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codeName="ЭтаКнига" defaultThemeVersion="124226"/>
  <bookViews>
    <workbookView xWindow="-105" yWindow="-105" windowWidth="23250" windowHeight="12570" tabRatio="725" activeTab="1"/>
  </bookViews>
  <sheets>
    <sheet name="Спецификация по линиям" sheetId="14" r:id="rId1"/>
    <sheet name="Акт приема-передачи" sheetId="25" r:id="rId2"/>
  </sheets>
  <definedNames>
    <definedName name="_xlnm._FilterDatabase" localSheetId="0" hidden="1">'Спецификация по линиям'!$A$4:$GU$4</definedName>
    <definedName name="_xlnm.Print_Titles" localSheetId="1">'Акт приема-передачи'!$18:$18</definedName>
    <definedName name="_xlnm.Print_Area" localSheetId="1">'Акт приема-передачи'!$A$1:$E$56</definedName>
    <definedName name="_xlnm.Print_Area" localSheetId="0">'Спецификация по линиям'!$A$1:$S$4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25" l="1" a="1"/>
  <c r="E20" i="25" s="1"/>
  <c r="E21" i="25" a="1"/>
  <c r="E21" i="25"/>
  <c r="E22" i="25" a="1"/>
  <c r="E22" i="25" s="1"/>
  <c r="E23" i="25" a="1"/>
  <c r="E23" i="25" s="1"/>
  <c r="E24" i="25" a="1"/>
  <c r="E24" i="25" s="1"/>
  <c r="E25" i="25" a="1"/>
  <c r="E25" i="25" s="1"/>
  <c r="E26" i="25" a="1"/>
  <c r="E26" i="25" s="1"/>
  <c r="E27" i="25" a="1"/>
  <c r="E27" i="25" s="1"/>
  <c r="E28" i="25" a="1"/>
  <c r="E28" i="25" s="1"/>
  <c r="E29" i="25" a="1"/>
  <c r="E29" i="25" s="1"/>
  <c r="E30" i="25" a="1"/>
  <c r="E30" i="25" s="1"/>
  <c r="E31" i="25" a="1"/>
  <c r="E31" i="25" s="1"/>
  <c r="E32" i="25" a="1"/>
  <c r="E32" i="25" s="1"/>
  <c r="E33" i="25" a="1"/>
  <c r="E33" i="25" s="1"/>
  <c r="E34" i="25" a="1"/>
  <c r="E34" i="25" s="1"/>
  <c r="E19" i="25" a="1"/>
  <c r="E19" i="25" s="1"/>
  <c r="B20" i="25" a="1"/>
  <c r="B20" i="25" s="1"/>
  <c r="C20" i="25" a="1"/>
  <c r="C20" i="25" s="1"/>
  <c r="D20" i="25" a="1"/>
  <c r="D20" i="25" s="1"/>
  <c r="B21" i="25" a="1"/>
  <c r="B21" i="25" s="1"/>
  <c r="C21" i="25" a="1"/>
  <c r="C21" i="25" s="1"/>
  <c r="D21" i="25" a="1"/>
  <c r="D21" i="25" s="1"/>
  <c r="B22" i="25" a="1"/>
  <c r="B22" i="25" s="1"/>
  <c r="C22" i="25" a="1"/>
  <c r="C22" i="25" s="1"/>
  <c r="D22" i="25" a="1"/>
  <c r="D22" i="25" s="1"/>
  <c r="B23" i="25" a="1"/>
  <c r="B23" i="25" s="1"/>
  <c r="C23" i="25" a="1"/>
  <c r="C23" i="25" s="1"/>
  <c r="D23" i="25" a="1"/>
  <c r="D23" i="25" s="1"/>
  <c r="B24" i="25" a="1"/>
  <c r="B24" i="25" s="1"/>
  <c r="C24" i="25" a="1"/>
  <c r="C24" i="25" s="1"/>
  <c r="D24" i="25" a="1"/>
  <c r="D24" i="25" s="1"/>
  <c r="B25" i="25" a="1"/>
  <c r="B25" i="25" s="1"/>
  <c r="C25" i="25" a="1"/>
  <c r="C25" i="25" s="1"/>
  <c r="D25" i="25" a="1"/>
  <c r="D25" i="25" s="1"/>
  <c r="B26" i="25" a="1"/>
  <c r="B26" i="25" s="1"/>
  <c r="C26" i="25" a="1"/>
  <c r="C26" i="25" s="1"/>
  <c r="D26" i="25" a="1"/>
  <c r="D26" i="25" s="1"/>
  <c r="B27" i="25" a="1"/>
  <c r="B27" i="25" s="1"/>
  <c r="C27" i="25" a="1"/>
  <c r="C27" i="25" s="1"/>
  <c r="D27" i="25" a="1"/>
  <c r="D27" i="25" s="1"/>
  <c r="B28" i="25" a="1"/>
  <c r="B28" i="25" s="1"/>
  <c r="C28" i="25" a="1"/>
  <c r="C28" i="25" s="1"/>
  <c r="D28" i="25" a="1"/>
  <c r="D28" i="25" s="1"/>
  <c r="B29" i="25" a="1"/>
  <c r="B29" i="25" s="1"/>
  <c r="C29" i="25" a="1"/>
  <c r="C29" i="25" s="1"/>
  <c r="D29" i="25" a="1"/>
  <c r="D29" i="25" s="1"/>
  <c r="B30" i="25" a="1"/>
  <c r="B30" i="25" s="1"/>
  <c r="C30" i="25" a="1"/>
  <c r="C30" i="25" s="1"/>
  <c r="D30" i="25" a="1"/>
  <c r="D30" i="25" s="1"/>
  <c r="B31" i="25" a="1"/>
  <c r="B31" i="25" s="1"/>
  <c r="C31" i="25" a="1"/>
  <c r="C31" i="25" s="1"/>
  <c r="D31" i="25" a="1"/>
  <c r="D31" i="25" s="1"/>
  <c r="B32" i="25" a="1"/>
  <c r="B32" i="25" s="1"/>
  <c r="C32" i="25" a="1"/>
  <c r="C32" i="25" s="1"/>
  <c r="D32" i="25" a="1"/>
  <c r="D32" i="25" s="1"/>
  <c r="B33" i="25" a="1"/>
  <c r="B33" i="25" s="1"/>
  <c r="C33" i="25" a="1"/>
  <c r="C33" i="25" s="1"/>
  <c r="D33" i="25" a="1"/>
  <c r="D33" i="25" s="1"/>
  <c r="B34" i="25" a="1"/>
  <c r="B34" i="25" s="1"/>
  <c r="C34" i="25" a="1"/>
  <c r="C34" i="25" s="1"/>
  <c r="D34" i="25" a="1"/>
  <c r="D34" i="25" s="1"/>
  <c r="D19" i="25" a="1"/>
  <c r="D19" i="25" s="1"/>
  <c r="C19" i="25" a="1"/>
  <c r="C19" i="25" s="1"/>
  <c r="B19" i="25" a="1"/>
  <c r="B19" i="25" s="1"/>
  <c r="H4" i="25" l="1"/>
  <c r="D2" i="25" s="1"/>
  <c r="Y5" i="14" l="1"/>
  <c r="X5" i="14"/>
  <c r="Y6" i="14" l="1"/>
  <c r="Y7" i="14"/>
  <c r="Y8" i="14"/>
  <c r="Y9" i="14"/>
  <c r="Y10" i="14"/>
  <c r="Y11" i="14"/>
  <c r="Y12" i="14"/>
  <c r="Y13" i="14"/>
  <c r="Y14" i="14"/>
  <c r="Y15" i="14"/>
  <c r="Y16" i="14"/>
  <c r="Y17" i="14"/>
  <c r="Y18" i="14"/>
  <c r="Y19" i="14"/>
  <c r="Y20" i="14"/>
  <c r="Y21" i="14"/>
  <c r="Y22" i="14"/>
  <c r="Y23" i="14"/>
  <c r="Y24" i="14"/>
  <c r="Y25" i="14"/>
  <c r="Y26" i="14"/>
  <c r="Y27" i="14"/>
  <c r="Y28" i="14"/>
  <c r="Y29" i="14"/>
  <c r="Y30" i="14"/>
  <c r="Y31" i="14"/>
  <c r="Y32" i="14"/>
  <c r="Y33" i="14"/>
  <c r="Y34" i="14"/>
  <c r="Y35" i="14"/>
  <c r="Y36" i="14"/>
  <c r="Y37" i="14"/>
  <c r="Y38" i="14"/>
  <c r="Y39" i="14"/>
  <c r="Y40" i="14"/>
  <c r="Y41" i="14"/>
  <c r="Y42" i="14"/>
  <c r="Y43" i="14"/>
  <c r="Y44" i="14"/>
  <c r="Y45" i="14"/>
  <c r="Y46" i="14"/>
  <c r="Y47" i="14"/>
  <c r="Y48" i="14"/>
  <c r="Y49" i="14"/>
  <c r="Y50" i="14"/>
  <c r="Y51" i="14"/>
  <c r="Y52" i="14"/>
  <c r="Y53" i="14"/>
  <c r="Y54" i="14"/>
  <c r="Y55" i="14"/>
  <c r="Y56" i="14"/>
  <c r="Y57" i="14"/>
  <c r="Y58" i="14"/>
  <c r="Y59" i="14"/>
  <c r="Y60" i="14"/>
  <c r="Y61" i="14"/>
  <c r="Y62" i="14"/>
  <c r="Y63" i="14"/>
  <c r="Y64" i="14"/>
  <c r="Y65" i="14"/>
  <c r="Y66" i="14"/>
  <c r="Y67" i="14"/>
  <c r="Y68" i="14"/>
  <c r="Y69" i="14"/>
  <c r="Y70" i="14"/>
  <c r="Y71" i="14"/>
  <c r="Y72" i="14"/>
  <c r="Y73" i="14"/>
  <c r="Y74" i="14"/>
  <c r="Y75" i="14"/>
  <c r="Y76" i="14"/>
  <c r="Y77" i="14"/>
  <c r="Y78" i="14"/>
  <c r="Y79" i="14"/>
  <c r="Y80" i="14"/>
  <c r="Y81" i="14"/>
  <c r="Y82" i="14"/>
  <c r="Y83" i="14"/>
  <c r="Y84" i="14"/>
  <c r="Y85" i="14"/>
  <c r="Y86" i="14"/>
  <c r="Y87" i="14"/>
  <c r="Y88" i="14"/>
  <c r="Y89" i="14"/>
  <c r="Y90" i="14"/>
  <c r="Y91" i="14"/>
  <c r="Y92" i="14"/>
  <c r="Y93" i="14"/>
  <c r="Y94" i="14"/>
  <c r="Y95" i="14"/>
  <c r="Y96" i="14"/>
  <c r="Y97" i="14"/>
  <c r="Y98" i="14"/>
  <c r="Y99" i="14"/>
  <c r="Y100" i="14"/>
  <c r="Y101" i="14"/>
  <c r="Y102" i="14"/>
  <c r="Y103" i="14"/>
  <c r="Y104" i="14"/>
  <c r="Y105" i="14"/>
  <c r="Y106" i="14"/>
  <c r="Y107" i="14"/>
  <c r="Y108" i="14"/>
  <c r="Y109" i="14"/>
  <c r="Y110" i="14"/>
  <c r="Y111" i="14"/>
  <c r="Y112" i="14"/>
  <c r="Y113" i="14"/>
  <c r="Y114" i="14"/>
  <c r="Y115" i="14"/>
  <c r="Y116" i="14"/>
  <c r="Y117" i="14"/>
  <c r="Y118" i="14"/>
  <c r="Y119" i="14"/>
  <c r="Y120" i="14"/>
  <c r="Y121" i="14"/>
  <c r="Y122" i="14"/>
  <c r="Y123" i="14"/>
  <c r="Y124" i="14"/>
  <c r="Y125" i="14"/>
  <c r="Y126" i="14"/>
  <c r="Y127" i="14"/>
  <c r="Y128" i="14"/>
  <c r="Y129" i="14"/>
  <c r="Y130" i="14"/>
  <c r="Y131" i="14"/>
  <c r="Y132" i="14"/>
  <c r="Y133" i="14"/>
  <c r="Y134" i="14"/>
  <c r="Y135" i="14"/>
  <c r="Y136" i="14"/>
  <c r="Y137" i="14"/>
  <c r="Y138" i="14"/>
  <c r="Y139" i="14"/>
  <c r="Y140" i="14"/>
  <c r="Y141" i="14"/>
  <c r="Y142" i="14"/>
  <c r="Y143" i="14"/>
  <c r="Y144" i="14"/>
  <c r="Y145" i="14"/>
  <c r="Y146" i="14"/>
  <c r="Y147" i="14"/>
  <c r="Y148" i="14"/>
  <c r="Y149" i="14"/>
  <c r="Y150" i="14"/>
  <c r="Y151" i="14"/>
  <c r="Y152" i="14"/>
  <c r="Y153" i="14"/>
  <c r="Y154" i="14"/>
  <c r="Y155" i="14"/>
  <c r="Y156" i="14"/>
  <c r="Y157" i="14"/>
  <c r="Y158" i="14"/>
  <c r="Y159" i="14"/>
  <c r="Y160" i="14"/>
  <c r="Y161" i="14"/>
  <c r="Y162" i="14"/>
  <c r="Y163" i="14"/>
  <c r="Y164" i="14"/>
  <c r="Y165" i="14"/>
  <c r="Y166" i="14"/>
  <c r="Y167" i="14"/>
  <c r="Y168" i="14"/>
  <c r="Y169" i="14"/>
  <c r="Y170" i="14"/>
  <c r="Y171" i="14"/>
  <c r="Y172" i="14"/>
  <c r="Y173" i="14"/>
  <c r="Y174" i="14"/>
  <c r="Y175" i="14"/>
  <c r="Y176" i="14"/>
  <c r="Y177" i="14"/>
  <c r="Y178" i="14"/>
  <c r="Y179" i="14"/>
  <c r="Y180" i="14"/>
  <c r="Y181" i="14"/>
  <c r="Y182" i="14"/>
  <c r="Y183" i="14"/>
  <c r="Y184" i="14"/>
  <c r="Y185" i="14"/>
  <c r="Y186" i="14"/>
  <c r="Y187" i="14"/>
  <c r="Y188" i="14"/>
  <c r="Y189" i="14"/>
  <c r="Y190" i="14"/>
  <c r="Y191" i="14"/>
  <c r="Y192" i="14"/>
  <c r="Y193" i="14"/>
  <c r="Y194" i="14"/>
  <c r="Y195" i="14"/>
  <c r="Y196" i="14"/>
  <c r="Y197" i="14"/>
  <c r="Y198" i="14"/>
  <c r="Y199" i="14"/>
  <c r="Y200" i="14"/>
  <c r="Y201" i="14"/>
  <c r="Y202" i="14"/>
  <c r="Y203" i="14"/>
  <c r="Y204" i="14"/>
  <c r="Y205" i="14"/>
  <c r="Y206" i="14"/>
  <c r="Y207" i="14"/>
  <c r="Y208" i="14"/>
  <c r="Y209" i="14"/>
  <c r="Y210" i="14"/>
  <c r="Y211" i="14"/>
  <c r="Y212" i="14"/>
  <c r="Y213" i="14"/>
  <c r="Y214" i="14"/>
  <c r="Y215" i="14"/>
  <c r="Y216" i="14"/>
  <c r="Y217" i="14"/>
  <c r="Y218" i="14"/>
  <c r="Y219" i="14"/>
  <c r="Y220" i="14"/>
  <c r="Y221" i="14"/>
  <c r="Y222" i="14"/>
  <c r="Y223" i="14"/>
  <c r="Y224" i="14"/>
  <c r="Y225" i="14"/>
  <c r="Y226" i="14"/>
  <c r="Y227" i="14"/>
  <c r="Y228" i="14"/>
  <c r="Y229" i="14"/>
  <c r="Y230" i="14"/>
  <c r="Y231" i="14"/>
  <c r="Y232" i="14"/>
  <c r="Y233" i="14"/>
  <c r="Y234" i="14"/>
  <c r="Y235" i="14"/>
  <c r="Y236" i="14"/>
  <c r="Y237" i="14"/>
  <c r="Y238" i="14"/>
  <c r="Y239" i="14"/>
  <c r="Y240" i="14"/>
  <c r="Y241" i="14"/>
  <c r="Y242" i="14"/>
  <c r="Y243" i="14"/>
  <c r="Y244" i="14"/>
  <c r="Y245" i="14"/>
  <c r="Y246" i="14"/>
  <c r="Y247" i="14"/>
  <c r="Y248" i="14"/>
  <c r="Y249" i="14"/>
  <c r="Y250" i="14"/>
  <c r="Y251" i="14"/>
  <c r="Y252" i="14"/>
  <c r="Y253" i="14"/>
  <c r="Y254" i="14"/>
  <c r="Y255" i="14"/>
  <c r="Y256" i="14"/>
  <c r="Y257" i="14"/>
  <c r="Y258" i="14"/>
  <c r="Y259" i="14"/>
  <c r="Y260" i="14"/>
  <c r="Y261" i="14"/>
  <c r="Y262" i="14"/>
  <c r="Y263" i="14"/>
  <c r="Y264" i="14"/>
  <c r="Y265" i="14"/>
  <c r="Y266" i="14"/>
  <c r="Y267" i="14"/>
  <c r="Y268" i="14"/>
  <c r="Y269" i="14"/>
  <c r="Y270" i="14"/>
  <c r="Y271" i="14"/>
  <c r="Y272" i="14"/>
  <c r="Y273" i="14"/>
  <c r="Y274" i="14"/>
  <c r="Y275" i="14"/>
  <c r="Y276" i="14"/>
  <c r="Y277" i="14"/>
  <c r="Y278" i="14"/>
  <c r="Y279" i="14"/>
  <c r="Y280" i="14"/>
  <c r="Y281" i="14"/>
  <c r="Y282" i="14"/>
  <c r="Y283" i="14"/>
  <c r="Y284" i="14"/>
  <c r="Y285" i="14"/>
  <c r="Y286" i="14"/>
  <c r="Y287" i="14"/>
  <c r="Y288" i="14"/>
  <c r="Y289" i="14"/>
  <c r="Y290" i="14"/>
  <c r="Y291" i="14"/>
  <c r="Y292" i="14"/>
  <c r="Y293" i="14"/>
  <c r="Y294" i="14"/>
  <c r="Y295" i="14"/>
  <c r="Y296" i="14"/>
  <c r="Y297" i="14"/>
  <c r="Y298" i="14"/>
  <c r="Y299" i="14"/>
  <c r="Y300" i="14"/>
  <c r="Y301" i="14"/>
  <c r="Y302" i="14"/>
  <c r="Y303" i="14"/>
  <c r="Y304" i="14"/>
  <c r="Y305" i="14"/>
  <c r="Y306" i="14"/>
  <c r="Y307" i="14"/>
  <c r="Y308" i="14"/>
  <c r="Y309" i="14"/>
  <c r="Y310" i="14"/>
  <c r="Y311" i="14"/>
  <c r="Y312" i="14"/>
  <c r="Y313" i="14"/>
  <c r="Y314" i="14"/>
  <c r="Y315" i="14"/>
  <c r="Y316" i="14"/>
  <c r="Y317" i="14"/>
  <c r="Y318" i="14"/>
  <c r="Y319" i="14"/>
  <c r="Y320" i="14"/>
  <c r="Y321" i="14"/>
  <c r="Y322" i="14"/>
  <c r="Y323" i="14"/>
  <c r="Y324" i="14"/>
  <c r="Y325" i="14"/>
  <c r="Y326" i="14"/>
  <c r="Y327" i="14"/>
  <c r="Y328" i="14"/>
  <c r="Y329" i="14"/>
  <c r="Y330" i="14"/>
  <c r="Y331" i="14"/>
  <c r="Y332" i="14"/>
  <c r="Y333" i="14"/>
  <c r="Y334" i="14"/>
  <c r="Y335" i="14"/>
  <c r="Y336" i="14"/>
  <c r="Y337" i="14"/>
  <c r="Y338" i="14"/>
  <c r="Y339" i="14"/>
  <c r="Y340" i="14"/>
  <c r="Y341" i="14"/>
  <c r="Y342" i="14"/>
  <c r="Y343" i="14"/>
  <c r="Y344" i="14"/>
  <c r="Y345" i="14"/>
  <c r="Y346" i="14"/>
  <c r="Y347" i="14"/>
  <c r="Y348" i="14"/>
  <c r="Y349" i="14"/>
  <c r="Y350" i="14"/>
  <c r="Y351" i="14"/>
  <c r="Y352" i="14"/>
  <c r="Y353" i="14"/>
  <c r="Y354" i="14"/>
  <c r="Y355" i="14"/>
  <c r="Y356" i="14"/>
  <c r="Y357" i="14"/>
  <c r="Y358" i="14"/>
  <c r="Y359" i="14"/>
  <c r="Y360" i="14"/>
  <c r="Y361" i="14"/>
  <c r="Y362" i="14"/>
  <c r="Y363" i="14"/>
  <c r="Y364" i="14"/>
  <c r="Y365" i="14"/>
  <c r="Y366" i="14"/>
  <c r="Y367" i="14"/>
  <c r="Y368" i="14"/>
  <c r="Y369" i="14"/>
  <c r="Y370" i="14"/>
  <c r="Y371" i="14"/>
  <c r="Y372" i="14"/>
  <c r="Y373" i="14"/>
  <c r="Y374" i="14"/>
  <c r="Y375" i="14"/>
  <c r="Y376" i="14"/>
  <c r="Y377" i="14"/>
  <c r="Y378" i="14"/>
  <c r="Y379" i="14"/>
  <c r="Y380" i="14"/>
  <c r="Y381" i="14"/>
  <c r="Y382" i="14"/>
  <c r="Y383" i="14"/>
  <c r="Y384" i="14"/>
  <c r="Y385" i="14"/>
  <c r="Y386" i="14"/>
  <c r="Y387" i="14"/>
  <c r="Y388" i="14"/>
  <c r="Y389" i="14"/>
  <c r="Y390" i="14"/>
  <c r="Y391" i="14"/>
  <c r="Y392" i="14"/>
  <c r="Y393" i="14"/>
  <c r="Y394" i="14"/>
  <c r="Y395" i="14"/>
  <c r="Y396" i="14"/>
  <c r="Y397" i="14"/>
  <c r="Y398" i="14"/>
  <c r="Y399" i="14"/>
  <c r="Y400" i="14"/>
  <c r="Y401" i="14"/>
  <c r="Y402" i="14"/>
  <c r="Y403" i="14"/>
  <c r="Y404" i="14"/>
  <c r="X6" i="14"/>
  <c r="X7" i="14"/>
  <c r="X8" i="14"/>
  <c r="X9" i="14"/>
  <c r="X10" i="14"/>
  <c r="X11" i="14"/>
  <c r="X12" i="14"/>
  <c r="X13" i="14"/>
  <c r="X14" i="14"/>
  <c r="X15" i="14"/>
  <c r="X16" i="14"/>
  <c r="X17" i="14"/>
  <c r="X18" i="14"/>
  <c r="X19" i="14"/>
  <c r="X20" i="14"/>
  <c r="X21" i="14"/>
  <c r="X22" i="14"/>
  <c r="X23" i="14"/>
  <c r="X24" i="14"/>
  <c r="X25" i="14"/>
  <c r="X26" i="14"/>
  <c r="X27" i="14"/>
  <c r="X28" i="14"/>
  <c r="X29" i="14"/>
  <c r="X30" i="14"/>
  <c r="X31" i="14"/>
  <c r="X32" i="14"/>
  <c r="X33" i="14"/>
  <c r="X34" i="14"/>
  <c r="X35" i="14"/>
  <c r="X36" i="14"/>
  <c r="X37" i="14"/>
  <c r="X38" i="14"/>
  <c r="X39" i="14"/>
  <c r="X40" i="14"/>
  <c r="X41" i="14"/>
  <c r="X42" i="14"/>
  <c r="X43" i="14"/>
  <c r="X44" i="14"/>
  <c r="X45" i="14"/>
  <c r="X46" i="14"/>
  <c r="X47" i="14"/>
  <c r="X48" i="14"/>
  <c r="X49" i="14"/>
  <c r="X50" i="14"/>
  <c r="X51" i="14"/>
  <c r="X52" i="14"/>
  <c r="X53" i="14"/>
  <c r="X54" i="14"/>
  <c r="X55" i="14"/>
  <c r="X56" i="14"/>
  <c r="X57" i="14"/>
  <c r="X58" i="14"/>
  <c r="X59" i="14"/>
  <c r="X60" i="14"/>
  <c r="X61" i="14"/>
  <c r="X62" i="14"/>
  <c r="X63" i="14"/>
  <c r="X64" i="14"/>
  <c r="X65" i="14"/>
  <c r="X66" i="14"/>
  <c r="X67" i="14"/>
  <c r="X68" i="14"/>
  <c r="X69" i="14"/>
  <c r="X70" i="14"/>
  <c r="X71" i="14"/>
  <c r="X72" i="14"/>
  <c r="X73" i="14"/>
  <c r="X74" i="14"/>
  <c r="X75" i="14"/>
  <c r="X76" i="14"/>
  <c r="X77" i="14"/>
  <c r="X78" i="14"/>
  <c r="X79" i="14"/>
  <c r="X80" i="14"/>
  <c r="X81" i="14"/>
  <c r="X82" i="14"/>
  <c r="X83" i="14"/>
  <c r="X84" i="14"/>
  <c r="X85" i="14"/>
  <c r="X86" i="14"/>
  <c r="X87" i="14"/>
  <c r="X88" i="14"/>
  <c r="X89" i="14"/>
  <c r="X90" i="14"/>
  <c r="X91" i="14"/>
  <c r="X92" i="14"/>
  <c r="X93" i="14"/>
  <c r="X94" i="14"/>
  <c r="X95" i="14"/>
  <c r="X96" i="14"/>
  <c r="X97" i="14"/>
  <c r="X98" i="14"/>
  <c r="X99" i="14"/>
  <c r="X100" i="14"/>
  <c r="X101" i="14"/>
  <c r="X102" i="14"/>
  <c r="X103" i="14"/>
  <c r="X104" i="14"/>
  <c r="X105" i="14"/>
  <c r="X106" i="14"/>
  <c r="X107" i="14"/>
  <c r="X108" i="14"/>
  <c r="X109" i="14"/>
  <c r="X110" i="14"/>
  <c r="X111" i="14"/>
  <c r="X112" i="14"/>
  <c r="X113" i="14"/>
  <c r="X114" i="14"/>
  <c r="X115" i="14"/>
  <c r="X116" i="14"/>
  <c r="X117" i="14"/>
  <c r="X118" i="14"/>
  <c r="X119" i="14"/>
  <c r="X120" i="14"/>
  <c r="X121" i="14"/>
  <c r="X122" i="14"/>
  <c r="X123" i="14"/>
  <c r="X124" i="14"/>
  <c r="X125" i="14"/>
  <c r="X126" i="14"/>
  <c r="X127" i="14"/>
  <c r="X128" i="14"/>
  <c r="X129" i="14"/>
  <c r="X130" i="14"/>
  <c r="X131" i="14"/>
  <c r="X132" i="14"/>
  <c r="X133" i="14"/>
  <c r="X134" i="14"/>
  <c r="X135" i="14"/>
  <c r="X136" i="14"/>
  <c r="X137" i="14"/>
  <c r="X138" i="14"/>
  <c r="X139" i="14"/>
  <c r="X140" i="14"/>
  <c r="X141" i="14"/>
  <c r="X142" i="14"/>
  <c r="X143" i="14"/>
  <c r="X144" i="14"/>
  <c r="X145" i="14"/>
  <c r="X146" i="14"/>
  <c r="X147" i="14"/>
  <c r="X148" i="14"/>
  <c r="X149" i="14"/>
  <c r="X150" i="14"/>
  <c r="X151" i="14"/>
  <c r="X152" i="14"/>
  <c r="X153" i="14"/>
  <c r="X154" i="14"/>
  <c r="X155" i="14"/>
  <c r="X156" i="14"/>
  <c r="X157" i="14"/>
  <c r="X158" i="14"/>
  <c r="X159" i="14"/>
  <c r="X160" i="14"/>
  <c r="X161" i="14"/>
  <c r="X162" i="14"/>
  <c r="X163" i="14"/>
  <c r="X164" i="14"/>
  <c r="X165" i="14"/>
  <c r="X166" i="14"/>
  <c r="X167" i="14"/>
  <c r="X168" i="14"/>
  <c r="X169" i="14"/>
  <c r="X170" i="14"/>
  <c r="X171" i="14"/>
  <c r="X172" i="14"/>
  <c r="X173" i="14"/>
  <c r="X174" i="14"/>
  <c r="X175" i="14"/>
  <c r="X176" i="14"/>
  <c r="X177" i="14"/>
  <c r="X178" i="14"/>
  <c r="X179" i="14"/>
  <c r="X180" i="14"/>
  <c r="X181" i="14"/>
  <c r="X182" i="14"/>
  <c r="X183" i="14"/>
  <c r="X184" i="14"/>
  <c r="X185" i="14"/>
  <c r="X186" i="14"/>
  <c r="X187" i="14"/>
  <c r="X188" i="14"/>
  <c r="X189" i="14"/>
  <c r="X190" i="14"/>
  <c r="X191" i="14"/>
  <c r="X192" i="14"/>
  <c r="X193" i="14"/>
  <c r="X194" i="14"/>
  <c r="X195" i="14"/>
  <c r="X196" i="14"/>
  <c r="X197" i="14"/>
  <c r="X198" i="14"/>
  <c r="X199" i="14"/>
  <c r="X200" i="14"/>
  <c r="X201" i="14"/>
  <c r="X202" i="14"/>
  <c r="X203" i="14"/>
  <c r="X204" i="14"/>
  <c r="X205" i="14"/>
  <c r="X206" i="14"/>
  <c r="X207" i="14"/>
  <c r="X208" i="14"/>
  <c r="X209" i="14"/>
  <c r="X210" i="14"/>
  <c r="X211" i="14"/>
  <c r="X212" i="14"/>
  <c r="X213" i="14"/>
  <c r="X214" i="14"/>
  <c r="X215" i="14"/>
  <c r="X216" i="14"/>
  <c r="X217" i="14"/>
  <c r="X218" i="14"/>
  <c r="X219" i="14"/>
  <c r="X220" i="14"/>
  <c r="X221" i="14"/>
  <c r="X222" i="14"/>
  <c r="X223" i="14"/>
  <c r="X224" i="14"/>
  <c r="X225" i="14"/>
  <c r="X226" i="14"/>
  <c r="X227" i="14"/>
  <c r="X228" i="14"/>
  <c r="X229" i="14"/>
  <c r="X230" i="14"/>
  <c r="X231" i="14"/>
  <c r="X232" i="14"/>
  <c r="X233" i="14"/>
  <c r="X234" i="14"/>
  <c r="X235" i="14"/>
  <c r="X236" i="14"/>
  <c r="X237" i="14"/>
  <c r="X238" i="14"/>
  <c r="X239" i="14"/>
  <c r="X240" i="14"/>
  <c r="X241" i="14"/>
  <c r="X242" i="14"/>
  <c r="X243" i="14"/>
  <c r="X244" i="14"/>
  <c r="X245" i="14"/>
  <c r="X246" i="14"/>
  <c r="X247" i="14"/>
  <c r="X248" i="14"/>
  <c r="X249" i="14"/>
  <c r="X250" i="14"/>
  <c r="X251" i="14"/>
  <c r="X252" i="14"/>
  <c r="X253" i="14"/>
  <c r="X254" i="14"/>
  <c r="X255" i="14"/>
  <c r="X256" i="14"/>
  <c r="X257" i="14"/>
  <c r="X258" i="14"/>
  <c r="X259" i="14"/>
  <c r="X260" i="14"/>
  <c r="X261" i="14"/>
  <c r="X262" i="14"/>
  <c r="X263" i="14"/>
  <c r="X264" i="14"/>
  <c r="X265" i="14"/>
  <c r="X266" i="14"/>
  <c r="X267" i="14"/>
  <c r="X268" i="14"/>
  <c r="X269" i="14"/>
  <c r="X270" i="14"/>
  <c r="X271" i="14"/>
  <c r="X272" i="14"/>
  <c r="X273" i="14"/>
  <c r="X274" i="14"/>
  <c r="X275" i="14"/>
  <c r="X276" i="14"/>
  <c r="X277" i="14"/>
  <c r="X278" i="14"/>
  <c r="X279" i="14"/>
  <c r="X280" i="14"/>
  <c r="X281" i="14"/>
  <c r="X282" i="14"/>
  <c r="X283" i="14"/>
  <c r="X284" i="14"/>
  <c r="X285" i="14"/>
  <c r="X286" i="14"/>
  <c r="X287" i="14"/>
  <c r="X288" i="14"/>
  <c r="X289" i="14"/>
  <c r="X290" i="14"/>
  <c r="X291" i="14"/>
  <c r="X292" i="14"/>
  <c r="X293" i="14"/>
  <c r="X294" i="14"/>
  <c r="X295" i="14"/>
  <c r="X296" i="14"/>
  <c r="X297" i="14"/>
  <c r="X298" i="14"/>
  <c r="X299" i="14"/>
  <c r="X300" i="14"/>
  <c r="X301" i="14"/>
  <c r="X302" i="14"/>
  <c r="X303" i="14"/>
  <c r="X304" i="14"/>
  <c r="X305" i="14"/>
  <c r="X306" i="14"/>
  <c r="X307" i="14"/>
  <c r="X308" i="14"/>
  <c r="X309" i="14"/>
  <c r="X310" i="14"/>
  <c r="X311" i="14"/>
  <c r="X312" i="14"/>
  <c r="X313" i="14"/>
  <c r="X314" i="14"/>
  <c r="X315" i="14"/>
  <c r="X316" i="14"/>
  <c r="X317" i="14"/>
  <c r="X318" i="14"/>
  <c r="X319" i="14"/>
  <c r="X320" i="14"/>
  <c r="X321" i="14"/>
  <c r="X322" i="14"/>
  <c r="X323" i="14"/>
  <c r="X324" i="14"/>
  <c r="X325" i="14"/>
  <c r="X326" i="14"/>
  <c r="X327" i="14"/>
  <c r="X328" i="14"/>
  <c r="X329" i="14"/>
  <c r="X330" i="14"/>
  <c r="X331" i="14"/>
  <c r="X332" i="14"/>
  <c r="X333" i="14"/>
  <c r="X334" i="14"/>
  <c r="X335" i="14"/>
  <c r="X336" i="14"/>
  <c r="X337" i="14"/>
  <c r="X338" i="14"/>
  <c r="X339" i="14"/>
  <c r="X340" i="14"/>
  <c r="X341" i="14"/>
  <c r="X342" i="14"/>
  <c r="X343" i="14"/>
  <c r="X344" i="14"/>
  <c r="X345" i="14"/>
  <c r="X346" i="14"/>
  <c r="X347" i="14"/>
  <c r="X348" i="14"/>
  <c r="X349" i="14"/>
  <c r="X350" i="14"/>
  <c r="X351" i="14"/>
  <c r="X352" i="14"/>
  <c r="X353" i="14"/>
  <c r="X354" i="14"/>
  <c r="X355" i="14"/>
  <c r="X356" i="14"/>
  <c r="X357" i="14"/>
  <c r="X358" i="14"/>
  <c r="X359" i="14"/>
  <c r="X360" i="14"/>
  <c r="X361" i="14"/>
  <c r="X362" i="14"/>
  <c r="X363" i="14"/>
  <c r="X364" i="14"/>
  <c r="X365" i="14"/>
  <c r="X366" i="14"/>
  <c r="X367" i="14"/>
  <c r="X368" i="14"/>
  <c r="X369" i="14"/>
  <c r="X370" i="14"/>
  <c r="X371" i="14"/>
  <c r="X372" i="14"/>
  <c r="X373" i="14"/>
  <c r="X374" i="14"/>
  <c r="X375" i="14"/>
  <c r="X376" i="14"/>
  <c r="X377" i="14"/>
  <c r="X378" i="14"/>
  <c r="X379" i="14"/>
  <c r="X380" i="14"/>
  <c r="X381" i="14"/>
  <c r="X382" i="14"/>
  <c r="X383" i="14"/>
  <c r="X384" i="14"/>
  <c r="X385" i="14"/>
  <c r="X386" i="14"/>
  <c r="X387" i="14"/>
  <c r="X388" i="14"/>
  <c r="X389" i="14"/>
  <c r="X390" i="14"/>
  <c r="X391" i="14"/>
  <c r="X392" i="14"/>
  <c r="X393" i="14"/>
  <c r="X394" i="14"/>
  <c r="X395" i="14"/>
  <c r="X396" i="14"/>
  <c r="X397" i="14"/>
  <c r="X398" i="14"/>
  <c r="X399" i="14"/>
  <c r="X400" i="14"/>
  <c r="X401" i="14"/>
  <c r="X402" i="14"/>
  <c r="X403" i="14"/>
  <c r="X404" i="14"/>
</calcChain>
</file>

<file path=xl/comments1.xml><?xml version="1.0" encoding="utf-8"?>
<comments xmlns="http://schemas.openxmlformats.org/spreadsheetml/2006/main">
  <authors>
    <author>Автор</author>
  </authors>
  <commentList>
    <comment ref="B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Присваивает кладовщик</t>
        </r>
      </text>
    </comment>
    <comment ref="D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Присваивает кладовщик</t>
        </r>
      </text>
    </comment>
    <comment ref="B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выбрать нужный объект</t>
        </r>
      </text>
    </comment>
  </commentList>
</comments>
</file>

<file path=xl/sharedStrings.xml><?xml version="1.0" encoding="utf-8"?>
<sst xmlns="http://schemas.openxmlformats.org/spreadsheetml/2006/main" count="4822" uniqueCount="382">
  <si>
    <t>Название среды
Fluid name</t>
  </si>
  <si>
    <t>Давление, МПа /
Pressure Mpa</t>
  </si>
  <si>
    <t>Температура, С /
Temp, C</t>
  </si>
  <si>
    <t>Номер изометрии</t>
  </si>
  <si>
    <t>09Г2С</t>
  </si>
  <si>
    <t>Рабочие/расчетные параметры/ Operating/desing parameters</t>
  </si>
  <si>
    <t>Раб.</t>
  </si>
  <si>
    <t>Расч.</t>
  </si>
  <si>
    <t>Наименование зоны</t>
  </si>
  <si>
    <t>Номер схемы</t>
  </si>
  <si>
    <t>Номер проекта</t>
  </si>
  <si>
    <t>Номер документа</t>
  </si>
  <si>
    <t>Ревизия</t>
  </si>
  <si>
    <t>Нормативный документ</t>
  </si>
  <si>
    <t>Материал</t>
  </si>
  <si>
    <t>Наименование</t>
  </si>
  <si>
    <t>Кол-во</t>
  </si>
  <si>
    <t>ГОСТ 19281</t>
  </si>
  <si>
    <t>м</t>
  </si>
  <si>
    <t>шт</t>
  </si>
  <si>
    <t>Тип размер, мм</t>
  </si>
  <si>
    <t>Переход К</t>
  </si>
  <si>
    <t>Переход Э</t>
  </si>
  <si>
    <t>ГОСТ 20295/ГОСТ 19281</t>
  </si>
  <si>
    <t>Труба</t>
  </si>
  <si>
    <t>Ед. изм.</t>
  </si>
  <si>
    <t>Теплая зона</t>
  </si>
  <si>
    <t>150х159х5</t>
  </si>
  <si>
    <t>ГОСТ 8732/ГОСТ 19281</t>
  </si>
  <si>
    <t>ГОСТ 17375-2001/ГОСТ 19281</t>
  </si>
  <si>
    <t>Опора хомутовая</t>
  </si>
  <si>
    <t>150х2</t>
  </si>
  <si>
    <t>ГОСТ 14637</t>
  </si>
  <si>
    <t>Ст3сп5</t>
  </si>
  <si>
    <t>600х100</t>
  </si>
  <si>
    <t>ГОСТ 535</t>
  </si>
  <si>
    <t>25х32х3</t>
  </si>
  <si>
    <t>ГОСТ 8734/ГОСТ 19281</t>
  </si>
  <si>
    <t>250х273х7</t>
  </si>
  <si>
    <t>ГОСТ 27772</t>
  </si>
  <si>
    <t>С245</t>
  </si>
  <si>
    <t xml:space="preserve">Горизонтальная опора с хомутом </t>
  </si>
  <si>
    <t>25х200</t>
  </si>
  <si>
    <t>Тройник</t>
  </si>
  <si>
    <t>Фланец приварной</t>
  </si>
  <si>
    <t>ГОСТ 33259-2015/ГОСТ 19281</t>
  </si>
  <si>
    <t>200х219х6</t>
  </si>
  <si>
    <t>15х20х3</t>
  </si>
  <si>
    <t>ГОСТ 17376-2001/ГОСТ 19281</t>
  </si>
  <si>
    <t>200х2</t>
  </si>
  <si>
    <t>09Г2С или 20ГЛ</t>
  </si>
  <si>
    <t>ГОСТ 17378-2001/ГОСТ 19281</t>
  </si>
  <si>
    <t>Графит</t>
  </si>
  <si>
    <t>Графит 98%</t>
  </si>
  <si>
    <t>20х25х3</t>
  </si>
  <si>
    <t>ГОСТ 17379-2001/ГОСТ 19281</t>
  </si>
  <si>
    <t xml:space="preserve">Графит </t>
  </si>
  <si>
    <t>Переход точеный</t>
  </si>
  <si>
    <t>20х25х3-15х20х3</t>
  </si>
  <si>
    <t>Задвижка клиновая PN40</t>
  </si>
  <si>
    <t>50х57х4</t>
  </si>
  <si>
    <t>50х1</t>
  </si>
  <si>
    <t>ГОСТ 1050</t>
  </si>
  <si>
    <t>95х5/8"</t>
  </si>
  <si>
    <t>90хМ16</t>
  </si>
  <si>
    <t>400х400х75</t>
  </si>
  <si>
    <t>40х45х3</t>
  </si>
  <si>
    <t>40х45х3,5</t>
  </si>
  <si>
    <t>40х1</t>
  </si>
  <si>
    <t>800х100</t>
  </si>
  <si>
    <t>50х2</t>
  </si>
  <si>
    <t>60-01-PR-014030</t>
  </si>
  <si>
    <t>350х377х9</t>
  </si>
  <si>
    <t>Консоль (двутавр)</t>
  </si>
  <si>
    <t>400х400х117</t>
  </si>
  <si>
    <t>Консоль</t>
  </si>
  <si>
    <t>400х75</t>
  </si>
  <si>
    <t>15х200</t>
  </si>
  <si>
    <t>1/2"</t>
  </si>
  <si>
    <t>6"х168,3х7,11</t>
  </si>
  <si>
    <t>25х1</t>
  </si>
  <si>
    <t>130х3/4"</t>
  </si>
  <si>
    <t>8"</t>
  </si>
  <si>
    <t>6"</t>
  </si>
  <si>
    <t>1"</t>
  </si>
  <si>
    <t>400х800х75</t>
  </si>
  <si>
    <t>300х325х8</t>
  </si>
  <si>
    <t>ОСТ 24.125.08/ГОСТ 19281</t>
  </si>
  <si>
    <t>190хМ30</t>
  </si>
  <si>
    <t>15х150</t>
  </si>
  <si>
    <t>Код продукции</t>
  </si>
  <si>
    <t>3"</t>
  </si>
  <si>
    <t>3/4"</t>
  </si>
  <si>
    <t>2"</t>
  </si>
  <si>
    <t>Клапан обратный</t>
  </si>
  <si>
    <t>4"</t>
  </si>
  <si>
    <t>APFL2FD101EA</t>
  </si>
  <si>
    <t>Криогенный блок секция 1</t>
  </si>
  <si>
    <t>200-563007</t>
  </si>
  <si>
    <t>Р 202G</t>
  </si>
  <si>
    <t>Р 201G</t>
  </si>
  <si>
    <t>F-V21G1</t>
  </si>
  <si>
    <t>350х3</t>
  </si>
  <si>
    <t>ADA002G</t>
  </si>
  <si>
    <t>ЕО 211G</t>
  </si>
  <si>
    <t>Е 201G</t>
  </si>
  <si>
    <t>ADА002G</t>
  </si>
  <si>
    <t>SOXZ214G</t>
  </si>
  <si>
    <t>300х325х12-250х273х12</t>
  </si>
  <si>
    <t>ЕТ 203G</t>
  </si>
  <si>
    <t>300х150</t>
  </si>
  <si>
    <t>ЕZ 201G</t>
  </si>
  <si>
    <t>ЕХ 201G1</t>
  </si>
  <si>
    <t>APFL2FD103EA</t>
  </si>
  <si>
    <t>ADВ002G</t>
  </si>
  <si>
    <t>KGY011G</t>
  </si>
  <si>
    <t>160х3/4"</t>
  </si>
  <si>
    <t>APBA1CB000EB1</t>
  </si>
  <si>
    <t>60-01-PR-014040</t>
  </si>
  <si>
    <t>500х530х9</t>
  </si>
  <si>
    <t>Р 208G</t>
  </si>
  <si>
    <t>500х530х12-400х426х10</t>
  </si>
  <si>
    <t>400х426х12-200х219х8</t>
  </si>
  <si>
    <t>500х530х10</t>
  </si>
  <si>
    <t>8"х219,1х6,35</t>
  </si>
  <si>
    <t>120х3/4"</t>
  </si>
  <si>
    <t>8"-А50607401WCR001-G10FB3A</t>
  </si>
  <si>
    <t>80х89х4</t>
  </si>
  <si>
    <t>APFL2FD101EA1</t>
  </si>
  <si>
    <t>600х1000х117</t>
  </si>
  <si>
    <t>ВВ 201G1</t>
  </si>
  <si>
    <t>110хМ20</t>
  </si>
  <si>
    <t>125х5/8"</t>
  </si>
  <si>
    <t>VUC207G</t>
  </si>
  <si>
    <t>60-01-PR-014204</t>
  </si>
  <si>
    <t>8"-А50607401WCS001-G10FB3A</t>
  </si>
  <si>
    <t>Е 203G</t>
  </si>
  <si>
    <t>Задвижка клиновая PN16</t>
  </si>
  <si>
    <t>SOС208G</t>
  </si>
  <si>
    <t>6"-А50607401WCS005-G10FB3A</t>
  </si>
  <si>
    <t>150х159х6-100х114х5</t>
  </si>
  <si>
    <t>ADС002G</t>
  </si>
  <si>
    <t>400х600х75</t>
  </si>
  <si>
    <t>КGX011G</t>
  </si>
  <si>
    <t>ASME В16.21</t>
  </si>
  <si>
    <t>ADА001G</t>
  </si>
  <si>
    <t>КFX011G</t>
  </si>
  <si>
    <t>КНX011G</t>
  </si>
  <si>
    <t>60-01-PR-014212</t>
  </si>
  <si>
    <t>80х89х3,5</t>
  </si>
  <si>
    <t>ЕК 201G</t>
  </si>
  <si>
    <t>80х1</t>
  </si>
  <si>
    <t>ADВ001G</t>
  </si>
  <si>
    <t>200-563008</t>
  </si>
  <si>
    <t>Криогенный блок секция 2</t>
  </si>
  <si>
    <t>32"-А50601201AG003-G25FB3А</t>
  </si>
  <si>
    <t>ЕТ 201G</t>
  </si>
  <si>
    <t>ADA001G</t>
  </si>
  <si>
    <t>ASME B16.5</t>
  </si>
  <si>
    <t>EO 210G</t>
  </si>
  <si>
    <t>APBA1CB000EB</t>
  </si>
  <si>
    <t>V-X214G</t>
  </si>
  <si>
    <t>APGF2GN003AD</t>
  </si>
  <si>
    <t>SOX214G</t>
  </si>
  <si>
    <t>Спец.переход</t>
  </si>
  <si>
    <t>Отвод 90°</t>
  </si>
  <si>
    <t>Отвод 45°</t>
  </si>
  <si>
    <t>Шифр документации</t>
  </si>
  <si>
    <t>№ зоны и наименование</t>
  </si>
  <si>
    <t>180060-ТХ-7.1.8</t>
  </si>
  <si>
    <t>3"-А50601201AI001-G10FB3A</t>
  </si>
  <si>
    <t>09Г2С-14</t>
  </si>
  <si>
    <t>Подвеска</t>
  </si>
  <si>
    <t>80х1000</t>
  </si>
  <si>
    <t>НАХ003G</t>
  </si>
  <si>
    <t>АЕВ001G</t>
  </si>
  <si>
    <t>Задвижка клиновая PN160</t>
  </si>
  <si>
    <t>14"-А50607401AG001-G40FB3A</t>
  </si>
  <si>
    <t>350х377х10-300х325х8</t>
  </si>
  <si>
    <t>ЕО 201G</t>
  </si>
  <si>
    <t>350х377х12-250х273х10</t>
  </si>
  <si>
    <t>250х273х7-150х159х4,5</t>
  </si>
  <si>
    <t>ЕХ 202G</t>
  </si>
  <si>
    <t>Е 221G</t>
  </si>
  <si>
    <t>F-V211G1</t>
  </si>
  <si>
    <t>F-R211G1</t>
  </si>
  <si>
    <t>14"х355,6х11,13</t>
  </si>
  <si>
    <t>ZF350-#300</t>
  </si>
  <si>
    <t>DGR021G</t>
  </si>
  <si>
    <t>ASME 16.21</t>
  </si>
  <si>
    <t>APGF2GN003AС</t>
  </si>
  <si>
    <t>Шпилька с 2 гайками, 2 шайбами</t>
  </si>
  <si>
    <t>546хМ30</t>
  </si>
  <si>
    <t>Шпилька с 2 усил.гайками, 2 шайбами</t>
  </si>
  <si>
    <t>200х1.1/8"</t>
  </si>
  <si>
    <t>ASME 18.2.1</t>
  </si>
  <si>
    <t>RMR211G</t>
  </si>
  <si>
    <t>Фильтр конический межфланцевый</t>
  </si>
  <si>
    <t>SS 304L</t>
  </si>
  <si>
    <t>TRAG001А</t>
  </si>
  <si>
    <t>ККХ011G</t>
  </si>
  <si>
    <t>Фланец муфтовый приварной</t>
  </si>
  <si>
    <t>1/2"х21,3х3,73</t>
  </si>
  <si>
    <t>APFS2FD103EA</t>
  </si>
  <si>
    <t>КВХ011G</t>
  </si>
  <si>
    <t>AЕВ002G</t>
  </si>
  <si>
    <t>KGX012G</t>
  </si>
  <si>
    <t>75х1/2"</t>
  </si>
  <si>
    <t>Бобышка для КИПиА</t>
  </si>
  <si>
    <t>10Г2</t>
  </si>
  <si>
    <t>UN 202G</t>
  </si>
  <si>
    <t>12"-А50607401AG002-G40FB3A-N</t>
  </si>
  <si>
    <t>EO 211G</t>
  </si>
  <si>
    <t>300x3</t>
  </si>
  <si>
    <t>12"-А50607401AG003-G40FB3A</t>
  </si>
  <si>
    <t>Накладка укрепляющая</t>
  </si>
  <si>
    <t>ЕZ 203G</t>
  </si>
  <si>
    <t>250х273х10-150х168,3х7,1</t>
  </si>
  <si>
    <t>250x3</t>
  </si>
  <si>
    <t>6"х8"</t>
  </si>
  <si>
    <t>Датчик отбора проб</t>
  </si>
  <si>
    <t>12"-А50607401AG004-G40FB3A</t>
  </si>
  <si>
    <t>464хМ30</t>
  </si>
  <si>
    <t>APGF2GN001AС1</t>
  </si>
  <si>
    <t>20"-А50607401AG013-G10FB3A</t>
  </si>
  <si>
    <t>2"-А50607401AG022-G40FB3A-FE</t>
  </si>
  <si>
    <t>DGR011G</t>
  </si>
  <si>
    <t>SOR211G</t>
  </si>
  <si>
    <t>1"-А50607401AIN001-G10FB3A</t>
  </si>
  <si>
    <t>25х32х3-20х25х3</t>
  </si>
  <si>
    <t>25х150</t>
  </si>
  <si>
    <t>Ст3сп5-св</t>
  </si>
  <si>
    <t>АЕВ002G</t>
  </si>
  <si>
    <t>КВХ012G</t>
  </si>
  <si>
    <t>F-С207G1</t>
  </si>
  <si>
    <t>F-С208G1</t>
  </si>
  <si>
    <t>3"х88,9х5,49</t>
  </si>
  <si>
    <t>КGY011G</t>
  </si>
  <si>
    <t>DGС007G</t>
  </si>
  <si>
    <t>DGС008G</t>
  </si>
  <si>
    <t>190хМ20</t>
  </si>
  <si>
    <t>Затвор дисковый повор.межфл.PN16</t>
  </si>
  <si>
    <t>Клапан запорный PN160</t>
  </si>
  <si>
    <t>3"х4"</t>
  </si>
  <si>
    <t>3"-А50607401WCR002-G10FB3A</t>
  </si>
  <si>
    <t>80х89х6-40х45х4</t>
  </si>
  <si>
    <t>SOX208G</t>
  </si>
  <si>
    <t>3"-А50607401WCS002-G10FB3A</t>
  </si>
  <si>
    <t>КВX011G</t>
  </si>
  <si>
    <t>40х150</t>
  </si>
  <si>
    <t>4"х114,3х6,02</t>
  </si>
  <si>
    <t>ЕО 220G</t>
  </si>
  <si>
    <t>105х5/8"</t>
  </si>
  <si>
    <t>2"х60,3х3,91</t>
  </si>
  <si>
    <t>2"-А50607401WCS006-G10FB3A-FE</t>
  </si>
  <si>
    <t>2"-А50607401WR001-G10FB3A</t>
  </si>
  <si>
    <t>2"-А50607401WR002-G10FB3A</t>
  </si>
  <si>
    <t>3"-А50607401YOL001-G10FB3A</t>
  </si>
  <si>
    <t>ADС001G</t>
  </si>
  <si>
    <t>600х800х75</t>
  </si>
  <si>
    <t>ККX011G</t>
  </si>
  <si>
    <t>60-01-PR-014041</t>
  </si>
  <si>
    <t>2"х60,3х5,54</t>
  </si>
  <si>
    <t>APFL2FC301АВ</t>
  </si>
  <si>
    <t>90х5/8"</t>
  </si>
  <si>
    <t>1"-А50607501AIN001-G10FB3A</t>
  </si>
  <si>
    <t>25х32х3-25х32х3</t>
  </si>
  <si>
    <t>ЕО 210G</t>
  </si>
  <si>
    <t>1"х33,7х4,55</t>
  </si>
  <si>
    <t>100х1/2"</t>
  </si>
  <si>
    <t>Клапан обратный подъемный PN160</t>
  </si>
  <si>
    <t>R-X214G</t>
  </si>
  <si>
    <t>1"х2"</t>
  </si>
  <si>
    <t>3"-А50607501WCR001-G10FB3A</t>
  </si>
  <si>
    <t>80х89х6-50х57х4</t>
  </si>
  <si>
    <t>3"-А50607501WCS001-G10FB3A</t>
  </si>
  <si>
    <t>SOC208G</t>
  </si>
  <si>
    <t>3"-А50607501YOL001-G10FB3A</t>
  </si>
  <si>
    <t>3"-А50609601AI001-G10FB3A</t>
  </si>
  <si>
    <t>80х89х6</t>
  </si>
  <si>
    <t>Эллиптическая заглушка</t>
  </si>
  <si>
    <t>400х117</t>
  </si>
  <si>
    <t>КВY011G</t>
  </si>
  <si>
    <t>1200х157</t>
  </si>
  <si>
    <t>КСY011G</t>
  </si>
  <si>
    <t>600х400х75</t>
  </si>
  <si>
    <t>15х1</t>
  </si>
  <si>
    <t>AЕВ001G</t>
  </si>
  <si>
    <t>3"-А50609601AIN001-G10FB3A</t>
  </si>
  <si>
    <t>180060-ТХ-7.1.10</t>
  </si>
  <si>
    <t>32"-А51601202AG003-G25FB3А</t>
  </si>
  <si>
    <t>3"-А51601202AI001-G10FB3A</t>
  </si>
  <si>
    <t>80х2500</t>
  </si>
  <si>
    <t>АЕХ001G</t>
  </si>
  <si>
    <t>14"-А51607402AG001-G40FB3A</t>
  </si>
  <si>
    <t>12"-А51607402AG002-G40FB3A-N</t>
  </si>
  <si>
    <t>12"-А51607402AG003-G40FB3A</t>
  </si>
  <si>
    <t>180060-ТХ-10.4/ГОСТ 19281</t>
  </si>
  <si>
    <t>А352 Gr.LCC</t>
  </si>
  <si>
    <t>ОСТ 26-2040/2041</t>
  </si>
  <si>
    <t>Специальная опора</t>
  </si>
  <si>
    <t>Прокладка плоская</t>
  </si>
  <si>
    <t>Клапан предохранительный PN150</t>
  </si>
  <si>
    <t>A352 Gr. LCC</t>
  </si>
  <si>
    <t>Клапан запорный</t>
  </si>
  <si>
    <t>СТО 79814898/ГОСТ 19281</t>
  </si>
  <si>
    <t>60PDT0174006</t>
  </si>
  <si>
    <t>60PT0174008</t>
  </si>
  <si>
    <t>60PDT0174008</t>
  </si>
  <si>
    <t>60PDT0274006</t>
  </si>
  <si>
    <t>60PT0274008</t>
  </si>
  <si>
    <t>60PDT0274008</t>
  </si>
  <si>
    <t>Датчик давления</t>
  </si>
  <si>
    <t>60ТЕ0174027</t>
  </si>
  <si>
    <t>60РТ0174024</t>
  </si>
  <si>
    <t xml:space="preserve"> 60ТЕ0174020</t>
  </si>
  <si>
    <t>ТЕ0174029</t>
  </si>
  <si>
    <t>60ТЕ0274027</t>
  </si>
  <si>
    <t>60РТ0274024</t>
  </si>
  <si>
    <t>Датчик температуры</t>
  </si>
  <si>
    <t>ASTM A193 Gr.В7</t>
  </si>
  <si>
    <t>ASTM A350 Gr.LF2 CL1</t>
  </si>
  <si>
    <t>60PDV0174008</t>
  </si>
  <si>
    <t>СР1201AG003.08</t>
  </si>
  <si>
    <t>СР7401AG001.01</t>
  </si>
  <si>
    <t>СР7401AG001.02</t>
  </si>
  <si>
    <t>SS7401AG001.01</t>
  </si>
  <si>
    <t>SS7401AG002.02</t>
  </si>
  <si>
    <t>CP7401AG002.02</t>
  </si>
  <si>
    <t>CP7401AG002.01</t>
  </si>
  <si>
    <t>CP7401AG002.03</t>
  </si>
  <si>
    <t>SS7401AG002.01</t>
  </si>
  <si>
    <t>CP7401AG003.01</t>
  </si>
  <si>
    <t>CP7401AG003.02</t>
  </si>
  <si>
    <t>СР1202AG003.08</t>
  </si>
  <si>
    <t>СР7402AG001.01</t>
  </si>
  <si>
    <t>СР7402AG001.02</t>
  </si>
  <si>
    <t>SS7402AG001.01</t>
  </si>
  <si>
    <t>SS7402AG002.02</t>
  </si>
  <si>
    <t>CP7402AG002.02</t>
  </si>
  <si>
    <t>CP7402AG002.01</t>
  </si>
  <si>
    <t>CP7402AG002.03</t>
  </si>
  <si>
    <t>SS7402AG002.01</t>
  </si>
  <si>
    <t>CP7402AG003.01</t>
  </si>
  <si>
    <t>60FT0195000</t>
  </si>
  <si>
    <t xml:space="preserve">Электр.расходомер </t>
  </si>
  <si>
    <t>60PSV0175105</t>
  </si>
  <si>
    <t>Клапан предохранительный</t>
  </si>
  <si>
    <t>60PSV0174101</t>
  </si>
  <si>
    <t>60PSV0174129</t>
  </si>
  <si>
    <t>60PSV0274101</t>
  </si>
  <si>
    <t>Клапан предохранительный PN300</t>
  </si>
  <si>
    <t>60PCV0175010</t>
  </si>
  <si>
    <t>60PCV0275010</t>
  </si>
  <si>
    <t>Клапан регул.</t>
  </si>
  <si>
    <t>Выбрано</t>
  </si>
  <si>
    <t>Осталось выбрать</t>
  </si>
  <si>
    <t>Фактически полученная продукция</t>
  </si>
  <si>
    <t>Документ-согласование</t>
  </si>
  <si>
    <t>Акт приема-передачи</t>
  </si>
  <si>
    <t xml:space="preserve">Акт № </t>
  </si>
  <si>
    <t xml:space="preserve">от </t>
  </si>
  <si>
    <t xml:space="preserve"> приема-передачи  материалов в производство работ</t>
  </si>
  <si>
    <t>Объект:</t>
  </si>
  <si>
    <t>Адрес:</t>
  </si>
  <si>
    <t>действующего на основании Приказа с одной стороны, и</t>
  </si>
  <si>
    <t>именуемое в дальнейшем Подрядчик, в лице</t>
  </si>
  <si>
    <t xml:space="preserve">действующего на основании </t>
  </si>
  <si>
    <t>составили настоящий Акт о том, что Заказчик передал, а Подрядчик принял  следующие материалы для производства работ по</t>
  </si>
  <si>
    <t xml:space="preserve"> Договору подряда №</t>
  </si>
  <si>
    <t>Дополнительное соглашение  №</t>
  </si>
  <si>
    <t>нет</t>
  </si>
  <si>
    <t xml:space="preserve"> Раздел проекта</t>
  </si>
  <si>
    <t>№ п/п</t>
  </si>
  <si>
    <t>Наименование материала</t>
  </si>
  <si>
    <t>Ед.изм.</t>
  </si>
  <si>
    <t>Количество</t>
  </si>
  <si>
    <t>Наименование линии</t>
  </si>
  <si>
    <t>Подрядчик осуществил входной контроль материалов и подтверждает их соответствие РД</t>
  </si>
  <si>
    <t>Подрядчик несет ответственность за принятые материалы.</t>
  </si>
  <si>
    <t>Настоящий Акт составлен в 2 (двух) экземплярах, по одному для каждой стороны.</t>
  </si>
  <si>
    <t>Подтверждаю факт подписания Акта входного контроля и передачу материалов согласовываю: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</si>
</sst>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name val="Tahoma"/>
      <family val="2"/>
      <charset val="204"/>
    </font>
    <font>
      <sz val="8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7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4"/>
      <color rgb="FFFF0000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16"/>
      <color rgb="FFFF000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2">
    <xf numFmtId="0" fontId="0" fillId="0" borderId="0"/>
    <xf numFmtId="0" fontId="1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3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0" fillId="0" borderId="0"/>
    <xf numFmtId="0" fontId="24" fillId="0" borderId="0"/>
    <xf numFmtId="0" fontId="4" fillId="0" borderId="0"/>
    <xf numFmtId="0" fontId="24" fillId="0" borderId="0"/>
    <xf numFmtId="0" fontId="18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7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4" fillId="0" borderId="0"/>
    <xf numFmtId="0" fontId="24" fillId="0" borderId="0"/>
    <xf numFmtId="0" fontId="4" fillId="0" borderId="0"/>
    <xf numFmtId="0" fontId="25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19" fillId="0" borderId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76">
    <xf numFmtId="0" fontId="0" fillId="0" borderId="0" xfId="0"/>
    <xf numFmtId="0" fontId="30" fillId="0" borderId="10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34" fillId="0" borderId="10" xfId="0" applyNumberFormat="1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/>
    </xf>
    <xf numFmtId="2" fontId="33" fillId="0" borderId="10" xfId="0" applyNumberFormat="1" applyFont="1" applyFill="1" applyBorder="1" applyAlignment="1">
      <alignment horizontal="center" vertical="center"/>
    </xf>
    <xf numFmtId="16" fontId="33" fillId="0" borderId="10" xfId="0" applyNumberFormat="1" applyFont="1" applyFill="1" applyBorder="1" applyAlignment="1">
      <alignment horizontal="center" vertical="center" wrapText="1"/>
    </xf>
    <xf numFmtId="2" fontId="31" fillId="0" borderId="10" xfId="0" applyNumberFormat="1" applyFont="1" applyFill="1" applyBorder="1" applyAlignment="1">
      <alignment horizontal="center" vertical="center"/>
    </xf>
    <xf numFmtId="0" fontId="0" fillId="0" borderId="10" xfId="0" applyFill="1" applyBorder="1" applyAlignment="1"/>
    <xf numFmtId="0" fontId="32" fillId="0" borderId="10" xfId="0" applyFont="1" applyFill="1" applyBorder="1" applyAlignment="1">
      <alignment horizontal="center" vertical="center" wrapText="1"/>
    </xf>
    <xf numFmtId="49" fontId="36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/>
    <xf numFmtId="0" fontId="32" fillId="0" borderId="10" xfId="0" applyNumberFormat="1" applyFont="1" applyFill="1" applyBorder="1" applyAlignment="1">
      <alignment horizontal="center" vertical="center" wrapText="1"/>
    </xf>
    <xf numFmtId="14" fontId="32" fillId="0" borderId="10" xfId="0" applyNumberFormat="1" applyFont="1" applyFill="1" applyBorder="1" applyAlignment="1">
      <alignment horizontal="center" vertical="center" wrapText="1"/>
    </xf>
    <xf numFmtId="0" fontId="37" fillId="0" borderId="0" xfId="241" applyFont="1" applyAlignment="1">
      <alignment vertical="center"/>
    </xf>
    <xf numFmtId="0" fontId="35" fillId="0" borderId="0" xfId="241" applyFont="1" applyAlignment="1">
      <alignment vertical="center"/>
    </xf>
    <xf numFmtId="0" fontId="4" fillId="0" borderId="0" xfId="241" applyFont="1" applyAlignment="1">
      <alignment vertical="center"/>
    </xf>
    <xf numFmtId="0" fontId="24" fillId="0" borderId="0" xfId="241"/>
    <xf numFmtId="0" fontId="37" fillId="0" borderId="0" xfId="241" applyFont="1" applyAlignment="1">
      <alignment horizontal="center"/>
    </xf>
    <xf numFmtId="0" fontId="37" fillId="0" borderId="14" xfId="241" applyFont="1" applyBorder="1" applyAlignment="1">
      <alignment horizontal="center"/>
    </xf>
    <xf numFmtId="14" fontId="37" fillId="0" borderId="14" xfId="241" applyNumberFormat="1" applyFont="1" applyBorder="1" applyAlignment="1">
      <alignment horizontal="center"/>
    </xf>
    <xf numFmtId="0" fontId="35" fillId="0" borderId="0" xfId="241" applyFont="1"/>
    <xf numFmtId="0" fontId="4" fillId="0" borderId="0" xfId="241" applyFont="1"/>
    <xf numFmtId="0" fontId="25" fillId="0" borderId="0" xfId="241" applyFont="1"/>
    <xf numFmtId="0" fontId="35" fillId="0" borderId="0" xfId="241" applyFont="1" applyAlignment="1">
      <alignment horizontal="center"/>
    </xf>
    <xf numFmtId="0" fontId="37" fillId="0" borderId="15" xfId="241" applyFont="1" applyBorder="1" applyAlignment="1">
      <alignment horizontal="center"/>
    </xf>
    <xf numFmtId="0" fontId="2" fillId="0" borderId="0" xfId="241" applyFont="1"/>
    <xf numFmtId="0" fontId="35" fillId="0" borderId="0" xfId="241" applyFont="1" applyAlignment="1">
      <alignment horizontal="left"/>
    </xf>
    <xf numFmtId="0" fontId="35" fillId="0" borderId="18" xfId="241" applyFont="1" applyBorder="1" applyAlignment="1">
      <alignment horizontal="center"/>
    </xf>
    <xf numFmtId="0" fontId="37" fillId="0" borderId="14" xfId="241" applyFont="1" applyBorder="1"/>
    <xf numFmtId="0" fontId="37" fillId="0" borderId="0" xfId="241" applyFont="1" applyAlignment="1">
      <alignment horizontal="right"/>
    </xf>
    <xf numFmtId="0" fontId="35" fillId="0" borderId="14" xfId="241" applyFont="1" applyBorder="1" applyAlignment="1">
      <alignment horizontal="center"/>
    </xf>
    <xf numFmtId="14" fontId="35" fillId="0" borderId="14" xfId="241" applyNumberFormat="1" applyFont="1" applyBorder="1" applyAlignment="1">
      <alignment horizontal="center"/>
    </xf>
    <xf numFmtId="0" fontId="35" fillId="0" borderId="15" xfId="241" applyFont="1" applyBorder="1" applyAlignment="1">
      <alignment horizontal="center"/>
    </xf>
    <xf numFmtId="14" fontId="35" fillId="0" borderId="15" xfId="241" applyNumberFormat="1" applyFont="1" applyBorder="1" applyAlignment="1">
      <alignment horizontal="center"/>
    </xf>
    <xf numFmtId="0" fontId="37" fillId="0" borderId="0" xfId="241" applyFont="1"/>
    <xf numFmtId="0" fontId="2" fillId="0" borderId="19" xfId="241" applyFont="1" applyBorder="1" applyAlignment="1">
      <alignment horizontal="center" vertical="center"/>
    </xf>
    <xf numFmtId="0" fontId="2" fillId="0" borderId="20" xfId="241" applyFont="1" applyBorder="1" applyAlignment="1">
      <alignment horizontal="center" vertical="center"/>
    </xf>
    <xf numFmtId="0" fontId="2" fillId="0" borderId="20" xfId="241" applyFont="1" applyBorder="1" applyAlignment="1">
      <alignment horizontal="center" vertical="center" wrapText="1"/>
    </xf>
    <xf numFmtId="0" fontId="4" fillId="0" borderId="11" xfId="241" applyFont="1" applyBorder="1" applyAlignment="1">
      <alignment horizontal="center" vertical="center"/>
    </xf>
    <xf numFmtId="0" fontId="38" fillId="0" borderId="10" xfId="241" applyFont="1" applyBorder="1" applyAlignment="1">
      <alignment horizontal="center" vertical="center" wrapText="1"/>
    </xf>
    <xf numFmtId="0" fontId="39" fillId="0" borderId="0" xfId="241" applyFont="1"/>
    <xf numFmtId="0" fontId="4" fillId="0" borderId="0" xfId="241" applyFont="1" applyAlignment="1">
      <alignment horizontal="center" vertical="center"/>
    </xf>
    <xf numFmtId="0" fontId="40" fillId="0" borderId="0" xfId="241" applyFont="1" applyAlignment="1">
      <alignment horizontal="justify" vertical="center"/>
    </xf>
    <xf numFmtId="0" fontId="40" fillId="0" borderId="0" xfId="241" applyFont="1" applyAlignment="1">
      <alignment vertical="center"/>
    </xf>
    <xf numFmtId="0" fontId="40" fillId="0" borderId="0" xfId="241" applyFont="1" applyAlignment="1">
      <alignment horizontal="left" vertical="center"/>
    </xf>
    <xf numFmtId="0" fontId="2" fillId="0" borderId="0" xfId="241" applyFont="1" applyAlignment="1">
      <alignment horizontal="left" vertical="center"/>
    </xf>
    <xf numFmtId="0" fontId="2" fillId="0" borderId="0" xfId="241" applyFont="1" applyAlignment="1">
      <alignment horizontal="justify" wrapText="1"/>
    </xf>
    <xf numFmtId="0" fontId="4" fillId="0" borderId="0" xfId="241" applyFont="1" applyAlignment="1">
      <alignment horizontal="right"/>
    </xf>
    <xf numFmtId="0" fontId="2" fillId="0" borderId="0" xfId="241" applyFont="1" applyAlignment="1">
      <alignment horizontal="justify" vertical="center" wrapText="1"/>
    </xf>
    <xf numFmtId="0" fontId="4" fillId="0" borderId="0" xfId="241" applyFont="1" applyAlignment="1">
      <alignment horizontal="justify" vertical="center" wrapText="1"/>
    </xf>
    <xf numFmtId="0" fontId="4" fillId="0" borderId="21" xfId="241" applyFont="1" applyBorder="1" applyAlignment="1">
      <alignment horizontal="justify" vertical="center" wrapText="1"/>
    </xf>
    <xf numFmtId="0" fontId="4" fillId="0" borderId="21" xfId="241" applyFont="1" applyBorder="1" applyAlignment="1">
      <alignment vertical="center" wrapText="1"/>
    </xf>
    <xf numFmtId="0" fontId="4" fillId="0" borderId="0" xfId="241" applyFont="1" applyAlignment="1">
      <alignment horizontal="justify" vertical="center"/>
    </xf>
    <xf numFmtId="0" fontId="43" fillId="0" borderId="0" xfId="0" applyFont="1" applyBorder="1" applyAlignment="1">
      <alignment vertical="center"/>
    </xf>
    <xf numFmtId="0" fontId="4" fillId="0" borderId="10" xfId="241" applyFont="1" applyBorder="1"/>
    <xf numFmtId="0" fontId="2" fillId="0" borderId="10" xfId="241" applyFont="1" applyBorder="1"/>
    <xf numFmtId="0" fontId="44" fillId="0" borderId="10" xfId="0" applyFont="1" applyBorder="1" applyAlignment="1">
      <alignment horizontal="center" vertical="center"/>
    </xf>
    <xf numFmtId="14" fontId="4" fillId="0" borderId="10" xfId="241" applyNumberFormat="1" applyFont="1" applyBorder="1"/>
    <xf numFmtId="0" fontId="0" fillId="0" borderId="0" xfId="241" applyFont="1"/>
    <xf numFmtId="14" fontId="4" fillId="0" borderId="10" xfId="241" applyNumberFormat="1" applyFont="1" applyBorder="1" applyAlignment="1">
      <alignment horizontal="center"/>
    </xf>
    <xf numFmtId="1" fontId="45" fillId="0" borderId="14" xfId="0" applyNumberFormat="1" applyFont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37" fillId="0" borderId="16" xfId="241" applyFont="1" applyBorder="1" applyAlignment="1">
      <alignment horizontal="center"/>
    </xf>
    <xf numFmtId="0" fontId="37" fillId="0" borderId="17" xfId="241" applyFont="1" applyBorder="1" applyAlignment="1">
      <alignment horizontal="center"/>
    </xf>
    <xf numFmtId="0" fontId="37" fillId="0" borderId="18" xfId="241" applyFont="1" applyBorder="1" applyAlignment="1">
      <alignment horizontal="center"/>
    </xf>
    <xf numFmtId="0" fontId="40" fillId="0" borderId="0" xfId="241" applyFont="1" applyAlignment="1">
      <alignment horizontal="left" vertical="center"/>
    </xf>
    <xf numFmtId="0" fontId="37" fillId="0" borderId="0" xfId="241" applyFont="1" applyAlignment="1">
      <alignment horizontal="left" vertical="center"/>
    </xf>
    <xf numFmtId="0" fontId="2" fillId="0" borderId="0" xfId="241" applyFont="1" applyAlignment="1">
      <alignment horizontal="center" wrapText="1"/>
    </xf>
    <xf numFmtId="0" fontId="37" fillId="0" borderId="0" xfId="241" applyFont="1" applyAlignment="1">
      <alignment horizontal="center"/>
    </xf>
    <xf numFmtId="0" fontId="35" fillId="0" borderId="0" xfId="241" applyFont="1" applyAlignment="1">
      <alignment horizontal="left"/>
    </xf>
    <xf numFmtId="0" fontId="32" fillId="33" borderId="10" xfId="0" applyFont="1" applyFill="1" applyBorder="1" applyAlignment="1">
      <alignment horizontal="center" vertical="center" wrapText="1"/>
    </xf>
  </cellXfs>
  <cellStyles count="42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Normal 2" xfId="50"/>
    <cellStyle name="Normal 3" xfId="46"/>
    <cellStyle name="Normal 3 2" xfId="264"/>
    <cellStyle name="Normal 3 3" xfId="88"/>
    <cellStyle name="Normal_Cover" xfId="239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7" builtinId="25" customBuiltin="1"/>
    <cellStyle name="Контрольная ячейка" xfId="13" builtinId="23" customBuiltin="1"/>
    <cellStyle name="Название" xfId="2" builtinId="15" customBuiltin="1"/>
    <cellStyle name="Нейтральный" xfId="1" builtinId="28" customBuiltin="1"/>
    <cellStyle name="Обычный" xfId="0" builtinId="0"/>
    <cellStyle name="Обычный 10" xfId="51"/>
    <cellStyle name="Обычный 10 2 2" xfId="52"/>
    <cellStyle name="Обычный 10 3" xfId="53"/>
    <cellStyle name="Обычный 11" xfId="54"/>
    <cellStyle name="Обычный 12" xfId="238"/>
    <cellStyle name="Обычный 12 2" xfId="413"/>
    <cellStyle name="Обычный 12 2 4" xfId="420"/>
    <cellStyle name="Обычный 13" xfId="241"/>
    <cellStyle name="Обычный 14" xfId="240"/>
    <cellStyle name="Обычный 15" xfId="48"/>
    <cellStyle name="Обычный 17" xfId="418"/>
    <cellStyle name="Обычный 18" xfId="55"/>
    <cellStyle name="Обычный 19" xfId="421"/>
    <cellStyle name="Обычный 2" xfId="42"/>
    <cellStyle name="Обычный 2 2" xfId="45"/>
    <cellStyle name="Обычный 2 2 2" xfId="57"/>
    <cellStyle name="Обычный 2 2 2 2" xfId="243"/>
    <cellStyle name="Обычный 2 2 3" xfId="56"/>
    <cellStyle name="Обычный 2 3" xfId="58"/>
    <cellStyle name="Обычный 2 3 2" xfId="244"/>
    <cellStyle name="Обычный 2 4" xfId="59"/>
    <cellStyle name="Обычный 2 4 2" xfId="245"/>
    <cellStyle name="Обычный 2 5" xfId="103"/>
    <cellStyle name="Обычный 2 6" xfId="242"/>
    <cellStyle name="Обычный 2 7" xfId="49"/>
    <cellStyle name="Обычный 20" xfId="419"/>
    <cellStyle name="Обычный 3" xfId="43"/>
    <cellStyle name="Обычный 3 10" xfId="60"/>
    <cellStyle name="Обычный 3 2" xfId="61"/>
    <cellStyle name="Обычный 3 2 2" xfId="89"/>
    <cellStyle name="Обычный 3 2 2 2" xfId="119"/>
    <cellStyle name="Обычный 3 2 2 2 2" xfId="294"/>
    <cellStyle name="Обычный 3 2 2 3" xfId="146"/>
    <cellStyle name="Обычный 3 2 2 3 2" xfId="321"/>
    <cellStyle name="Обычный 3 2 2 4" xfId="173"/>
    <cellStyle name="Обычный 3 2 2 4 2" xfId="348"/>
    <cellStyle name="Обычный 3 2 2 5" xfId="200"/>
    <cellStyle name="Обычный 3 2 2 5 2" xfId="375"/>
    <cellStyle name="Обычный 3 2 2 6" xfId="227"/>
    <cellStyle name="Обычный 3 2 2 6 2" xfId="402"/>
    <cellStyle name="Обычный 3 2 2 7" xfId="265"/>
    <cellStyle name="Обычный 3 2 3" xfId="90"/>
    <cellStyle name="Обычный 3 2 3 2" xfId="128"/>
    <cellStyle name="Обычный 3 2 3 2 2" xfId="303"/>
    <cellStyle name="Обычный 3 2 3 3" xfId="155"/>
    <cellStyle name="Обычный 3 2 3 3 2" xfId="330"/>
    <cellStyle name="Обычный 3 2 3 4" xfId="182"/>
    <cellStyle name="Обычный 3 2 3 4 2" xfId="357"/>
    <cellStyle name="Обычный 3 2 3 5" xfId="209"/>
    <cellStyle name="Обычный 3 2 3 5 2" xfId="384"/>
    <cellStyle name="Обычный 3 2 3 6" xfId="236"/>
    <cellStyle name="Обычный 3 2 3 6 2" xfId="411"/>
    <cellStyle name="Обычный 3 2 3 7" xfId="266"/>
    <cellStyle name="Обычный 3 2 4" xfId="110"/>
    <cellStyle name="Обычный 3 2 4 2" xfId="285"/>
    <cellStyle name="Обычный 3 2 5" xfId="137"/>
    <cellStyle name="Обычный 3 2 5 2" xfId="312"/>
    <cellStyle name="Обычный 3 2 6" xfId="164"/>
    <cellStyle name="Обычный 3 2 6 2" xfId="339"/>
    <cellStyle name="Обычный 3 2 7" xfId="191"/>
    <cellStyle name="Обычный 3 2 7 2" xfId="366"/>
    <cellStyle name="Обычный 3 2 8" xfId="218"/>
    <cellStyle name="Обычный 3 2 8 2" xfId="393"/>
    <cellStyle name="Обычный 3 3" xfId="91"/>
    <cellStyle name="Обычный 3 3 2" xfId="112"/>
    <cellStyle name="Обычный 3 3 2 2" xfId="287"/>
    <cellStyle name="Обычный 3 3 3" xfId="139"/>
    <cellStyle name="Обычный 3 3 3 2" xfId="314"/>
    <cellStyle name="Обычный 3 3 4" xfId="166"/>
    <cellStyle name="Обычный 3 3 4 2" xfId="341"/>
    <cellStyle name="Обычный 3 3 5" xfId="193"/>
    <cellStyle name="Обычный 3 3 5 2" xfId="368"/>
    <cellStyle name="Обычный 3 3 6" xfId="220"/>
    <cellStyle name="Обычный 3 3 6 2" xfId="395"/>
    <cellStyle name="Обычный 3 3 7" xfId="267"/>
    <cellStyle name="Обычный 3 4" xfId="92"/>
    <cellStyle name="Обычный 3 4 2" xfId="121"/>
    <cellStyle name="Обычный 3 4 2 2" xfId="296"/>
    <cellStyle name="Обычный 3 4 3" xfId="148"/>
    <cellStyle name="Обычный 3 4 3 2" xfId="323"/>
    <cellStyle name="Обычный 3 4 4" xfId="175"/>
    <cellStyle name="Обычный 3 4 4 2" xfId="350"/>
    <cellStyle name="Обычный 3 4 5" xfId="202"/>
    <cellStyle name="Обычный 3 4 5 2" xfId="377"/>
    <cellStyle name="Обычный 3 4 6" xfId="229"/>
    <cellStyle name="Обычный 3 4 6 2" xfId="404"/>
    <cellStyle name="Обычный 3 4 7" xfId="268"/>
    <cellStyle name="Обычный 3 5" xfId="102"/>
    <cellStyle name="Обычный 3 5 2" xfId="278"/>
    <cellStyle name="Обычный 3 6" xfId="130"/>
    <cellStyle name="Обычный 3 6 2" xfId="305"/>
    <cellStyle name="Обычный 3 7" xfId="157"/>
    <cellStyle name="Обычный 3 7 2" xfId="332"/>
    <cellStyle name="Обычный 3 8" xfId="184"/>
    <cellStyle name="Обычный 3 8 2" xfId="359"/>
    <cellStyle name="Обычный 3 9" xfId="211"/>
    <cellStyle name="Обычный 3 9 2" xfId="386"/>
    <cellStyle name="Обычный 4" xfId="44"/>
    <cellStyle name="Обычный 4 10" xfId="62"/>
    <cellStyle name="Обычный 4 11" xfId="415"/>
    <cellStyle name="Обычный 4 12" xfId="414"/>
    <cellStyle name="Обычный 4 13" xfId="47"/>
    <cellStyle name="Обычный 4 2" xfId="63"/>
    <cellStyle name="Обычный 4 2 10" xfId="417"/>
    <cellStyle name="Обычный 4 2 11" xfId="416"/>
    <cellStyle name="Обычный 4 2 2" xfId="93"/>
    <cellStyle name="Обычный 4 2 2 2" xfId="120"/>
    <cellStyle name="Обычный 4 2 2 2 2" xfId="295"/>
    <cellStyle name="Обычный 4 2 2 3" xfId="147"/>
    <cellStyle name="Обычный 4 2 2 3 2" xfId="322"/>
    <cellStyle name="Обычный 4 2 2 4" xfId="174"/>
    <cellStyle name="Обычный 4 2 2 4 2" xfId="349"/>
    <cellStyle name="Обычный 4 2 2 5" xfId="201"/>
    <cellStyle name="Обычный 4 2 2 5 2" xfId="376"/>
    <cellStyle name="Обычный 4 2 2 6" xfId="228"/>
    <cellStyle name="Обычный 4 2 2 6 2" xfId="403"/>
    <cellStyle name="Обычный 4 2 2 7" xfId="269"/>
    <cellStyle name="Обычный 4 2 3" xfId="94"/>
    <cellStyle name="Обычный 4 2 3 2" xfId="129"/>
    <cellStyle name="Обычный 4 2 3 2 2" xfId="304"/>
    <cellStyle name="Обычный 4 2 3 3" xfId="156"/>
    <cellStyle name="Обычный 4 2 3 3 2" xfId="331"/>
    <cellStyle name="Обычный 4 2 3 4" xfId="183"/>
    <cellStyle name="Обычный 4 2 3 4 2" xfId="358"/>
    <cellStyle name="Обычный 4 2 3 5" xfId="210"/>
    <cellStyle name="Обычный 4 2 3 5 2" xfId="385"/>
    <cellStyle name="Обычный 4 2 3 6" xfId="237"/>
    <cellStyle name="Обычный 4 2 3 6 2" xfId="412"/>
    <cellStyle name="Обычный 4 2 3 7" xfId="270"/>
    <cellStyle name="Обычный 4 2 4" xfId="111"/>
    <cellStyle name="Обычный 4 2 4 2" xfId="286"/>
    <cellStyle name="Обычный 4 2 5" xfId="138"/>
    <cellStyle name="Обычный 4 2 5 2" xfId="313"/>
    <cellStyle name="Обычный 4 2 6" xfId="165"/>
    <cellStyle name="Обычный 4 2 6 2" xfId="340"/>
    <cellStyle name="Обычный 4 2 7" xfId="192"/>
    <cellStyle name="Обычный 4 2 7 2" xfId="367"/>
    <cellStyle name="Обычный 4 2 8" xfId="219"/>
    <cellStyle name="Обычный 4 2 8 2" xfId="394"/>
    <cellStyle name="Обычный 4 2 9" xfId="246"/>
    <cellStyle name="Обычный 4 3" xfId="95"/>
    <cellStyle name="Обычный 4 3 2" xfId="113"/>
    <cellStyle name="Обычный 4 3 2 2" xfId="288"/>
    <cellStyle name="Обычный 4 3 3" xfId="140"/>
    <cellStyle name="Обычный 4 3 3 2" xfId="315"/>
    <cellStyle name="Обычный 4 3 4" xfId="167"/>
    <cellStyle name="Обычный 4 3 4 2" xfId="342"/>
    <cellStyle name="Обычный 4 3 5" xfId="194"/>
    <cellStyle name="Обычный 4 3 5 2" xfId="369"/>
    <cellStyle name="Обычный 4 3 6" xfId="221"/>
    <cellStyle name="Обычный 4 3 6 2" xfId="396"/>
    <cellStyle name="Обычный 4 3 7" xfId="271"/>
    <cellStyle name="Обычный 4 4" xfId="96"/>
    <cellStyle name="Обычный 4 4 2" xfId="122"/>
    <cellStyle name="Обычный 4 4 2 2" xfId="297"/>
    <cellStyle name="Обычный 4 4 3" xfId="149"/>
    <cellStyle name="Обычный 4 4 3 2" xfId="324"/>
    <cellStyle name="Обычный 4 4 4" xfId="176"/>
    <cellStyle name="Обычный 4 4 4 2" xfId="351"/>
    <cellStyle name="Обычный 4 4 5" xfId="203"/>
    <cellStyle name="Обычный 4 4 5 2" xfId="378"/>
    <cellStyle name="Обычный 4 4 6" xfId="230"/>
    <cellStyle name="Обычный 4 4 6 2" xfId="405"/>
    <cellStyle name="Обычный 4 4 7" xfId="272"/>
    <cellStyle name="Обычный 4 5" xfId="104"/>
    <cellStyle name="Обычный 4 5 2" xfId="279"/>
    <cellStyle name="Обычный 4 6" xfId="131"/>
    <cellStyle name="Обычный 4 6 2" xfId="306"/>
    <cellStyle name="Обычный 4 7" xfId="158"/>
    <cellStyle name="Обычный 4 7 2" xfId="333"/>
    <cellStyle name="Обычный 4 8" xfId="185"/>
    <cellStyle name="Обычный 4 8 2" xfId="360"/>
    <cellStyle name="Обычный 4 9" xfId="212"/>
    <cellStyle name="Обычный 4 9 2" xfId="387"/>
    <cellStyle name="Обычный 5" xfId="64"/>
    <cellStyle name="Обычный 5 2" xfId="65"/>
    <cellStyle name="Обычный 5 2 2" xfId="114"/>
    <cellStyle name="Обычный 5 2 2 2" xfId="289"/>
    <cellStyle name="Обычный 5 2 3" xfId="141"/>
    <cellStyle name="Обычный 5 2 3 2" xfId="316"/>
    <cellStyle name="Обычный 5 2 4" xfId="168"/>
    <cellStyle name="Обычный 5 2 4 2" xfId="343"/>
    <cellStyle name="Обычный 5 2 5" xfId="195"/>
    <cellStyle name="Обычный 5 2 5 2" xfId="370"/>
    <cellStyle name="Обычный 5 2 6" xfId="222"/>
    <cellStyle name="Обычный 5 2 6 2" xfId="397"/>
    <cellStyle name="Обычный 5 2 7" xfId="247"/>
    <cellStyle name="Обычный 5 3" xfId="97"/>
    <cellStyle name="Обычный 5 3 2" xfId="123"/>
    <cellStyle name="Обычный 5 3 2 2" xfId="298"/>
    <cellStyle name="Обычный 5 3 3" xfId="150"/>
    <cellStyle name="Обычный 5 3 3 2" xfId="325"/>
    <cellStyle name="Обычный 5 3 4" xfId="177"/>
    <cellStyle name="Обычный 5 3 4 2" xfId="352"/>
    <cellStyle name="Обычный 5 3 5" xfId="204"/>
    <cellStyle name="Обычный 5 3 5 2" xfId="379"/>
    <cellStyle name="Обычный 5 3 6" xfId="231"/>
    <cellStyle name="Обычный 5 3 6 2" xfId="406"/>
    <cellStyle name="Обычный 5 3 7" xfId="273"/>
    <cellStyle name="Обычный 5 4" xfId="105"/>
    <cellStyle name="Обычный 5 4 2" xfId="280"/>
    <cellStyle name="Обычный 5 5" xfId="132"/>
    <cellStyle name="Обычный 5 5 2" xfId="307"/>
    <cellStyle name="Обычный 5 6" xfId="159"/>
    <cellStyle name="Обычный 5 6 2" xfId="334"/>
    <cellStyle name="Обычный 5 7" xfId="186"/>
    <cellStyle name="Обычный 5 7 2" xfId="361"/>
    <cellStyle name="Обычный 5 8" xfId="213"/>
    <cellStyle name="Обычный 5 8 2" xfId="388"/>
    <cellStyle name="Обычный 6" xfId="66"/>
    <cellStyle name="Обычный 6 2" xfId="67"/>
    <cellStyle name="Обычный 6 2 2" xfId="115"/>
    <cellStyle name="Обычный 6 2 2 2" xfId="290"/>
    <cellStyle name="Обычный 6 2 3" xfId="142"/>
    <cellStyle name="Обычный 6 2 3 2" xfId="317"/>
    <cellStyle name="Обычный 6 2 4" xfId="169"/>
    <cellStyle name="Обычный 6 2 4 2" xfId="344"/>
    <cellStyle name="Обычный 6 2 5" xfId="196"/>
    <cellStyle name="Обычный 6 2 5 2" xfId="371"/>
    <cellStyle name="Обычный 6 2 6" xfId="223"/>
    <cellStyle name="Обычный 6 2 6 2" xfId="398"/>
    <cellStyle name="Обычный 6 2 7" xfId="248"/>
    <cellStyle name="Обычный 6 3" xfId="98"/>
    <cellStyle name="Обычный 6 3 2" xfId="124"/>
    <cellStyle name="Обычный 6 3 2 2" xfId="299"/>
    <cellStyle name="Обычный 6 3 3" xfId="151"/>
    <cellStyle name="Обычный 6 3 3 2" xfId="326"/>
    <cellStyle name="Обычный 6 3 4" xfId="178"/>
    <cellStyle name="Обычный 6 3 4 2" xfId="353"/>
    <cellStyle name="Обычный 6 3 5" xfId="205"/>
    <cellStyle name="Обычный 6 3 5 2" xfId="380"/>
    <cellStyle name="Обычный 6 3 6" xfId="232"/>
    <cellStyle name="Обычный 6 3 6 2" xfId="407"/>
    <cellStyle name="Обычный 6 3 7" xfId="274"/>
    <cellStyle name="Обычный 6 4" xfId="106"/>
    <cellStyle name="Обычный 6 4 2" xfId="281"/>
    <cellStyle name="Обычный 6 5" xfId="133"/>
    <cellStyle name="Обычный 6 5 2" xfId="308"/>
    <cellStyle name="Обычный 6 6" xfId="160"/>
    <cellStyle name="Обычный 6 6 2" xfId="335"/>
    <cellStyle name="Обычный 6 7" xfId="187"/>
    <cellStyle name="Обычный 6 7 2" xfId="362"/>
    <cellStyle name="Обычный 6 8" xfId="214"/>
    <cellStyle name="Обычный 6 8 2" xfId="389"/>
    <cellStyle name="Обычный 7" xfId="68"/>
    <cellStyle name="Обычный 7 2" xfId="69"/>
    <cellStyle name="Обычный 7 2 10 2 2" xfId="70"/>
    <cellStyle name="Обычный 7 2 10 2 2 2" xfId="71"/>
    <cellStyle name="Обычный 7 2 10 2 2 2 2" xfId="252"/>
    <cellStyle name="Обычный 7 2 10 2 2 3" xfId="72"/>
    <cellStyle name="Обычный 7 2 10 2 2 3 2" xfId="253"/>
    <cellStyle name="Обычный 7 2 10 2 2 4" xfId="251"/>
    <cellStyle name="Обычный 7 2 2" xfId="73"/>
    <cellStyle name="Обычный 7 2 2 2" xfId="74"/>
    <cellStyle name="Обычный 7 2 2 2 2" xfId="75"/>
    <cellStyle name="Обычный 7 2 2 2 2 2" xfId="256"/>
    <cellStyle name="Обычный 7 2 2 2 2 2 2 2" xfId="76"/>
    <cellStyle name="Обычный 7 2 2 2 2 2 2 2 2" xfId="77"/>
    <cellStyle name="Обычный 7 2 2 2 2 2 2 2 2 2" xfId="258"/>
    <cellStyle name="Обычный 7 2 2 2 2 2 2 2 3" xfId="78"/>
    <cellStyle name="Обычный 7 2 2 2 2 2 2 2 3 2" xfId="259"/>
    <cellStyle name="Обычный 7 2 2 2 2 2 2 2 4" xfId="257"/>
    <cellStyle name="Обычный 7 2 2 2 3" xfId="79"/>
    <cellStyle name="Обычный 7 2 2 2 3 2" xfId="260"/>
    <cellStyle name="Обычный 7 2 2 2 4" xfId="255"/>
    <cellStyle name="Обычный 7 2 2 3" xfId="254"/>
    <cellStyle name="Обычный 7 2 3" xfId="80"/>
    <cellStyle name="Обычный 7 2 3 2" xfId="261"/>
    <cellStyle name="Обычный 7 2 4" xfId="116"/>
    <cellStyle name="Обычный 7 2 4 2" xfId="291"/>
    <cellStyle name="Обычный 7 2 5" xfId="143"/>
    <cellStyle name="Обычный 7 2 5 2" xfId="318"/>
    <cellStyle name="Обычный 7 2 6" xfId="170"/>
    <cellStyle name="Обычный 7 2 6 2" xfId="345"/>
    <cellStyle name="Обычный 7 2 7" xfId="197"/>
    <cellStyle name="Обычный 7 2 7 2" xfId="372"/>
    <cellStyle name="Обычный 7 2 8" xfId="224"/>
    <cellStyle name="Обычный 7 2 8 2" xfId="399"/>
    <cellStyle name="Обычный 7 2 9" xfId="250"/>
    <cellStyle name="Обычный 7 3" xfId="81"/>
    <cellStyle name="Обычный 7 3 2" xfId="125"/>
    <cellStyle name="Обычный 7 3 2 2" xfId="300"/>
    <cellStyle name="Обычный 7 3 3" xfId="152"/>
    <cellStyle name="Обычный 7 3 3 2" xfId="327"/>
    <cellStyle name="Обычный 7 3 4" xfId="179"/>
    <cellStyle name="Обычный 7 3 4 2" xfId="354"/>
    <cellStyle name="Обычный 7 3 5" xfId="206"/>
    <cellStyle name="Обычный 7 3 5 2" xfId="381"/>
    <cellStyle name="Обычный 7 3 6" xfId="233"/>
    <cellStyle name="Обычный 7 3 6 2" xfId="408"/>
    <cellStyle name="Обычный 7 3 7" xfId="262"/>
    <cellStyle name="Обычный 7 4" xfId="107"/>
    <cellStyle name="Обычный 7 4 2" xfId="282"/>
    <cellStyle name="Обычный 7 5" xfId="134"/>
    <cellStyle name="Обычный 7 5 2" xfId="309"/>
    <cellStyle name="Обычный 7 6" xfId="161"/>
    <cellStyle name="Обычный 7 6 2" xfId="336"/>
    <cellStyle name="Обычный 7 7" xfId="188"/>
    <cellStyle name="Обычный 7 7 2" xfId="363"/>
    <cellStyle name="Обычный 7 8" xfId="215"/>
    <cellStyle name="Обычный 7 8 2" xfId="390"/>
    <cellStyle name="Обычный 7 9" xfId="249"/>
    <cellStyle name="Обычный 8" xfId="82"/>
    <cellStyle name="Обычный 8 2" xfId="83"/>
    <cellStyle name="Обычный 8 2 2" xfId="117"/>
    <cellStyle name="Обычный 8 2 2 2" xfId="292"/>
    <cellStyle name="Обычный 8 2 3" xfId="144"/>
    <cellStyle name="Обычный 8 2 3 2" xfId="319"/>
    <cellStyle name="Обычный 8 2 4" xfId="171"/>
    <cellStyle name="Обычный 8 2 4 2" xfId="346"/>
    <cellStyle name="Обычный 8 2 5" xfId="198"/>
    <cellStyle name="Обычный 8 2 5 2" xfId="373"/>
    <cellStyle name="Обычный 8 2 6" xfId="225"/>
    <cellStyle name="Обычный 8 2 6 2" xfId="400"/>
    <cellStyle name="Обычный 8 3" xfId="99"/>
    <cellStyle name="Обычный 8 3 2" xfId="126"/>
    <cellStyle name="Обычный 8 3 2 2" xfId="301"/>
    <cellStyle name="Обычный 8 3 3" xfId="153"/>
    <cellStyle name="Обычный 8 3 3 2" xfId="328"/>
    <cellStyle name="Обычный 8 3 4" xfId="180"/>
    <cellStyle name="Обычный 8 3 4 2" xfId="355"/>
    <cellStyle name="Обычный 8 3 5" xfId="207"/>
    <cellStyle name="Обычный 8 3 5 2" xfId="382"/>
    <cellStyle name="Обычный 8 3 6" xfId="234"/>
    <cellStyle name="Обычный 8 3 6 2" xfId="409"/>
    <cellStyle name="Обычный 8 3 7" xfId="275"/>
    <cellStyle name="Обычный 8 4" xfId="108"/>
    <cellStyle name="Обычный 8 4 2" xfId="283"/>
    <cellStyle name="Обычный 8 5" xfId="135"/>
    <cellStyle name="Обычный 8 5 2" xfId="310"/>
    <cellStyle name="Обычный 8 6" xfId="162"/>
    <cellStyle name="Обычный 8 6 2" xfId="337"/>
    <cellStyle name="Обычный 8 7" xfId="189"/>
    <cellStyle name="Обычный 8 7 2" xfId="364"/>
    <cellStyle name="Обычный 8 8" xfId="216"/>
    <cellStyle name="Обычный 8 8 2" xfId="391"/>
    <cellStyle name="Обычный 8 9" xfId="263"/>
    <cellStyle name="Обычный 9" xfId="84"/>
    <cellStyle name="Обычный 9 2" xfId="100"/>
    <cellStyle name="Обычный 9 2 2" xfId="118"/>
    <cellStyle name="Обычный 9 2 2 2" xfId="293"/>
    <cellStyle name="Обычный 9 2 3" xfId="145"/>
    <cellStyle name="Обычный 9 2 3 2" xfId="320"/>
    <cellStyle name="Обычный 9 2 4" xfId="172"/>
    <cellStyle name="Обычный 9 2 4 2" xfId="347"/>
    <cellStyle name="Обычный 9 2 5" xfId="199"/>
    <cellStyle name="Обычный 9 2 5 2" xfId="374"/>
    <cellStyle name="Обычный 9 2 6" xfId="226"/>
    <cellStyle name="Обычный 9 2 6 2" xfId="401"/>
    <cellStyle name="Обычный 9 2 7" xfId="276"/>
    <cellStyle name="Обычный 9 3" xfId="101"/>
    <cellStyle name="Обычный 9 3 2" xfId="127"/>
    <cellStyle name="Обычный 9 3 2 2" xfId="302"/>
    <cellStyle name="Обычный 9 3 3" xfId="154"/>
    <cellStyle name="Обычный 9 3 3 2" xfId="329"/>
    <cellStyle name="Обычный 9 3 4" xfId="181"/>
    <cellStyle name="Обычный 9 3 4 2" xfId="356"/>
    <cellStyle name="Обычный 9 3 5" xfId="208"/>
    <cellStyle name="Обычный 9 3 5 2" xfId="383"/>
    <cellStyle name="Обычный 9 3 6" xfId="235"/>
    <cellStyle name="Обычный 9 3 6 2" xfId="410"/>
    <cellStyle name="Обычный 9 3 7" xfId="277"/>
    <cellStyle name="Обычный 9 4" xfId="109"/>
    <cellStyle name="Обычный 9 4 2" xfId="284"/>
    <cellStyle name="Обычный 9 5" xfId="136"/>
    <cellStyle name="Обычный 9 5 2" xfId="311"/>
    <cellStyle name="Обычный 9 6" xfId="163"/>
    <cellStyle name="Обычный 9 6 2" xfId="338"/>
    <cellStyle name="Обычный 9 7" xfId="190"/>
    <cellStyle name="Обычный 9 7 2" xfId="365"/>
    <cellStyle name="Обычный 9 8" xfId="217"/>
    <cellStyle name="Обычный 9 8 2" xfId="392"/>
    <cellStyle name="Плохой" xfId="8" builtinId="27" customBuiltin="1"/>
    <cellStyle name="Пояснение" xfId="16" builtinId="53" customBuiltin="1"/>
    <cellStyle name="Примечание" xfId="15" builtinId="10" customBuiltin="1"/>
    <cellStyle name="Процентный 2" xfId="85"/>
    <cellStyle name="Процентный 2 2" xfId="86"/>
    <cellStyle name="Процентный 3" xfId="87"/>
    <cellStyle name="Связанная ячейка" xfId="12" builtinId="24" customBuiltin="1"/>
    <cellStyle name="Текст предупреждения" xfId="14" builtinId="11" customBuiltin="1"/>
    <cellStyle name="Хороший" xfId="7" builtinId="26" customBuiltin="1"/>
  </cellStyles>
  <dxfs count="2"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3300"/>
      <color rgb="FF99CCFF"/>
      <color rgb="FFCC00CC"/>
      <color rgb="FF00FF99"/>
      <color rgb="FFFFCCFF"/>
      <color rgb="FFCC3300"/>
      <color rgb="FFCCECFF"/>
      <color rgb="FF99FF99"/>
      <color rgb="FF99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U404"/>
  <sheetViews>
    <sheetView topLeftCell="D1" zoomScale="55" zoomScaleNormal="55" zoomScaleSheetLayoutView="40" workbookViewId="0">
      <selection activeCell="R1" activeCellId="1" sqref="Q1:Q3 R1:R3"/>
    </sheetView>
  </sheetViews>
  <sheetFormatPr defaultColWidth="9.140625" defaultRowHeight="20.25" x14ac:dyDescent="0.25"/>
  <cols>
    <col min="1" max="1" width="21.140625" style="8" customWidth="1"/>
    <col min="2" max="2" width="18" style="8" customWidth="1"/>
    <col min="3" max="3" width="46.42578125" style="8" customWidth="1"/>
    <col min="4" max="5" width="22.85546875" style="8" customWidth="1"/>
    <col min="6" max="6" width="29.28515625" style="8" customWidth="1"/>
    <col min="7" max="7" width="15.7109375" style="8" customWidth="1"/>
    <col min="8" max="8" width="30.140625" style="8" customWidth="1"/>
    <col min="9" max="9" width="50.28515625" style="8" customWidth="1"/>
    <col min="10" max="10" width="20.42578125" style="8" customWidth="1"/>
    <col min="11" max="11" width="7.5703125" style="8" customWidth="1"/>
    <col min="12" max="12" width="8.42578125" style="8" customWidth="1"/>
    <col min="13" max="13" width="10.140625" style="8" customWidth="1"/>
    <col min="14" max="14" width="10.28515625" style="8" customWidth="1"/>
    <col min="15" max="15" width="26.42578125" style="2" customWidth="1"/>
    <col min="16" max="16" width="50.140625" style="2" bestFit="1" customWidth="1"/>
    <col min="17" max="17" width="38" style="2" bestFit="1" customWidth="1"/>
    <col min="18" max="18" width="17" style="2" bestFit="1" customWidth="1"/>
    <col min="19" max="19" width="11.42578125" style="2" bestFit="1" customWidth="1"/>
    <col min="20" max="20" width="12.140625" style="2" customWidth="1"/>
    <col min="21" max="21" width="27" style="2" bestFit="1" customWidth="1"/>
    <col min="22" max="23" width="27" style="2" customWidth="1"/>
    <col min="24" max="25" width="19.42578125" style="4" customWidth="1"/>
    <col min="26" max="203" width="20" style="5" customWidth="1"/>
    <col min="204" max="16384" width="9.140625" style="8"/>
  </cols>
  <sheetData>
    <row r="1" spans="1:203" s="11" customFormat="1" ht="21" customHeight="1" x14ac:dyDescent="0.25">
      <c r="A1" s="66" t="s">
        <v>168</v>
      </c>
      <c r="B1" s="66"/>
      <c r="C1" s="66" t="s">
        <v>8</v>
      </c>
      <c r="D1" s="65" t="s">
        <v>10</v>
      </c>
      <c r="E1" s="65" t="s">
        <v>167</v>
      </c>
      <c r="F1" s="65" t="s">
        <v>11</v>
      </c>
      <c r="G1" s="65" t="s">
        <v>12</v>
      </c>
      <c r="H1" s="65" t="s">
        <v>9</v>
      </c>
      <c r="I1" s="75" t="s">
        <v>3</v>
      </c>
      <c r="J1" s="66" t="s">
        <v>0</v>
      </c>
      <c r="K1" s="65" t="s">
        <v>5</v>
      </c>
      <c r="L1" s="65"/>
      <c r="M1" s="65"/>
      <c r="N1" s="65"/>
      <c r="O1" s="75" t="s">
        <v>15</v>
      </c>
      <c r="P1" s="75" t="s">
        <v>20</v>
      </c>
      <c r="Q1" s="75" t="s">
        <v>13</v>
      </c>
      <c r="R1" s="75" t="s">
        <v>14</v>
      </c>
      <c r="S1" s="65" t="s">
        <v>16</v>
      </c>
      <c r="T1" s="75" t="s">
        <v>25</v>
      </c>
      <c r="U1" s="65" t="s">
        <v>90</v>
      </c>
      <c r="V1" s="65" t="s">
        <v>357</v>
      </c>
      <c r="W1" s="65" t="s">
        <v>358</v>
      </c>
      <c r="X1" s="65" t="s">
        <v>355</v>
      </c>
      <c r="Y1" s="62" t="s">
        <v>356</v>
      </c>
      <c r="Z1" s="10" t="s">
        <v>359</v>
      </c>
      <c r="AA1" s="10" t="s">
        <v>359</v>
      </c>
      <c r="AB1" s="10" t="s">
        <v>359</v>
      </c>
      <c r="AC1" s="10" t="s">
        <v>359</v>
      </c>
      <c r="AD1" s="10" t="s">
        <v>359</v>
      </c>
      <c r="AE1" s="10" t="s">
        <v>359</v>
      </c>
      <c r="AF1" s="10" t="s">
        <v>359</v>
      </c>
      <c r="AG1" s="10" t="s">
        <v>359</v>
      </c>
      <c r="AH1" s="10" t="s">
        <v>359</v>
      </c>
      <c r="AI1" s="10" t="s">
        <v>359</v>
      </c>
      <c r="AJ1" s="10" t="s">
        <v>359</v>
      </c>
      <c r="AK1" s="10" t="s">
        <v>359</v>
      </c>
      <c r="AL1" s="10" t="s">
        <v>359</v>
      </c>
      <c r="AM1" s="10" t="s">
        <v>359</v>
      </c>
      <c r="AN1" s="10" t="s">
        <v>359</v>
      </c>
      <c r="AO1" s="10" t="s">
        <v>359</v>
      </c>
      <c r="AP1" s="10" t="s">
        <v>359</v>
      </c>
      <c r="AQ1" s="10" t="s">
        <v>359</v>
      </c>
      <c r="AR1" s="10" t="s">
        <v>359</v>
      </c>
      <c r="AS1" s="10" t="s">
        <v>359</v>
      </c>
      <c r="AT1" s="10" t="s">
        <v>359</v>
      </c>
      <c r="AU1" s="10" t="s">
        <v>359</v>
      </c>
      <c r="AV1" s="10" t="s">
        <v>359</v>
      </c>
      <c r="AW1" s="10" t="s">
        <v>359</v>
      </c>
      <c r="AX1" s="10" t="s">
        <v>359</v>
      </c>
      <c r="AY1" s="10" t="s">
        <v>359</v>
      </c>
      <c r="AZ1" s="10" t="s">
        <v>359</v>
      </c>
      <c r="BA1" s="10" t="s">
        <v>359</v>
      </c>
      <c r="BB1" s="10" t="s">
        <v>359</v>
      </c>
      <c r="BC1" s="10" t="s">
        <v>359</v>
      </c>
      <c r="BD1" s="10" t="s">
        <v>359</v>
      </c>
      <c r="BE1" s="10" t="s">
        <v>359</v>
      </c>
      <c r="BF1" s="10" t="s">
        <v>359</v>
      </c>
      <c r="BG1" s="10" t="s">
        <v>359</v>
      </c>
      <c r="BH1" s="10" t="s">
        <v>359</v>
      </c>
      <c r="BI1" s="10" t="s">
        <v>359</v>
      </c>
      <c r="BJ1" s="10" t="s">
        <v>359</v>
      </c>
      <c r="BK1" s="10" t="s">
        <v>359</v>
      </c>
      <c r="BL1" s="10" t="s">
        <v>359</v>
      </c>
      <c r="BM1" s="10" t="s">
        <v>359</v>
      </c>
      <c r="BN1" s="10" t="s">
        <v>359</v>
      </c>
      <c r="BO1" s="10" t="s">
        <v>359</v>
      </c>
      <c r="BP1" s="10" t="s">
        <v>359</v>
      </c>
      <c r="BQ1" s="10" t="s">
        <v>359</v>
      </c>
      <c r="BR1" s="10" t="s">
        <v>359</v>
      </c>
      <c r="BS1" s="10" t="s">
        <v>359</v>
      </c>
      <c r="BT1" s="10" t="s">
        <v>359</v>
      </c>
      <c r="BU1" s="10" t="s">
        <v>359</v>
      </c>
      <c r="BV1" s="10" t="s">
        <v>359</v>
      </c>
      <c r="BW1" s="10" t="s">
        <v>359</v>
      </c>
      <c r="BX1" s="10" t="s">
        <v>359</v>
      </c>
      <c r="BY1" s="10" t="s">
        <v>359</v>
      </c>
      <c r="BZ1" s="10" t="s">
        <v>359</v>
      </c>
      <c r="CA1" s="10" t="s">
        <v>359</v>
      </c>
      <c r="CB1" s="10" t="s">
        <v>359</v>
      </c>
      <c r="CC1" s="10" t="s">
        <v>359</v>
      </c>
      <c r="CD1" s="10" t="s">
        <v>359</v>
      </c>
      <c r="CE1" s="10" t="s">
        <v>359</v>
      </c>
      <c r="CF1" s="10" t="s">
        <v>359</v>
      </c>
      <c r="CG1" s="10" t="s">
        <v>359</v>
      </c>
      <c r="CH1" s="10" t="s">
        <v>359</v>
      </c>
      <c r="CI1" s="10" t="s">
        <v>359</v>
      </c>
      <c r="CJ1" s="10" t="s">
        <v>359</v>
      </c>
      <c r="CK1" s="10" t="s">
        <v>359</v>
      </c>
      <c r="CL1" s="10" t="s">
        <v>359</v>
      </c>
      <c r="CM1" s="10" t="s">
        <v>359</v>
      </c>
      <c r="CN1" s="10" t="s">
        <v>359</v>
      </c>
      <c r="CO1" s="10" t="s">
        <v>359</v>
      </c>
      <c r="CP1" s="10" t="s">
        <v>359</v>
      </c>
      <c r="CQ1" s="10" t="s">
        <v>359</v>
      </c>
      <c r="CR1" s="10" t="s">
        <v>359</v>
      </c>
      <c r="CS1" s="10" t="s">
        <v>359</v>
      </c>
      <c r="CT1" s="10" t="s">
        <v>359</v>
      </c>
      <c r="CU1" s="10" t="s">
        <v>359</v>
      </c>
      <c r="CV1" s="10" t="s">
        <v>359</v>
      </c>
      <c r="CW1" s="10" t="s">
        <v>359</v>
      </c>
      <c r="CX1" s="10" t="s">
        <v>359</v>
      </c>
      <c r="CY1" s="10" t="s">
        <v>359</v>
      </c>
      <c r="CZ1" s="10" t="s">
        <v>359</v>
      </c>
      <c r="DA1" s="10" t="s">
        <v>359</v>
      </c>
      <c r="DB1" s="10" t="s">
        <v>359</v>
      </c>
      <c r="DC1" s="10" t="s">
        <v>359</v>
      </c>
      <c r="DD1" s="10" t="s">
        <v>359</v>
      </c>
      <c r="DE1" s="10" t="s">
        <v>359</v>
      </c>
      <c r="DF1" s="10" t="s">
        <v>359</v>
      </c>
      <c r="DG1" s="10" t="s">
        <v>359</v>
      </c>
      <c r="DH1" s="10" t="s">
        <v>359</v>
      </c>
      <c r="DI1" s="10" t="s">
        <v>359</v>
      </c>
      <c r="DJ1" s="10" t="s">
        <v>359</v>
      </c>
      <c r="DK1" s="10" t="s">
        <v>359</v>
      </c>
      <c r="DL1" s="10" t="s">
        <v>359</v>
      </c>
      <c r="DM1" s="10" t="s">
        <v>359</v>
      </c>
      <c r="DN1" s="10" t="s">
        <v>359</v>
      </c>
      <c r="DO1" s="10" t="s">
        <v>359</v>
      </c>
      <c r="DP1" s="10" t="s">
        <v>359</v>
      </c>
      <c r="DQ1" s="10" t="s">
        <v>359</v>
      </c>
      <c r="DR1" s="10" t="s">
        <v>359</v>
      </c>
      <c r="DS1" s="10" t="s">
        <v>359</v>
      </c>
      <c r="DT1" s="10" t="s">
        <v>359</v>
      </c>
      <c r="DU1" s="10" t="s">
        <v>359</v>
      </c>
      <c r="DV1" s="10" t="s">
        <v>359</v>
      </c>
      <c r="DW1" s="10" t="s">
        <v>359</v>
      </c>
      <c r="DX1" s="10" t="s">
        <v>359</v>
      </c>
      <c r="DY1" s="10" t="s">
        <v>359</v>
      </c>
      <c r="DZ1" s="10" t="s">
        <v>359</v>
      </c>
      <c r="EA1" s="10" t="s">
        <v>359</v>
      </c>
      <c r="EB1" s="10" t="s">
        <v>359</v>
      </c>
      <c r="EC1" s="10" t="s">
        <v>359</v>
      </c>
      <c r="ED1" s="10" t="s">
        <v>359</v>
      </c>
      <c r="EE1" s="10" t="s">
        <v>359</v>
      </c>
      <c r="EF1" s="10" t="s">
        <v>359</v>
      </c>
      <c r="EG1" s="10" t="s">
        <v>359</v>
      </c>
      <c r="EH1" s="10" t="s">
        <v>359</v>
      </c>
      <c r="EI1" s="10" t="s">
        <v>359</v>
      </c>
      <c r="EJ1" s="10" t="s">
        <v>359</v>
      </c>
      <c r="EK1" s="10" t="s">
        <v>359</v>
      </c>
      <c r="EL1" s="10" t="s">
        <v>359</v>
      </c>
      <c r="EM1" s="10" t="s">
        <v>359</v>
      </c>
      <c r="EN1" s="10" t="s">
        <v>359</v>
      </c>
      <c r="EO1" s="10" t="s">
        <v>359</v>
      </c>
      <c r="EP1" s="10" t="s">
        <v>359</v>
      </c>
      <c r="EQ1" s="10" t="s">
        <v>359</v>
      </c>
      <c r="ER1" s="10" t="s">
        <v>359</v>
      </c>
      <c r="ES1" s="10" t="s">
        <v>359</v>
      </c>
      <c r="ET1" s="10" t="s">
        <v>359</v>
      </c>
      <c r="EU1" s="10" t="s">
        <v>359</v>
      </c>
      <c r="EV1" s="10" t="s">
        <v>359</v>
      </c>
      <c r="EW1" s="10" t="s">
        <v>359</v>
      </c>
      <c r="EX1" s="10" t="s">
        <v>359</v>
      </c>
      <c r="EY1" s="10" t="s">
        <v>359</v>
      </c>
      <c r="EZ1" s="10" t="s">
        <v>359</v>
      </c>
      <c r="FA1" s="10" t="s">
        <v>359</v>
      </c>
      <c r="FB1" s="10" t="s">
        <v>359</v>
      </c>
      <c r="FC1" s="10" t="s">
        <v>359</v>
      </c>
      <c r="FD1" s="10" t="s">
        <v>359</v>
      </c>
      <c r="FE1" s="10" t="s">
        <v>359</v>
      </c>
      <c r="FF1" s="10" t="s">
        <v>359</v>
      </c>
      <c r="FG1" s="10" t="s">
        <v>359</v>
      </c>
      <c r="FH1" s="10" t="s">
        <v>359</v>
      </c>
      <c r="FI1" s="10" t="s">
        <v>359</v>
      </c>
      <c r="FJ1" s="10" t="s">
        <v>359</v>
      </c>
      <c r="FK1" s="10" t="s">
        <v>359</v>
      </c>
      <c r="FL1" s="10" t="s">
        <v>359</v>
      </c>
      <c r="FM1" s="10" t="s">
        <v>359</v>
      </c>
      <c r="FN1" s="10" t="s">
        <v>359</v>
      </c>
      <c r="FO1" s="10" t="s">
        <v>359</v>
      </c>
      <c r="FP1" s="10" t="s">
        <v>359</v>
      </c>
      <c r="FQ1" s="10" t="s">
        <v>359</v>
      </c>
      <c r="FR1" s="10" t="s">
        <v>359</v>
      </c>
      <c r="FS1" s="10" t="s">
        <v>359</v>
      </c>
      <c r="FT1" s="10" t="s">
        <v>359</v>
      </c>
      <c r="FU1" s="10" t="s">
        <v>359</v>
      </c>
      <c r="FV1" s="10" t="s">
        <v>359</v>
      </c>
      <c r="FW1" s="10" t="s">
        <v>359</v>
      </c>
      <c r="FX1" s="10" t="s">
        <v>359</v>
      </c>
      <c r="FY1" s="10" t="s">
        <v>359</v>
      </c>
      <c r="FZ1" s="10" t="s">
        <v>359</v>
      </c>
      <c r="GA1" s="10" t="s">
        <v>359</v>
      </c>
      <c r="GB1" s="10" t="s">
        <v>359</v>
      </c>
      <c r="GC1" s="10" t="s">
        <v>359</v>
      </c>
      <c r="GD1" s="10" t="s">
        <v>359</v>
      </c>
      <c r="GE1" s="10" t="s">
        <v>359</v>
      </c>
      <c r="GF1" s="10" t="s">
        <v>359</v>
      </c>
      <c r="GG1" s="10" t="s">
        <v>359</v>
      </c>
      <c r="GH1" s="10" t="s">
        <v>359</v>
      </c>
      <c r="GI1" s="10" t="s">
        <v>359</v>
      </c>
      <c r="GJ1" s="10" t="s">
        <v>359</v>
      </c>
      <c r="GK1" s="10" t="s">
        <v>359</v>
      </c>
      <c r="GL1" s="10" t="s">
        <v>359</v>
      </c>
      <c r="GM1" s="10" t="s">
        <v>359</v>
      </c>
      <c r="GN1" s="10" t="s">
        <v>359</v>
      </c>
      <c r="GO1" s="10" t="s">
        <v>359</v>
      </c>
      <c r="GP1" s="10" t="s">
        <v>359</v>
      </c>
      <c r="GQ1" s="10" t="s">
        <v>359</v>
      </c>
      <c r="GR1" s="10" t="s">
        <v>359</v>
      </c>
      <c r="GS1" s="10" t="s">
        <v>359</v>
      </c>
      <c r="GT1" s="10" t="s">
        <v>359</v>
      </c>
      <c r="GU1" s="10" t="s">
        <v>359</v>
      </c>
    </row>
    <row r="2" spans="1:203" s="11" customFormat="1" x14ac:dyDescent="0.25">
      <c r="A2" s="66"/>
      <c r="B2" s="66"/>
      <c r="C2" s="66"/>
      <c r="D2" s="65"/>
      <c r="E2" s="65"/>
      <c r="F2" s="65"/>
      <c r="G2" s="65"/>
      <c r="H2" s="65"/>
      <c r="I2" s="75"/>
      <c r="J2" s="66"/>
      <c r="K2" s="65" t="s">
        <v>1</v>
      </c>
      <c r="L2" s="65"/>
      <c r="M2" s="65" t="s">
        <v>2</v>
      </c>
      <c r="N2" s="65"/>
      <c r="O2" s="75"/>
      <c r="P2" s="75"/>
      <c r="Q2" s="75"/>
      <c r="R2" s="75"/>
      <c r="S2" s="65"/>
      <c r="T2" s="75"/>
      <c r="U2" s="65"/>
      <c r="V2" s="65"/>
      <c r="W2" s="65"/>
      <c r="X2" s="65"/>
      <c r="Y2" s="63"/>
      <c r="Z2" s="12">
        <v>1</v>
      </c>
      <c r="AA2" s="12">
        <v>2</v>
      </c>
      <c r="AB2" s="12">
        <v>3</v>
      </c>
      <c r="AC2" s="12">
        <v>4</v>
      </c>
      <c r="AD2" s="12">
        <v>5</v>
      </c>
      <c r="AE2" s="12">
        <v>6</v>
      </c>
      <c r="AF2" s="12">
        <v>7</v>
      </c>
      <c r="AG2" s="12">
        <v>8</v>
      </c>
      <c r="AH2" s="12">
        <v>9</v>
      </c>
      <c r="AI2" s="12">
        <v>10</v>
      </c>
      <c r="AJ2" s="12">
        <v>11</v>
      </c>
      <c r="AK2" s="12">
        <v>12</v>
      </c>
      <c r="AL2" s="12">
        <v>13</v>
      </c>
      <c r="AM2" s="12">
        <v>14</v>
      </c>
      <c r="AN2" s="12">
        <v>15</v>
      </c>
      <c r="AO2" s="12">
        <v>16</v>
      </c>
      <c r="AP2" s="12">
        <v>17</v>
      </c>
      <c r="AQ2" s="12">
        <v>18</v>
      </c>
      <c r="AR2" s="12">
        <v>19</v>
      </c>
      <c r="AS2" s="12">
        <v>20</v>
      </c>
      <c r="AT2" s="12">
        <v>21</v>
      </c>
      <c r="AU2" s="12">
        <v>22</v>
      </c>
      <c r="AV2" s="12">
        <v>23</v>
      </c>
      <c r="AW2" s="12">
        <v>24</v>
      </c>
      <c r="AX2" s="12">
        <v>25</v>
      </c>
      <c r="AY2" s="12">
        <v>26</v>
      </c>
      <c r="AZ2" s="12">
        <v>27</v>
      </c>
      <c r="BA2" s="12">
        <v>28</v>
      </c>
      <c r="BB2" s="12">
        <v>29</v>
      </c>
      <c r="BC2" s="12">
        <v>30</v>
      </c>
      <c r="BD2" s="12">
        <v>31</v>
      </c>
      <c r="BE2" s="12">
        <v>32</v>
      </c>
      <c r="BF2" s="12">
        <v>33</v>
      </c>
      <c r="BG2" s="12">
        <v>34</v>
      </c>
      <c r="BH2" s="12">
        <v>35</v>
      </c>
      <c r="BI2" s="12">
        <v>36</v>
      </c>
      <c r="BJ2" s="12">
        <v>37</v>
      </c>
      <c r="BK2" s="12">
        <v>38</v>
      </c>
      <c r="BL2" s="12">
        <v>39</v>
      </c>
      <c r="BM2" s="12">
        <v>40</v>
      </c>
      <c r="BN2" s="12">
        <v>41</v>
      </c>
      <c r="BO2" s="12">
        <v>42</v>
      </c>
      <c r="BP2" s="12">
        <v>43</v>
      </c>
      <c r="BQ2" s="12">
        <v>44</v>
      </c>
      <c r="BR2" s="12">
        <v>45</v>
      </c>
      <c r="BS2" s="12">
        <v>46</v>
      </c>
      <c r="BT2" s="12">
        <v>47</v>
      </c>
      <c r="BU2" s="12">
        <v>48</v>
      </c>
      <c r="BV2" s="12">
        <v>49</v>
      </c>
      <c r="BW2" s="12">
        <v>50</v>
      </c>
      <c r="BX2" s="12">
        <v>51</v>
      </c>
      <c r="BY2" s="12">
        <v>52</v>
      </c>
      <c r="BZ2" s="12">
        <v>53</v>
      </c>
      <c r="CA2" s="12">
        <v>54</v>
      </c>
      <c r="CB2" s="12">
        <v>55</v>
      </c>
      <c r="CC2" s="12">
        <v>56</v>
      </c>
      <c r="CD2" s="12">
        <v>57</v>
      </c>
      <c r="CE2" s="12">
        <v>58</v>
      </c>
      <c r="CF2" s="12">
        <v>59</v>
      </c>
      <c r="CG2" s="12">
        <v>60</v>
      </c>
      <c r="CH2" s="12">
        <v>61</v>
      </c>
      <c r="CI2" s="12">
        <v>62</v>
      </c>
      <c r="CJ2" s="12">
        <v>63</v>
      </c>
      <c r="CK2" s="12">
        <v>64</v>
      </c>
      <c r="CL2" s="12">
        <v>65</v>
      </c>
      <c r="CM2" s="12">
        <v>66</v>
      </c>
      <c r="CN2" s="12">
        <v>67</v>
      </c>
      <c r="CO2" s="12">
        <v>68</v>
      </c>
      <c r="CP2" s="12">
        <v>69</v>
      </c>
      <c r="CQ2" s="12">
        <v>70</v>
      </c>
      <c r="CR2" s="12">
        <v>71</v>
      </c>
      <c r="CS2" s="12">
        <v>72</v>
      </c>
      <c r="CT2" s="12">
        <v>73</v>
      </c>
      <c r="CU2" s="12">
        <v>74</v>
      </c>
      <c r="CV2" s="12">
        <v>75</v>
      </c>
      <c r="CW2" s="12">
        <v>76</v>
      </c>
      <c r="CX2" s="12">
        <v>77</v>
      </c>
      <c r="CY2" s="12">
        <v>78</v>
      </c>
      <c r="CZ2" s="12">
        <v>79</v>
      </c>
      <c r="DA2" s="12">
        <v>80</v>
      </c>
      <c r="DB2" s="12">
        <v>81</v>
      </c>
      <c r="DC2" s="12">
        <v>82</v>
      </c>
      <c r="DD2" s="12">
        <v>83</v>
      </c>
      <c r="DE2" s="12">
        <v>84</v>
      </c>
      <c r="DF2" s="12">
        <v>85</v>
      </c>
      <c r="DG2" s="12">
        <v>86</v>
      </c>
      <c r="DH2" s="12">
        <v>87</v>
      </c>
      <c r="DI2" s="12">
        <v>88</v>
      </c>
      <c r="DJ2" s="12">
        <v>89</v>
      </c>
      <c r="DK2" s="12">
        <v>90</v>
      </c>
      <c r="DL2" s="12">
        <v>91</v>
      </c>
      <c r="DM2" s="12">
        <v>92</v>
      </c>
      <c r="DN2" s="12">
        <v>93</v>
      </c>
      <c r="DO2" s="12">
        <v>94</v>
      </c>
      <c r="DP2" s="12">
        <v>95</v>
      </c>
      <c r="DQ2" s="12">
        <v>96</v>
      </c>
      <c r="DR2" s="12">
        <v>97</v>
      </c>
      <c r="DS2" s="12">
        <v>98</v>
      </c>
      <c r="DT2" s="12">
        <v>99</v>
      </c>
      <c r="DU2" s="12">
        <v>100</v>
      </c>
      <c r="DV2" s="12">
        <v>101</v>
      </c>
      <c r="DW2" s="12">
        <v>102</v>
      </c>
      <c r="DX2" s="12">
        <v>103</v>
      </c>
      <c r="DY2" s="12">
        <v>104</v>
      </c>
      <c r="DZ2" s="12">
        <v>105</v>
      </c>
      <c r="EA2" s="12">
        <v>106</v>
      </c>
      <c r="EB2" s="12">
        <v>107</v>
      </c>
      <c r="EC2" s="12">
        <v>108</v>
      </c>
      <c r="ED2" s="12">
        <v>109</v>
      </c>
      <c r="EE2" s="12">
        <v>110</v>
      </c>
      <c r="EF2" s="12">
        <v>111</v>
      </c>
      <c r="EG2" s="12">
        <v>112</v>
      </c>
      <c r="EH2" s="12">
        <v>113</v>
      </c>
      <c r="EI2" s="12">
        <v>114</v>
      </c>
      <c r="EJ2" s="12">
        <v>115</v>
      </c>
      <c r="EK2" s="12">
        <v>116</v>
      </c>
      <c r="EL2" s="12">
        <v>117</v>
      </c>
      <c r="EM2" s="12">
        <v>118</v>
      </c>
      <c r="EN2" s="12">
        <v>119</v>
      </c>
      <c r="EO2" s="12">
        <v>120</v>
      </c>
      <c r="EP2" s="12">
        <v>121</v>
      </c>
      <c r="EQ2" s="12">
        <v>122</v>
      </c>
      <c r="ER2" s="12">
        <v>123</v>
      </c>
      <c r="ES2" s="12">
        <v>124</v>
      </c>
      <c r="ET2" s="12">
        <v>125</v>
      </c>
      <c r="EU2" s="12">
        <v>126</v>
      </c>
      <c r="EV2" s="12">
        <v>127</v>
      </c>
      <c r="EW2" s="12">
        <v>128</v>
      </c>
      <c r="EX2" s="12">
        <v>129</v>
      </c>
      <c r="EY2" s="12">
        <v>130</v>
      </c>
      <c r="EZ2" s="12">
        <v>131</v>
      </c>
      <c r="FA2" s="12">
        <v>132</v>
      </c>
      <c r="FB2" s="12">
        <v>133</v>
      </c>
      <c r="FC2" s="12">
        <v>134</v>
      </c>
      <c r="FD2" s="12">
        <v>135</v>
      </c>
      <c r="FE2" s="12">
        <v>136</v>
      </c>
      <c r="FF2" s="12">
        <v>137</v>
      </c>
      <c r="FG2" s="12">
        <v>138</v>
      </c>
      <c r="FH2" s="12">
        <v>139</v>
      </c>
      <c r="FI2" s="12">
        <v>140</v>
      </c>
      <c r="FJ2" s="12">
        <v>141</v>
      </c>
      <c r="FK2" s="12">
        <v>142</v>
      </c>
      <c r="FL2" s="12">
        <v>143</v>
      </c>
      <c r="FM2" s="12">
        <v>144</v>
      </c>
      <c r="FN2" s="12">
        <v>145</v>
      </c>
      <c r="FO2" s="12">
        <v>146</v>
      </c>
      <c r="FP2" s="12">
        <v>147</v>
      </c>
      <c r="FQ2" s="12">
        <v>148</v>
      </c>
      <c r="FR2" s="12">
        <v>149</v>
      </c>
      <c r="FS2" s="12">
        <v>150</v>
      </c>
      <c r="FT2" s="12">
        <v>151</v>
      </c>
      <c r="FU2" s="12">
        <v>152</v>
      </c>
      <c r="FV2" s="12">
        <v>153</v>
      </c>
      <c r="FW2" s="12">
        <v>154</v>
      </c>
      <c r="FX2" s="12">
        <v>155</v>
      </c>
      <c r="FY2" s="12">
        <v>156</v>
      </c>
      <c r="FZ2" s="12">
        <v>157</v>
      </c>
      <c r="GA2" s="12">
        <v>158</v>
      </c>
      <c r="GB2" s="12">
        <v>159</v>
      </c>
      <c r="GC2" s="12">
        <v>160</v>
      </c>
      <c r="GD2" s="12">
        <v>161</v>
      </c>
      <c r="GE2" s="12">
        <v>162</v>
      </c>
      <c r="GF2" s="12">
        <v>163</v>
      </c>
      <c r="GG2" s="12">
        <v>164</v>
      </c>
      <c r="GH2" s="12">
        <v>165</v>
      </c>
      <c r="GI2" s="12">
        <v>166</v>
      </c>
      <c r="GJ2" s="12">
        <v>167</v>
      </c>
      <c r="GK2" s="12">
        <v>168</v>
      </c>
      <c r="GL2" s="12">
        <v>169</v>
      </c>
      <c r="GM2" s="12">
        <v>170</v>
      </c>
      <c r="GN2" s="12">
        <v>171</v>
      </c>
      <c r="GO2" s="12">
        <v>172</v>
      </c>
      <c r="GP2" s="12">
        <v>173</v>
      </c>
      <c r="GQ2" s="12">
        <v>174</v>
      </c>
      <c r="GR2" s="12">
        <v>175</v>
      </c>
      <c r="GS2" s="12">
        <v>176</v>
      </c>
      <c r="GT2" s="12">
        <v>177</v>
      </c>
      <c r="GU2" s="12">
        <v>178</v>
      </c>
    </row>
    <row r="3" spans="1:203" s="11" customFormat="1" ht="40.5" x14ac:dyDescent="0.25">
      <c r="A3" s="66"/>
      <c r="B3" s="66"/>
      <c r="C3" s="66"/>
      <c r="D3" s="65"/>
      <c r="E3" s="65"/>
      <c r="F3" s="65"/>
      <c r="G3" s="65"/>
      <c r="H3" s="65"/>
      <c r="I3" s="75"/>
      <c r="J3" s="66"/>
      <c r="K3" s="9" t="s">
        <v>6</v>
      </c>
      <c r="L3" s="9" t="s">
        <v>7</v>
      </c>
      <c r="M3" s="9" t="s">
        <v>6</v>
      </c>
      <c r="N3" s="9" t="s">
        <v>7</v>
      </c>
      <c r="O3" s="75"/>
      <c r="P3" s="75"/>
      <c r="Q3" s="75"/>
      <c r="R3" s="75"/>
      <c r="S3" s="65"/>
      <c r="T3" s="75"/>
      <c r="U3" s="65"/>
      <c r="V3" s="65"/>
      <c r="W3" s="65"/>
      <c r="X3" s="65"/>
      <c r="Y3" s="64"/>
      <c r="Z3" s="13">
        <v>43711</v>
      </c>
      <c r="AA3" s="13">
        <v>43714</v>
      </c>
      <c r="AB3" s="13">
        <v>43718</v>
      </c>
      <c r="AC3" s="13">
        <v>43724</v>
      </c>
      <c r="AD3" s="13">
        <v>43727</v>
      </c>
      <c r="AE3" s="13">
        <v>43727</v>
      </c>
      <c r="AF3" s="13">
        <v>43731</v>
      </c>
      <c r="AG3" s="13">
        <v>43732</v>
      </c>
      <c r="AH3" s="13">
        <v>43733</v>
      </c>
      <c r="AI3" s="13">
        <v>43734</v>
      </c>
      <c r="AJ3" s="13">
        <v>43734</v>
      </c>
      <c r="AK3" s="13">
        <v>43735</v>
      </c>
      <c r="AL3" s="13">
        <v>43736</v>
      </c>
      <c r="AM3" s="13">
        <v>43739</v>
      </c>
      <c r="AN3" s="13">
        <v>43740</v>
      </c>
      <c r="AO3" s="13"/>
      <c r="AP3" s="13">
        <v>43742</v>
      </c>
      <c r="AQ3" s="13">
        <v>43745</v>
      </c>
      <c r="AR3" s="13">
        <v>43745</v>
      </c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</row>
    <row r="4" spans="1:203" s="11" customFormat="1" ht="15" customHeight="1" x14ac:dyDescent="0.3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  <c r="N4" s="1">
        <v>14</v>
      </c>
      <c r="O4" s="1">
        <v>15</v>
      </c>
      <c r="P4" s="1">
        <v>16</v>
      </c>
      <c r="Q4" s="1">
        <v>17</v>
      </c>
      <c r="R4" s="1">
        <v>18</v>
      </c>
      <c r="S4" s="1">
        <v>19</v>
      </c>
      <c r="T4" s="1">
        <v>20</v>
      </c>
      <c r="U4" s="1">
        <v>21</v>
      </c>
      <c r="V4" s="1">
        <v>22</v>
      </c>
      <c r="W4" s="1">
        <v>23</v>
      </c>
      <c r="X4" s="1">
        <v>24</v>
      </c>
      <c r="Y4" s="1">
        <v>25</v>
      </c>
      <c r="Z4" s="1">
        <v>26</v>
      </c>
      <c r="AA4" s="1">
        <v>27</v>
      </c>
      <c r="AB4" s="1">
        <v>28</v>
      </c>
      <c r="AC4" s="1">
        <v>29</v>
      </c>
      <c r="AD4" s="1">
        <v>30</v>
      </c>
      <c r="AE4" s="1">
        <v>31</v>
      </c>
      <c r="AF4" s="1">
        <v>32</v>
      </c>
      <c r="AG4" s="1">
        <v>33</v>
      </c>
      <c r="AH4" s="1">
        <v>34</v>
      </c>
      <c r="AI4" s="1">
        <v>35</v>
      </c>
      <c r="AJ4" s="1">
        <v>36</v>
      </c>
      <c r="AK4" s="1">
        <v>37</v>
      </c>
      <c r="AL4" s="1">
        <v>38</v>
      </c>
      <c r="AM4" s="1">
        <v>39</v>
      </c>
      <c r="AN4" s="1">
        <v>40</v>
      </c>
      <c r="AO4" s="1">
        <v>41</v>
      </c>
      <c r="AP4" s="1">
        <v>42</v>
      </c>
      <c r="AQ4" s="1">
        <v>43</v>
      </c>
      <c r="AR4" s="1">
        <v>44</v>
      </c>
      <c r="AS4" s="1">
        <v>45</v>
      </c>
      <c r="AT4" s="1">
        <v>46</v>
      </c>
      <c r="AU4" s="1">
        <v>47</v>
      </c>
      <c r="AV4" s="1">
        <v>48</v>
      </c>
      <c r="AW4" s="1">
        <v>49</v>
      </c>
      <c r="AX4" s="1">
        <v>50</v>
      </c>
      <c r="AY4" s="1">
        <v>51</v>
      </c>
      <c r="AZ4" s="1">
        <v>52</v>
      </c>
      <c r="BA4" s="1">
        <v>53</v>
      </c>
      <c r="BB4" s="1">
        <v>54</v>
      </c>
      <c r="BC4" s="1">
        <v>55</v>
      </c>
      <c r="BD4" s="1">
        <v>56</v>
      </c>
      <c r="BE4" s="1">
        <v>57</v>
      </c>
      <c r="BF4" s="1">
        <v>58</v>
      </c>
      <c r="BG4" s="1">
        <v>59</v>
      </c>
      <c r="BH4" s="1">
        <v>60</v>
      </c>
      <c r="BI4" s="1">
        <v>61</v>
      </c>
      <c r="BJ4" s="1">
        <v>62</v>
      </c>
      <c r="BK4" s="1">
        <v>63</v>
      </c>
      <c r="BL4" s="1">
        <v>64</v>
      </c>
      <c r="BM4" s="1">
        <v>65</v>
      </c>
      <c r="BN4" s="1">
        <v>66</v>
      </c>
      <c r="BO4" s="1">
        <v>67</v>
      </c>
      <c r="BP4" s="1">
        <v>68</v>
      </c>
      <c r="BQ4" s="1">
        <v>69</v>
      </c>
      <c r="BR4" s="1">
        <v>70</v>
      </c>
      <c r="BS4" s="1">
        <v>71</v>
      </c>
      <c r="BT4" s="1">
        <v>72</v>
      </c>
      <c r="BU4" s="1">
        <v>73</v>
      </c>
      <c r="BV4" s="1">
        <v>74</v>
      </c>
      <c r="BW4" s="1">
        <v>75</v>
      </c>
      <c r="BX4" s="1">
        <v>76</v>
      </c>
      <c r="BY4" s="1">
        <v>77</v>
      </c>
      <c r="BZ4" s="1">
        <v>78</v>
      </c>
      <c r="CA4" s="1">
        <v>79</v>
      </c>
      <c r="CB4" s="1">
        <v>80</v>
      </c>
      <c r="CC4" s="1">
        <v>81</v>
      </c>
      <c r="CD4" s="1">
        <v>82</v>
      </c>
      <c r="CE4" s="1">
        <v>83</v>
      </c>
      <c r="CF4" s="1">
        <v>84</v>
      </c>
      <c r="CG4" s="1">
        <v>85</v>
      </c>
      <c r="CH4" s="1">
        <v>86</v>
      </c>
      <c r="CI4" s="1">
        <v>87</v>
      </c>
      <c r="CJ4" s="1">
        <v>88</v>
      </c>
      <c r="CK4" s="1">
        <v>89</v>
      </c>
      <c r="CL4" s="1">
        <v>90</v>
      </c>
      <c r="CM4" s="1">
        <v>91</v>
      </c>
      <c r="CN4" s="1">
        <v>92</v>
      </c>
      <c r="CO4" s="1">
        <v>93</v>
      </c>
      <c r="CP4" s="1">
        <v>94</v>
      </c>
      <c r="CQ4" s="1">
        <v>95</v>
      </c>
      <c r="CR4" s="1">
        <v>96</v>
      </c>
      <c r="CS4" s="1">
        <v>97</v>
      </c>
      <c r="CT4" s="1">
        <v>98</v>
      </c>
      <c r="CU4" s="1">
        <v>99</v>
      </c>
      <c r="CV4" s="1">
        <v>100</v>
      </c>
      <c r="CW4" s="1">
        <v>101</v>
      </c>
      <c r="CX4" s="1">
        <v>102</v>
      </c>
      <c r="CY4" s="1">
        <v>103</v>
      </c>
      <c r="CZ4" s="1">
        <v>104</v>
      </c>
      <c r="DA4" s="1">
        <v>105</v>
      </c>
      <c r="DB4" s="1">
        <v>106</v>
      </c>
      <c r="DC4" s="1">
        <v>107</v>
      </c>
      <c r="DD4" s="1">
        <v>108</v>
      </c>
      <c r="DE4" s="1">
        <v>109</v>
      </c>
      <c r="DF4" s="1">
        <v>110</v>
      </c>
      <c r="DG4" s="1">
        <v>111</v>
      </c>
      <c r="DH4" s="1">
        <v>112</v>
      </c>
      <c r="DI4" s="1">
        <v>113</v>
      </c>
      <c r="DJ4" s="1">
        <v>114</v>
      </c>
      <c r="DK4" s="1">
        <v>115</v>
      </c>
      <c r="DL4" s="1">
        <v>116</v>
      </c>
      <c r="DM4" s="1">
        <v>117</v>
      </c>
      <c r="DN4" s="1">
        <v>118</v>
      </c>
      <c r="DO4" s="1">
        <v>119</v>
      </c>
      <c r="DP4" s="1">
        <v>120</v>
      </c>
      <c r="DQ4" s="1">
        <v>121</v>
      </c>
      <c r="DR4" s="1">
        <v>122</v>
      </c>
      <c r="DS4" s="1">
        <v>123</v>
      </c>
      <c r="DT4" s="1">
        <v>124</v>
      </c>
      <c r="DU4" s="1">
        <v>125</v>
      </c>
      <c r="DV4" s="1">
        <v>126</v>
      </c>
      <c r="DW4" s="1">
        <v>127</v>
      </c>
      <c r="DX4" s="1">
        <v>128</v>
      </c>
      <c r="DY4" s="1">
        <v>129</v>
      </c>
      <c r="DZ4" s="1">
        <v>130</v>
      </c>
      <c r="EA4" s="1">
        <v>131</v>
      </c>
      <c r="EB4" s="1">
        <v>132</v>
      </c>
      <c r="EC4" s="1">
        <v>133</v>
      </c>
      <c r="ED4" s="1">
        <v>134</v>
      </c>
      <c r="EE4" s="1">
        <v>135</v>
      </c>
      <c r="EF4" s="1">
        <v>136</v>
      </c>
      <c r="EG4" s="1">
        <v>137</v>
      </c>
      <c r="EH4" s="1">
        <v>138</v>
      </c>
      <c r="EI4" s="1">
        <v>139</v>
      </c>
      <c r="EJ4" s="1">
        <v>140</v>
      </c>
      <c r="EK4" s="1">
        <v>141</v>
      </c>
      <c r="EL4" s="1">
        <v>142</v>
      </c>
      <c r="EM4" s="1">
        <v>143</v>
      </c>
      <c r="EN4" s="1">
        <v>144</v>
      </c>
      <c r="EO4" s="1">
        <v>145</v>
      </c>
      <c r="EP4" s="1">
        <v>146</v>
      </c>
      <c r="EQ4" s="1">
        <v>147</v>
      </c>
      <c r="ER4" s="1">
        <v>148</v>
      </c>
      <c r="ES4" s="1">
        <v>149</v>
      </c>
      <c r="ET4" s="1">
        <v>150</v>
      </c>
      <c r="EU4" s="1">
        <v>151</v>
      </c>
      <c r="EV4" s="1">
        <v>152</v>
      </c>
      <c r="EW4" s="1">
        <v>153</v>
      </c>
      <c r="EX4" s="1">
        <v>154</v>
      </c>
      <c r="EY4" s="1">
        <v>155</v>
      </c>
      <c r="EZ4" s="1">
        <v>156</v>
      </c>
      <c r="FA4" s="1">
        <v>157</v>
      </c>
      <c r="FB4" s="1">
        <v>158</v>
      </c>
      <c r="FC4" s="1">
        <v>159</v>
      </c>
      <c r="FD4" s="1">
        <v>160</v>
      </c>
      <c r="FE4" s="1">
        <v>161</v>
      </c>
      <c r="FF4" s="1">
        <v>162</v>
      </c>
      <c r="FG4" s="1">
        <v>163</v>
      </c>
      <c r="FH4" s="1">
        <v>164</v>
      </c>
      <c r="FI4" s="1">
        <v>165</v>
      </c>
      <c r="FJ4" s="1">
        <v>166</v>
      </c>
      <c r="FK4" s="1">
        <v>167</v>
      </c>
      <c r="FL4" s="1">
        <v>168</v>
      </c>
      <c r="FM4" s="1">
        <v>169</v>
      </c>
      <c r="FN4" s="1">
        <v>170</v>
      </c>
      <c r="FO4" s="1">
        <v>171</v>
      </c>
      <c r="FP4" s="1">
        <v>172</v>
      </c>
      <c r="FQ4" s="1">
        <v>173</v>
      </c>
      <c r="FR4" s="1">
        <v>174</v>
      </c>
      <c r="FS4" s="1">
        <v>175</v>
      </c>
      <c r="FT4" s="1">
        <v>176</v>
      </c>
      <c r="FU4" s="1">
        <v>177</v>
      </c>
      <c r="FV4" s="1">
        <v>178</v>
      </c>
      <c r="FW4" s="1">
        <v>179</v>
      </c>
      <c r="FX4" s="1">
        <v>180</v>
      </c>
      <c r="FY4" s="1">
        <v>181</v>
      </c>
      <c r="FZ4" s="1">
        <v>182</v>
      </c>
      <c r="GA4" s="1">
        <v>183</v>
      </c>
      <c r="GB4" s="1">
        <v>184</v>
      </c>
      <c r="GC4" s="1">
        <v>185</v>
      </c>
      <c r="GD4" s="1">
        <v>186</v>
      </c>
      <c r="GE4" s="1">
        <v>187</v>
      </c>
      <c r="GF4" s="1">
        <v>188</v>
      </c>
      <c r="GG4" s="1">
        <v>189</v>
      </c>
      <c r="GH4" s="1">
        <v>190</v>
      </c>
      <c r="GI4" s="1">
        <v>191</v>
      </c>
      <c r="GJ4" s="1">
        <v>192</v>
      </c>
      <c r="GK4" s="1">
        <v>193</v>
      </c>
      <c r="GL4" s="1">
        <v>194</v>
      </c>
      <c r="GM4" s="1">
        <v>195</v>
      </c>
      <c r="GN4" s="1">
        <v>196</v>
      </c>
      <c r="GO4" s="1">
        <v>197</v>
      </c>
      <c r="GP4" s="1">
        <v>198</v>
      </c>
      <c r="GQ4" s="1">
        <v>199</v>
      </c>
      <c r="GR4" s="1">
        <v>200</v>
      </c>
      <c r="GS4" s="1">
        <v>201</v>
      </c>
      <c r="GT4" s="1">
        <v>202</v>
      </c>
      <c r="GU4" s="1">
        <v>203</v>
      </c>
    </row>
    <row r="5" spans="1:203" ht="40.5" x14ac:dyDescent="0.25">
      <c r="A5" s="2" t="s">
        <v>26</v>
      </c>
      <c r="B5" s="2">
        <v>50</v>
      </c>
      <c r="C5" s="3" t="s">
        <v>97</v>
      </c>
      <c r="D5" s="2">
        <v>53114</v>
      </c>
      <c r="E5" s="2" t="s">
        <v>169</v>
      </c>
      <c r="F5" s="2" t="s">
        <v>98</v>
      </c>
      <c r="G5" s="2">
        <v>0</v>
      </c>
      <c r="H5" s="2" t="s">
        <v>71</v>
      </c>
      <c r="I5" s="2" t="s">
        <v>155</v>
      </c>
      <c r="J5" s="2"/>
      <c r="K5" s="2">
        <v>18.7</v>
      </c>
      <c r="L5" s="2">
        <v>23</v>
      </c>
      <c r="M5" s="2">
        <v>35.5</v>
      </c>
      <c r="N5" s="2">
        <v>65</v>
      </c>
      <c r="O5" s="2" t="s">
        <v>24</v>
      </c>
      <c r="P5" s="2" t="s">
        <v>72</v>
      </c>
      <c r="Q5" s="2" t="s">
        <v>28</v>
      </c>
      <c r="R5" s="2" t="s">
        <v>4</v>
      </c>
      <c r="S5" s="2">
        <v>3.8</v>
      </c>
      <c r="T5" s="2" t="s">
        <v>18</v>
      </c>
      <c r="U5" s="2" t="s">
        <v>99</v>
      </c>
      <c r="X5" s="7">
        <f>SUM(Z5:HQ5)</f>
        <v>3.8</v>
      </c>
      <c r="Y5" s="7">
        <f>IF(S5="","заполни",(SMALL(S5:T5,1))-(SUM(Z5:HR5)))</f>
        <v>0</v>
      </c>
      <c r="AB5" s="5">
        <v>3.8</v>
      </c>
    </row>
    <row r="6" spans="1:203" ht="40.5" x14ac:dyDescent="0.25">
      <c r="A6" s="2" t="s">
        <v>26</v>
      </c>
      <c r="B6" s="2">
        <v>50</v>
      </c>
      <c r="C6" s="3" t="s">
        <v>97</v>
      </c>
      <c r="D6" s="2">
        <v>53114</v>
      </c>
      <c r="E6" s="2" t="s">
        <v>169</v>
      </c>
      <c r="F6" s="2" t="s">
        <v>98</v>
      </c>
      <c r="G6" s="2">
        <v>0</v>
      </c>
      <c r="H6" s="2" t="s">
        <v>71</v>
      </c>
      <c r="I6" s="2" t="s">
        <v>155</v>
      </c>
      <c r="J6" s="2"/>
      <c r="K6" s="2">
        <v>18.7</v>
      </c>
      <c r="L6" s="2">
        <v>23</v>
      </c>
      <c r="M6" s="2">
        <v>35.5</v>
      </c>
      <c r="N6" s="2">
        <v>65</v>
      </c>
      <c r="O6" s="2" t="s">
        <v>165</v>
      </c>
      <c r="P6" s="2" t="s">
        <v>72</v>
      </c>
      <c r="Q6" s="2" t="s">
        <v>29</v>
      </c>
      <c r="R6" s="2" t="s">
        <v>4</v>
      </c>
      <c r="S6" s="2">
        <v>2</v>
      </c>
      <c r="T6" s="2" t="s">
        <v>19</v>
      </c>
      <c r="U6" s="2" t="s">
        <v>100</v>
      </c>
      <c r="X6" s="7">
        <f t="shared" ref="X6:X68" si="0">SUM(Z6:HQ6)</f>
        <v>2</v>
      </c>
      <c r="Y6" s="7">
        <f t="shared" ref="Y6:Y68" si="1">IF(S6="","заполни",(SMALL(S6:T6,1))-(SUM(Z6:HR6)))</f>
        <v>0</v>
      </c>
      <c r="AB6" s="5">
        <v>2</v>
      </c>
    </row>
    <row r="7" spans="1:203" ht="40.5" x14ac:dyDescent="0.25">
      <c r="A7" s="2" t="s">
        <v>26</v>
      </c>
      <c r="B7" s="2">
        <v>50</v>
      </c>
      <c r="C7" s="3" t="s">
        <v>97</v>
      </c>
      <c r="D7" s="2">
        <v>53114</v>
      </c>
      <c r="E7" s="2" t="s">
        <v>169</v>
      </c>
      <c r="F7" s="2" t="s">
        <v>98</v>
      </c>
      <c r="G7" s="2">
        <v>0</v>
      </c>
      <c r="H7" s="2" t="s">
        <v>71</v>
      </c>
      <c r="I7" s="2" t="s">
        <v>155</v>
      </c>
      <c r="J7" s="2"/>
      <c r="K7" s="2">
        <v>18.7</v>
      </c>
      <c r="L7" s="2">
        <v>23</v>
      </c>
      <c r="M7" s="2">
        <v>35.5</v>
      </c>
      <c r="N7" s="2">
        <v>65</v>
      </c>
      <c r="O7" s="2" t="s">
        <v>44</v>
      </c>
      <c r="P7" s="2" t="s">
        <v>72</v>
      </c>
      <c r="Q7" s="2" t="s">
        <v>45</v>
      </c>
      <c r="R7" s="2" t="s">
        <v>4</v>
      </c>
      <c r="S7" s="2">
        <v>1</v>
      </c>
      <c r="T7" s="2" t="s">
        <v>19</v>
      </c>
      <c r="U7" s="2" t="s">
        <v>101</v>
      </c>
      <c r="X7" s="7">
        <f t="shared" si="0"/>
        <v>0</v>
      </c>
      <c r="Y7" s="7">
        <f t="shared" si="1"/>
        <v>1</v>
      </c>
    </row>
    <row r="8" spans="1:203" ht="40.5" x14ac:dyDescent="0.25">
      <c r="A8" s="2" t="s">
        <v>26</v>
      </c>
      <c r="B8" s="2">
        <v>50</v>
      </c>
      <c r="C8" s="3" t="s">
        <v>97</v>
      </c>
      <c r="D8" s="2">
        <v>53114</v>
      </c>
      <c r="E8" s="2" t="s">
        <v>169</v>
      </c>
      <c r="F8" s="2" t="s">
        <v>98</v>
      </c>
      <c r="G8" s="2">
        <v>0</v>
      </c>
      <c r="H8" s="2" t="s">
        <v>71</v>
      </c>
      <c r="I8" s="2" t="s">
        <v>155</v>
      </c>
      <c r="J8" s="2"/>
      <c r="K8" s="2">
        <v>18.7</v>
      </c>
      <c r="L8" s="2">
        <v>23</v>
      </c>
      <c r="M8" s="2">
        <v>35.5</v>
      </c>
      <c r="N8" s="2">
        <v>65</v>
      </c>
      <c r="O8" s="2" t="s">
        <v>30</v>
      </c>
      <c r="P8" s="2" t="s">
        <v>102</v>
      </c>
      <c r="Q8" s="2" t="s">
        <v>32</v>
      </c>
      <c r="R8" s="2" t="s">
        <v>33</v>
      </c>
      <c r="S8" s="2">
        <v>1</v>
      </c>
      <c r="T8" s="2" t="s">
        <v>19</v>
      </c>
      <c r="U8" s="2" t="s">
        <v>103</v>
      </c>
      <c r="X8" s="7">
        <f t="shared" si="0"/>
        <v>0</v>
      </c>
      <c r="Y8" s="7">
        <f t="shared" si="1"/>
        <v>1</v>
      </c>
    </row>
    <row r="9" spans="1:203" ht="40.5" x14ac:dyDescent="0.25">
      <c r="A9" s="2" t="s">
        <v>26</v>
      </c>
      <c r="B9" s="2">
        <v>50</v>
      </c>
      <c r="C9" s="3" t="s">
        <v>97</v>
      </c>
      <c r="D9" s="2">
        <v>53114</v>
      </c>
      <c r="E9" s="2" t="s">
        <v>169</v>
      </c>
      <c r="F9" s="2" t="s">
        <v>98</v>
      </c>
      <c r="G9" s="2">
        <v>0</v>
      </c>
      <c r="H9" s="2" t="s">
        <v>71</v>
      </c>
      <c r="I9" s="2" t="s">
        <v>155</v>
      </c>
      <c r="J9" s="2"/>
      <c r="K9" s="2">
        <v>18.7</v>
      </c>
      <c r="L9" s="2">
        <v>23</v>
      </c>
      <c r="M9" s="2">
        <v>35.5</v>
      </c>
      <c r="N9" s="2">
        <v>65</v>
      </c>
      <c r="O9" s="2" t="s">
        <v>300</v>
      </c>
      <c r="P9" s="2">
        <v>350</v>
      </c>
      <c r="Q9" s="2" t="s">
        <v>323</v>
      </c>
      <c r="S9" s="2">
        <v>1</v>
      </c>
      <c r="T9" s="2" t="s">
        <v>19</v>
      </c>
      <c r="X9" s="7">
        <f t="shared" si="0"/>
        <v>0</v>
      </c>
      <c r="Y9" s="7">
        <f t="shared" si="1"/>
        <v>1</v>
      </c>
    </row>
    <row r="10" spans="1:203" ht="40.5" x14ac:dyDescent="0.25">
      <c r="A10" s="2" t="s">
        <v>26</v>
      </c>
      <c r="B10" s="2">
        <v>50</v>
      </c>
      <c r="C10" s="3" t="s">
        <v>97</v>
      </c>
      <c r="D10" s="2">
        <v>53114</v>
      </c>
      <c r="E10" s="2" t="s">
        <v>169</v>
      </c>
      <c r="F10" s="2" t="s">
        <v>98</v>
      </c>
      <c r="G10" s="2">
        <v>0</v>
      </c>
      <c r="H10" s="2" t="s">
        <v>118</v>
      </c>
      <c r="I10" s="2" t="s">
        <v>170</v>
      </c>
      <c r="J10" s="2"/>
      <c r="K10" s="2">
        <v>6</v>
      </c>
      <c r="L10" s="2">
        <v>7</v>
      </c>
      <c r="M10" s="2">
        <v>35.5</v>
      </c>
      <c r="N10" s="2">
        <v>65</v>
      </c>
      <c r="O10" s="2" t="s">
        <v>24</v>
      </c>
      <c r="P10" s="2" t="s">
        <v>127</v>
      </c>
      <c r="Q10" s="2" t="s">
        <v>28</v>
      </c>
      <c r="R10" s="2" t="s">
        <v>4</v>
      </c>
      <c r="S10" s="2">
        <v>14.1</v>
      </c>
      <c r="T10" s="2" t="s">
        <v>18</v>
      </c>
      <c r="U10" s="2" t="s">
        <v>99</v>
      </c>
      <c r="X10" s="7">
        <f t="shared" si="0"/>
        <v>0</v>
      </c>
      <c r="Y10" s="7">
        <f t="shared" si="1"/>
        <v>14.1</v>
      </c>
    </row>
    <row r="11" spans="1:203" ht="40.5" x14ac:dyDescent="0.25">
      <c r="A11" s="2" t="s">
        <v>26</v>
      </c>
      <c r="B11" s="2">
        <v>50</v>
      </c>
      <c r="C11" s="3" t="s">
        <v>97</v>
      </c>
      <c r="D11" s="2">
        <v>53114</v>
      </c>
      <c r="E11" s="2" t="s">
        <v>169</v>
      </c>
      <c r="F11" s="2" t="s">
        <v>98</v>
      </c>
      <c r="G11" s="2">
        <v>0</v>
      </c>
      <c r="H11" s="2" t="s">
        <v>118</v>
      </c>
      <c r="I11" s="2" t="s">
        <v>170</v>
      </c>
      <c r="J11" s="2"/>
      <c r="K11" s="2">
        <v>6</v>
      </c>
      <c r="L11" s="2">
        <v>7</v>
      </c>
      <c r="M11" s="2">
        <v>35.5</v>
      </c>
      <c r="N11" s="2">
        <v>65</v>
      </c>
      <c r="O11" s="2" t="s">
        <v>24</v>
      </c>
      <c r="P11" s="2" t="s">
        <v>47</v>
      </c>
      <c r="Q11" s="2" t="s">
        <v>37</v>
      </c>
      <c r="R11" s="2" t="s">
        <v>4</v>
      </c>
      <c r="S11" s="2">
        <v>4.9000000000000004</v>
      </c>
      <c r="T11" s="2" t="s">
        <v>18</v>
      </c>
      <c r="U11" s="2" t="s">
        <v>100</v>
      </c>
      <c r="X11" s="7">
        <f t="shared" si="0"/>
        <v>0</v>
      </c>
      <c r="Y11" s="7">
        <f t="shared" si="1"/>
        <v>4.9000000000000004</v>
      </c>
    </row>
    <row r="12" spans="1:203" ht="40.5" x14ac:dyDescent="0.25">
      <c r="A12" s="2" t="s">
        <v>26</v>
      </c>
      <c r="B12" s="2">
        <v>50</v>
      </c>
      <c r="C12" s="3" t="s">
        <v>97</v>
      </c>
      <c r="D12" s="2">
        <v>53114</v>
      </c>
      <c r="E12" s="2" t="s">
        <v>169</v>
      </c>
      <c r="F12" s="2" t="s">
        <v>98</v>
      </c>
      <c r="G12" s="2">
        <v>0</v>
      </c>
      <c r="H12" s="2" t="s">
        <v>118</v>
      </c>
      <c r="I12" s="2" t="s">
        <v>170</v>
      </c>
      <c r="J12" s="2"/>
      <c r="K12" s="2">
        <v>6</v>
      </c>
      <c r="L12" s="2">
        <v>7</v>
      </c>
      <c r="M12" s="2">
        <v>35.5</v>
      </c>
      <c r="N12" s="2">
        <v>65</v>
      </c>
      <c r="O12" s="2" t="s">
        <v>165</v>
      </c>
      <c r="P12" s="2" t="s">
        <v>127</v>
      </c>
      <c r="Q12" s="2" t="s">
        <v>29</v>
      </c>
      <c r="R12" s="2" t="s">
        <v>4</v>
      </c>
      <c r="S12" s="2">
        <v>2</v>
      </c>
      <c r="T12" s="2" t="s">
        <v>19</v>
      </c>
      <c r="U12" s="2" t="s">
        <v>100</v>
      </c>
      <c r="X12" s="7">
        <f t="shared" si="0"/>
        <v>0</v>
      </c>
      <c r="Y12" s="7">
        <f t="shared" si="1"/>
        <v>2</v>
      </c>
    </row>
    <row r="13" spans="1:203" ht="40.5" x14ac:dyDescent="0.25">
      <c r="A13" s="2" t="s">
        <v>26</v>
      </c>
      <c r="B13" s="2">
        <v>50</v>
      </c>
      <c r="C13" s="3" t="s">
        <v>97</v>
      </c>
      <c r="D13" s="2">
        <v>53114</v>
      </c>
      <c r="E13" s="2" t="s">
        <v>169</v>
      </c>
      <c r="F13" s="2" t="s">
        <v>98</v>
      </c>
      <c r="G13" s="2">
        <v>0</v>
      </c>
      <c r="H13" s="2" t="s">
        <v>118</v>
      </c>
      <c r="I13" s="2" t="s">
        <v>170</v>
      </c>
      <c r="J13" s="2"/>
      <c r="K13" s="2">
        <v>6</v>
      </c>
      <c r="L13" s="2">
        <v>7</v>
      </c>
      <c r="M13" s="2">
        <v>35.5</v>
      </c>
      <c r="N13" s="2">
        <v>65</v>
      </c>
      <c r="O13" s="2" t="s">
        <v>30</v>
      </c>
      <c r="P13" s="2" t="s">
        <v>151</v>
      </c>
      <c r="Q13" s="2" t="s">
        <v>17</v>
      </c>
      <c r="R13" s="2" t="s">
        <v>171</v>
      </c>
      <c r="S13" s="2">
        <v>2</v>
      </c>
      <c r="T13" s="2" t="s">
        <v>19</v>
      </c>
      <c r="U13" s="2" t="s">
        <v>157</v>
      </c>
      <c r="X13" s="7">
        <f t="shared" si="0"/>
        <v>0</v>
      </c>
      <c r="Y13" s="7">
        <f t="shared" si="1"/>
        <v>2</v>
      </c>
    </row>
    <row r="14" spans="1:203" ht="40.5" x14ac:dyDescent="0.25">
      <c r="A14" s="2" t="s">
        <v>26</v>
      </c>
      <c r="B14" s="2">
        <v>50</v>
      </c>
      <c r="C14" s="3" t="s">
        <v>97</v>
      </c>
      <c r="D14" s="2">
        <v>53114</v>
      </c>
      <c r="E14" s="2" t="s">
        <v>169</v>
      </c>
      <c r="F14" s="2" t="s">
        <v>98</v>
      </c>
      <c r="G14" s="2">
        <v>0</v>
      </c>
      <c r="H14" s="2" t="s">
        <v>118</v>
      </c>
      <c r="I14" s="2" t="s">
        <v>170</v>
      </c>
      <c r="J14" s="2"/>
      <c r="K14" s="2">
        <v>6</v>
      </c>
      <c r="L14" s="2">
        <v>7</v>
      </c>
      <c r="M14" s="2">
        <v>35.5</v>
      </c>
      <c r="N14" s="2">
        <v>65</v>
      </c>
      <c r="O14" s="2" t="s">
        <v>172</v>
      </c>
      <c r="P14" s="2" t="s">
        <v>173</v>
      </c>
      <c r="Q14" s="2" t="s">
        <v>17</v>
      </c>
      <c r="R14" s="2" t="s">
        <v>171</v>
      </c>
      <c r="S14" s="2">
        <v>2</v>
      </c>
      <c r="T14" s="2" t="s">
        <v>19</v>
      </c>
      <c r="U14" s="2" t="s">
        <v>174</v>
      </c>
      <c r="X14" s="7">
        <f t="shared" si="0"/>
        <v>0</v>
      </c>
      <c r="Y14" s="7">
        <f t="shared" si="1"/>
        <v>2</v>
      </c>
    </row>
    <row r="15" spans="1:203" ht="40.5" x14ac:dyDescent="0.25">
      <c r="A15" s="2" t="s">
        <v>26</v>
      </c>
      <c r="B15" s="2">
        <v>50</v>
      </c>
      <c r="C15" s="3" t="s">
        <v>97</v>
      </c>
      <c r="D15" s="2">
        <v>53114</v>
      </c>
      <c r="E15" s="2" t="s">
        <v>169</v>
      </c>
      <c r="F15" s="2" t="s">
        <v>98</v>
      </c>
      <c r="G15" s="2">
        <v>0</v>
      </c>
      <c r="H15" s="2" t="s">
        <v>118</v>
      </c>
      <c r="I15" s="2" t="s">
        <v>170</v>
      </c>
      <c r="J15" s="2"/>
      <c r="K15" s="2">
        <v>6</v>
      </c>
      <c r="L15" s="2">
        <v>7</v>
      </c>
      <c r="M15" s="2">
        <v>35.5</v>
      </c>
      <c r="N15" s="2">
        <v>65</v>
      </c>
      <c r="O15" s="2" t="s">
        <v>41</v>
      </c>
      <c r="P15" s="2" t="s">
        <v>77</v>
      </c>
      <c r="Q15" s="2" t="s">
        <v>35</v>
      </c>
      <c r="R15" s="2" t="s">
        <v>33</v>
      </c>
      <c r="S15" s="2">
        <v>1</v>
      </c>
      <c r="T15" s="2" t="s">
        <v>19</v>
      </c>
      <c r="U15" s="2" t="s">
        <v>175</v>
      </c>
      <c r="X15" s="7">
        <f t="shared" si="0"/>
        <v>0</v>
      </c>
      <c r="Y15" s="7">
        <f t="shared" si="1"/>
        <v>1</v>
      </c>
    </row>
    <row r="16" spans="1:203" ht="40.5" x14ac:dyDescent="0.25">
      <c r="A16" s="2" t="s">
        <v>26</v>
      </c>
      <c r="B16" s="2">
        <v>50</v>
      </c>
      <c r="C16" s="3" t="s">
        <v>97</v>
      </c>
      <c r="D16" s="2">
        <v>53114</v>
      </c>
      <c r="E16" s="2" t="s">
        <v>169</v>
      </c>
      <c r="F16" s="2" t="s">
        <v>98</v>
      </c>
      <c r="G16" s="2">
        <v>0</v>
      </c>
      <c r="H16" s="2" t="s">
        <v>118</v>
      </c>
      <c r="I16" s="2" t="s">
        <v>170</v>
      </c>
      <c r="J16" s="2"/>
      <c r="K16" s="2">
        <v>6</v>
      </c>
      <c r="L16" s="2">
        <v>7</v>
      </c>
      <c r="M16" s="2">
        <v>35.5</v>
      </c>
      <c r="N16" s="2">
        <v>65</v>
      </c>
      <c r="O16" s="2" t="s">
        <v>176</v>
      </c>
      <c r="P16" s="2">
        <v>15</v>
      </c>
      <c r="R16" s="2" t="s">
        <v>50</v>
      </c>
      <c r="S16" s="2">
        <v>1</v>
      </c>
      <c r="T16" s="2" t="s">
        <v>19</v>
      </c>
      <c r="U16" s="2" t="s">
        <v>163</v>
      </c>
      <c r="X16" s="7">
        <f t="shared" si="0"/>
        <v>0</v>
      </c>
      <c r="Y16" s="7">
        <f t="shared" si="1"/>
        <v>1</v>
      </c>
    </row>
    <row r="17" spans="1:28" ht="40.5" x14ac:dyDescent="0.25">
      <c r="A17" s="2" t="s">
        <v>26</v>
      </c>
      <c r="B17" s="2">
        <v>50</v>
      </c>
      <c r="C17" s="3" t="s">
        <v>97</v>
      </c>
      <c r="D17" s="2">
        <v>53114</v>
      </c>
      <c r="E17" s="2" t="s">
        <v>169</v>
      </c>
      <c r="F17" s="2" t="s">
        <v>98</v>
      </c>
      <c r="G17" s="2">
        <v>0</v>
      </c>
      <c r="H17" s="2" t="s">
        <v>118</v>
      </c>
      <c r="I17" s="2" t="s">
        <v>177</v>
      </c>
      <c r="J17" s="2"/>
      <c r="K17" s="2">
        <v>18.5</v>
      </c>
      <c r="L17" s="2">
        <v>32</v>
      </c>
      <c r="M17" s="2">
        <v>48</v>
      </c>
      <c r="N17" s="2">
        <v>65</v>
      </c>
      <c r="O17" s="2" t="s">
        <v>24</v>
      </c>
      <c r="P17" s="2" t="s">
        <v>72</v>
      </c>
      <c r="Q17" s="2" t="s">
        <v>28</v>
      </c>
      <c r="R17" s="2" t="s">
        <v>4</v>
      </c>
      <c r="S17" s="2">
        <v>8.1999999999999993</v>
      </c>
      <c r="T17" s="2" t="s">
        <v>18</v>
      </c>
      <c r="U17" s="2" t="s">
        <v>99</v>
      </c>
      <c r="X17" s="7">
        <f t="shared" si="0"/>
        <v>8.1999999999999993</v>
      </c>
      <c r="Y17" s="7">
        <f t="shared" si="1"/>
        <v>0</v>
      </c>
      <c r="AB17" s="5">
        <v>8.1999999999999993</v>
      </c>
    </row>
    <row r="18" spans="1:28" ht="40.5" x14ac:dyDescent="0.25">
      <c r="A18" s="2" t="s">
        <v>26</v>
      </c>
      <c r="B18" s="2">
        <v>50</v>
      </c>
      <c r="C18" s="3" t="s">
        <v>97</v>
      </c>
      <c r="D18" s="2">
        <v>53114</v>
      </c>
      <c r="E18" s="2" t="s">
        <v>169</v>
      </c>
      <c r="F18" s="2" t="s">
        <v>98</v>
      </c>
      <c r="G18" s="2">
        <v>0</v>
      </c>
      <c r="H18" s="2" t="s">
        <v>118</v>
      </c>
      <c r="I18" s="2" t="s">
        <v>177</v>
      </c>
      <c r="J18" s="2"/>
      <c r="K18" s="2">
        <v>18.5</v>
      </c>
      <c r="L18" s="2">
        <v>32</v>
      </c>
      <c r="M18" s="2">
        <v>48</v>
      </c>
      <c r="N18" s="2">
        <v>65</v>
      </c>
      <c r="O18" s="2" t="s">
        <v>24</v>
      </c>
      <c r="P18" s="2" t="s">
        <v>86</v>
      </c>
      <c r="Q18" s="2" t="s">
        <v>28</v>
      </c>
      <c r="R18" s="2" t="s">
        <v>4</v>
      </c>
      <c r="S18" s="2">
        <v>2.1</v>
      </c>
      <c r="T18" s="2" t="s">
        <v>18</v>
      </c>
      <c r="U18" s="2" t="s">
        <v>99</v>
      </c>
      <c r="X18" s="7">
        <f t="shared" si="0"/>
        <v>0</v>
      </c>
      <c r="Y18" s="7">
        <f t="shared" si="1"/>
        <v>2.1</v>
      </c>
    </row>
    <row r="19" spans="1:28" ht="40.5" x14ac:dyDescent="0.25">
      <c r="A19" s="2" t="s">
        <v>26</v>
      </c>
      <c r="B19" s="2">
        <v>50</v>
      </c>
      <c r="C19" s="3" t="s">
        <v>97</v>
      </c>
      <c r="D19" s="2">
        <v>53114</v>
      </c>
      <c r="E19" s="2" t="s">
        <v>169</v>
      </c>
      <c r="F19" s="2" t="s">
        <v>98</v>
      </c>
      <c r="G19" s="2">
        <v>0</v>
      </c>
      <c r="H19" s="2" t="s">
        <v>118</v>
      </c>
      <c r="I19" s="2" t="s">
        <v>177</v>
      </c>
      <c r="J19" s="2"/>
      <c r="K19" s="2">
        <v>18.5</v>
      </c>
      <c r="L19" s="2">
        <v>32</v>
      </c>
      <c r="M19" s="2">
        <v>48</v>
      </c>
      <c r="N19" s="2">
        <v>65</v>
      </c>
      <c r="O19" s="2" t="s">
        <v>24</v>
      </c>
      <c r="P19" s="2" t="s">
        <v>38</v>
      </c>
      <c r="Q19" s="2" t="s">
        <v>28</v>
      </c>
      <c r="R19" s="2" t="s">
        <v>4</v>
      </c>
      <c r="S19" s="2">
        <v>1.2</v>
      </c>
      <c r="T19" s="2" t="s">
        <v>18</v>
      </c>
      <c r="U19" s="2" t="s">
        <v>99</v>
      </c>
      <c r="X19" s="7">
        <f t="shared" si="0"/>
        <v>0</v>
      </c>
      <c r="Y19" s="7">
        <f t="shared" si="1"/>
        <v>1.2</v>
      </c>
    </row>
    <row r="20" spans="1:28" ht="40.5" x14ac:dyDescent="0.25">
      <c r="A20" s="2" t="s">
        <v>26</v>
      </c>
      <c r="B20" s="2">
        <v>50</v>
      </c>
      <c r="C20" s="3" t="s">
        <v>97</v>
      </c>
      <c r="D20" s="2">
        <v>53114</v>
      </c>
      <c r="E20" s="2" t="s">
        <v>169</v>
      </c>
      <c r="F20" s="2" t="s">
        <v>98</v>
      </c>
      <c r="G20" s="2">
        <v>0</v>
      </c>
      <c r="H20" s="2" t="s">
        <v>118</v>
      </c>
      <c r="I20" s="2" t="s">
        <v>177</v>
      </c>
      <c r="J20" s="2"/>
      <c r="K20" s="2">
        <v>18.5</v>
      </c>
      <c r="L20" s="2">
        <v>32</v>
      </c>
      <c r="M20" s="2">
        <v>48</v>
      </c>
      <c r="N20" s="2">
        <v>65</v>
      </c>
      <c r="O20" s="2" t="s">
        <v>24</v>
      </c>
      <c r="P20" s="2" t="s">
        <v>36</v>
      </c>
      <c r="Q20" s="2" t="s">
        <v>37</v>
      </c>
      <c r="R20" s="2" t="s">
        <v>4</v>
      </c>
      <c r="S20" s="2">
        <v>16.600000000000001</v>
      </c>
      <c r="T20" s="2" t="s">
        <v>18</v>
      </c>
      <c r="U20" s="2" t="s">
        <v>100</v>
      </c>
      <c r="X20" s="7">
        <f t="shared" si="0"/>
        <v>0</v>
      </c>
      <c r="Y20" s="7">
        <f t="shared" si="1"/>
        <v>16.600000000000001</v>
      </c>
    </row>
    <row r="21" spans="1:28" ht="40.5" x14ac:dyDescent="0.25">
      <c r="A21" s="2" t="s">
        <v>26</v>
      </c>
      <c r="B21" s="2">
        <v>50</v>
      </c>
      <c r="C21" s="3" t="s">
        <v>97</v>
      </c>
      <c r="D21" s="2">
        <v>53114</v>
      </c>
      <c r="E21" s="2" t="s">
        <v>169</v>
      </c>
      <c r="F21" s="2" t="s">
        <v>98</v>
      </c>
      <c r="G21" s="2">
        <v>0</v>
      </c>
      <c r="H21" s="2" t="s">
        <v>118</v>
      </c>
      <c r="I21" s="2" t="s">
        <v>177</v>
      </c>
      <c r="J21" s="2"/>
      <c r="K21" s="2">
        <v>18.5</v>
      </c>
      <c r="L21" s="2">
        <v>32</v>
      </c>
      <c r="M21" s="2">
        <v>48</v>
      </c>
      <c r="N21" s="2">
        <v>65</v>
      </c>
      <c r="O21" s="2" t="s">
        <v>24</v>
      </c>
      <c r="P21" s="2" t="s">
        <v>54</v>
      </c>
      <c r="Q21" s="2" t="s">
        <v>37</v>
      </c>
      <c r="R21" s="2" t="s">
        <v>4</v>
      </c>
      <c r="S21" s="2">
        <v>0.4</v>
      </c>
      <c r="T21" s="2" t="s">
        <v>18</v>
      </c>
      <c r="U21" s="2" t="s">
        <v>100</v>
      </c>
      <c r="X21" s="7">
        <f t="shared" si="0"/>
        <v>0</v>
      </c>
      <c r="Y21" s="7">
        <f t="shared" si="1"/>
        <v>0.4</v>
      </c>
    </row>
    <row r="22" spans="1:28" ht="40.5" x14ac:dyDescent="0.25">
      <c r="A22" s="2" t="s">
        <v>26</v>
      </c>
      <c r="B22" s="2">
        <v>50</v>
      </c>
      <c r="C22" s="3" t="s">
        <v>97</v>
      </c>
      <c r="D22" s="2">
        <v>53114</v>
      </c>
      <c r="E22" s="2" t="s">
        <v>169</v>
      </c>
      <c r="F22" s="2" t="s">
        <v>98</v>
      </c>
      <c r="G22" s="2">
        <v>0</v>
      </c>
      <c r="H22" s="2" t="s">
        <v>118</v>
      </c>
      <c r="I22" s="2" t="s">
        <v>177</v>
      </c>
      <c r="J22" s="2"/>
      <c r="K22" s="2">
        <v>18.5</v>
      </c>
      <c r="L22" s="2">
        <v>32</v>
      </c>
      <c r="M22" s="2">
        <v>48</v>
      </c>
      <c r="N22" s="2">
        <v>65</v>
      </c>
      <c r="O22" s="2" t="s">
        <v>24</v>
      </c>
      <c r="P22" s="2" t="s">
        <v>47</v>
      </c>
      <c r="Q22" s="2" t="s">
        <v>37</v>
      </c>
      <c r="R22" s="2" t="s">
        <v>4</v>
      </c>
      <c r="S22" s="2">
        <v>0.2</v>
      </c>
      <c r="T22" s="2" t="s">
        <v>18</v>
      </c>
      <c r="U22" s="2" t="s">
        <v>100</v>
      </c>
      <c r="X22" s="7">
        <f t="shared" si="0"/>
        <v>0</v>
      </c>
      <c r="Y22" s="7">
        <f t="shared" si="1"/>
        <v>0.2</v>
      </c>
    </row>
    <row r="23" spans="1:28" ht="40.5" x14ac:dyDescent="0.25">
      <c r="A23" s="2" t="s">
        <v>26</v>
      </c>
      <c r="B23" s="2">
        <v>50</v>
      </c>
      <c r="C23" s="3" t="s">
        <v>97</v>
      </c>
      <c r="D23" s="2">
        <v>53114</v>
      </c>
      <c r="E23" s="2" t="s">
        <v>169</v>
      </c>
      <c r="F23" s="2" t="s">
        <v>98</v>
      </c>
      <c r="G23" s="2">
        <v>0</v>
      </c>
      <c r="H23" s="2" t="s">
        <v>118</v>
      </c>
      <c r="I23" s="2" t="s">
        <v>177</v>
      </c>
      <c r="J23" s="2"/>
      <c r="K23" s="2">
        <v>18.5</v>
      </c>
      <c r="L23" s="2">
        <v>32</v>
      </c>
      <c r="M23" s="2">
        <v>48</v>
      </c>
      <c r="N23" s="2">
        <v>65</v>
      </c>
      <c r="O23" s="2" t="s">
        <v>21</v>
      </c>
      <c r="P23" s="2" t="s">
        <v>178</v>
      </c>
      <c r="Q23" s="2" t="s">
        <v>51</v>
      </c>
      <c r="R23" s="2" t="s">
        <v>4</v>
      </c>
      <c r="S23" s="2">
        <v>1</v>
      </c>
      <c r="T23" s="2" t="s">
        <v>19</v>
      </c>
      <c r="U23" s="2" t="s">
        <v>179</v>
      </c>
      <c r="X23" s="7">
        <f t="shared" si="0"/>
        <v>0</v>
      </c>
      <c r="Y23" s="7">
        <f t="shared" si="1"/>
        <v>1</v>
      </c>
    </row>
    <row r="24" spans="1:28" ht="40.5" x14ac:dyDescent="0.25">
      <c r="A24" s="2" t="s">
        <v>26</v>
      </c>
      <c r="B24" s="2">
        <v>50</v>
      </c>
      <c r="C24" s="3" t="s">
        <v>97</v>
      </c>
      <c r="D24" s="2">
        <v>53114</v>
      </c>
      <c r="E24" s="2" t="s">
        <v>169</v>
      </c>
      <c r="F24" s="2" t="s">
        <v>98</v>
      </c>
      <c r="G24" s="2">
        <v>0</v>
      </c>
      <c r="H24" s="2" t="s">
        <v>118</v>
      </c>
      <c r="I24" s="2" t="s">
        <v>177</v>
      </c>
      <c r="J24" s="2"/>
      <c r="K24" s="2">
        <v>18.5</v>
      </c>
      <c r="L24" s="2">
        <v>32</v>
      </c>
      <c r="M24" s="2">
        <v>48</v>
      </c>
      <c r="N24" s="2">
        <v>65</v>
      </c>
      <c r="O24" s="2" t="s">
        <v>43</v>
      </c>
      <c r="P24" s="2" t="s">
        <v>180</v>
      </c>
      <c r="Q24" s="2" t="s">
        <v>48</v>
      </c>
      <c r="R24" s="2" t="s">
        <v>4</v>
      </c>
      <c r="S24" s="2">
        <v>1</v>
      </c>
      <c r="T24" s="2" t="s">
        <v>19</v>
      </c>
      <c r="U24" s="2" t="s">
        <v>109</v>
      </c>
      <c r="X24" s="7">
        <f t="shared" si="0"/>
        <v>0</v>
      </c>
      <c r="Y24" s="7">
        <f t="shared" si="1"/>
        <v>1</v>
      </c>
    </row>
    <row r="25" spans="1:28" ht="40.5" x14ac:dyDescent="0.25">
      <c r="A25" s="2" t="s">
        <v>26</v>
      </c>
      <c r="B25" s="2">
        <v>50</v>
      </c>
      <c r="C25" s="3" t="s">
        <v>97</v>
      </c>
      <c r="D25" s="2">
        <v>53114</v>
      </c>
      <c r="E25" s="2" t="s">
        <v>169</v>
      </c>
      <c r="F25" s="2" t="s">
        <v>98</v>
      </c>
      <c r="G25" s="2">
        <v>0</v>
      </c>
      <c r="H25" s="2" t="s">
        <v>118</v>
      </c>
      <c r="I25" s="2" t="s">
        <v>177</v>
      </c>
      <c r="J25" s="2"/>
      <c r="K25" s="2">
        <v>18.5</v>
      </c>
      <c r="L25" s="2">
        <v>32</v>
      </c>
      <c r="M25" s="2">
        <v>48</v>
      </c>
      <c r="N25" s="2">
        <v>65</v>
      </c>
      <c r="O25" s="2" t="s">
        <v>22</v>
      </c>
      <c r="P25" s="2" t="s">
        <v>181</v>
      </c>
      <c r="Q25" s="2" t="s">
        <v>51</v>
      </c>
      <c r="R25" s="2" t="s">
        <v>4</v>
      </c>
      <c r="S25" s="2">
        <v>1</v>
      </c>
      <c r="T25" s="2" t="s">
        <v>19</v>
      </c>
      <c r="U25" s="2" t="s">
        <v>182</v>
      </c>
      <c r="X25" s="7">
        <f t="shared" si="0"/>
        <v>0</v>
      </c>
      <c r="Y25" s="7">
        <f t="shared" si="1"/>
        <v>1</v>
      </c>
    </row>
    <row r="26" spans="1:28" ht="40.5" x14ac:dyDescent="0.25">
      <c r="A26" s="2" t="s">
        <v>26</v>
      </c>
      <c r="B26" s="2">
        <v>50</v>
      </c>
      <c r="C26" s="3" t="s">
        <v>97</v>
      </c>
      <c r="D26" s="2">
        <v>53114</v>
      </c>
      <c r="E26" s="2" t="s">
        <v>169</v>
      </c>
      <c r="F26" s="2" t="s">
        <v>98</v>
      </c>
      <c r="G26" s="2">
        <v>0</v>
      </c>
      <c r="H26" s="2" t="s">
        <v>118</v>
      </c>
      <c r="I26" s="2" t="s">
        <v>177</v>
      </c>
      <c r="J26" s="2"/>
      <c r="K26" s="2">
        <v>18.5</v>
      </c>
      <c r="L26" s="2">
        <v>32</v>
      </c>
      <c r="M26" s="2">
        <v>48</v>
      </c>
      <c r="N26" s="2">
        <v>65</v>
      </c>
      <c r="O26" s="2" t="s">
        <v>165</v>
      </c>
      <c r="P26" s="2">
        <v>300</v>
      </c>
      <c r="Q26" s="2" t="s">
        <v>29</v>
      </c>
      <c r="R26" s="2" t="s">
        <v>4</v>
      </c>
      <c r="S26" s="2">
        <v>1</v>
      </c>
      <c r="T26" s="2" t="s">
        <v>19</v>
      </c>
      <c r="U26" s="2" t="s">
        <v>183</v>
      </c>
      <c r="X26" s="7">
        <f t="shared" si="0"/>
        <v>0</v>
      </c>
      <c r="Y26" s="7">
        <f t="shared" si="1"/>
        <v>1</v>
      </c>
    </row>
    <row r="27" spans="1:28" ht="40.5" x14ac:dyDescent="0.25">
      <c r="A27" s="2" t="s">
        <v>26</v>
      </c>
      <c r="B27" s="2">
        <v>50</v>
      </c>
      <c r="C27" s="3" t="s">
        <v>97</v>
      </c>
      <c r="D27" s="2">
        <v>53114</v>
      </c>
      <c r="E27" s="2" t="s">
        <v>169</v>
      </c>
      <c r="F27" s="2" t="s">
        <v>98</v>
      </c>
      <c r="G27" s="2">
        <v>0</v>
      </c>
      <c r="H27" s="2" t="s">
        <v>118</v>
      </c>
      <c r="I27" s="2" t="s">
        <v>177</v>
      </c>
      <c r="J27" s="2"/>
      <c r="K27" s="2">
        <v>18.5</v>
      </c>
      <c r="L27" s="2">
        <v>32</v>
      </c>
      <c r="M27" s="2">
        <v>48</v>
      </c>
      <c r="N27" s="2">
        <v>65</v>
      </c>
      <c r="O27" s="2" t="s">
        <v>165</v>
      </c>
      <c r="P27" s="2" t="s">
        <v>38</v>
      </c>
      <c r="Q27" s="2" t="s">
        <v>29</v>
      </c>
      <c r="R27" s="2" t="s">
        <v>4</v>
      </c>
      <c r="S27" s="2">
        <v>1</v>
      </c>
      <c r="T27" s="2" t="s">
        <v>19</v>
      </c>
      <c r="U27" s="2" t="s">
        <v>105</v>
      </c>
      <c r="X27" s="7">
        <f t="shared" si="0"/>
        <v>0</v>
      </c>
      <c r="Y27" s="7">
        <f t="shared" si="1"/>
        <v>1</v>
      </c>
    </row>
    <row r="28" spans="1:28" ht="40.5" x14ac:dyDescent="0.25">
      <c r="A28" s="2" t="s">
        <v>26</v>
      </c>
      <c r="B28" s="2">
        <v>50</v>
      </c>
      <c r="C28" s="3" t="s">
        <v>97</v>
      </c>
      <c r="D28" s="2">
        <v>53114</v>
      </c>
      <c r="E28" s="2" t="s">
        <v>169</v>
      </c>
      <c r="F28" s="2" t="s">
        <v>98</v>
      </c>
      <c r="G28" s="2">
        <v>0</v>
      </c>
      <c r="H28" s="2" t="s">
        <v>118</v>
      </c>
      <c r="I28" s="2" t="s">
        <v>177</v>
      </c>
      <c r="J28" s="2"/>
      <c r="K28" s="2">
        <v>18.5</v>
      </c>
      <c r="L28" s="2">
        <v>32</v>
      </c>
      <c r="M28" s="2">
        <v>48</v>
      </c>
      <c r="N28" s="2">
        <v>65</v>
      </c>
      <c r="O28" s="2" t="s">
        <v>165</v>
      </c>
      <c r="P28" s="2" t="s">
        <v>36</v>
      </c>
      <c r="Q28" s="2" t="s">
        <v>29</v>
      </c>
      <c r="R28" s="2" t="s">
        <v>4</v>
      </c>
      <c r="S28" s="2">
        <v>8</v>
      </c>
      <c r="T28" s="2" t="s">
        <v>19</v>
      </c>
      <c r="U28" s="2" t="s">
        <v>105</v>
      </c>
      <c r="X28" s="7">
        <f t="shared" si="0"/>
        <v>0</v>
      </c>
      <c r="Y28" s="7">
        <f t="shared" si="1"/>
        <v>8</v>
      </c>
    </row>
    <row r="29" spans="1:28" ht="40.5" x14ac:dyDescent="0.25">
      <c r="A29" s="2" t="s">
        <v>26</v>
      </c>
      <c r="B29" s="2">
        <v>50</v>
      </c>
      <c r="C29" s="3" t="s">
        <v>97</v>
      </c>
      <c r="D29" s="2">
        <v>53114</v>
      </c>
      <c r="E29" s="2" t="s">
        <v>169</v>
      </c>
      <c r="F29" s="2" t="s">
        <v>98</v>
      </c>
      <c r="G29" s="2">
        <v>0</v>
      </c>
      <c r="H29" s="2" t="s">
        <v>118</v>
      </c>
      <c r="I29" s="2" t="s">
        <v>177</v>
      </c>
      <c r="J29" s="2"/>
      <c r="K29" s="2">
        <v>18.5</v>
      </c>
      <c r="L29" s="2">
        <v>32</v>
      </c>
      <c r="M29" s="2">
        <v>48</v>
      </c>
      <c r="N29" s="2">
        <v>65</v>
      </c>
      <c r="O29" s="2" t="s">
        <v>57</v>
      </c>
      <c r="P29" s="2" t="s">
        <v>58</v>
      </c>
      <c r="Q29" s="2" t="s">
        <v>87</v>
      </c>
      <c r="R29" s="2" t="s">
        <v>4</v>
      </c>
      <c r="S29" s="2">
        <v>5</v>
      </c>
      <c r="T29" s="2" t="s">
        <v>19</v>
      </c>
      <c r="U29" s="2" t="s">
        <v>104</v>
      </c>
      <c r="X29" s="7">
        <f t="shared" si="0"/>
        <v>0</v>
      </c>
      <c r="Y29" s="7">
        <f t="shared" si="1"/>
        <v>5</v>
      </c>
    </row>
    <row r="30" spans="1:28" ht="40.5" x14ac:dyDescent="0.25">
      <c r="A30" s="2" t="s">
        <v>26</v>
      </c>
      <c r="B30" s="2">
        <v>50</v>
      </c>
      <c r="C30" s="3" t="s">
        <v>97</v>
      </c>
      <c r="D30" s="2">
        <v>53114</v>
      </c>
      <c r="E30" s="2" t="s">
        <v>169</v>
      </c>
      <c r="F30" s="2" t="s">
        <v>98</v>
      </c>
      <c r="G30" s="2">
        <v>0</v>
      </c>
      <c r="H30" s="2" t="s">
        <v>118</v>
      </c>
      <c r="I30" s="2" t="s">
        <v>177</v>
      </c>
      <c r="J30" s="2"/>
      <c r="K30" s="2">
        <v>18.5</v>
      </c>
      <c r="L30" s="2">
        <v>32</v>
      </c>
      <c r="M30" s="2">
        <v>48</v>
      </c>
      <c r="N30" s="2">
        <v>65</v>
      </c>
      <c r="O30" s="2" t="s">
        <v>44</v>
      </c>
      <c r="P30" s="2" t="s">
        <v>72</v>
      </c>
      <c r="Q30" s="2" t="s">
        <v>45</v>
      </c>
      <c r="R30" s="2" t="s">
        <v>4</v>
      </c>
      <c r="S30" s="2">
        <v>2</v>
      </c>
      <c r="T30" s="2" t="s">
        <v>19</v>
      </c>
      <c r="U30" s="2" t="s">
        <v>184</v>
      </c>
      <c r="X30" s="7">
        <f t="shared" si="0"/>
        <v>0</v>
      </c>
      <c r="Y30" s="7">
        <f t="shared" si="1"/>
        <v>2</v>
      </c>
    </row>
    <row r="31" spans="1:28" ht="40.5" x14ac:dyDescent="0.25">
      <c r="A31" s="2" t="s">
        <v>26</v>
      </c>
      <c r="B31" s="2">
        <v>50</v>
      </c>
      <c r="C31" s="3" t="s">
        <v>97</v>
      </c>
      <c r="D31" s="2">
        <v>53114</v>
      </c>
      <c r="E31" s="2" t="s">
        <v>169</v>
      </c>
      <c r="F31" s="2" t="s">
        <v>98</v>
      </c>
      <c r="G31" s="2">
        <v>0</v>
      </c>
      <c r="H31" s="2" t="s">
        <v>118</v>
      </c>
      <c r="I31" s="2" t="s">
        <v>177</v>
      </c>
      <c r="J31" s="2"/>
      <c r="K31" s="2">
        <v>18.5</v>
      </c>
      <c r="L31" s="2">
        <v>32</v>
      </c>
      <c r="M31" s="2">
        <v>48</v>
      </c>
      <c r="N31" s="2">
        <v>65</v>
      </c>
      <c r="O31" s="2" t="s">
        <v>44</v>
      </c>
      <c r="P31" s="2" t="s">
        <v>72</v>
      </c>
      <c r="Q31" s="2" t="s">
        <v>45</v>
      </c>
      <c r="R31" s="2" t="s">
        <v>4</v>
      </c>
      <c r="S31" s="2">
        <v>1</v>
      </c>
      <c r="T31" s="2" t="s">
        <v>19</v>
      </c>
      <c r="U31" s="2" t="s">
        <v>185</v>
      </c>
      <c r="X31" s="7">
        <f t="shared" si="0"/>
        <v>0</v>
      </c>
      <c r="Y31" s="7">
        <f t="shared" si="1"/>
        <v>1</v>
      </c>
    </row>
    <row r="32" spans="1:28" ht="60.75" x14ac:dyDescent="0.25">
      <c r="A32" s="2" t="s">
        <v>26</v>
      </c>
      <c r="B32" s="2">
        <v>50</v>
      </c>
      <c r="C32" s="3" t="s">
        <v>97</v>
      </c>
      <c r="D32" s="2">
        <v>53114</v>
      </c>
      <c r="E32" s="2" t="s">
        <v>169</v>
      </c>
      <c r="F32" s="2" t="s">
        <v>98</v>
      </c>
      <c r="G32" s="2">
        <v>0</v>
      </c>
      <c r="H32" s="2" t="s">
        <v>118</v>
      </c>
      <c r="I32" s="2" t="s">
        <v>177</v>
      </c>
      <c r="J32" s="2"/>
      <c r="K32" s="2">
        <v>18.5</v>
      </c>
      <c r="L32" s="2">
        <v>32</v>
      </c>
      <c r="M32" s="2">
        <v>48</v>
      </c>
      <c r="N32" s="2">
        <v>65</v>
      </c>
      <c r="O32" s="2" t="s">
        <v>44</v>
      </c>
      <c r="P32" s="2" t="s">
        <v>186</v>
      </c>
      <c r="Q32" s="2" t="s">
        <v>158</v>
      </c>
      <c r="R32" s="2" t="s">
        <v>321</v>
      </c>
      <c r="S32" s="2">
        <v>2</v>
      </c>
      <c r="T32" s="2" t="s">
        <v>19</v>
      </c>
      <c r="U32" s="2" t="s">
        <v>113</v>
      </c>
      <c r="X32" s="7">
        <f t="shared" si="0"/>
        <v>0</v>
      </c>
      <c r="Y32" s="7">
        <f t="shared" si="1"/>
        <v>2</v>
      </c>
    </row>
    <row r="33" spans="1:25" ht="60.75" x14ac:dyDescent="0.25">
      <c r="A33" s="2" t="s">
        <v>26</v>
      </c>
      <c r="B33" s="2">
        <v>50</v>
      </c>
      <c r="C33" s="3" t="s">
        <v>97</v>
      </c>
      <c r="D33" s="2">
        <v>53114</v>
      </c>
      <c r="E33" s="2" t="s">
        <v>169</v>
      </c>
      <c r="F33" s="2" t="s">
        <v>98</v>
      </c>
      <c r="G33" s="2">
        <v>0</v>
      </c>
      <c r="H33" s="2" t="s">
        <v>118</v>
      </c>
      <c r="I33" s="2" t="s">
        <v>177</v>
      </c>
      <c r="J33" s="2"/>
      <c r="K33" s="2">
        <v>18.5</v>
      </c>
      <c r="L33" s="2">
        <v>32</v>
      </c>
      <c r="M33" s="2">
        <v>48</v>
      </c>
      <c r="N33" s="2">
        <v>65</v>
      </c>
      <c r="O33" s="2" t="s">
        <v>44</v>
      </c>
      <c r="P33" s="2" t="s">
        <v>79</v>
      </c>
      <c r="Q33" s="2" t="s">
        <v>158</v>
      </c>
      <c r="R33" s="2" t="s">
        <v>321</v>
      </c>
      <c r="S33" s="2">
        <v>1</v>
      </c>
      <c r="T33" s="2" t="s">
        <v>19</v>
      </c>
      <c r="U33" s="2" t="s">
        <v>113</v>
      </c>
      <c r="X33" s="7">
        <f t="shared" si="0"/>
        <v>0</v>
      </c>
      <c r="Y33" s="7">
        <f t="shared" si="1"/>
        <v>1</v>
      </c>
    </row>
    <row r="34" spans="1:25" ht="40.5" x14ac:dyDescent="0.25">
      <c r="A34" s="2" t="s">
        <v>26</v>
      </c>
      <c r="B34" s="2">
        <v>50</v>
      </c>
      <c r="C34" s="3" t="s">
        <v>97</v>
      </c>
      <c r="D34" s="2">
        <v>53114</v>
      </c>
      <c r="E34" s="2" t="s">
        <v>169</v>
      </c>
      <c r="F34" s="2" t="s">
        <v>98</v>
      </c>
      <c r="G34" s="2">
        <v>0</v>
      </c>
      <c r="H34" s="2" t="s">
        <v>118</v>
      </c>
      <c r="I34" s="2" t="s">
        <v>177</v>
      </c>
      <c r="J34" s="2"/>
      <c r="K34" s="2">
        <v>18.5</v>
      </c>
      <c r="L34" s="2">
        <v>32</v>
      </c>
      <c r="M34" s="2">
        <v>48</v>
      </c>
      <c r="N34" s="2">
        <v>65</v>
      </c>
      <c r="O34" s="2" t="s">
        <v>300</v>
      </c>
      <c r="P34" s="2">
        <v>350</v>
      </c>
      <c r="Q34" s="2" t="s">
        <v>324</v>
      </c>
      <c r="S34" s="2">
        <v>1</v>
      </c>
      <c r="T34" s="2" t="s">
        <v>19</v>
      </c>
      <c r="X34" s="7">
        <f t="shared" si="0"/>
        <v>0</v>
      </c>
      <c r="Y34" s="7">
        <f t="shared" si="1"/>
        <v>1</v>
      </c>
    </row>
    <row r="35" spans="1:25" ht="40.5" x14ac:dyDescent="0.25">
      <c r="A35" s="2" t="s">
        <v>26</v>
      </c>
      <c r="B35" s="2">
        <v>50</v>
      </c>
      <c r="C35" s="3" t="s">
        <v>97</v>
      </c>
      <c r="D35" s="2">
        <v>53114</v>
      </c>
      <c r="E35" s="2" t="s">
        <v>169</v>
      </c>
      <c r="F35" s="2" t="s">
        <v>98</v>
      </c>
      <c r="G35" s="2">
        <v>0</v>
      </c>
      <c r="H35" s="2" t="s">
        <v>118</v>
      </c>
      <c r="I35" s="2" t="s">
        <v>177</v>
      </c>
      <c r="J35" s="2"/>
      <c r="K35" s="2">
        <v>18.5</v>
      </c>
      <c r="L35" s="2">
        <v>32</v>
      </c>
      <c r="M35" s="2">
        <v>48</v>
      </c>
      <c r="N35" s="2">
        <v>65</v>
      </c>
      <c r="O35" s="2" t="s">
        <v>164</v>
      </c>
      <c r="P35" s="2">
        <v>350</v>
      </c>
      <c r="Q35" s="2" t="s">
        <v>297</v>
      </c>
      <c r="R35" s="2" t="s">
        <v>4</v>
      </c>
      <c r="S35" s="2">
        <v>2</v>
      </c>
      <c r="T35" s="2" t="s">
        <v>19</v>
      </c>
      <c r="U35" s="2" t="s">
        <v>187</v>
      </c>
      <c r="X35" s="7">
        <f t="shared" si="0"/>
        <v>0</v>
      </c>
      <c r="Y35" s="7">
        <f t="shared" si="1"/>
        <v>2</v>
      </c>
    </row>
    <row r="36" spans="1:25" ht="40.5" x14ac:dyDescent="0.25">
      <c r="A36" s="2" t="s">
        <v>26</v>
      </c>
      <c r="B36" s="2">
        <v>50</v>
      </c>
      <c r="C36" s="3" t="s">
        <v>97</v>
      </c>
      <c r="D36" s="2">
        <v>53114</v>
      </c>
      <c r="E36" s="2" t="s">
        <v>169</v>
      </c>
      <c r="F36" s="2" t="s">
        <v>98</v>
      </c>
      <c r="G36" s="2">
        <v>0</v>
      </c>
      <c r="H36" s="2" t="s">
        <v>118</v>
      </c>
      <c r="I36" s="2" t="s">
        <v>177</v>
      </c>
      <c r="J36" s="2"/>
      <c r="K36" s="2">
        <v>18.5</v>
      </c>
      <c r="L36" s="2">
        <v>32</v>
      </c>
      <c r="M36" s="2">
        <v>48</v>
      </c>
      <c r="N36" s="2">
        <v>65</v>
      </c>
      <c r="O36" s="2" t="s">
        <v>300</v>
      </c>
      <c r="P36" s="2">
        <v>300</v>
      </c>
      <c r="Q36" s="2" t="s">
        <v>325</v>
      </c>
      <c r="S36" s="2">
        <v>1</v>
      </c>
      <c r="T36" s="2" t="s">
        <v>19</v>
      </c>
      <c r="X36" s="7">
        <f t="shared" si="0"/>
        <v>0</v>
      </c>
      <c r="Y36" s="7">
        <f t="shared" si="1"/>
        <v>1</v>
      </c>
    </row>
    <row r="37" spans="1:25" ht="40.5" x14ac:dyDescent="0.25">
      <c r="A37" s="2" t="s">
        <v>26</v>
      </c>
      <c r="B37" s="2">
        <v>50</v>
      </c>
      <c r="C37" s="3" t="s">
        <v>97</v>
      </c>
      <c r="D37" s="2">
        <v>53114</v>
      </c>
      <c r="E37" s="2" t="s">
        <v>169</v>
      </c>
      <c r="F37" s="2" t="s">
        <v>98</v>
      </c>
      <c r="G37" s="2">
        <v>0</v>
      </c>
      <c r="H37" s="2" t="s">
        <v>118</v>
      </c>
      <c r="I37" s="2" t="s">
        <v>177</v>
      </c>
      <c r="J37" s="2"/>
      <c r="K37" s="2">
        <v>18.5</v>
      </c>
      <c r="L37" s="2">
        <v>32</v>
      </c>
      <c r="M37" s="2">
        <v>48</v>
      </c>
      <c r="N37" s="2">
        <v>65</v>
      </c>
      <c r="O37" s="2" t="s">
        <v>300</v>
      </c>
      <c r="P37" s="2">
        <v>300</v>
      </c>
      <c r="Q37" s="2" t="s">
        <v>326</v>
      </c>
      <c r="S37" s="2">
        <v>1</v>
      </c>
      <c r="T37" s="2" t="s">
        <v>19</v>
      </c>
      <c r="X37" s="7">
        <f t="shared" si="0"/>
        <v>0</v>
      </c>
      <c r="Y37" s="7">
        <f t="shared" si="1"/>
        <v>1</v>
      </c>
    </row>
    <row r="38" spans="1:25" ht="40.5" x14ac:dyDescent="0.25">
      <c r="A38" s="2" t="s">
        <v>26</v>
      </c>
      <c r="B38" s="2">
        <v>50</v>
      </c>
      <c r="C38" s="3" t="s">
        <v>97</v>
      </c>
      <c r="D38" s="2">
        <v>53114</v>
      </c>
      <c r="E38" s="2" t="s">
        <v>169</v>
      </c>
      <c r="F38" s="2" t="s">
        <v>98</v>
      </c>
      <c r="G38" s="2">
        <v>0</v>
      </c>
      <c r="H38" s="2" t="s">
        <v>118</v>
      </c>
      <c r="I38" s="2" t="s">
        <v>177</v>
      </c>
      <c r="J38" s="2"/>
      <c r="K38" s="2">
        <v>18.5</v>
      </c>
      <c r="L38" s="2">
        <v>32</v>
      </c>
      <c r="M38" s="2">
        <v>48</v>
      </c>
      <c r="N38" s="2">
        <v>65</v>
      </c>
      <c r="O38" s="2" t="s">
        <v>30</v>
      </c>
      <c r="P38" s="2" t="s">
        <v>80</v>
      </c>
      <c r="Q38" s="2" t="s">
        <v>17</v>
      </c>
      <c r="R38" s="2" t="s">
        <v>4</v>
      </c>
      <c r="S38" s="2">
        <v>1</v>
      </c>
      <c r="T38" s="2" t="s">
        <v>19</v>
      </c>
      <c r="U38" s="2" t="s">
        <v>157</v>
      </c>
      <c r="X38" s="7">
        <f t="shared" si="0"/>
        <v>0</v>
      </c>
      <c r="Y38" s="7">
        <f t="shared" si="1"/>
        <v>1</v>
      </c>
    </row>
    <row r="39" spans="1:25" ht="40.5" x14ac:dyDescent="0.25">
      <c r="A39" s="2" t="s">
        <v>26</v>
      </c>
      <c r="B39" s="2">
        <v>50</v>
      </c>
      <c r="C39" s="3" t="s">
        <v>97</v>
      </c>
      <c r="D39" s="2">
        <v>53114</v>
      </c>
      <c r="E39" s="2" t="s">
        <v>169</v>
      </c>
      <c r="F39" s="2" t="s">
        <v>98</v>
      </c>
      <c r="G39" s="2">
        <v>0</v>
      </c>
      <c r="H39" s="2" t="s">
        <v>118</v>
      </c>
      <c r="I39" s="2" t="s">
        <v>177</v>
      </c>
      <c r="J39" s="2"/>
      <c r="K39" s="2">
        <v>18.5</v>
      </c>
      <c r="L39" s="2">
        <v>32</v>
      </c>
      <c r="M39" s="2">
        <v>48</v>
      </c>
      <c r="N39" s="2">
        <v>65</v>
      </c>
      <c r="O39" s="2" t="s">
        <v>301</v>
      </c>
      <c r="P39" s="2">
        <v>350</v>
      </c>
      <c r="R39" s="2" t="s">
        <v>52</v>
      </c>
      <c r="S39" s="2">
        <v>3</v>
      </c>
      <c r="T39" s="2" t="s">
        <v>19</v>
      </c>
      <c r="U39" s="2" t="s">
        <v>188</v>
      </c>
      <c r="X39" s="7">
        <f t="shared" si="0"/>
        <v>0</v>
      </c>
      <c r="Y39" s="7">
        <f t="shared" si="1"/>
        <v>3</v>
      </c>
    </row>
    <row r="40" spans="1:25" ht="40.5" x14ac:dyDescent="0.25">
      <c r="A40" s="2" t="s">
        <v>26</v>
      </c>
      <c r="B40" s="2">
        <v>50</v>
      </c>
      <c r="C40" s="3" t="s">
        <v>97</v>
      </c>
      <c r="D40" s="2">
        <v>53114</v>
      </c>
      <c r="E40" s="2" t="s">
        <v>169</v>
      </c>
      <c r="F40" s="2" t="s">
        <v>98</v>
      </c>
      <c r="G40" s="2">
        <v>0</v>
      </c>
      <c r="H40" s="2" t="s">
        <v>118</v>
      </c>
      <c r="I40" s="2" t="s">
        <v>177</v>
      </c>
      <c r="J40" s="2"/>
      <c r="K40" s="2">
        <v>18.5</v>
      </c>
      <c r="L40" s="2">
        <v>32</v>
      </c>
      <c r="M40" s="2">
        <v>48</v>
      </c>
      <c r="N40" s="2">
        <v>65</v>
      </c>
      <c r="O40" s="2" t="s">
        <v>301</v>
      </c>
      <c r="P40" s="2">
        <v>350</v>
      </c>
      <c r="Q40" s="2" t="s">
        <v>189</v>
      </c>
      <c r="R40" s="2" t="s">
        <v>53</v>
      </c>
      <c r="S40" s="2">
        <v>2</v>
      </c>
      <c r="T40" s="2" t="s">
        <v>19</v>
      </c>
      <c r="U40" s="2" t="s">
        <v>162</v>
      </c>
      <c r="X40" s="7">
        <f t="shared" si="0"/>
        <v>0</v>
      </c>
      <c r="Y40" s="7">
        <f t="shared" si="1"/>
        <v>2</v>
      </c>
    </row>
    <row r="41" spans="1:25" ht="40.5" x14ac:dyDescent="0.25">
      <c r="A41" s="2" t="s">
        <v>26</v>
      </c>
      <c r="B41" s="2">
        <v>50</v>
      </c>
      <c r="C41" s="3" t="s">
        <v>97</v>
      </c>
      <c r="D41" s="2">
        <v>53114</v>
      </c>
      <c r="E41" s="2" t="s">
        <v>169</v>
      </c>
      <c r="F41" s="2" t="s">
        <v>98</v>
      </c>
      <c r="G41" s="2">
        <v>0</v>
      </c>
      <c r="H41" s="2" t="s">
        <v>118</v>
      </c>
      <c r="I41" s="2" t="s">
        <v>177</v>
      </c>
      <c r="J41" s="2"/>
      <c r="K41" s="2">
        <v>18.5</v>
      </c>
      <c r="L41" s="2">
        <v>32</v>
      </c>
      <c r="M41" s="2">
        <v>48</v>
      </c>
      <c r="N41" s="2">
        <v>65</v>
      </c>
      <c r="O41" s="2" t="s">
        <v>301</v>
      </c>
      <c r="P41" s="2">
        <v>150</v>
      </c>
      <c r="Q41" s="2" t="s">
        <v>189</v>
      </c>
      <c r="R41" s="2" t="s">
        <v>53</v>
      </c>
      <c r="S41" s="2">
        <v>2</v>
      </c>
      <c r="T41" s="2" t="s">
        <v>19</v>
      </c>
      <c r="U41" s="2" t="s">
        <v>190</v>
      </c>
      <c r="X41" s="7">
        <f t="shared" si="0"/>
        <v>0</v>
      </c>
      <c r="Y41" s="7">
        <f t="shared" si="1"/>
        <v>2</v>
      </c>
    </row>
    <row r="42" spans="1:25" ht="60.75" x14ac:dyDescent="0.25">
      <c r="A42" s="2" t="s">
        <v>26</v>
      </c>
      <c r="B42" s="2">
        <v>50</v>
      </c>
      <c r="C42" s="3" t="s">
        <v>97</v>
      </c>
      <c r="D42" s="2">
        <v>53114</v>
      </c>
      <c r="E42" s="2" t="s">
        <v>169</v>
      </c>
      <c r="F42" s="2" t="s">
        <v>98</v>
      </c>
      <c r="G42" s="2">
        <v>0</v>
      </c>
      <c r="H42" s="2" t="s">
        <v>118</v>
      </c>
      <c r="I42" s="2" t="s">
        <v>177</v>
      </c>
      <c r="J42" s="2"/>
      <c r="K42" s="2">
        <v>18.5</v>
      </c>
      <c r="L42" s="2">
        <v>32</v>
      </c>
      <c r="M42" s="2">
        <v>48</v>
      </c>
      <c r="N42" s="2">
        <v>65</v>
      </c>
      <c r="O42" s="2" t="s">
        <v>191</v>
      </c>
      <c r="P42" s="2" t="s">
        <v>192</v>
      </c>
      <c r="Q42" s="2" t="s">
        <v>299</v>
      </c>
      <c r="S42" s="2">
        <v>16</v>
      </c>
      <c r="T42" s="2" t="s">
        <v>19</v>
      </c>
      <c r="U42" s="2" t="s">
        <v>130</v>
      </c>
      <c r="X42" s="7">
        <f t="shared" si="0"/>
        <v>0</v>
      </c>
      <c r="Y42" s="7">
        <f t="shared" si="1"/>
        <v>16</v>
      </c>
    </row>
    <row r="43" spans="1:25" ht="60.75" x14ac:dyDescent="0.25">
      <c r="A43" s="2" t="s">
        <v>26</v>
      </c>
      <c r="B43" s="2">
        <v>50</v>
      </c>
      <c r="C43" s="3" t="s">
        <v>97</v>
      </c>
      <c r="D43" s="2">
        <v>53114</v>
      </c>
      <c r="E43" s="2" t="s">
        <v>169</v>
      </c>
      <c r="F43" s="2" t="s">
        <v>98</v>
      </c>
      <c r="G43" s="2">
        <v>0</v>
      </c>
      <c r="H43" s="2" t="s">
        <v>118</v>
      </c>
      <c r="I43" s="2" t="s">
        <v>177</v>
      </c>
      <c r="J43" s="2"/>
      <c r="K43" s="2">
        <v>18.5</v>
      </c>
      <c r="L43" s="2">
        <v>32</v>
      </c>
      <c r="M43" s="2">
        <v>48</v>
      </c>
      <c r="N43" s="2">
        <v>65</v>
      </c>
      <c r="O43" s="2" t="s">
        <v>191</v>
      </c>
      <c r="P43" s="2" t="s">
        <v>88</v>
      </c>
      <c r="Q43" s="2" t="s">
        <v>299</v>
      </c>
      <c r="S43" s="2">
        <v>16</v>
      </c>
      <c r="T43" s="2" t="s">
        <v>19</v>
      </c>
      <c r="U43" s="2" t="s">
        <v>130</v>
      </c>
      <c r="X43" s="7">
        <f t="shared" si="0"/>
        <v>0</v>
      </c>
      <c r="Y43" s="7">
        <f t="shared" si="1"/>
        <v>16</v>
      </c>
    </row>
    <row r="44" spans="1:25" ht="60.75" x14ac:dyDescent="0.25">
      <c r="A44" s="2" t="s">
        <v>26</v>
      </c>
      <c r="B44" s="2">
        <v>50</v>
      </c>
      <c r="C44" s="3" t="s">
        <v>97</v>
      </c>
      <c r="D44" s="2">
        <v>53114</v>
      </c>
      <c r="E44" s="2" t="s">
        <v>169</v>
      </c>
      <c r="F44" s="2" t="s">
        <v>98</v>
      </c>
      <c r="G44" s="2">
        <v>0</v>
      </c>
      <c r="H44" s="2" t="s">
        <v>118</v>
      </c>
      <c r="I44" s="2" t="s">
        <v>177</v>
      </c>
      <c r="J44" s="2"/>
      <c r="K44" s="2">
        <v>18.5</v>
      </c>
      <c r="L44" s="2">
        <v>32</v>
      </c>
      <c r="M44" s="2">
        <v>48</v>
      </c>
      <c r="N44" s="2">
        <v>65</v>
      </c>
      <c r="O44" s="2" t="s">
        <v>193</v>
      </c>
      <c r="P44" s="2" t="s">
        <v>194</v>
      </c>
      <c r="Q44" s="2" t="s">
        <v>195</v>
      </c>
      <c r="R44" s="2" t="s">
        <v>320</v>
      </c>
      <c r="S44" s="2">
        <v>20</v>
      </c>
      <c r="T44" s="2" t="s">
        <v>19</v>
      </c>
      <c r="U44" s="2" t="s">
        <v>117</v>
      </c>
      <c r="X44" s="7">
        <f t="shared" si="0"/>
        <v>0</v>
      </c>
      <c r="Y44" s="7">
        <f t="shared" si="1"/>
        <v>20</v>
      </c>
    </row>
    <row r="45" spans="1:25" ht="60.75" x14ac:dyDescent="0.25">
      <c r="A45" s="2" t="s">
        <v>26</v>
      </c>
      <c r="B45" s="2">
        <v>50</v>
      </c>
      <c r="C45" s="3" t="s">
        <v>97</v>
      </c>
      <c r="D45" s="2">
        <v>53114</v>
      </c>
      <c r="E45" s="2" t="s">
        <v>169</v>
      </c>
      <c r="F45" s="2" t="s">
        <v>98</v>
      </c>
      <c r="G45" s="2">
        <v>0</v>
      </c>
      <c r="H45" s="2" t="s">
        <v>118</v>
      </c>
      <c r="I45" s="2" t="s">
        <v>177</v>
      </c>
      <c r="J45" s="2"/>
      <c r="K45" s="2">
        <v>18.5</v>
      </c>
      <c r="L45" s="2">
        <v>32</v>
      </c>
      <c r="M45" s="2">
        <v>48</v>
      </c>
      <c r="N45" s="2">
        <v>65</v>
      </c>
      <c r="O45" s="2" t="s">
        <v>193</v>
      </c>
      <c r="P45" s="2" t="s">
        <v>81</v>
      </c>
      <c r="Q45" s="2" t="s">
        <v>195</v>
      </c>
      <c r="R45" s="2" t="s">
        <v>320</v>
      </c>
      <c r="S45" s="2">
        <v>12</v>
      </c>
      <c r="T45" s="2" t="s">
        <v>19</v>
      </c>
      <c r="U45" s="2" t="s">
        <v>117</v>
      </c>
      <c r="X45" s="7">
        <f t="shared" si="0"/>
        <v>0</v>
      </c>
      <c r="Y45" s="7">
        <f t="shared" si="1"/>
        <v>12</v>
      </c>
    </row>
    <row r="46" spans="1:25" ht="40.5" x14ac:dyDescent="0.25">
      <c r="A46" s="2" t="s">
        <v>26</v>
      </c>
      <c r="B46" s="2">
        <v>50</v>
      </c>
      <c r="C46" s="3" t="s">
        <v>97</v>
      </c>
      <c r="D46" s="2">
        <v>53114</v>
      </c>
      <c r="E46" s="2" t="s">
        <v>169</v>
      </c>
      <c r="F46" s="2" t="s">
        <v>98</v>
      </c>
      <c r="G46" s="2">
        <v>0</v>
      </c>
      <c r="H46" s="2" t="s">
        <v>118</v>
      </c>
      <c r="I46" s="2" t="s">
        <v>177</v>
      </c>
      <c r="J46" s="2"/>
      <c r="K46" s="2">
        <v>18.5</v>
      </c>
      <c r="L46" s="2">
        <v>32</v>
      </c>
      <c r="M46" s="2">
        <v>48</v>
      </c>
      <c r="N46" s="2">
        <v>65</v>
      </c>
      <c r="O46" s="2" t="s">
        <v>94</v>
      </c>
      <c r="P46" s="2">
        <v>350</v>
      </c>
      <c r="R46" s="2" t="s">
        <v>50</v>
      </c>
      <c r="S46" s="2">
        <v>1</v>
      </c>
      <c r="T46" s="2" t="s">
        <v>19</v>
      </c>
      <c r="U46" s="2" t="s">
        <v>196</v>
      </c>
      <c r="X46" s="7">
        <f t="shared" si="0"/>
        <v>0</v>
      </c>
      <c r="Y46" s="7">
        <f t="shared" si="1"/>
        <v>1</v>
      </c>
    </row>
    <row r="47" spans="1:25" ht="60.75" x14ac:dyDescent="0.25">
      <c r="A47" s="2" t="s">
        <v>26</v>
      </c>
      <c r="B47" s="2">
        <v>50</v>
      </c>
      <c r="C47" s="3" t="s">
        <v>97</v>
      </c>
      <c r="D47" s="2">
        <v>53114</v>
      </c>
      <c r="E47" s="2" t="s">
        <v>169</v>
      </c>
      <c r="F47" s="2" t="s">
        <v>98</v>
      </c>
      <c r="G47" s="2">
        <v>0</v>
      </c>
      <c r="H47" s="2" t="s">
        <v>118</v>
      </c>
      <c r="I47" s="2" t="s">
        <v>177</v>
      </c>
      <c r="J47" s="2"/>
      <c r="K47" s="2">
        <v>18.5</v>
      </c>
      <c r="L47" s="2">
        <v>32</v>
      </c>
      <c r="M47" s="2">
        <v>48</v>
      </c>
      <c r="N47" s="2">
        <v>65</v>
      </c>
      <c r="O47" s="2" t="s">
        <v>197</v>
      </c>
      <c r="P47" s="2">
        <v>350</v>
      </c>
      <c r="R47" s="2" t="s">
        <v>198</v>
      </c>
      <c r="S47" s="2">
        <v>1</v>
      </c>
      <c r="T47" s="2" t="s">
        <v>19</v>
      </c>
      <c r="U47" s="2" t="s">
        <v>199</v>
      </c>
      <c r="X47" s="7">
        <f t="shared" si="0"/>
        <v>0</v>
      </c>
      <c r="Y47" s="7">
        <f t="shared" si="1"/>
        <v>1</v>
      </c>
    </row>
    <row r="48" spans="1:25" ht="40.5" x14ac:dyDescent="0.25">
      <c r="A48" s="2" t="s">
        <v>26</v>
      </c>
      <c r="B48" s="2">
        <v>50</v>
      </c>
      <c r="C48" s="3" t="s">
        <v>97</v>
      </c>
      <c r="D48" s="2">
        <v>53114</v>
      </c>
      <c r="E48" s="2" t="s">
        <v>169</v>
      </c>
      <c r="F48" s="2" t="s">
        <v>98</v>
      </c>
      <c r="G48" s="2">
        <v>0</v>
      </c>
      <c r="H48" s="2" t="s">
        <v>118</v>
      </c>
      <c r="I48" s="2" t="s">
        <v>177</v>
      </c>
      <c r="J48" s="2"/>
      <c r="K48" s="2">
        <v>18.5</v>
      </c>
      <c r="L48" s="2">
        <v>32</v>
      </c>
      <c r="M48" s="2">
        <v>48</v>
      </c>
      <c r="N48" s="2">
        <v>65</v>
      </c>
      <c r="O48" s="2" t="s">
        <v>176</v>
      </c>
      <c r="P48" s="2">
        <v>15</v>
      </c>
      <c r="R48" s="2" t="s">
        <v>50</v>
      </c>
      <c r="S48" s="2">
        <v>3</v>
      </c>
      <c r="T48" s="2" t="s">
        <v>19</v>
      </c>
      <c r="U48" s="2" t="s">
        <v>107</v>
      </c>
      <c r="X48" s="7">
        <f t="shared" si="0"/>
        <v>0</v>
      </c>
      <c r="Y48" s="7">
        <f t="shared" si="1"/>
        <v>3</v>
      </c>
    </row>
    <row r="49" spans="1:25" ht="40.5" x14ac:dyDescent="0.25">
      <c r="A49" s="2" t="s">
        <v>26</v>
      </c>
      <c r="B49" s="2">
        <v>50</v>
      </c>
      <c r="C49" s="3" t="s">
        <v>97</v>
      </c>
      <c r="D49" s="2">
        <v>53114</v>
      </c>
      <c r="E49" s="2" t="s">
        <v>169</v>
      </c>
      <c r="F49" s="2" t="s">
        <v>98</v>
      </c>
      <c r="G49" s="2">
        <v>0</v>
      </c>
      <c r="H49" s="2" t="s">
        <v>118</v>
      </c>
      <c r="I49" s="2" t="s">
        <v>177</v>
      </c>
      <c r="J49" s="2"/>
      <c r="K49" s="2">
        <v>18.5</v>
      </c>
      <c r="L49" s="2">
        <v>32</v>
      </c>
      <c r="M49" s="2">
        <v>48</v>
      </c>
      <c r="N49" s="2">
        <v>65</v>
      </c>
      <c r="O49" s="2" t="s">
        <v>312</v>
      </c>
      <c r="P49" s="2" t="s">
        <v>78</v>
      </c>
      <c r="Q49" s="2" t="s">
        <v>306</v>
      </c>
      <c r="S49" s="2">
        <v>1</v>
      </c>
      <c r="T49" s="2" t="s">
        <v>19</v>
      </c>
      <c r="X49" s="7">
        <f t="shared" si="0"/>
        <v>0</v>
      </c>
      <c r="Y49" s="7">
        <f t="shared" si="1"/>
        <v>1</v>
      </c>
    </row>
    <row r="50" spans="1:25" ht="40.5" x14ac:dyDescent="0.25">
      <c r="A50" s="2" t="s">
        <v>26</v>
      </c>
      <c r="B50" s="2">
        <v>50</v>
      </c>
      <c r="C50" s="3" t="s">
        <v>97</v>
      </c>
      <c r="D50" s="2">
        <v>53114</v>
      </c>
      <c r="E50" s="2" t="s">
        <v>169</v>
      </c>
      <c r="F50" s="2" t="s">
        <v>98</v>
      </c>
      <c r="G50" s="2">
        <v>0</v>
      </c>
      <c r="H50" s="2" t="s">
        <v>118</v>
      </c>
      <c r="I50" s="2" t="s">
        <v>177</v>
      </c>
      <c r="J50" s="2"/>
      <c r="K50" s="2">
        <v>18.5</v>
      </c>
      <c r="L50" s="2">
        <v>32</v>
      </c>
      <c r="M50" s="2">
        <v>48</v>
      </c>
      <c r="N50" s="2">
        <v>65</v>
      </c>
      <c r="O50" s="2" t="s">
        <v>312</v>
      </c>
      <c r="P50" s="2" t="s">
        <v>78</v>
      </c>
      <c r="Q50" s="2" t="s">
        <v>307</v>
      </c>
      <c r="S50" s="2">
        <v>1</v>
      </c>
      <c r="T50" s="2" t="s">
        <v>19</v>
      </c>
      <c r="X50" s="7">
        <f t="shared" si="0"/>
        <v>0</v>
      </c>
      <c r="Y50" s="7">
        <f t="shared" si="1"/>
        <v>1</v>
      </c>
    </row>
    <row r="51" spans="1:25" ht="40.5" x14ac:dyDescent="0.25">
      <c r="A51" s="2" t="s">
        <v>26</v>
      </c>
      <c r="B51" s="2">
        <v>50</v>
      </c>
      <c r="C51" s="3" t="s">
        <v>97</v>
      </c>
      <c r="D51" s="2">
        <v>53114</v>
      </c>
      <c r="E51" s="2" t="s">
        <v>169</v>
      </c>
      <c r="F51" s="2" t="s">
        <v>98</v>
      </c>
      <c r="G51" s="2">
        <v>0</v>
      </c>
      <c r="H51" s="2" t="s">
        <v>118</v>
      </c>
      <c r="I51" s="2" t="s">
        <v>177</v>
      </c>
      <c r="J51" s="2"/>
      <c r="K51" s="2">
        <v>18.5</v>
      </c>
      <c r="L51" s="2">
        <v>32</v>
      </c>
      <c r="M51" s="2">
        <v>48</v>
      </c>
      <c r="N51" s="2">
        <v>65</v>
      </c>
      <c r="O51" s="2" t="s">
        <v>30</v>
      </c>
      <c r="P51" s="2" t="s">
        <v>80</v>
      </c>
      <c r="Q51" s="2" t="s">
        <v>17</v>
      </c>
      <c r="R51" s="2" t="s">
        <v>4</v>
      </c>
      <c r="S51" s="2">
        <v>2</v>
      </c>
      <c r="T51" s="2" t="s">
        <v>19</v>
      </c>
      <c r="U51" s="2" t="s">
        <v>152</v>
      </c>
      <c r="X51" s="7">
        <f t="shared" si="0"/>
        <v>0</v>
      </c>
      <c r="Y51" s="7">
        <f t="shared" si="1"/>
        <v>2</v>
      </c>
    </row>
    <row r="52" spans="1:25" ht="40.5" x14ac:dyDescent="0.25">
      <c r="A52" s="2" t="s">
        <v>26</v>
      </c>
      <c r="B52" s="2">
        <v>50</v>
      </c>
      <c r="C52" s="3" t="s">
        <v>97</v>
      </c>
      <c r="D52" s="2">
        <v>53114</v>
      </c>
      <c r="E52" s="2" t="s">
        <v>169</v>
      </c>
      <c r="F52" s="2" t="s">
        <v>98</v>
      </c>
      <c r="G52" s="2">
        <v>0</v>
      </c>
      <c r="H52" s="2" t="s">
        <v>118</v>
      </c>
      <c r="I52" s="2" t="s">
        <v>177</v>
      </c>
      <c r="J52" s="2"/>
      <c r="K52" s="2">
        <v>18.5</v>
      </c>
      <c r="L52" s="2">
        <v>32</v>
      </c>
      <c r="M52" s="2">
        <v>48</v>
      </c>
      <c r="N52" s="2">
        <v>65</v>
      </c>
      <c r="O52" s="2" t="s">
        <v>30</v>
      </c>
      <c r="P52" s="2" t="s">
        <v>80</v>
      </c>
      <c r="Q52" s="2" t="s">
        <v>17</v>
      </c>
      <c r="R52" s="2" t="s">
        <v>4</v>
      </c>
      <c r="S52" s="2">
        <v>4</v>
      </c>
      <c r="T52" s="2" t="s">
        <v>19</v>
      </c>
      <c r="U52" s="2" t="s">
        <v>145</v>
      </c>
      <c r="X52" s="7">
        <f t="shared" si="0"/>
        <v>0</v>
      </c>
      <c r="Y52" s="7">
        <f t="shared" si="1"/>
        <v>4</v>
      </c>
    </row>
    <row r="53" spans="1:25" ht="40.5" x14ac:dyDescent="0.25">
      <c r="A53" s="2" t="s">
        <v>26</v>
      </c>
      <c r="B53" s="2">
        <v>50</v>
      </c>
      <c r="C53" s="3" t="s">
        <v>97</v>
      </c>
      <c r="D53" s="2">
        <v>53114</v>
      </c>
      <c r="E53" s="2" t="s">
        <v>169</v>
      </c>
      <c r="F53" s="2" t="s">
        <v>98</v>
      </c>
      <c r="G53" s="2">
        <v>0</v>
      </c>
      <c r="H53" s="2" t="s">
        <v>118</v>
      </c>
      <c r="I53" s="2" t="s">
        <v>177</v>
      </c>
      <c r="J53" s="2"/>
      <c r="K53" s="2">
        <v>18.5</v>
      </c>
      <c r="L53" s="2">
        <v>32</v>
      </c>
      <c r="M53" s="2">
        <v>48</v>
      </c>
      <c r="N53" s="2">
        <v>65</v>
      </c>
      <c r="O53" s="2" t="s">
        <v>75</v>
      </c>
      <c r="P53" s="2" t="s">
        <v>65</v>
      </c>
      <c r="Q53" s="2" t="s">
        <v>35</v>
      </c>
      <c r="R53" s="2" t="s">
        <v>33</v>
      </c>
      <c r="S53" s="2">
        <v>1</v>
      </c>
      <c r="T53" s="2" t="s">
        <v>19</v>
      </c>
      <c r="U53" s="2" t="s">
        <v>200</v>
      </c>
      <c r="X53" s="7">
        <f t="shared" si="0"/>
        <v>0</v>
      </c>
      <c r="Y53" s="7">
        <f t="shared" si="1"/>
        <v>1</v>
      </c>
    </row>
    <row r="54" spans="1:25" ht="60.75" x14ac:dyDescent="0.25">
      <c r="A54" s="2" t="s">
        <v>26</v>
      </c>
      <c r="B54" s="2">
        <v>50</v>
      </c>
      <c r="C54" s="3" t="s">
        <v>97</v>
      </c>
      <c r="D54" s="2">
        <v>53114</v>
      </c>
      <c r="E54" s="2" t="s">
        <v>169</v>
      </c>
      <c r="F54" s="2" t="s">
        <v>98</v>
      </c>
      <c r="G54" s="2">
        <v>0</v>
      </c>
      <c r="H54" s="2" t="s">
        <v>118</v>
      </c>
      <c r="I54" s="2" t="s">
        <v>177</v>
      </c>
      <c r="J54" s="2"/>
      <c r="K54" s="2">
        <v>18.5</v>
      </c>
      <c r="L54" s="2">
        <v>32</v>
      </c>
      <c r="M54" s="2">
        <v>48</v>
      </c>
      <c r="N54" s="2">
        <v>65</v>
      </c>
      <c r="O54" s="2" t="s">
        <v>201</v>
      </c>
      <c r="P54" s="2" t="s">
        <v>202</v>
      </c>
      <c r="Q54" s="2" t="s">
        <v>158</v>
      </c>
      <c r="R54" s="2" t="s">
        <v>321</v>
      </c>
      <c r="S54" s="2">
        <v>2</v>
      </c>
      <c r="T54" s="2" t="s">
        <v>19</v>
      </c>
      <c r="U54" s="2" t="s">
        <v>203</v>
      </c>
      <c r="X54" s="7">
        <f t="shared" si="0"/>
        <v>0</v>
      </c>
      <c r="Y54" s="7">
        <f t="shared" si="1"/>
        <v>2</v>
      </c>
    </row>
    <row r="55" spans="1:25" ht="40.5" x14ac:dyDescent="0.25">
      <c r="A55" s="2" t="s">
        <v>26</v>
      </c>
      <c r="B55" s="2">
        <v>50</v>
      </c>
      <c r="C55" s="3" t="s">
        <v>97</v>
      </c>
      <c r="D55" s="2">
        <v>53114</v>
      </c>
      <c r="E55" s="2" t="s">
        <v>169</v>
      </c>
      <c r="F55" s="2" t="s">
        <v>98</v>
      </c>
      <c r="G55" s="2">
        <v>0</v>
      </c>
      <c r="H55" s="2" t="s">
        <v>118</v>
      </c>
      <c r="I55" s="2" t="s">
        <v>177</v>
      </c>
      <c r="J55" s="2"/>
      <c r="K55" s="2">
        <v>18.5</v>
      </c>
      <c r="L55" s="2">
        <v>32</v>
      </c>
      <c r="M55" s="2">
        <v>48</v>
      </c>
      <c r="N55" s="2">
        <v>65</v>
      </c>
      <c r="O55" s="2" t="s">
        <v>30</v>
      </c>
      <c r="P55" s="2" t="s">
        <v>80</v>
      </c>
      <c r="Q55" s="2" t="s">
        <v>17</v>
      </c>
      <c r="R55" s="2" t="s">
        <v>4</v>
      </c>
      <c r="S55" s="2">
        <v>1</v>
      </c>
      <c r="T55" s="2" t="s">
        <v>19</v>
      </c>
      <c r="U55" s="2" t="s">
        <v>145</v>
      </c>
      <c r="X55" s="7">
        <f t="shared" si="0"/>
        <v>0</v>
      </c>
      <c r="Y55" s="7">
        <f t="shared" si="1"/>
        <v>1</v>
      </c>
    </row>
    <row r="56" spans="1:25" ht="40.5" x14ac:dyDescent="0.25">
      <c r="A56" s="2" t="s">
        <v>26</v>
      </c>
      <c r="B56" s="2">
        <v>50</v>
      </c>
      <c r="C56" s="3" t="s">
        <v>97</v>
      </c>
      <c r="D56" s="2">
        <v>53114</v>
      </c>
      <c r="E56" s="2" t="s">
        <v>169</v>
      </c>
      <c r="F56" s="2" t="s">
        <v>98</v>
      </c>
      <c r="G56" s="2">
        <v>0</v>
      </c>
      <c r="H56" s="2" t="s">
        <v>118</v>
      </c>
      <c r="I56" s="2" t="s">
        <v>177</v>
      </c>
      <c r="J56" s="2"/>
      <c r="K56" s="2">
        <v>18.5</v>
      </c>
      <c r="L56" s="2">
        <v>32</v>
      </c>
      <c r="M56" s="2">
        <v>48</v>
      </c>
      <c r="N56" s="2">
        <v>65</v>
      </c>
      <c r="O56" s="2" t="s">
        <v>75</v>
      </c>
      <c r="P56" s="2" t="s">
        <v>76</v>
      </c>
      <c r="Q56" s="2" t="s">
        <v>35</v>
      </c>
      <c r="R56" s="2" t="s">
        <v>33</v>
      </c>
      <c r="S56" s="2">
        <v>1</v>
      </c>
      <c r="T56" s="2" t="s">
        <v>19</v>
      </c>
      <c r="U56" s="2" t="s">
        <v>204</v>
      </c>
      <c r="X56" s="7">
        <f t="shared" si="0"/>
        <v>0</v>
      </c>
      <c r="Y56" s="7">
        <f t="shared" si="1"/>
        <v>1</v>
      </c>
    </row>
    <row r="57" spans="1:25" ht="40.5" x14ac:dyDescent="0.25">
      <c r="A57" s="2" t="s">
        <v>26</v>
      </c>
      <c r="B57" s="2">
        <v>50</v>
      </c>
      <c r="C57" s="3" t="s">
        <v>97</v>
      </c>
      <c r="D57" s="2">
        <v>53114</v>
      </c>
      <c r="E57" s="2" t="s">
        <v>169</v>
      </c>
      <c r="F57" s="2" t="s">
        <v>98</v>
      </c>
      <c r="G57" s="2">
        <v>0</v>
      </c>
      <c r="H57" s="2" t="s">
        <v>118</v>
      </c>
      <c r="I57" s="2" t="s">
        <v>177</v>
      </c>
      <c r="J57" s="2"/>
      <c r="K57" s="2">
        <v>18.5</v>
      </c>
      <c r="L57" s="2">
        <v>32</v>
      </c>
      <c r="M57" s="2">
        <v>48</v>
      </c>
      <c r="N57" s="2">
        <v>65</v>
      </c>
      <c r="O57" s="2" t="s">
        <v>41</v>
      </c>
      <c r="P57" s="2" t="s">
        <v>42</v>
      </c>
      <c r="Q57" s="2" t="s">
        <v>35</v>
      </c>
      <c r="R57" s="2" t="s">
        <v>33</v>
      </c>
      <c r="S57" s="2">
        <v>1</v>
      </c>
      <c r="T57" s="2" t="s">
        <v>19</v>
      </c>
      <c r="U57" s="2" t="s">
        <v>205</v>
      </c>
      <c r="X57" s="7">
        <f t="shared" si="0"/>
        <v>0</v>
      </c>
      <c r="Y57" s="7">
        <f t="shared" si="1"/>
        <v>1</v>
      </c>
    </row>
    <row r="58" spans="1:25" ht="40.5" x14ac:dyDescent="0.25">
      <c r="A58" s="2" t="s">
        <v>26</v>
      </c>
      <c r="B58" s="2">
        <v>50</v>
      </c>
      <c r="C58" s="3" t="s">
        <v>97</v>
      </c>
      <c r="D58" s="2">
        <v>53114</v>
      </c>
      <c r="E58" s="2" t="s">
        <v>169</v>
      </c>
      <c r="F58" s="2" t="s">
        <v>98</v>
      </c>
      <c r="G58" s="2">
        <v>0</v>
      </c>
      <c r="H58" s="2" t="s">
        <v>118</v>
      </c>
      <c r="I58" s="2" t="s">
        <v>177</v>
      </c>
      <c r="J58" s="2"/>
      <c r="K58" s="2">
        <v>18.5</v>
      </c>
      <c r="L58" s="2">
        <v>32</v>
      </c>
      <c r="M58" s="2">
        <v>48</v>
      </c>
      <c r="N58" s="2">
        <v>65</v>
      </c>
      <c r="O58" s="2" t="s">
        <v>75</v>
      </c>
      <c r="P58" s="2" t="s">
        <v>85</v>
      </c>
      <c r="Q58" s="2" t="s">
        <v>35</v>
      </c>
      <c r="R58" s="2" t="s">
        <v>33</v>
      </c>
      <c r="S58" s="2">
        <v>1</v>
      </c>
      <c r="T58" s="2" t="s">
        <v>19</v>
      </c>
      <c r="U58" s="2" t="s">
        <v>206</v>
      </c>
      <c r="X58" s="7">
        <f t="shared" si="0"/>
        <v>0</v>
      </c>
      <c r="Y58" s="7">
        <f t="shared" si="1"/>
        <v>1</v>
      </c>
    </row>
    <row r="59" spans="1:25" ht="40.5" x14ac:dyDescent="0.25">
      <c r="A59" s="2" t="s">
        <v>26</v>
      </c>
      <c r="B59" s="2">
        <v>50</v>
      </c>
      <c r="C59" s="3" t="s">
        <v>97</v>
      </c>
      <c r="D59" s="2">
        <v>53114</v>
      </c>
      <c r="E59" s="2" t="s">
        <v>169</v>
      </c>
      <c r="F59" s="2" t="s">
        <v>98</v>
      </c>
      <c r="G59" s="2">
        <v>0</v>
      </c>
      <c r="H59" s="2" t="s">
        <v>118</v>
      </c>
      <c r="I59" s="2" t="s">
        <v>177</v>
      </c>
      <c r="J59" s="2"/>
      <c r="K59" s="2">
        <v>18.5</v>
      </c>
      <c r="L59" s="2">
        <v>32</v>
      </c>
      <c r="M59" s="2">
        <v>48</v>
      </c>
      <c r="N59" s="2">
        <v>65</v>
      </c>
      <c r="O59" s="2" t="s">
        <v>301</v>
      </c>
      <c r="P59" s="2" t="s">
        <v>78</v>
      </c>
      <c r="Q59" s="2" t="s">
        <v>144</v>
      </c>
      <c r="R59" s="2" t="s">
        <v>53</v>
      </c>
      <c r="S59" s="2">
        <v>2</v>
      </c>
      <c r="T59" s="2" t="s">
        <v>19</v>
      </c>
      <c r="U59" s="2" t="s">
        <v>190</v>
      </c>
      <c r="X59" s="7">
        <f t="shared" si="0"/>
        <v>0</v>
      </c>
      <c r="Y59" s="7">
        <f t="shared" si="1"/>
        <v>2</v>
      </c>
    </row>
    <row r="60" spans="1:25" ht="60.75" x14ac:dyDescent="0.25">
      <c r="A60" s="2" t="s">
        <v>26</v>
      </c>
      <c r="B60" s="2">
        <v>50</v>
      </c>
      <c r="C60" s="3" t="s">
        <v>97</v>
      </c>
      <c r="D60" s="2">
        <v>53114</v>
      </c>
      <c r="E60" s="2" t="s">
        <v>169</v>
      </c>
      <c r="F60" s="2" t="s">
        <v>98</v>
      </c>
      <c r="G60" s="2">
        <v>0</v>
      </c>
      <c r="H60" s="2" t="s">
        <v>118</v>
      </c>
      <c r="I60" s="2" t="s">
        <v>177</v>
      </c>
      <c r="J60" s="2"/>
      <c r="K60" s="2">
        <v>18.5</v>
      </c>
      <c r="L60" s="2">
        <v>32</v>
      </c>
      <c r="M60" s="2">
        <v>48</v>
      </c>
      <c r="N60" s="2">
        <v>65</v>
      </c>
      <c r="O60" s="2" t="s">
        <v>193</v>
      </c>
      <c r="P60" s="2" t="s">
        <v>207</v>
      </c>
      <c r="Q60" s="2" t="s">
        <v>195</v>
      </c>
      <c r="R60" s="2" t="s">
        <v>320</v>
      </c>
      <c r="S60" s="2">
        <v>8</v>
      </c>
      <c r="T60" s="2" t="s">
        <v>19</v>
      </c>
      <c r="U60" s="2" t="s">
        <v>117</v>
      </c>
      <c r="X60" s="7">
        <f t="shared" si="0"/>
        <v>0</v>
      </c>
      <c r="Y60" s="7">
        <f t="shared" si="1"/>
        <v>8</v>
      </c>
    </row>
    <row r="61" spans="1:25" ht="40.5" x14ac:dyDescent="0.25">
      <c r="A61" s="2" t="s">
        <v>26</v>
      </c>
      <c r="B61" s="2">
        <v>50</v>
      </c>
      <c r="C61" s="3" t="s">
        <v>97</v>
      </c>
      <c r="D61" s="2">
        <v>53114</v>
      </c>
      <c r="E61" s="2" t="s">
        <v>169</v>
      </c>
      <c r="F61" s="2" t="s">
        <v>98</v>
      </c>
      <c r="G61" s="2">
        <v>0</v>
      </c>
      <c r="H61" s="2" t="s">
        <v>118</v>
      </c>
      <c r="I61" s="2" t="s">
        <v>177</v>
      </c>
      <c r="J61" s="2"/>
      <c r="K61" s="2">
        <v>18.5</v>
      </c>
      <c r="L61" s="2">
        <v>32</v>
      </c>
      <c r="M61" s="2">
        <v>48</v>
      </c>
      <c r="N61" s="2">
        <v>65</v>
      </c>
      <c r="O61" s="2" t="s">
        <v>354</v>
      </c>
      <c r="P61" s="2" t="s">
        <v>78</v>
      </c>
      <c r="Q61" s="2" t="s">
        <v>352</v>
      </c>
      <c r="S61" s="2">
        <v>1</v>
      </c>
      <c r="T61" s="2" t="s">
        <v>19</v>
      </c>
      <c r="X61" s="7">
        <f t="shared" si="0"/>
        <v>0</v>
      </c>
      <c r="Y61" s="7">
        <f t="shared" si="1"/>
        <v>1</v>
      </c>
    </row>
    <row r="62" spans="1:25" ht="40.5" x14ac:dyDescent="0.25">
      <c r="A62" s="2" t="s">
        <v>26</v>
      </c>
      <c r="B62" s="2">
        <v>50</v>
      </c>
      <c r="C62" s="3" t="s">
        <v>97</v>
      </c>
      <c r="D62" s="2">
        <v>53114</v>
      </c>
      <c r="E62" s="2" t="s">
        <v>169</v>
      </c>
      <c r="F62" s="2" t="s">
        <v>98</v>
      </c>
      <c r="G62" s="2">
        <v>0</v>
      </c>
      <c r="H62" s="2" t="s">
        <v>118</v>
      </c>
      <c r="I62" s="2" t="s">
        <v>177</v>
      </c>
      <c r="J62" s="2"/>
      <c r="K62" s="2">
        <v>18.5</v>
      </c>
      <c r="L62" s="2">
        <v>32</v>
      </c>
      <c r="M62" s="2">
        <v>48</v>
      </c>
      <c r="N62" s="2">
        <v>65</v>
      </c>
      <c r="O62" s="2" t="s">
        <v>208</v>
      </c>
      <c r="P62" s="2">
        <v>15</v>
      </c>
      <c r="Q62" s="2" t="s">
        <v>62</v>
      </c>
      <c r="R62" s="2" t="s">
        <v>209</v>
      </c>
      <c r="S62" s="2">
        <v>1</v>
      </c>
      <c r="T62" s="2" t="s">
        <v>19</v>
      </c>
      <c r="U62" s="2" t="s">
        <v>210</v>
      </c>
      <c r="X62" s="7">
        <f t="shared" si="0"/>
        <v>0</v>
      </c>
      <c r="Y62" s="7">
        <f t="shared" si="1"/>
        <v>1</v>
      </c>
    </row>
    <row r="63" spans="1:25" ht="40.5" x14ac:dyDescent="0.25">
      <c r="A63" s="2" t="s">
        <v>26</v>
      </c>
      <c r="B63" s="2">
        <v>50</v>
      </c>
      <c r="C63" s="3" t="s">
        <v>97</v>
      </c>
      <c r="D63" s="2">
        <v>53114</v>
      </c>
      <c r="E63" s="2" t="s">
        <v>169</v>
      </c>
      <c r="F63" s="2" t="s">
        <v>98</v>
      </c>
      <c r="G63" s="2">
        <v>0</v>
      </c>
      <c r="H63" s="2" t="s">
        <v>118</v>
      </c>
      <c r="I63" s="2" t="s">
        <v>177</v>
      </c>
      <c r="J63" s="2"/>
      <c r="K63" s="2">
        <v>18.5</v>
      </c>
      <c r="L63" s="2">
        <v>32</v>
      </c>
      <c r="M63" s="2">
        <v>48</v>
      </c>
      <c r="N63" s="2">
        <v>65</v>
      </c>
      <c r="O63" s="2" t="s">
        <v>176</v>
      </c>
      <c r="P63" s="2">
        <v>15</v>
      </c>
      <c r="R63" s="2" t="s">
        <v>50</v>
      </c>
      <c r="S63" s="2">
        <v>1</v>
      </c>
      <c r="T63" s="2" t="s">
        <v>19</v>
      </c>
      <c r="U63" s="2" t="s">
        <v>107</v>
      </c>
      <c r="X63" s="7">
        <f t="shared" si="0"/>
        <v>0</v>
      </c>
      <c r="Y63" s="7">
        <f t="shared" si="1"/>
        <v>1</v>
      </c>
    </row>
    <row r="64" spans="1:25" ht="40.5" x14ac:dyDescent="0.25">
      <c r="A64" s="2" t="s">
        <v>26</v>
      </c>
      <c r="B64" s="2">
        <v>50</v>
      </c>
      <c r="C64" s="3" t="s">
        <v>97</v>
      </c>
      <c r="D64" s="2">
        <v>53114</v>
      </c>
      <c r="E64" s="2" t="s">
        <v>169</v>
      </c>
      <c r="F64" s="2" t="s">
        <v>98</v>
      </c>
      <c r="G64" s="2">
        <v>0</v>
      </c>
      <c r="H64" s="2" t="s">
        <v>118</v>
      </c>
      <c r="I64" s="2" t="s">
        <v>177</v>
      </c>
      <c r="J64" s="2"/>
      <c r="K64" s="2">
        <v>18.5</v>
      </c>
      <c r="L64" s="2">
        <v>32</v>
      </c>
      <c r="M64" s="2">
        <v>48</v>
      </c>
      <c r="N64" s="2">
        <v>65</v>
      </c>
      <c r="O64" s="2" t="s">
        <v>312</v>
      </c>
      <c r="P64" s="2" t="s">
        <v>78</v>
      </c>
      <c r="Q64" s="2" t="s">
        <v>308</v>
      </c>
      <c r="S64" s="2">
        <v>1</v>
      </c>
      <c r="T64" s="2" t="s">
        <v>19</v>
      </c>
      <c r="X64" s="7">
        <f t="shared" si="0"/>
        <v>0</v>
      </c>
      <c r="Y64" s="7">
        <f t="shared" si="1"/>
        <v>1</v>
      </c>
    </row>
    <row r="65" spans="1:25" ht="40.5" x14ac:dyDescent="0.25">
      <c r="A65" s="2" t="s">
        <v>26</v>
      </c>
      <c r="B65" s="2">
        <v>50</v>
      </c>
      <c r="C65" s="3" t="s">
        <v>97</v>
      </c>
      <c r="D65" s="2">
        <v>53114</v>
      </c>
      <c r="E65" s="2" t="s">
        <v>169</v>
      </c>
      <c r="F65" s="2" t="s">
        <v>98</v>
      </c>
      <c r="G65" s="2">
        <v>0</v>
      </c>
      <c r="H65" s="2" t="s">
        <v>118</v>
      </c>
      <c r="I65" s="2" t="s">
        <v>177</v>
      </c>
      <c r="J65" s="2"/>
      <c r="K65" s="2">
        <v>18.5</v>
      </c>
      <c r="L65" s="2">
        <v>32</v>
      </c>
      <c r="M65" s="2">
        <v>48</v>
      </c>
      <c r="N65" s="2">
        <v>65</v>
      </c>
      <c r="O65" s="2" t="s">
        <v>208</v>
      </c>
      <c r="P65" s="2">
        <v>15</v>
      </c>
      <c r="Q65" s="2" t="s">
        <v>62</v>
      </c>
      <c r="R65" s="2" t="s">
        <v>209</v>
      </c>
      <c r="S65" s="2">
        <v>1</v>
      </c>
      <c r="T65" s="2" t="s">
        <v>19</v>
      </c>
      <c r="U65" s="2" t="s">
        <v>210</v>
      </c>
      <c r="X65" s="7">
        <f t="shared" si="0"/>
        <v>0</v>
      </c>
      <c r="Y65" s="7">
        <f t="shared" si="1"/>
        <v>1</v>
      </c>
    </row>
    <row r="66" spans="1:25" ht="40.5" x14ac:dyDescent="0.25">
      <c r="A66" s="2" t="s">
        <v>26</v>
      </c>
      <c r="B66" s="2">
        <v>50</v>
      </c>
      <c r="C66" s="3" t="s">
        <v>97</v>
      </c>
      <c r="D66" s="2">
        <v>53114</v>
      </c>
      <c r="E66" s="2" t="s">
        <v>169</v>
      </c>
      <c r="F66" s="2" t="s">
        <v>98</v>
      </c>
      <c r="G66" s="2">
        <v>0</v>
      </c>
      <c r="H66" s="2" t="s">
        <v>118</v>
      </c>
      <c r="I66" s="2" t="s">
        <v>177</v>
      </c>
      <c r="J66" s="2"/>
      <c r="K66" s="2">
        <v>18.5</v>
      </c>
      <c r="L66" s="2">
        <v>32</v>
      </c>
      <c r="M66" s="2">
        <v>48</v>
      </c>
      <c r="N66" s="2">
        <v>65</v>
      </c>
      <c r="O66" s="2" t="s">
        <v>176</v>
      </c>
      <c r="P66" s="2">
        <v>15</v>
      </c>
      <c r="R66" s="2" t="s">
        <v>50</v>
      </c>
      <c r="S66" s="2">
        <v>1</v>
      </c>
      <c r="T66" s="2" t="s">
        <v>19</v>
      </c>
      <c r="U66" s="2" t="s">
        <v>107</v>
      </c>
      <c r="X66" s="7">
        <f t="shared" si="0"/>
        <v>0</v>
      </c>
      <c r="Y66" s="7">
        <f t="shared" si="1"/>
        <v>1</v>
      </c>
    </row>
    <row r="67" spans="1:25" ht="40.5" x14ac:dyDescent="0.25">
      <c r="A67" s="2" t="s">
        <v>26</v>
      </c>
      <c r="B67" s="2">
        <v>50</v>
      </c>
      <c r="C67" s="3" t="s">
        <v>97</v>
      </c>
      <c r="D67" s="2">
        <v>53114</v>
      </c>
      <c r="E67" s="2" t="s">
        <v>169</v>
      </c>
      <c r="F67" s="2" t="s">
        <v>98</v>
      </c>
      <c r="G67" s="2">
        <v>0</v>
      </c>
      <c r="H67" s="2" t="s">
        <v>118</v>
      </c>
      <c r="I67" s="2" t="s">
        <v>211</v>
      </c>
      <c r="J67" s="2"/>
      <c r="K67" s="2">
        <v>27</v>
      </c>
      <c r="L67" s="2">
        <v>32</v>
      </c>
      <c r="M67" s="2">
        <v>92</v>
      </c>
      <c r="N67" s="2">
        <v>120</v>
      </c>
      <c r="O67" s="2" t="s">
        <v>24</v>
      </c>
      <c r="P67" s="2" t="s">
        <v>86</v>
      </c>
      <c r="Q67" s="2" t="s">
        <v>28</v>
      </c>
      <c r="R67" s="2" t="s">
        <v>4</v>
      </c>
      <c r="S67" s="2">
        <v>9</v>
      </c>
      <c r="T67" s="2" t="s">
        <v>18</v>
      </c>
      <c r="U67" s="2" t="s">
        <v>99</v>
      </c>
      <c r="X67" s="7">
        <f t="shared" si="0"/>
        <v>0</v>
      </c>
      <c r="Y67" s="7">
        <f t="shared" si="1"/>
        <v>9</v>
      </c>
    </row>
    <row r="68" spans="1:25" ht="40.5" x14ac:dyDescent="0.25">
      <c r="A68" s="2" t="s">
        <v>26</v>
      </c>
      <c r="B68" s="2">
        <v>50</v>
      </c>
      <c r="C68" s="3" t="s">
        <v>97</v>
      </c>
      <c r="D68" s="2">
        <v>53114</v>
      </c>
      <c r="E68" s="2" t="s">
        <v>169</v>
      </c>
      <c r="F68" s="2" t="s">
        <v>98</v>
      </c>
      <c r="G68" s="2">
        <v>0</v>
      </c>
      <c r="H68" s="2" t="s">
        <v>118</v>
      </c>
      <c r="I68" s="2" t="s">
        <v>211</v>
      </c>
      <c r="J68" s="2"/>
      <c r="K68" s="2">
        <v>27</v>
      </c>
      <c r="L68" s="2">
        <v>32</v>
      </c>
      <c r="M68" s="2">
        <v>92</v>
      </c>
      <c r="N68" s="2">
        <v>120</v>
      </c>
      <c r="O68" s="2" t="s">
        <v>24</v>
      </c>
      <c r="P68" s="2" t="s">
        <v>54</v>
      </c>
      <c r="Q68" s="2" t="s">
        <v>37</v>
      </c>
      <c r="R68" s="2" t="s">
        <v>4</v>
      </c>
      <c r="S68" s="2">
        <v>0.2</v>
      </c>
      <c r="T68" s="2" t="s">
        <v>18</v>
      </c>
      <c r="U68" s="2" t="s">
        <v>100</v>
      </c>
      <c r="X68" s="7">
        <f t="shared" si="0"/>
        <v>0</v>
      </c>
      <c r="Y68" s="7">
        <f t="shared" si="1"/>
        <v>0.2</v>
      </c>
    </row>
    <row r="69" spans="1:25" ht="40.5" x14ac:dyDescent="0.25">
      <c r="A69" s="2" t="s">
        <v>26</v>
      </c>
      <c r="B69" s="2">
        <v>50</v>
      </c>
      <c r="C69" s="3" t="s">
        <v>97</v>
      </c>
      <c r="D69" s="2">
        <v>53114</v>
      </c>
      <c r="E69" s="2" t="s">
        <v>169</v>
      </c>
      <c r="F69" s="2" t="s">
        <v>98</v>
      </c>
      <c r="G69" s="2">
        <v>0</v>
      </c>
      <c r="H69" s="2" t="s">
        <v>118</v>
      </c>
      <c r="I69" s="2" t="s">
        <v>211</v>
      </c>
      <c r="J69" s="2"/>
      <c r="K69" s="2">
        <v>27</v>
      </c>
      <c r="L69" s="2">
        <v>32</v>
      </c>
      <c r="M69" s="2">
        <v>92</v>
      </c>
      <c r="N69" s="2">
        <v>120</v>
      </c>
      <c r="O69" s="2" t="s">
        <v>24</v>
      </c>
      <c r="P69" s="2" t="s">
        <v>47</v>
      </c>
      <c r="Q69" s="2" t="s">
        <v>37</v>
      </c>
      <c r="R69" s="2" t="s">
        <v>4</v>
      </c>
      <c r="S69" s="2">
        <v>0.1</v>
      </c>
      <c r="T69" s="2" t="s">
        <v>18</v>
      </c>
      <c r="U69" s="2" t="s">
        <v>100</v>
      </c>
      <c r="X69" s="7">
        <f t="shared" ref="X69:X132" si="2">SUM(Z69:HQ69)</f>
        <v>0</v>
      </c>
      <c r="Y69" s="7">
        <f t="shared" ref="Y69:Y132" si="3">IF(S69="","заполни",(SMALL(S69:T69,1))-(SUM(Z69:HR69)))</f>
        <v>0.1</v>
      </c>
    </row>
    <row r="70" spans="1:25" ht="40.5" x14ac:dyDescent="0.25">
      <c r="A70" s="2" t="s">
        <v>26</v>
      </c>
      <c r="B70" s="2">
        <v>50</v>
      </c>
      <c r="C70" s="3" t="s">
        <v>97</v>
      </c>
      <c r="D70" s="2">
        <v>53114</v>
      </c>
      <c r="E70" s="2" t="s">
        <v>169</v>
      </c>
      <c r="F70" s="2" t="s">
        <v>98</v>
      </c>
      <c r="G70" s="2">
        <v>0</v>
      </c>
      <c r="H70" s="2" t="s">
        <v>118</v>
      </c>
      <c r="I70" s="2" t="s">
        <v>211</v>
      </c>
      <c r="J70" s="2"/>
      <c r="K70" s="2">
        <v>27</v>
      </c>
      <c r="L70" s="2">
        <v>32</v>
      </c>
      <c r="M70" s="2">
        <v>92</v>
      </c>
      <c r="N70" s="2">
        <v>120</v>
      </c>
      <c r="O70" s="2" t="s">
        <v>57</v>
      </c>
      <c r="P70" s="2" t="s">
        <v>58</v>
      </c>
      <c r="Q70" s="2" t="s">
        <v>87</v>
      </c>
      <c r="R70" s="2" t="s">
        <v>4</v>
      </c>
      <c r="S70" s="2">
        <v>1</v>
      </c>
      <c r="T70" s="2" t="s">
        <v>19</v>
      </c>
      <c r="U70" s="2" t="s">
        <v>212</v>
      </c>
      <c r="X70" s="7">
        <f t="shared" si="2"/>
        <v>0</v>
      </c>
      <c r="Y70" s="7">
        <f t="shared" si="3"/>
        <v>1</v>
      </c>
    </row>
    <row r="71" spans="1:25" ht="40.5" x14ac:dyDescent="0.25">
      <c r="A71" s="2" t="s">
        <v>26</v>
      </c>
      <c r="B71" s="2">
        <v>50</v>
      </c>
      <c r="C71" s="3" t="s">
        <v>97</v>
      </c>
      <c r="D71" s="2">
        <v>53114</v>
      </c>
      <c r="E71" s="2" t="s">
        <v>169</v>
      </c>
      <c r="F71" s="2" t="s">
        <v>98</v>
      </c>
      <c r="G71" s="2">
        <v>0</v>
      </c>
      <c r="H71" s="2" t="s">
        <v>118</v>
      </c>
      <c r="I71" s="2" t="s">
        <v>211</v>
      </c>
      <c r="J71" s="2"/>
      <c r="K71" s="2">
        <v>27</v>
      </c>
      <c r="L71" s="2">
        <v>32</v>
      </c>
      <c r="M71" s="2">
        <v>92</v>
      </c>
      <c r="N71" s="2">
        <v>120</v>
      </c>
      <c r="O71" s="2" t="s">
        <v>165</v>
      </c>
      <c r="P71" s="2" t="s">
        <v>86</v>
      </c>
      <c r="Q71" s="2" t="s">
        <v>29</v>
      </c>
      <c r="R71" s="2" t="s">
        <v>4</v>
      </c>
      <c r="S71" s="2">
        <v>4</v>
      </c>
      <c r="T71" s="2" t="s">
        <v>19</v>
      </c>
      <c r="U71" s="2" t="s">
        <v>105</v>
      </c>
      <c r="X71" s="7">
        <f t="shared" si="2"/>
        <v>0</v>
      </c>
      <c r="Y71" s="7">
        <f t="shared" si="3"/>
        <v>4</v>
      </c>
    </row>
    <row r="72" spans="1:25" ht="40.5" x14ac:dyDescent="0.25">
      <c r="A72" s="2" t="s">
        <v>26</v>
      </c>
      <c r="B72" s="2">
        <v>50</v>
      </c>
      <c r="C72" s="3" t="s">
        <v>97</v>
      </c>
      <c r="D72" s="2">
        <v>53114</v>
      </c>
      <c r="E72" s="2" t="s">
        <v>169</v>
      </c>
      <c r="F72" s="2" t="s">
        <v>98</v>
      </c>
      <c r="G72" s="2">
        <v>0</v>
      </c>
      <c r="H72" s="2" t="s">
        <v>118</v>
      </c>
      <c r="I72" s="2" t="s">
        <v>211</v>
      </c>
      <c r="J72" s="2"/>
      <c r="K72" s="2">
        <v>27</v>
      </c>
      <c r="L72" s="2">
        <v>32</v>
      </c>
      <c r="M72" s="2">
        <v>92</v>
      </c>
      <c r="N72" s="2">
        <v>120</v>
      </c>
      <c r="O72" s="2" t="s">
        <v>300</v>
      </c>
      <c r="P72" s="2">
        <v>300</v>
      </c>
      <c r="Q72" s="2" t="s">
        <v>327</v>
      </c>
      <c r="S72" s="2">
        <v>1</v>
      </c>
      <c r="T72" s="2" t="s">
        <v>19</v>
      </c>
      <c r="X72" s="7">
        <f t="shared" si="2"/>
        <v>0</v>
      </c>
      <c r="Y72" s="7">
        <f t="shared" si="3"/>
        <v>1</v>
      </c>
    </row>
    <row r="73" spans="1:25" ht="40.5" x14ac:dyDescent="0.25">
      <c r="A73" s="2" t="s">
        <v>26</v>
      </c>
      <c r="B73" s="2">
        <v>50</v>
      </c>
      <c r="C73" s="3" t="s">
        <v>97</v>
      </c>
      <c r="D73" s="2">
        <v>53114</v>
      </c>
      <c r="E73" s="2" t="s">
        <v>169</v>
      </c>
      <c r="F73" s="2" t="s">
        <v>98</v>
      </c>
      <c r="G73" s="2">
        <v>0</v>
      </c>
      <c r="H73" s="2" t="s">
        <v>118</v>
      </c>
      <c r="I73" s="2" t="s">
        <v>211</v>
      </c>
      <c r="J73" s="2"/>
      <c r="K73" s="2">
        <v>27</v>
      </c>
      <c r="L73" s="2">
        <v>32</v>
      </c>
      <c r="M73" s="2">
        <v>92</v>
      </c>
      <c r="N73" s="2">
        <v>120</v>
      </c>
      <c r="O73" s="2" t="s">
        <v>300</v>
      </c>
      <c r="P73" s="2">
        <v>300</v>
      </c>
      <c r="Q73" s="2" t="s">
        <v>328</v>
      </c>
      <c r="S73" s="2">
        <v>1</v>
      </c>
      <c r="T73" s="2" t="s">
        <v>19</v>
      </c>
      <c r="X73" s="7">
        <f t="shared" si="2"/>
        <v>0</v>
      </c>
      <c r="Y73" s="7">
        <f t="shared" si="3"/>
        <v>1</v>
      </c>
    </row>
    <row r="74" spans="1:25" ht="40.5" x14ac:dyDescent="0.25">
      <c r="A74" s="2" t="s">
        <v>26</v>
      </c>
      <c r="B74" s="2">
        <v>50</v>
      </c>
      <c r="C74" s="3" t="s">
        <v>97</v>
      </c>
      <c r="D74" s="2">
        <v>53114</v>
      </c>
      <c r="E74" s="2" t="s">
        <v>169</v>
      </c>
      <c r="F74" s="2" t="s">
        <v>98</v>
      </c>
      <c r="G74" s="2">
        <v>0</v>
      </c>
      <c r="H74" s="2" t="s">
        <v>118</v>
      </c>
      <c r="I74" s="2" t="s">
        <v>211</v>
      </c>
      <c r="J74" s="2"/>
      <c r="K74" s="2">
        <v>27</v>
      </c>
      <c r="L74" s="2">
        <v>32</v>
      </c>
      <c r="M74" s="2">
        <v>92</v>
      </c>
      <c r="N74" s="2">
        <v>120</v>
      </c>
      <c r="O74" s="2" t="s">
        <v>300</v>
      </c>
      <c r="P74" s="2">
        <v>300</v>
      </c>
      <c r="Q74" s="2" t="s">
        <v>329</v>
      </c>
      <c r="S74" s="2">
        <v>1</v>
      </c>
      <c r="T74" s="2" t="s">
        <v>19</v>
      </c>
      <c r="X74" s="7">
        <f t="shared" si="2"/>
        <v>0</v>
      </c>
      <c r="Y74" s="7">
        <f t="shared" si="3"/>
        <v>1</v>
      </c>
    </row>
    <row r="75" spans="1:25" ht="40.5" x14ac:dyDescent="0.25">
      <c r="A75" s="2" t="s">
        <v>26</v>
      </c>
      <c r="B75" s="2">
        <v>50</v>
      </c>
      <c r="C75" s="3" t="s">
        <v>97</v>
      </c>
      <c r="D75" s="2">
        <v>53114</v>
      </c>
      <c r="E75" s="2" t="s">
        <v>169</v>
      </c>
      <c r="F75" s="2" t="s">
        <v>98</v>
      </c>
      <c r="G75" s="2">
        <v>0</v>
      </c>
      <c r="H75" s="2" t="s">
        <v>118</v>
      </c>
      <c r="I75" s="2" t="s">
        <v>211</v>
      </c>
      <c r="J75" s="2"/>
      <c r="K75" s="2">
        <v>27</v>
      </c>
      <c r="L75" s="2">
        <v>32</v>
      </c>
      <c r="M75" s="2">
        <v>92</v>
      </c>
      <c r="N75" s="2">
        <v>120</v>
      </c>
      <c r="O75" s="2" t="s">
        <v>300</v>
      </c>
      <c r="P75" s="2">
        <v>300</v>
      </c>
      <c r="Q75" s="2" t="s">
        <v>330</v>
      </c>
      <c r="S75" s="2">
        <v>1</v>
      </c>
      <c r="T75" s="2" t="s">
        <v>19</v>
      </c>
      <c r="X75" s="7">
        <f t="shared" si="2"/>
        <v>0</v>
      </c>
      <c r="Y75" s="7">
        <f t="shared" si="3"/>
        <v>1</v>
      </c>
    </row>
    <row r="76" spans="1:25" ht="40.5" x14ac:dyDescent="0.25">
      <c r="A76" s="2" t="s">
        <v>26</v>
      </c>
      <c r="B76" s="2">
        <v>50</v>
      </c>
      <c r="C76" s="3" t="s">
        <v>97</v>
      </c>
      <c r="D76" s="2">
        <v>53114</v>
      </c>
      <c r="E76" s="2" t="s">
        <v>169</v>
      </c>
      <c r="F76" s="2" t="s">
        <v>98</v>
      </c>
      <c r="G76" s="2">
        <v>0</v>
      </c>
      <c r="H76" s="2" t="s">
        <v>118</v>
      </c>
      <c r="I76" s="2" t="s">
        <v>211</v>
      </c>
      <c r="J76" s="2"/>
      <c r="K76" s="2">
        <v>27</v>
      </c>
      <c r="L76" s="2">
        <v>32</v>
      </c>
      <c r="M76" s="2">
        <v>92</v>
      </c>
      <c r="N76" s="2">
        <v>120</v>
      </c>
      <c r="O76" s="2" t="s">
        <v>300</v>
      </c>
      <c r="P76" s="2">
        <v>300</v>
      </c>
      <c r="Q76" s="2" t="s">
        <v>331</v>
      </c>
      <c r="S76" s="2">
        <v>1</v>
      </c>
      <c r="T76" s="2" t="s">
        <v>19</v>
      </c>
      <c r="X76" s="7">
        <f t="shared" si="2"/>
        <v>0</v>
      </c>
      <c r="Y76" s="7">
        <f t="shared" si="3"/>
        <v>1</v>
      </c>
    </row>
    <row r="77" spans="1:25" ht="40.5" x14ac:dyDescent="0.25">
      <c r="A77" s="2" t="s">
        <v>26</v>
      </c>
      <c r="B77" s="2">
        <v>50</v>
      </c>
      <c r="C77" s="3" t="s">
        <v>97</v>
      </c>
      <c r="D77" s="2">
        <v>53114</v>
      </c>
      <c r="E77" s="2" t="s">
        <v>169</v>
      </c>
      <c r="F77" s="2" t="s">
        <v>98</v>
      </c>
      <c r="G77" s="2">
        <v>0</v>
      </c>
      <c r="H77" s="2" t="s">
        <v>118</v>
      </c>
      <c r="I77" s="2" t="s">
        <v>211</v>
      </c>
      <c r="J77" s="2"/>
      <c r="K77" s="2">
        <v>27</v>
      </c>
      <c r="L77" s="2">
        <v>32</v>
      </c>
      <c r="M77" s="2">
        <v>92</v>
      </c>
      <c r="N77" s="2">
        <v>120</v>
      </c>
      <c r="O77" s="2" t="s">
        <v>30</v>
      </c>
      <c r="P77" s="2" t="s">
        <v>213</v>
      </c>
      <c r="Q77" s="2" t="s">
        <v>17</v>
      </c>
      <c r="R77" s="2" t="s">
        <v>171</v>
      </c>
      <c r="S77" s="2">
        <v>1</v>
      </c>
      <c r="T77" s="2" t="s">
        <v>19</v>
      </c>
      <c r="U77" s="2" t="s">
        <v>106</v>
      </c>
      <c r="X77" s="7">
        <f t="shared" si="2"/>
        <v>0</v>
      </c>
      <c r="Y77" s="7">
        <f t="shared" si="3"/>
        <v>1</v>
      </c>
    </row>
    <row r="78" spans="1:25" ht="40.5" x14ac:dyDescent="0.25">
      <c r="A78" s="2" t="s">
        <v>26</v>
      </c>
      <c r="B78" s="2">
        <v>50</v>
      </c>
      <c r="C78" s="3" t="s">
        <v>97</v>
      </c>
      <c r="D78" s="2">
        <v>53114</v>
      </c>
      <c r="E78" s="2" t="s">
        <v>169</v>
      </c>
      <c r="F78" s="2" t="s">
        <v>98</v>
      </c>
      <c r="G78" s="2">
        <v>0</v>
      </c>
      <c r="H78" s="2" t="s">
        <v>118</v>
      </c>
      <c r="I78" s="2" t="s">
        <v>211</v>
      </c>
      <c r="J78" s="2"/>
      <c r="K78" s="2">
        <v>27</v>
      </c>
      <c r="L78" s="2">
        <v>32</v>
      </c>
      <c r="M78" s="2">
        <v>92</v>
      </c>
      <c r="N78" s="2">
        <v>120</v>
      </c>
      <c r="O78" s="2" t="s">
        <v>176</v>
      </c>
      <c r="P78" s="2">
        <v>15</v>
      </c>
      <c r="R78" s="2" t="s">
        <v>50</v>
      </c>
      <c r="S78" s="2">
        <v>1</v>
      </c>
      <c r="T78" s="2" t="s">
        <v>19</v>
      </c>
      <c r="U78" s="2" t="s">
        <v>107</v>
      </c>
      <c r="X78" s="7">
        <f t="shared" si="2"/>
        <v>0</v>
      </c>
      <c r="Y78" s="7">
        <f t="shared" si="3"/>
        <v>1</v>
      </c>
    </row>
    <row r="79" spans="1:25" ht="40.5" x14ac:dyDescent="0.25">
      <c r="A79" s="2" t="s">
        <v>26</v>
      </c>
      <c r="B79" s="2">
        <v>50</v>
      </c>
      <c r="C79" s="3" t="s">
        <v>97</v>
      </c>
      <c r="D79" s="2">
        <v>53114</v>
      </c>
      <c r="E79" s="2" t="s">
        <v>169</v>
      </c>
      <c r="F79" s="2" t="s">
        <v>98</v>
      </c>
      <c r="G79" s="2">
        <v>0</v>
      </c>
      <c r="H79" s="2" t="s">
        <v>118</v>
      </c>
      <c r="I79" s="2" t="s">
        <v>211</v>
      </c>
      <c r="J79" s="2"/>
      <c r="K79" s="2">
        <v>27</v>
      </c>
      <c r="L79" s="2">
        <v>32</v>
      </c>
      <c r="M79" s="2">
        <v>92</v>
      </c>
      <c r="N79" s="2">
        <v>120</v>
      </c>
      <c r="O79" s="2" t="s">
        <v>319</v>
      </c>
      <c r="P79" s="6" t="s">
        <v>92</v>
      </c>
      <c r="Q79" s="2" t="s">
        <v>313</v>
      </c>
      <c r="S79" s="2">
        <v>1</v>
      </c>
      <c r="T79" s="2" t="s">
        <v>19</v>
      </c>
      <c r="X79" s="7">
        <f t="shared" si="2"/>
        <v>0</v>
      </c>
      <c r="Y79" s="7">
        <f t="shared" si="3"/>
        <v>1</v>
      </c>
    </row>
    <row r="80" spans="1:25" ht="40.5" x14ac:dyDescent="0.25">
      <c r="A80" s="2" t="s">
        <v>26</v>
      </c>
      <c r="B80" s="2">
        <v>50</v>
      </c>
      <c r="C80" s="3" t="s">
        <v>97</v>
      </c>
      <c r="D80" s="2">
        <v>53114</v>
      </c>
      <c r="E80" s="2" t="s">
        <v>169</v>
      </c>
      <c r="F80" s="2" t="s">
        <v>98</v>
      </c>
      <c r="G80" s="2">
        <v>0</v>
      </c>
      <c r="H80" s="2" t="s">
        <v>118</v>
      </c>
      <c r="I80" s="2" t="s">
        <v>211</v>
      </c>
      <c r="J80" s="2"/>
      <c r="K80" s="2">
        <v>27</v>
      </c>
      <c r="L80" s="2">
        <v>32</v>
      </c>
      <c r="M80" s="2">
        <v>92</v>
      </c>
      <c r="N80" s="2">
        <v>120</v>
      </c>
      <c r="O80" s="2" t="s">
        <v>319</v>
      </c>
      <c r="P80" s="6" t="s">
        <v>78</v>
      </c>
      <c r="Q80" s="2" t="s">
        <v>314</v>
      </c>
      <c r="S80" s="2">
        <v>1</v>
      </c>
      <c r="T80" s="2" t="s">
        <v>19</v>
      </c>
      <c r="X80" s="7">
        <f t="shared" si="2"/>
        <v>0</v>
      </c>
      <c r="Y80" s="7">
        <f t="shared" si="3"/>
        <v>1</v>
      </c>
    </row>
    <row r="81" spans="1:25" ht="40.5" x14ac:dyDescent="0.25">
      <c r="A81" s="2" t="s">
        <v>26</v>
      </c>
      <c r="B81" s="2">
        <v>50</v>
      </c>
      <c r="C81" s="3" t="s">
        <v>97</v>
      </c>
      <c r="D81" s="2">
        <v>53114</v>
      </c>
      <c r="E81" s="2" t="s">
        <v>169</v>
      </c>
      <c r="F81" s="2" t="s">
        <v>98</v>
      </c>
      <c r="G81" s="2">
        <v>0</v>
      </c>
      <c r="H81" s="2" t="s">
        <v>118</v>
      </c>
      <c r="I81" s="2" t="s">
        <v>214</v>
      </c>
      <c r="J81" s="2"/>
      <c r="K81" s="2">
        <v>27</v>
      </c>
      <c r="L81" s="2">
        <v>32</v>
      </c>
      <c r="M81" s="2">
        <v>28</v>
      </c>
      <c r="N81" s="2">
        <v>65</v>
      </c>
      <c r="O81" s="2" t="s">
        <v>24</v>
      </c>
      <c r="P81" s="2" t="s">
        <v>86</v>
      </c>
      <c r="Q81" s="2" t="s">
        <v>28</v>
      </c>
      <c r="R81" s="2" t="s">
        <v>4</v>
      </c>
      <c r="S81" s="2">
        <v>6.4</v>
      </c>
      <c r="T81" s="2" t="s">
        <v>18</v>
      </c>
      <c r="U81" s="2" t="s">
        <v>99</v>
      </c>
      <c r="X81" s="7">
        <f t="shared" si="2"/>
        <v>0</v>
      </c>
      <c r="Y81" s="7">
        <f t="shared" si="3"/>
        <v>6.4</v>
      </c>
    </row>
    <row r="82" spans="1:25" ht="40.5" x14ac:dyDescent="0.25">
      <c r="A82" s="2" t="s">
        <v>26</v>
      </c>
      <c r="B82" s="2">
        <v>50</v>
      </c>
      <c r="C82" s="3" t="s">
        <v>97</v>
      </c>
      <c r="D82" s="2">
        <v>53114</v>
      </c>
      <c r="E82" s="2" t="s">
        <v>169</v>
      </c>
      <c r="F82" s="2" t="s">
        <v>98</v>
      </c>
      <c r="G82" s="2">
        <v>0</v>
      </c>
      <c r="H82" s="2" t="s">
        <v>118</v>
      </c>
      <c r="I82" s="2" t="s">
        <v>214</v>
      </c>
      <c r="J82" s="2"/>
      <c r="K82" s="2">
        <v>27</v>
      </c>
      <c r="L82" s="2">
        <v>32</v>
      </c>
      <c r="M82" s="2">
        <v>28</v>
      </c>
      <c r="N82" s="2">
        <v>65</v>
      </c>
      <c r="O82" s="2" t="s">
        <v>24</v>
      </c>
      <c r="P82" s="2" t="s">
        <v>38</v>
      </c>
      <c r="Q82" s="2" t="s">
        <v>28</v>
      </c>
      <c r="R82" s="2" t="s">
        <v>4</v>
      </c>
      <c r="S82" s="2">
        <v>1.8</v>
      </c>
      <c r="T82" s="2" t="s">
        <v>18</v>
      </c>
      <c r="U82" s="2" t="s">
        <v>99</v>
      </c>
      <c r="X82" s="7">
        <f t="shared" si="2"/>
        <v>0</v>
      </c>
      <c r="Y82" s="7">
        <f t="shared" si="3"/>
        <v>1.8</v>
      </c>
    </row>
    <row r="83" spans="1:25" ht="40.5" x14ac:dyDescent="0.25">
      <c r="A83" s="2" t="s">
        <v>26</v>
      </c>
      <c r="B83" s="2">
        <v>50</v>
      </c>
      <c r="C83" s="3" t="s">
        <v>97</v>
      </c>
      <c r="D83" s="2">
        <v>53114</v>
      </c>
      <c r="E83" s="2" t="s">
        <v>169</v>
      </c>
      <c r="F83" s="2" t="s">
        <v>98</v>
      </c>
      <c r="G83" s="2">
        <v>0</v>
      </c>
      <c r="H83" s="2" t="s">
        <v>118</v>
      </c>
      <c r="I83" s="2" t="s">
        <v>214</v>
      </c>
      <c r="J83" s="2"/>
      <c r="K83" s="2">
        <v>27</v>
      </c>
      <c r="L83" s="2">
        <v>32</v>
      </c>
      <c r="M83" s="2">
        <v>28</v>
      </c>
      <c r="N83" s="2">
        <v>65</v>
      </c>
      <c r="O83" s="2" t="s">
        <v>24</v>
      </c>
      <c r="P83" s="2" t="s">
        <v>27</v>
      </c>
      <c r="Q83" s="2" t="s">
        <v>28</v>
      </c>
      <c r="R83" s="2" t="s">
        <v>4</v>
      </c>
      <c r="S83" s="2">
        <v>0.1</v>
      </c>
      <c r="T83" s="2" t="s">
        <v>18</v>
      </c>
      <c r="U83" s="2" t="s">
        <v>99</v>
      </c>
      <c r="X83" s="7">
        <f t="shared" si="2"/>
        <v>0</v>
      </c>
      <c r="Y83" s="7">
        <f t="shared" si="3"/>
        <v>0.1</v>
      </c>
    </row>
    <row r="84" spans="1:25" ht="40.5" x14ac:dyDescent="0.25">
      <c r="A84" s="2" t="s">
        <v>26</v>
      </c>
      <c r="B84" s="2">
        <v>50</v>
      </c>
      <c r="C84" s="3" t="s">
        <v>97</v>
      </c>
      <c r="D84" s="2">
        <v>53114</v>
      </c>
      <c r="E84" s="2" t="s">
        <v>169</v>
      </c>
      <c r="F84" s="2" t="s">
        <v>98</v>
      </c>
      <c r="G84" s="2">
        <v>0</v>
      </c>
      <c r="H84" s="2" t="s">
        <v>118</v>
      </c>
      <c r="I84" s="2" t="s">
        <v>214</v>
      </c>
      <c r="J84" s="2"/>
      <c r="K84" s="2">
        <v>27</v>
      </c>
      <c r="L84" s="2">
        <v>32</v>
      </c>
      <c r="M84" s="2">
        <v>28</v>
      </c>
      <c r="N84" s="2">
        <v>65</v>
      </c>
      <c r="O84" s="2" t="s">
        <v>24</v>
      </c>
      <c r="P84" s="2" t="s">
        <v>54</v>
      </c>
      <c r="Q84" s="2" t="s">
        <v>37</v>
      </c>
      <c r="R84" s="2" t="s">
        <v>4</v>
      </c>
      <c r="S84" s="2">
        <v>0.2</v>
      </c>
      <c r="T84" s="2" t="s">
        <v>18</v>
      </c>
      <c r="U84" s="2" t="s">
        <v>100</v>
      </c>
      <c r="X84" s="7">
        <f t="shared" si="2"/>
        <v>0</v>
      </c>
      <c r="Y84" s="7">
        <f t="shared" si="3"/>
        <v>0.2</v>
      </c>
    </row>
    <row r="85" spans="1:25" ht="40.5" x14ac:dyDescent="0.25">
      <c r="A85" s="2" t="s">
        <v>26</v>
      </c>
      <c r="B85" s="2">
        <v>50</v>
      </c>
      <c r="C85" s="3" t="s">
        <v>97</v>
      </c>
      <c r="D85" s="2">
        <v>53114</v>
      </c>
      <c r="E85" s="2" t="s">
        <v>169</v>
      </c>
      <c r="F85" s="2" t="s">
        <v>98</v>
      </c>
      <c r="G85" s="2">
        <v>0</v>
      </c>
      <c r="H85" s="2" t="s">
        <v>118</v>
      </c>
      <c r="I85" s="2" t="s">
        <v>214</v>
      </c>
      <c r="J85" s="2"/>
      <c r="K85" s="2">
        <v>27</v>
      </c>
      <c r="L85" s="2">
        <v>32</v>
      </c>
      <c r="M85" s="2">
        <v>28</v>
      </c>
      <c r="N85" s="2">
        <v>65</v>
      </c>
      <c r="O85" s="2" t="s">
        <v>24</v>
      </c>
      <c r="P85" s="2" t="s">
        <v>47</v>
      </c>
      <c r="Q85" s="2" t="s">
        <v>37</v>
      </c>
      <c r="R85" s="2" t="s">
        <v>4</v>
      </c>
      <c r="S85" s="2">
        <v>0.1</v>
      </c>
      <c r="T85" s="2" t="s">
        <v>18</v>
      </c>
      <c r="U85" s="2" t="s">
        <v>100</v>
      </c>
      <c r="X85" s="7">
        <f t="shared" si="2"/>
        <v>0</v>
      </c>
      <c r="Y85" s="7">
        <f t="shared" si="3"/>
        <v>0.1</v>
      </c>
    </row>
    <row r="86" spans="1:25" ht="40.5" x14ac:dyDescent="0.25">
      <c r="A86" s="2" t="s">
        <v>26</v>
      </c>
      <c r="B86" s="2">
        <v>50</v>
      </c>
      <c r="C86" s="3" t="s">
        <v>97</v>
      </c>
      <c r="D86" s="2">
        <v>53114</v>
      </c>
      <c r="E86" s="2" t="s">
        <v>169</v>
      </c>
      <c r="F86" s="2" t="s">
        <v>98</v>
      </c>
      <c r="G86" s="2">
        <v>0</v>
      </c>
      <c r="H86" s="2" t="s">
        <v>118</v>
      </c>
      <c r="I86" s="2" t="s">
        <v>214</v>
      </c>
      <c r="J86" s="2"/>
      <c r="K86" s="2">
        <v>27</v>
      </c>
      <c r="L86" s="2">
        <v>32</v>
      </c>
      <c r="M86" s="2">
        <v>28</v>
      </c>
      <c r="N86" s="2">
        <v>65</v>
      </c>
      <c r="O86" s="2" t="s">
        <v>43</v>
      </c>
      <c r="P86" s="2" t="s">
        <v>108</v>
      </c>
      <c r="Q86" s="2" t="s">
        <v>48</v>
      </c>
      <c r="R86" s="2" t="s">
        <v>4</v>
      </c>
      <c r="S86" s="2">
        <v>1</v>
      </c>
      <c r="T86" s="2" t="s">
        <v>19</v>
      </c>
      <c r="U86" s="2" t="s">
        <v>109</v>
      </c>
      <c r="X86" s="7">
        <f t="shared" si="2"/>
        <v>0</v>
      </c>
      <c r="Y86" s="7">
        <f t="shared" si="3"/>
        <v>1</v>
      </c>
    </row>
    <row r="87" spans="1:25" ht="40.5" x14ac:dyDescent="0.25">
      <c r="A87" s="2" t="s">
        <v>26</v>
      </c>
      <c r="B87" s="2">
        <v>50</v>
      </c>
      <c r="C87" s="3" t="s">
        <v>97</v>
      </c>
      <c r="D87" s="2">
        <v>53114</v>
      </c>
      <c r="E87" s="2" t="s">
        <v>169</v>
      </c>
      <c r="F87" s="2" t="s">
        <v>98</v>
      </c>
      <c r="G87" s="2">
        <v>0</v>
      </c>
      <c r="H87" s="2" t="s">
        <v>118</v>
      </c>
      <c r="I87" s="2" t="s">
        <v>214</v>
      </c>
      <c r="J87" s="2"/>
      <c r="K87" s="2">
        <v>27</v>
      </c>
      <c r="L87" s="2">
        <v>32</v>
      </c>
      <c r="M87" s="2">
        <v>28</v>
      </c>
      <c r="N87" s="2">
        <v>65</v>
      </c>
      <c r="O87" s="2" t="s">
        <v>215</v>
      </c>
      <c r="P87" s="2" t="s">
        <v>110</v>
      </c>
      <c r="Q87" s="2" t="s">
        <v>17</v>
      </c>
      <c r="R87" s="2" t="s">
        <v>4</v>
      </c>
      <c r="S87" s="2">
        <v>1</v>
      </c>
      <c r="T87" s="2" t="s">
        <v>19</v>
      </c>
      <c r="U87" s="2" t="s">
        <v>216</v>
      </c>
      <c r="X87" s="7">
        <f t="shared" si="2"/>
        <v>0</v>
      </c>
      <c r="Y87" s="7">
        <f t="shared" si="3"/>
        <v>1</v>
      </c>
    </row>
    <row r="88" spans="1:25" ht="40.5" x14ac:dyDescent="0.25">
      <c r="A88" s="2" t="s">
        <v>26</v>
      </c>
      <c r="B88" s="2">
        <v>50</v>
      </c>
      <c r="C88" s="3" t="s">
        <v>97</v>
      </c>
      <c r="D88" s="2">
        <v>53114</v>
      </c>
      <c r="E88" s="2" t="s">
        <v>169</v>
      </c>
      <c r="F88" s="2" t="s">
        <v>98</v>
      </c>
      <c r="G88" s="2">
        <v>0</v>
      </c>
      <c r="H88" s="2" t="s">
        <v>118</v>
      </c>
      <c r="I88" s="2" t="s">
        <v>214</v>
      </c>
      <c r="J88" s="2"/>
      <c r="K88" s="2">
        <v>27</v>
      </c>
      <c r="L88" s="2">
        <v>32</v>
      </c>
      <c r="M88" s="2">
        <v>28</v>
      </c>
      <c r="N88" s="2">
        <v>65</v>
      </c>
      <c r="O88" s="2" t="s">
        <v>165</v>
      </c>
      <c r="P88" s="2" t="s">
        <v>86</v>
      </c>
      <c r="Q88" s="2" t="s">
        <v>29</v>
      </c>
      <c r="R88" s="2" t="s">
        <v>4</v>
      </c>
      <c r="S88" s="2">
        <v>3</v>
      </c>
      <c r="T88" s="2" t="s">
        <v>19</v>
      </c>
      <c r="U88" s="2" t="s">
        <v>105</v>
      </c>
      <c r="X88" s="7">
        <f t="shared" si="2"/>
        <v>0</v>
      </c>
      <c r="Y88" s="7">
        <f t="shared" si="3"/>
        <v>3</v>
      </c>
    </row>
    <row r="89" spans="1:25" ht="40.5" x14ac:dyDescent="0.25">
      <c r="A89" s="2" t="s">
        <v>26</v>
      </c>
      <c r="B89" s="2">
        <v>50</v>
      </c>
      <c r="C89" s="3" t="s">
        <v>97</v>
      </c>
      <c r="D89" s="2">
        <v>53114</v>
      </c>
      <c r="E89" s="2" t="s">
        <v>169</v>
      </c>
      <c r="F89" s="2" t="s">
        <v>98</v>
      </c>
      <c r="G89" s="2">
        <v>0</v>
      </c>
      <c r="H89" s="2" t="s">
        <v>118</v>
      </c>
      <c r="I89" s="2" t="s">
        <v>214</v>
      </c>
      <c r="J89" s="2"/>
      <c r="K89" s="2">
        <v>27</v>
      </c>
      <c r="L89" s="2">
        <v>32</v>
      </c>
      <c r="M89" s="2">
        <v>28</v>
      </c>
      <c r="N89" s="2">
        <v>65</v>
      </c>
      <c r="O89" s="2" t="s">
        <v>22</v>
      </c>
      <c r="P89" s="2" t="s">
        <v>217</v>
      </c>
      <c r="Q89" s="2" t="s">
        <v>51</v>
      </c>
      <c r="R89" s="2" t="s">
        <v>4</v>
      </c>
      <c r="S89" s="2">
        <v>1</v>
      </c>
      <c r="T89" s="2" t="s">
        <v>19</v>
      </c>
      <c r="U89" s="2" t="s">
        <v>112</v>
      </c>
      <c r="X89" s="7">
        <f t="shared" si="2"/>
        <v>0</v>
      </c>
      <c r="Y89" s="7">
        <f t="shared" si="3"/>
        <v>1</v>
      </c>
    </row>
    <row r="90" spans="1:25" ht="40.5" x14ac:dyDescent="0.25">
      <c r="A90" s="2" t="s">
        <v>26</v>
      </c>
      <c r="B90" s="2">
        <v>50</v>
      </c>
      <c r="C90" s="3" t="s">
        <v>97</v>
      </c>
      <c r="D90" s="2">
        <v>53114</v>
      </c>
      <c r="E90" s="2" t="s">
        <v>169</v>
      </c>
      <c r="F90" s="2" t="s">
        <v>98</v>
      </c>
      <c r="G90" s="2">
        <v>0</v>
      </c>
      <c r="H90" s="2" t="s">
        <v>118</v>
      </c>
      <c r="I90" s="2" t="s">
        <v>214</v>
      </c>
      <c r="J90" s="2"/>
      <c r="K90" s="2">
        <v>27</v>
      </c>
      <c r="L90" s="2">
        <v>32</v>
      </c>
      <c r="M90" s="2">
        <v>28</v>
      </c>
      <c r="N90" s="2">
        <v>65</v>
      </c>
      <c r="O90" s="2" t="s">
        <v>57</v>
      </c>
      <c r="P90" s="2" t="s">
        <v>58</v>
      </c>
      <c r="Q90" s="2" t="s">
        <v>87</v>
      </c>
      <c r="R90" s="2" t="s">
        <v>4</v>
      </c>
      <c r="S90" s="2">
        <v>1</v>
      </c>
      <c r="T90" s="2" t="s">
        <v>19</v>
      </c>
      <c r="U90" s="2" t="s">
        <v>212</v>
      </c>
      <c r="X90" s="7">
        <f t="shared" si="2"/>
        <v>0</v>
      </c>
      <c r="Y90" s="7">
        <f t="shared" si="3"/>
        <v>1</v>
      </c>
    </row>
    <row r="91" spans="1:25" ht="40.5" x14ac:dyDescent="0.25">
      <c r="A91" s="2" t="s">
        <v>26</v>
      </c>
      <c r="B91" s="2">
        <v>50</v>
      </c>
      <c r="C91" s="3" t="s">
        <v>97</v>
      </c>
      <c r="D91" s="2">
        <v>53114</v>
      </c>
      <c r="E91" s="2" t="s">
        <v>169</v>
      </c>
      <c r="F91" s="2" t="s">
        <v>98</v>
      </c>
      <c r="G91" s="2">
        <v>0</v>
      </c>
      <c r="H91" s="2" t="s">
        <v>118</v>
      </c>
      <c r="I91" s="2" t="s">
        <v>214</v>
      </c>
      <c r="J91" s="2"/>
      <c r="K91" s="2">
        <v>27</v>
      </c>
      <c r="L91" s="2">
        <v>32</v>
      </c>
      <c r="M91" s="2">
        <v>28</v>
      </c>
      <c r="N91" s="2">
        <v>65</v>
      </c>
      <c r="O91" s="2" t="s">
        <v>165</v>
      </c>
      <c r="P91" s="2" t="s">
        <v>38</v>
      </c>
      <c r="Q91" s="2" t="s">
        <v>29</v>
      </c>
      <c r="R91" s="2" t="s">
        <v>4</v>
      </c>
      <c r="S91" s="2">
        <v>2</v>
      </c>
      <c r="T91" s="2" t="s">
        <v>19</v>
      </c>
      <c r="U91" s="2" t="s">
        <v>105</v>
      </c>
      <c r="X91" s="7">
        <f t="shared" si="2"/>
        <v>0</v>
      </c>
      <c r="Y91" s="7">
        <f t="shared" si="3"/>
        <v>2</v>
      </c>
    </row>
    <row r="92" spans="1:25" ht="40.5" x14ac:dyDescent="0.25">
      <c r="A92" s="2" t="s">
        <v>26</v>
      </c>
      <c r="B92" s="2">
        <v>50</v>
      </c>
      <c r="C92" s="3" t="s">
        <v>97</v>
      </c>
      <c r="D92" s="2">
        <v>53114</v>
      </c>
      <c r="E92" s="2" t="s">
        <v>169</v>
      </c>
      <c r="F92" s="2" t="s">
        <v>98</v>
      </c>
      <c r="G92" s="2">
        <v>0</v>
      </c>
      <c r="H92" s="2" t="s">
        <v>118</v>
      </c>
      <c r="I92" s="2" t="s">
        <v>214</v>
      </c>
      <c r="J92" s="2"/>
      <c r="K92" s="2">
        <v>27</v>
      </c>
      <c r="L92" s="2">
        <v>32</v>
      </c>
      <c r="M92" s="2">
        <v>28</v>
      </c>
      <c r="N92" s="2">
        <v>65</v>
      </c>
      <c r="O92" s="2" t="s">
        <v>44</v>
      </c>
      <c r="P92" s="2" t="s">
        <v>86</v>
      </c>
      <c r="Q92" s="2" t="s">
        <v>45</v>
      </c>
      <c r="R92" s="2" t="s">
        <v>4</v>
      </c>
      <c r="S92" s="2">
        <v>1</v>
      </c>
      <c r="T92" s="2" t="s">
        <v>19</v>
      </c>
      <c r="U92" s="2" t="s">
        <v>184</v>
      </c>
      <c r="X92" s="7">
        <f t="shared" si="2"/>
        <v>0</v>
      </c>
      <c r="Y92" s="7">
        <f t="shared" si="3"/>
        <v>1</v>
      </c>
    </row>
    <row r="93" spans="1:25" ht="60.75" x14ac:dyDescent="0.25">
      <c r="A93" s="2" t="s">
        <v>26</v>
      </c>
      <c r="B93" s="2">
        <v>50</v>
      </c>
      <c r="C93" s="3" t="s">
        <v>97</v>
      </c>
      <c r="D93" s="2">
        <v>53114</v>
      </c>
      <c r="E93" s="2" t="s">
        <v>169</v>
      </c>
      <c r="F93" s="2" t="s">
        <v>98</v>
      </c>
      <c r="G93" s="2">
        <v>0</v>
      </c>
      <c r="H93" s="2" t="s">
        <v>118</v>
      </c>
      <c r="I93" s="2" t="s">
        <v>214</v>
      </c>
      <c r="J93" s="2"/>
      <c r="K93" s="2">
        <v>27</v>
      </c>
      <c r="L93" s="2">
        <v>32</v>
      </c>
      <c r="M93" s="2">
        <v>28</v>
      </c>
      <c r="N93" s="2">
        <v>65</v>
      </c>
      <c r="O93" s="2" t="s">
        <v>44</v>
      </c>
      <c r="P93" s="2" t="s">
        <v>79</v>
      </c>
      <c r="Q93" s="2" t="s">
        <v>158</v>
      </c>
      <c r="R93" s="2" t="s">
        <v>321</v>
      </c>
      <c r="S93" s="2">
        <v>2</v>
      </c>
      <c r="T93" s="2" t="s">
        <v>19</v>
      </c>
      <c r="U93" s="2" t="s">
        <v>113</v>
      </c>
      <c r="X93" s="7">
        <f t="shared" si="2"/>
        <v>0</v>
      </c>
      <c r="Y93" s="7">
        <f t="shared" si="3"/>
        <v>2</v>
      </c>
    </row>
    <row r="94" spans="1:25" ht="40.5" x14ac:dyDescent="0.25">
      <c r="A94" s="2" t="s">
        <v>26</v>
      </c>
      <c r="B94" s="2">
        <v>50</v>
      </c>
      <c r="C94" s="3" t="s">
        <v>97</v>
      </c>
      <c r="D94" s="2">
        <v>53114</v>
      </c>
      <c r="E94" s="2" t="s">
        <v>169</v>
      </c>
      <c r="F94" s="2" t="s">
        <v>98</v>
      </c>
      <c r="G94" s="2">
        <v>0</v>
      </c>
      <c r="H94" s="2" t="s">
        <v>118</v>
      </c>
      <c r="I94" s="2" t="s">
        <v>214</v>
      </c>
      <c r="J94" s="2"/>
      <c r="K94" s="2">
        <v>27</v>
      </c>
      <c r="L94" s="2">
        <v>32</v>
      </c>
      <c r="M94" s="2">
        <v>28</v>
      </c>
      <c r="N94" s="2">
        <v>65</v>
      </c>
      <c r="O94" s="2" t="s">
        <v>300</v>
      </c>
      <c r="P94" s="2">
        <v>300</v>
      </c>
      <c r="Q94" s="2" t="s">
        <v>332</v>
      </c>
      <c r="S94" s="2">
        <v>1</v>
      </c>
      <c r="T94" s="2" t="s">
        <v>19</v>
      </c>
      <c r="X94" s="7">
        <f t="shared" si="2"/>
        <v>0</v>
      </c>
      <c r="Y94" s="7">
        <f t="shared" si="3"/>
        <v>1</v>
      </c>
    </row>
    <row r="95" spans="1:25" ht="40.5" x14ac:dyDescent="0.25">
      <c r="A95" s="2" t="s">
        <v>26</v>
      </c>
      <c r="B95" s="2">
        <v>50</v>
      </c>
      <c r="C95" s="3" t="s">
        <v>97</v>
      </c>
      <c r="D95" s="2">
        <v>53114</v>
      </c>
      <c r="E95" s="2" t="s">
        <v>169</v>
      </c>
      <c r="F95" s="2" t="s">
        <v>98</v>
      </c>
      <c r="G95" s="2">
        <v>0</v>
      </c>
      <c r="H95" s="2" t="s">
        <v>118</v>
      </c>
      <c r="I95" s="2" t="s">
        <v>214</v>
      </c>
      <c r="J95" s="2"/>
      <c r="K95" s="2">
        <v>27</v>
      </c>
      <c r="L95" s="2">
        <v>32</v>
      </c>
      <c r="M95" s="2">
        <v>28</v>
      </c>
      <c r="N95" s="2">
        <v>65</v>
      </c>
      <c r="O95" s="2" t="s">
        <v>30</v>
      </c>
      <c r="P95" s="2" t="s">
        <v>218</v>
      </c>
      <c r="Q95" s="2" t="s">
        <v>17</v>
      </c>
      <c r="R95" s="2" t="s">
        <v>171</v>
      </c>
      <c r="S95" s="2">
        <v>1</v>
      </c>
      <c r="T95" s="2" t="s">
        <v>19</v>
      </c>
      <c r="U95" s="2" t="s">
        <v>106</v>
      </c>
      <c r="X95" s="7">
        <f t="shared" si="2"/>
        <v>0</v>
      </c>
      <c r="Y95" s="7">
        <f t="shared" si="3"/>
        <v>1</v>
      </c>
    </row>
    <row r="96" spans="1:25" ht="40.5" x14ac:dyDescent="0.25">
      <c r="A96" s="2" t="s">
        <v>26</v>
      </c>
      <c r="B96" s="2">
        <v>50</v>
      </c>
      <c r="C96" s="3" t="s">
        <v>97</v>
      </c>
      <c r="D96" s="2">
        <v>53114</v>
      </c>
      <c r="E96" s="2" t="s">
        <v>169</v>
      </c>
      <c r="F96" s="2" t="s">
        <v>98</v>
      </c>
      <c r="G96" s="2">
        <v>0</v>
      </c>
      <c r="H96" s="2" t="s">
        <v>118</v>
      </c>
      <c r="I96" s="2" t="s">
        <v>214</v>
      </c>
      <c r="J96" s="2"/>
      <c r="K96" s="2">
        <v>27</v>
      </c>
      <c r="L96" s="2">
        <v>32</v>
      </c>
      <c r="M96" s="2">
        <v>28</v>
      </c>
      <c r="N96" s="2">
        <v>65</v>
      </c>
      <c r="O96" s="2" t="s">
        <v>73</v>
      </c>
      <c r="P96" s="2" t="s">
        <v>74</v>
      </c>
      <c r="Q96" s="2" t="s">
        <v>39</v>
      </c>
      <c r="R96" s="2" t="s">
        <v>40</v>
      </c>
      <c r="S96" s="2">
        <v>1</v>
      </c>
      <c r="T96" s="2" t="s">
        <v>19</v>
      </c>
      <c r="U96" s="2" t="s">
        <v>115</v>
      </c>
      <c r="X96" s="7">
        <f t="shared" si="2"/>
        <v>0</v>
      </c>
      <c r="Y96" s="7">
        <f t="shared" si="3"/>
        <v>1</v>
      </c>
    </row>
    <row r="97" spans="1:25" ht="40.5" x14ac:dyDescent="0.25">
      <c r="A97" s="2" t="s">
        <v>26</v>
      </c>
      <c r="B97" s="2">
        <v>50</v>
      </c>
      <c r="C97" s="3" t="s">
        <v>97</v>
      </c>
      <c r="D97" s="2">
        <v>53114</v>
      </c>
      <c r="E97" s="2" t="s">
        <v>169</v>
      </c>
      <c r="F97" s="2" t="s">
        <v>98</v>
      </c>
      <c r="G97" s="2">
        <v>0</v>
      </c>
      <c r="H97" s="2" t="s">
        <v>118</v>
      </c>
      <c r="I97" s="2" t="s">
        <v>214</v>
      </c>
      <c r="J97" s="2"/>
      <c r="K97" s="2">
        <v>27</v>
      </c>
      <c r="L97" s="2">
        <v>32</v>
      </c>
      <c r="M97" s="2">
        <v>28</v>
      </c>
      <c r="N97" s="2">
        <v>65</v>
      </c>
      <c r="O97" s="2" t="s">
        <v>301</v>
      </c>
      <c r="P97" s="2" t="s">
        <v>83</v>
      </c>
      <c r="Q97" s="2" t="s">
        <v>144</v>
      </c>
      <c r="R97" s="2" t="s">
        <v>53</v>
      </c>
      <c r="S97" s="2">
        <v>2</v>
      </c>
      <c r="T97" s="2" t="s">
        <v>19</v>
      </c>
      <c r="U97" s="2" t="s">
        <v>190</v>
      </c>
      <c r="X97" s="7">
        <f t="shared" si="2"/>
        <v>0</v>
      </c>
      <c r="Y97" s="7">
        <f t="shared" si="3"/>
        <v>2</v>
      </c>
    </row>
    <row r="98" spans="1:25" ht="60.75" x14ac:dyDescent="0.25">
      <c r="A98" s="2" t="s">
        <v>26</v>
      </c>
      <c r="B98" s="2">
        <v>50</v>
      </c>
      <c r="C98" s="3" t="s">
        <v>97</v>
      </c>
      <c r="D98" s="2">
        <v>53114</v>
      </c>
      <c r="E98" s="2" t="s">
        <v>169</v>
      </c>
      <c r="F98" s="2" t="s">
        <v>98</v>
      </c>
      <c r="G98" s="2">
        <v>0</v>
      </c>
      <c r="H98" s="2" t="s">
        <v>118</v>
      </c>
      <c r="I98" s="2" t="s">
        <v>214</v>
      </c>
      <c r="J98" s="2"/>
      <c r="K98" s="2">
        <v>27</v>
      </c>
      <c r="L98" s="2">
        <v>32</v>
      </c>
      <c r="M98" s="2">
        <v>28</v>
      </c>
      <c r="N98" s="2">
        <v>65</v>
      </c>
      <c r="O98" s="2" t="s">
        <v>193</v>
      </c>
      <c r="P98" s="2" t="s">
        <v>116</v>
      </c>
      <c r="Q98" s="2" t="s">
        <v>195</v>
      </c>
      <c r="R98" s="2" t="s">
        <v>320</v>
      </c>
      <c r="S98" s="2">
        <v>12</v>
      </c>
      <c r="T98" s="2" t="s">
        <v>19</v>
      </c>
      <c r="U98" s="2" t="s">
        <v>117</v>
      </c>
      <c r="X98" s="7">
        <f t="shared" si="2"/>
        <v>0</v>
      </c>
      <c r="Y98" s="7">
        <f t="shared" si="3"/>
        <v>12</v>
      </c>
    </row>
    <row r="99" spans="1:25" ht="60.75" x14ac:dyDescent="0.25">
      <c r="A99" s="2" t="s">
        <v>26</v>
      </c>
      <c r="B99" s="2">
        <v>50</v>
      </c>
      <c r="C99" s="3" t="s">
        <v>97</v>
      </c>
      <c r="D99" s="2">
        <v>53114</v>
      </c>
      <c r="E99" s="2" t="s">
        <v>169</v>
      </c>
      <c r="F99" s="2" t="s">
        <v>98</v>
      </c>
      <c r="G99" s="2">
        <v>0</v>
      </c>
      <c r="H99" s="2" t="s">
        <v>118</v>
      </c>
      <c r="I99" s="2" t="s">
        <v>214</v>
      </c>
      <c r="J99" s="2"/>
      <c r="K99" s="2">
        <v>27</v>
      </c>
      <c r="L99" s="2">
        <v>32</v>
      </c>
      <c r="M99" s="2">
        <v>28</v>
      </c>
      <c r="N99" s="2">
        <v>65</v>
      </c>
      <c r="O99" s="2" t="s">
        <v>193</v>
      </c>
      <c r="P99" s="2" t="s">
        <v>81</v>
      </c>
      <c r="Q99" s="2" t="s">
        <v>195</v>
      </c>
      <c r="R99" s="2" t="s">
        <v>320</v>
      </c>
      <c r="S99" s="2">
        <v>12</v>
      </c>
      <c r="T99" s="2" t="s">
        <v>19</v>
      </c>
      <c r="U99" s="2" t="s">
        <v>117</v>
      </c>
      <c r="X99" s="7">
        <f t="shared" si="2"/>
        <v>0</v>
      </c>
      <c r="Y99" s="7">
        <f t="shared" si="3"/>
        <v>12</v>
      </c>
    </row>
    <row r="100" spans="1:25" ht="40.5" x14ac:dyDescent="0.25">
      <c r="A100" s="2" t="s">
        <v>26</v>
      </c>
      <c r="B100" s="2">
        <v>50</v>
      </c>
      <c r="C100" s="3" t="s">
        <v>97</v>
      </c>
      <c r="D100" s="2">
        <v>53114</v>
      </c>
      <c r="E100" s="2" t="s">
        <v>169</v>
      </c>
      <c r="F100" s="2" t="s">
        <v>98</v>
      </c>
      <c r="G100" s="2">
        <v>0</v>
      </c>
      <c r="H100" s="2" t="s">
        <v>118</v>
      </c>
      <c r="I100" s="2" t="s">
        <v>214</v>
      </c>
      <c r="J100" s="2"/>
      <c r="K100" s="2">
        <v>27</v>
      </c>
      <c r="L100" s="2">
        <v>32</v>
      </c>
      <c r="M100" s="2">
        <v>28</v>
      </c>
      <c r="N100" s="2">
        <v>65</v>
      </c>
      <c r="O100" s="2" t="s">
        <v>176</v>
      </c>
      <c r="P100" s="2">
        <v>15</v>
      </c>
      <c r="R100" s="2" t="s">
        <v>50</v>
      </c>
      <c r="S100" s="2">
        <v>1</v>
      </c>
      <c r="T100" s="2" t="s">
        <v>19</v>
      </c>
      <c r="U100" s="2" t="s">
        <v>107</v>
      </c>
      <c r="X100" s="7">
        <f t="shared" si="2"/>
        <v>0</v>
      </c>
      <c r="Y100" s="7">
        <f t="shared" si="3"/>
        <v>1</v>
      </c>
    </row>
    <row r="101" spans="1:25" ht="60.75" x14ac:dyDescent="0.25">
      <c r="A101" s="2" t="s">
        <v>26</v>
      </c>
      <c r="B101" s="2">
        <v>50</v>
      </c>
      <c r="C101" s="3" t="s">
        <v>97</v>
      </c>
      <c r="D101" s="2">
        <v>53114</v>
      </c>
      <c r="E101" s="2" t="s">
        <v>169</v>
      </c>
      <c r="F101" s="2" t="s">
        <v>98</v>
      </c>
      <c r="G101" s="2">
        <v>0</v>
      </c>
      <c r="H101" s="2" t="s">
        <v>118</v>
      </c>
      <c r="I101" s="2" t="s">
        <v>214</v>
      </c>
      <c r="J101" s="2"/>
      <c r="K101" s="2">
        <v>27</v>
      </c>
      <c r="L101" s="2">
        <v>32</v>
      </c>
      <c r="M101" s="2">
        <v>28</v>
      </c>
      <c r="N101" s="2">
        <v>65</v>
      </c>
      <c r="O101" s="2" t="s">
        <v>351</v>
      </c>
      <c r="P101" s="2" t="s">
        <v>219</v>
      </c>
      <c r="Q101" s="2" t="s">
        <v>348</v>
      </c>
      <c r="R101" s="2" t="s">
        <v>298</v>
      </c>
      <c r="S101" s="2">
        <v>1</v>
      </c>
      <c r="T101" s="2" t="s">
        <v>19</v>
      </c>
      <c r="X101" s="7">
        <f t="shared" si="2"/>
        <v>0</v>
      </c>
      <c r="Y101" s="7">
        <f t="shared" si="3"/>
        <v>1</v>
      </c>
    </row>
    <row r="102" spans="1:25" ht="40.5" x14ac:dyDescent="0.25">
      <c r="A102" s="2" t="s">
        <v>26</v>
      </c>
      <c r="B102" s="2">
        <v>50</v>
      </c>
      <c r="C102" s="3" t="s">
        <v>97</v>
      </c>
      <c r="D102" s="2">
        <v>53114</v>
      </c>
      <c r="E102" s="2" t="s">
        <v>169</v>
      </c>
      <c r="F102" s="2" t="s">
        <v>98</v>
      </c>
      <c r="G102" s="2">
        <v>0</v>
      </c>
      <c r="H102" s="2" t="s">
        <v>118</v>
      </c>
      <c r="I102" s="2" t="s">
        <v>214</v>
      </c>
      <c r="J102" s="2"/>
      <c r="K102" s="2">
        <v>27</v>
      </c>
      <c r="L102" s="2">
        <v>32</v>
      </c>
      <c r="M102" s="2">
        <v>28</v>
      </c>
      <c r="N102" s="2">
        <v>65</v>
      </c>
      <c r="O102" s="2" t="s">
        <v>304</v>
      </c>
      <c r="P102" s="2" t="s">
        <v>83</v>
      </c>
      <c r="Q102" s="2" t="s">
        <v>322</v>
      </c>
      <c r="S102" s="2">
        <v>1</v>
      </c>
      <c r="T102" s="2" t="s">
        <v>19</v>
      </c>
      <c r="X102" s="7">
        <f t="shared" si="2"/>
        <v>0</v>
      </c>
      <c r="Y102" s="7">
        <f t="shared" si="3"/>
        <v>1</v>
      </c>
    </row>
    <row r="103" spans="1:25" ht="40.5" x14ac:dyDescent="0.25">
      <c r="A103" s="2" t="s">
        <v>26</v>
      </c>
      <c r="B103" s="2">
        <v>50</v>
      </c>
      <c r="C103" s="3" t="s">
        <v>97</v>
      </c>
      <c r="D103" s="2">
        <v>53114</v>
      </c>
      <c r="E103" s="2" t="s">
        <v>169</v>
      </c>
      <c r="F103" s="2" t="s">
        <v>98</v>
      </c>
      <c r="G103" s="2">
        <v>0</v>
      </c>
      <c r="H103" s="2" t="s">
        <v>118</v>
      </c>
      <c r="I103" s="2" t="s">
        <v>214</v>
      </c>
      <c r="J103" s="2"/>
      <c r="K103" s="2">
        <v>27</v>
      </c>
      <c r="L103" s="2">
        <v>32</v>
      </c>
      <c r="M103" s="2">
        <v>28</v>
      </c>
      <c r="N103" s="2">
        <v>65</v>
      </c>
      <c r="O103" s="2" t="s">
        <v>319</v>
      </c>
      <c r="P103" s="2" t="s">
        <v>92</v>
      </c>
      <c r="Q103" s="2" t="s">
        <v>315</v>
      </c>
      <c r="S103" s="2">
        <v>1</v>
      </c>
      <c r="T103" s="2" t="s">
        <v>19</v>
      </c>
      <c r="X103" s="7">
        <f t="shared" si="2"/>
        <v>0</v>
      </c>
      <c r="Y103" s="7">
        <f t="shared" si="3"/>
        <v>1</v>
      </c>
    </row>
    <row r="104" spans="1:25" ht="40.5" x14ac:dyDescent="0.25">
      <c r="A104" s="2" t="s">
        <v>26</v>
      </c>
      <c r="B104" s="2">
        <v>50</v>
      </c>
      <c r="C104" s="3" t="s">
        <v>97</v>
      </c>
      <c r="D104" s="2">
        <v>53114</v>
      </c>
      <c r="E104" s="2" t="s">
        <v>169</v>
      </c>
      <c r="F104" s="2" t="s">
        <v>98</v>
      </c>
      <c r="G104" s="2">
        <v>0</v>
      </c>
      <c r="H104" s="2" t="s">
        <v>118</v>
      </c>
      <c r="I104" s="2" t="s">
        <v>214</v>
      </c>
      <c r="J104" s="2"/>
      <c r="K104" s="2">
        <v>27</v>
      </c>
      <c r="L104" s="2">
        <v>32</v>
      </c>
      <c r="M104" s="2">
        <v>28</v>
      </c>
      <c r="N104" s="2">
        <v>65</v>
      </c>
      <c r="O104" s="2" t="s">
        <v>220</v>
      </c>
      <c r="P104" s="2" t="s">
        <v>78</v>
      </c>
      <c r="S104" s="2">
        <v>1</v>
      </c>
      <c r="T104" s="2" t="s">
        <v>19</v>
      </c>
      <c r="X104" s="7">
        <f t="shared" si="2"/>
        <v>0</v>
      </c>
      <c r="Y104" s="7">
        <f t="shared" si="3"/>
        <v>1</v>
      </c>
    </row>
    <row r="105" spans="1:25" ht="40.5" x14ac:dyDescent="0.25">
      <c r="A105" s="2" t="s">
        <v>26</v>
      </c>
      <c r="B105" s="2">
        <v>50</v>
      </c>
      <c r="C105" s="3" t="s">
        <v>97</v>
      </c>
      <c r="D105" s="2">
        <v>53114</v>
      </c>
      <c r="E105" s="2" t="s">
        <v>169</v>
      </c>
      <c r="F105" s="2" t="s">
        <v>98</v>
      </c>
      <c r="G105" s="2">
        <v>0</v>
      </c>
      <c r="H105" s="2" t="s">
        <v>118</v>
      </c>
      <c r="I105" s="2" t="s">
        <v>221</v>
      </c>
      <c r="J105" s="2"/>
      <c r="K105" s="2">
        <v>27</v>
      </c>
      <c r="L105" s="2">
        <v>33</v>
      </c>
      <c r="M105" s="2">
        <v>28</v>
      </c>
      <c r="N105" s="2">
        <v>65</v>
      </c>
      <c r="O105" s="2" t="s">
        <v>24</v>
      </c>
      <c r="P105" s="2" t="s">
        <v>86</v>
      </c>
      <c r="Q105" s="2" t="s">
        <v>28</v>
      </c>
      <c r="R105" s="2" t="s">
        <v>4</v>
      </c>
      <c r="S105" s="2">
        <v>5.2</v>
      </c>
      <c r="T105" s="2" t="s">
        <v>18</v>
      </c>
      <c r="U105" s="2" t="s">
        <v>99</v>
      </c>
      <c r="X105" s="7">
        <f t="shared" si="2"/>
        <v>0</v>
      </c>
      <c r="Y105" s="7">
        <f t="shared" si="3"/>
        <v>5.2</v>
      </c>
    </row>
    <row r="106" spans="1:25" ht="40.5" x14ac:dyDescent="0.25">
      <c r="A106" s="2" t="s">
        <v>26</v>
      </c>
      <c r="B106" s="2">
        <v>50</v>
      </c>
      <c r="C106" s="3" t="s">
        <v>97</v>
      </c>
      <c r="D106" s="2">
        <v>53114</v>
      </c>
      <c r="E106" s="2" t="s">
        <v>169</v>
      </c>
      <c r="F106" s="2" t="s">
        <v>98</v>
      </c>
      <c r="G106" s="2">
        <v>0</v>
      </c>
      <c r="H106" s="2" t="s">
        <v>118</v>
      </c>
      <c r="I106" s="2" t="s">
        <v>221</v>
      </c>
      <c r="J106" s="2"/>
      <c r="K106" s="2">
        <v>27</v>
      </c>
      <c r="L106" s="2">
        <v>33</v>
      </c>
      <c r="M106" s="2">
        <v>28</v>
      </c>
      <c r="N106" s="2">
        <v>65</v>
      </c>
      <c r="O106" s="2" t="s">
        <v>165</v>
      </c>
      <c r="P106" s="2" t="s">
        <v>86</v>
      </c>
      <c r="Q106" s="2" t="s">
        <v>29</v>
      </c>
      <c r="R106" s="2" t="s">
        <v>4</v>
      </c>
      <c r="S106" s="2">
        <v>2</v>
      </c>
      <c r="T106" s="2" t="s">
        <v>19</v>
      </c>
      <c r="U106" s="2" t="s">
        <v>105</v>
      </c>
      <c r="X106" s="7">
        <f t="shared" si="2"/>
        <v>0</v>
      </c>
      <c r="Y106" s="7">
        <f t="shared" si="3"/>
        <v>2</v>
      </c>
    </row>
    <row r="107" spans="1:25" ht="40.5" x14ac:dyDescent="0.25">
      <c r="A107" s="2" t="s">
        <v>26</v>
      </c>
      <c r="B107" s="2">
        <v>50</v>
      </c>
      <c r="C107" s="3" t="s">
        <v>97</v>
      </c>
      <c r="D107" s="2">
        <v>53114</v>
      </c>
      <c r="E107" s="2" t="s">
        <v>169</v>
      </c>
      <c r="F107" s="2" t="s">
        <v>98</v>
      </c>
      <c r="G107" s="2">
        <v>0</v>
      </c>
      <c r="H107" s="2" t="s">
        <v>118</v>
      </c>
      <c r="I107" s="2" t="s">
        <v>221</v>
      </c>
      <c r="J107" s="2"/>
      <c r="K107" s="2">
        <v>27</v>
      </c>
      <c r="L107" s="2">
        <v>33</v>
      </c>
      <c r="M107" s="2">
        <v>28</v>
      </c>
      <c r="N107" s="2">
        <v>65</v>
      </c>
      <c r="O107" s="2" t="s">
        <v>44</v>
      </c>
      <c r="P107" s="2" t="s">
        <v>86</v>
      </c>
      <c r="Q107" s="2" t="s">
        <v>45</v>
      </c>
      <c r="R107" s="2" t="s">
        <v>4</v>
      </c>
      <c r="S107" s="2">
        <v>1</v>
      </c>
      <c r="T107" s="2" t="s">
        <v>19</v>
      </c>
      <c r="U107" s="2" t="s">
        <v>184</v>
      </c>
      <c r="X107" s="7">
        <f t="shared" si="2"/>
        <v>0</v>
      </c>
      <c r="Y107" s="7">
        <f t="shared" si="3"/>
        <v>1</v>
      </c>
    </row>
    <row r="108" spans="1:25" ht="40.5" x14ac:dyDescent="0.25">
      <c r="A108" s="2" t="s">
        <v>26</v>
      </c>
      <c r="B108" s="2">
        <v>50</v>
      </c>
      <c r="C108" s="3" t="s">
        <v>97</v>
      </c>
      <c r="D108" s="2">
        <v>53114</v>
      </c>
      <c r="E108" s="2" t="s">
        <v>169</v>
      </c>
      <c r="F108" s="2" t="s">
        <v>98</v>
      </c>
      <c r="G108" s="2">
        <v>0</v>
      </c>
      <c r="H108" s="2" t="s">
        <v>118</v>
      </c>
      <c r="I108" s="2" t="s">
        <v>221</v>
      </c>
      <c r="J108" s="2"/>
      <c r="K108" s="2">
        <v>27</v>
      </c>
      <c r="L108" s="2">
        <v>33</v>
      </c>
      <c r="M108" s="2">
        <v>28</v>
      </c>
      <c r="N108" s="2">
        <v>65</v>
      </c>
      <c r="O108" s="2" t="s">
        <v>300</v>
      </c>
      <c r="P108" s="2">
        <v>300</v>
      </c>
      <c r="Q108" s="2" t="s">
        <v>333</v>
      </c>
      <c r="S108" s="2">
        <v>1</v>
      </c>
      <c r="T108" s="2" t="s">
        <v>19</v>
      </c>
      <c r="X108" s="7">
        <f t="shared" si="2"/>
        <v>0</v>
      </c>
      <c r="Y108" s="7">
        <f t="shared" si="3"/>
        <v>1</v>
      </c>
    </row>
    <row r="109" spans="1:25" ht="40.5" x14ac:dyDescent="0.25">
      <c r="A109" s="2" t="s">
        <v>26</v>
      </c>
      <c r="B109" s="2">
        <v>50</v>
      </c>
      <c r="C109" s="3" t="s">
        <v>97</v>
      </c>
      <c r="D109" s="2">
        <v>53114</v>
      </c>
      <c r="E109" s="2" t="s">
        <v>169</v>
      </c>
      <c r="F109" s="2" t="s">
        <v>98</v>
      </c>
      <c r="G109" s="2">
        <v>0</v>
      </c>
      <c r="H109" s="2" t="s">
        <v>118</v>
      </c>
      <c r="I109" s="2" t="s">
        <v>221</v>
      </c>
      <c r="J109" s="2"/>
      <c r="K109" s="2">
        <v>27</v>
      </c>
      <c r="L109" s="2">
        <v>33</v>
      </c>
      <c r="M109" s="2">
        <v>28</v>
      </c>
      <c r="N109" s="2">
        <v>65</v>
      </c>
      <c r="O109" s="2" t="s">
        <v>30</v>
      </c>
      <c r="P109" s="2" t="s">
        <v>213</v>
      </c>
      <c r="Q109" s="2" t="s">
        <v>17</v>
      </c>
      <c r="R109" s="2" t="s">
        <v>171</v>
      </c>
      <c r="S109" s="2">
        <v>1</v>
      </c>
      <c r="T109" s="2" t="s">
        <v>19</v>
      </c>
      <c r="U109" s="2" t="s">
        <v>106</v>
      </c>
      <c r="X109" s="7">
        <f t="shared" si="2"/>
        <v>0</v>
      </c>
      <c r="Y109" s="7">
        <f t="shared" si="3"/>
        <v>1</v>
      </c>
    </row>
    <row r="110" spans="1:25" ht="40.5" x14ac:dyDescent="0.25">
      <c r="A110" s="2" t="s">
        <v>26</v>
      </c>
      <c r="B110" s="2">
        <v>50</v>
      </c>
      <c r="C110" s="3" t="s">
        <v>97</v>
      </c>
      <c r="D110" s="2">
        <v>53114</v>
      </c>
      <c r="E110" s="2" t="s">
        <v>169</v>
      </c>
      <c r="F110" s="2" t="s">
        <v>98</v>
      </c>
      <c r="G110" s="2">
        <v>0</v>
      </c>
      <c r="H110" s="2" t="s">
        <v>118</v>
      </c>
      <c r="I110" s="2" t="s">
        <v>221</v>
      </c>
      <c r="J110" s="2"/>
      <c r="K110" s="2">
        <v>27</v>
      </c>
      <c r="L110" s="2">
        <v>33</v>
      </c>
      <c r="M110" s="2">
        <v>28</v>
      </c>
      <c r="N110" s="2">
        <v>65</v>
      </c>
      <c r="O110" s="2" t="s">
        <v>301</v>
      </c>
      <c r="P110" s="2">
        <v>300</v>
      </c>
      <c r="R110" s="2" t="s">
        <v>52</v>
      </c>
      <c r="S110" s="2">
        <v>2</v>
      </c>
      <c r="T110" s="2" t="s">
        <v>19</v>
      </c>
      <c r="U110" s="2" t="s">
        <v>188</v>
      </c>
      <c r="X110" s="7">
        <f t="shared" si="2"/>
        <v>0</v>
      </c>
      <c r="Y110" s="7">
        <f t="shared" si="3"/>
        <v>2</v>
      </c>
    </row>
    <row r="111" spans="1:25" ht="60.75" x14ac:dyDescent="0.25">
      <c r="A111" s="2" t="s">
        <v>26</v>
      </c>
      <c r="B111" s="2">
        <v>50</v>
      </c>
      <c r="C111" s="3" t="s">
        <v>97</v>
      </c>
      <c r="D111" s="2">
        <v>53114</v>
      </c>
      <c r="E111" s="2" t="s">
        <v>169</v>
      </c>
      <c r="F111" s="2" t="s">
        <v>98</v>
      </c>
      <c r="G111" s="2">
        <v>0</v>
      </c>
      <c r="H111" s="2" t="s">
        <v>118</v>
      </c>
      <c r="I111" s="2" t="s">
        <v>221</v>
      </c>
      <c r="J111" s="2"/>
      <c r="K111" s="2">
        <v>27</v>
      </c>
      <c r="L111" s="2">
        <v>33</v>
      </c>
      <c r="M111" s="2">
        <v>28</v>
      </c>
      <c r="N111" s="2">
        <v>65</v>
      </c>
      <c r="O111" s="2" t="s">
        <v>191</v>
      </c>
      <c r="P111" s="2" t="s">
        <v>222</v>
      </c>
      <c r="Q111" s="2" t="s">
        <v>299</v>
      </c>
      <c r="R111" s="2" t="s">
        <v>320</v>
      </c>
      <c r="S111" s="2">
        <v>16</v>
      </c>
      <c r="T111" s="2" t="s">
        <v>19</v>
      </c>
      <c r="U111" s="2" t="s">
        <v>130</v>
      </c>
      <c r="X111" s="7">
        <f t="shared" si="2"/>
        <v>0</v>
      </c>
      <c r="Y111" s="7">
        <f t="shared" si="3"/>
        <v>16</v>
      </c>
    </row>
    <row r="112" spans="1:25" ht="40.5" x14ac:dyDescent="0.25">
      <c r="A112" s="2" t="s">
        <v>26</v>
      </c>
      <c r="B112" s="2">
        <v>50</v>
      </c>
      <c r="C112" s="3" t="s">
        <v>97</v>
      </c>
      <c r="D112" s="2">
        <v>53114</v>
      </c>
      <c r="E112" s="2" t="s">
        <v>169</v>
      </c>
      <c r="F112" s="2" t="s">
        <v>98</v>
      </c>
      <c r="G112" s="2">
        <v>0</v>
      </c>
      <c r="H112" s="2" t="s">
        <v>118</v>
      </c>
      <c r="I112" s="2" t="s">
        <v>221</v>
      </c>
      <c r="J112" s="2"/>
      <c r="K112" s="2">
        <v>27</v>
      </c>
      <c r="L112" s="2">
        <v>33</v>
      </c>
      <c r="M112" s="2">
        <v>28</v>
      </c>
      <c r="N112" s="2">
        <v>65</v>
      </c>
      <c r="O112" s="2" t="s">
        <v>94</v>
      </c>
      <c r="P112" s="2">
        <v>300</v>
      </c>
      <c r="R112" s="2" t="s">
        <v>50</v>
      </c>
      <c r="S112" s="2">
        <v>1</v>
      </c>
      <c r="T112" s="2" t="s">
        <v>19</v>
      </c>
      <c r="U112" s="2" t="s">
        <v>196</v>
      </c>
      <c r="X112" s="7">
        <f t="shared" si="2"/>
        <v>0</v>
      </c>
      <c r="Y112" s="7">
        <f t="shared" si="3"/>
        <v>1</v>
      </c>
    </row>
    <row r="113" spans="1:25" ht="40.5" x14ac:dyDescent="0.25">
      <c r="A113" s="2" t="s">
        <v>26</v>
      </c>
      <c r="B113" s="2">
        <v>50</v>
      </c>
      <c r="C113" s="3" t="s">
        <v>97</v>
      </c>
      <c r="D113" s="2">
        <v>53114</v>
      </c>
      <c r="E113" s="2" t="s">
        <v>169</v>
      </c>
      <c r="F113" s="2" t="s">
        <v>98</v>
      </c>
      <c r="G113" s="2">
        <v>0</v>
      </c>
      <c r="H113" s="2" t="s">
        <v>118</v>
      </c>
      <c r="I113" s="2" t="s">
        <v>224</v>
      </c>
      <c r="J113" s="2"/>
      <c r="K113" s="2">
        <v>0</v>
      </c>
      <c r="L113" s="2">
        <v>0</v>
      </c>
      <c r="M113" s="2">
        <v>28</v>
      </c>
      <c r="N113" s="2">
        <v>65</v>
      </c>
      <c r="O113" s="2" t="s">
        <v>24</v>
      </c>
      <c r="P113" s="2" t="s">
        <v>119</v>
      </c>
      <c r="Q113" s="2" t="s">
        <v>23</v>
      </c>
      <c r="R113" s="2" t="s">
        <v>4</v>
      </c>
      <c r="S113" s="2">
        <v>1.2</v>
      </c>
      <c r="T113" s="2" t="s">
        <v>18</v>
      </c>
      <c r="U113" s="2" t="s">
        <v>120</v>
      </c>
      <c r="X113" s="7">
        <f t="shared" si="2"/>
        <v>0</v>
      </c>
      <c r="Y113" s="7">
        <f t="shared" si="3"/>
        <v>1.2</v>
      </c>
    </row>
    <row r="114" spans="1:25" ht="40.5" x14ac:dyDescent="0.25">
      <c r="A114" s="2" t="s">
        <v>26</v>
      </c>
      <c r="B114" s="2">
        <v>50</v>
      </c>
      <c r="C114" s="3" t="s">
        <v>97</v>
      </c>
      <c r="D114" s="2">
        <v>53114</v>
      </c>
      <c r="E114" s="2" t="s">
        <v>169</v>
      </c>
      <c r="F114" s="2" t="s">
        <v>98</v>
      </c>
      <c r="G114" s="2">
        <v>0</v>
      </c>
      <c r="H114" s="2" t="s">
        <v>118</v>
      </c>
      <c r="I114" s="2" t="s">
        <v>224</v>
      </c>
      <c r="J114" s="2"/>
      <c r="K114" s="2">
        <v>0</v>
      </c>
      <c r="L114" s="2">
        <v>0</v>
      </c>
      <c r="M114" s="2">
        <v>28</v>
      </c>
      <c r="N114" s="2">
        <v>65</v>
      </c>
      <c r="O114" s="2" t="s">
        <v>21</v>
      </c>
      <c r="P114" s="2" t="s">
        <v>121</v>
      </c>
      <c r="Q114" s="2" t="s">
        <v>51</v>
      </c>
      <c r="R114" s="2" t="s">
        <v>4</v>
      </c>
      <c r="S114" s="2">
        <v>1</v>
      </c>
      <c r="T114" s="2" t="s">
        <v>19</v>
      </c>
      <c r="U114" s="2" t="s">
        <v>179</v>
      </c>
      <c r="X114" s="7">
        <f t="shared" si="2"/>
        <v>0</v>
      </c>
      <c r="Y114" s="7">
        <f t="shared" si="3"/>
        <v>1</v>
      </c>
    </row>
    <row r="115" spans="1:25" ht="40.5" x14ac:dyDescent="0.25">
      <c r="A115" s="2" t="s">
        <v>26</v>
      </c>
      <c r="B115" s="2">
        <v>50</v>
      </c>
      <c r="C115" s="3" t="s">
        <v>97</v>
      </c>
      <c r="D115" s="2">
        <v>53114</v>
      </c>
      <c r="E115" s="2" t="s">
        <v>169</v>
      </c>
      <c r="F115" s="2" t="s">
        <v>98</v>
      </c>
      <c r="G115" s="2">
        <v>0</v>
      </c>
      <c r="H115" s="2" t="s">
        <v>118</v>
      </c>
      <c r="I115" s="2" t="s">
        <v>224</v>
      </c>
      <c r="J115" s="2"/>
      <c r="K115" s="2">
        <v>0</v>
      </c>
      <c r="L115" s="2">
        <v>0</v>
      </c>
      <c r="M115" s="2">
        <v>28</v>
      </c>
      <c r="N115" s="2">
        <v>65</v>
      </c>
      <c r="O115" s="2" t="s">
        <v>21</v>
      </c>
      <c r="P115" s="2" t="s">
        <v>122</v>
      </c>
      <c r="Q115" s="2" t="s">
        <v>51</v>
      </c>
      <c r="R115" s="2" t="s">
        <v>4</v>
      </c>
      <c r="S115" s="2">
        <v>1</v>
      </c>
      <c r="T115" s="2" t="s">
        <v>19</v>
      </c>
      <c r="U115" s="2" t="s">
        <v>179</v>
      </c>
      <c r="X115" s="7">
        <f t="shared" si="2"/>
        <v>0</v>
      </c>
      <c r="Y115" s="7">
        <f t="shared" si="3"/>
        <v>1</v>
      </c>
    </row>
    <row r="116" spans="1:25" ht="40.5" x14ac:dyDescent="0.25">
      <c r="A116" s="2" t="s">
        <v>26</v>
      </c>
      <c r="B116" s="2">
        <v>50</v>
      </c>
      <c r="C116" s="3" t="s">
        <v>97</v>
      </c>
      <c r="D116" s="2">
        <v>53114</v>
      </c>
      <c r="E116" s="2" t="s">
        <v>169</v>
      </c>
      <c r="F116" s="2" t="s">
        <v>98</v>
      </c>
      <c r="G116" s="2">
        <v>0</v>
      </c>
      <c r="H116" s="2" t="s">
        <v>118</v>
      </c>
      <c r="I116" s="2" t="s">
        <v>224</v>
      </c>
      <c r="J116" s="2"/>
      <c r="K116" s="2">
        <v>0</v>
      </c>
      <c r="L116" s="2">
        <v>0</v>
      </c>
      <c r="M116" s="2">
        <v>28</v>
      </c>
      <c r="N116" s="2">
        <v>65</v>
      </c>
      <c r="O116" s="2" t="s">
        <v>165</v>
      </c>
      <c r="P116" s="2" t="s">
        <v>123</v>
      </c>
      <c r="Q116" s="2" t="s">
        <v>29</v>
      </c>
      <c r="R116" s="2" t="s">
        <v>4</v>
      </c>
      <c r="S116" s="2">
        <v>2</v>
      </c>
      <c r="T116" s="2" t="s">
        <v>19</v>
      </c>
      <c r="U116" s="2" t="s">
        <v>105</v>
      </c>
      <c r="X116" s="7">
        <f t="shared" si="2"/>
        <v>0</v>
      </c>
      <c r="Y116" s="7">
        <f t="shared" si="3"/>
        <v>2</v>
      </c>
    </row>
    <row r="117" spans="1:25" ht="60.75" x14ac:dyDescent="0.25">
      <c r="A117" s="2" t="s">
        <v>26</v>
      </c>
      <c r="B117" s="2">
        <v>50</v>
      </c>
      <c r="C117" s="3" t="s">
        <v>97</v>
      </c>
      <c r="D117" s="2">
        <v>53114</v>
      </c>
      <c r="E117" s="2" t="s">
        <v>169</v>
      </c>
      <c r="F117" s="2" t="s">
        <v>98</v>
      </c>
      <c r="G117" s="2">
        <v>0</v>
      </c>
      <c r="H117" s="2" t="s">
        <v>118</v>
      </c>
      <c r="I117" s="2" t="s">
        <v>224</v>
      </c>
      <c r="J117" s="2"/>
      <c r="K117" s="2">
        <v>0</v>
      </c>
      <c r="L117" s="2">
        <v>0</v>
      </c>
      <c r="M117" s="2">
        <v>28</v>
      </c>
      <c r="N117" s="2">
        <v>65</v>
      </c>
      <c r="O117" s="2" t="s">
        <v>44</v>
      </c>
      <c r="P117" s="2" t="s">
        <v>124</v>
      </c>
      <c r="Q117" s="2" t="s">
        <v>158</v>
      </c>
      <c r="R117" s="2" t="s">
        <v>321</v>
      </c>
      <c r="S117" s="2">
        <v>1</v>
      </c>
      <c r="T117" s="2" t="s">
        <v>19</v>
      </c>
      <c r="U117" s="2" t="s">
        <v>96</v>
      </c>
      <c r="X117" s="7">
        <f t="shared" si="2"/>
        <v>0</v>
      </c>
      <c r="Y117" s="7">
        <f t="shared" si="3"/>
        <v>1</v>
      </c>
    </row>
    <row r="118" spans="1:25" ht="40.5" x14ac:dyDescent="0.25">
      <c r="A118" s="2" t="s">
        <v>26</v>
      </c>
      <c r="B118" s="2">
        <v>50</v>
      </c>
      <c r="C118" s="3" t="s">
        <v>97</v>
      </c>
      <c r="D118" s="2">
        <v>53114</v>
      </c>
      <c r="E118" s="2" t="s">
        <v>169</v>
      </c>
      <c r="F118" s="2" t="s">
        <v>98</v>
      </c>
      <c r="G118" s="2">
        <v>0</v>
      </c>
      <c r="H118" s="2" t="s">
        <v>118</v>
      </c>
      <c r="I118" s="2" t="s">
        <v>224</v>
      </c>
      <c r="J118" s="2"/>
      <c r="K118" s="2">
        <v>0</v>
      </c>
      <c r="L118" s="2">
        <v>0</v>
      </c>
      <c r="M118" s="2">
        <v>28</v>
      </c>
      <c r="N118" s="2">
        <v>65</v>
      </c>
      <c r="O118" s="2" t="s">
        <v>300</v>
      </c>
      <c r="P118" s="2">
        <v>500</v>
      </c>
      <c r="Q118" s="2" t="s">
        <v>332</v>
      </c>
      <c r="S118" s="2">
        <v>1</v>
      </c>
      <c r="T118" s="2" t="s">
        <v>19</v>
      </c>
      <c r="X118" s="7">
        <f t="shared" si="2"/>
        <v>0</v>
      </c>
      <c r="Y118" s="7">
        <f t="shared" si="3"/>
        <v>1</v>
      </c>
    </row>
    <row r="119" spans="1:25" ht="40.5" x14ac:dyDescent="0.25">
      <c r="A119" s="2" t="s">
        <v>26</v>
      </c>
      <c r="B119" s="2">
        <v>50</v>
      </c>
      <c r="C119" s="3" t="s">
        <v>97</v>
      </c>
      <c r="D119" s="2">
        <v>53114</v>
      </c>
      <c r="E119" s="2" t="s">
        <v>169</v>
      </c>
      <c r="F119" s="2" t="s">
        <v>98</v>
      </c>
      <c r="G119" s="2">
        <v>0</v>
      </c>
      <c r="H119" s="2" t="s">
        <v>118</v>
      </c>
      <c r="I119" s="2" t="s">
        <v>224</v>
      </c>
      <c r="J119" s="2"/>
      <c r="K119" s="2">
        <v>0</v>
      </c>
      <c r="L119" s="2">
        <v>0</v>
      </c>
      <c r="M119" s="2">
        <v>28</v>
      </c>
      <c r="N119" s="2">
        <v>65</v>
      </c>
      <c r="O119" s="2" t="s">
        <v>301</v>
      </c>
      <c r="P119" s="2" t="s">
        <v>82</v>
      </c>
      <c r="Q119" s="2" t="s">
        <v>144</v>
      </c>
      <c r="R119" s="2" t="s">
        <v>53</v>
      </c>
      <c r="S119" s="2">
        <v>1</v>
      </c>
      <c r="T119" s="2" t="s">
        <v>19</v>
      </c>
      <c r="U119" s="2" t="s">
        <v>223</v>
      </c>
      <c r="X119" s="7">
        <f t="shared" si="2"/>
        <v>0</v>
      </c>
      <c r="Y119" s="7">
        <f t="shared" si="3"/>
        <v>1</v>
      </c>
    </row>
    <row r="120" spans="1:25" ht="60.75" x14ac:dyDescent="0.25">
      <c r="A120" s="2" t="s">
        <v>26</v>
      </c>
      <c r="B120" s="2">
        <v>50</v>
      </c>
      <c r="C120" s="3" t="s">
        <v>97</v>
      </c>
      <c r="D120" s="2">
        <v>53114</v>
      </c>
      <c r="E120" s="2" t="s">
        <v>169</v>
      </c>
      <c r="F120" s="2" t="s">
        <v>98</v>
      </c>
      <c r="G120" s="2">
        <v>0</v>
      </c>
      <c r="H120" s="2" t="s">
        <v>118</v>
      </c>
      <c r="I120" s="2" t="s">
        <v>224</v>
      </c>
      <c r="J120" s="2"/>
      <c r="K120" s="2">
        <v>0</v>
      </c>
      <c r="L120" s="2">
        <v>0</v>
      </c>
      <c r="M120" s="2">
        <v>28</v>
      </c>
      <c r="N120" s="2">
        <v>65</v>
      </c>
      <c r="O120" s="2" t="s">
        <v>193</v>
      </c>
      <c r="P120" s="2" t="s">
        <v>125</v>
      </c>
      <c r="Q120" s="2" t="s">
        <v>195</v>
      </c>
      <c r="R120" s="2" t="s">
        <v>320</v>
      </c>
      <c r="S120" s="2">
        <v>8</v>
      </c>
      <c r="T120" s="2" t="s">
        <v>19</v>
      </c>
      <c r="U120" s="2" t="s">
        <v>117</v>
      </c>
      <c r="X120" s="7">
        <f t="shared" si="2"/>
        <v>0</v>
      </c>
      <c r="Y120" s="7">
        <f t="shared" si="3"/>
        <v>8</v>
      </c>
    </row>
    <row r="121" spans="1:25" ht="40.5" x14ac:dyDescent="0.25">
      <c r="A121" s="2" t="s">
        <v>26</v>
      </c>
      <c r="B121" s="2">
        <v>50</v>
      </c>
      <c r="C121" s="3" t="s">
        <v>97</v>
      </c>
      <c r="D121" s="2">
        <v>53114</v>
      </c>
      <c r="E121" s="2" t="s">
        <v>169</v>
      </c>
      <c r="F121" s="2" t="s">
        <v>98</v>
      </c>
      <c r="G121" s="2">
        <v>0</v>
      </c>
      <c r="H121" s="2" t="s">
        <v>118</v>
      </c>
      <c r="I121" s="2" t="s">
        <v>225</v>
      </c>
      <c r="J121" s="2"/>
      <c r="K121" s="2">
        <v>27</v>
      </c>
      <c r="L121" s="2">
        <v>32</v>
      </c>
      <c r="M121" s="2">
        <v>28</v>
      </c>
      <c r="N121" s="2">
        <v>65</v>
      </c>
      <c r="O121" s="2" t="s">
        <v>24</v>
      </c>
      <c r="P121" s="2" t="s">
        <v>60</v>
      </c>
      <c r="Q121" s="2" t="s">
        <v>28</v>
      </c>
      <c r="R121" s="2" t="s">
        <v>4</v>
      </c>
      <c r="S121" s="2">
        <v>0.5</v>
      </c>
      <c r="T121" s="2" t="s">
        <v>18</v>
      </c>
      <c r="U121" s="2" t="s">
        <v>99</v>
      </c>
      <c r="X121" s="7">
        <f t="shared" si="2"/>
        <v>0</v>
      </c>
      <c r="Y121" s="7">
        <f t="shared" si="3"/>
        <v>0.5</v>
      </c>
    </row>
    <row r="122" spans="1:25" ht="40.5" x14ac:dyDescent="0.25">
      <c r="A122" s="2" t="s">
        <v>26</v>
      </c>
      <c r="B122" s="2">
        <v>50</v>
      </c>
      <c r="C122" s="3" t="s">
        <v>97</v>
      </c>
      <c r="D122" s="2">
        <v>53114</v>
      </c>
      <c r="E122" s="2" t="s">
        <v>169</v>
      </c>
      <c r="F122" s="2" t="s">
        <v>98</v>
      </c>
      <c r="G122" s="2">
        <v>0</v>
      </c>
      <c r="H122" s="2" t="s">
        <v>118</v>
      </c>
      <c r="I122" s="2" t="s">
        <v>225</v>
      </c>
      <c r="J122" s="2"/>
      <c r="K122" s="2">
        <v>27</v>
      </c>
      <c r="L122" s="2">
        <v>32</v>
      </c>
      <c r="M122" s="2">
        <v>28</v>
      </c>
      <c r="N122" s="2">
        <v>65</v>
      </c>
      <c r="O122" s="2" t="s">
        <v>165</v>
      </c>
      <c r="P122" s="2" t="s">
        <v>60</v>
      </c>
      <c r="Q122" s="2" t="s">
        <v>29</v>
      </c>
      <c r="R122" s="2" t="s">
        <v>4</v>
      </c>
      <c r="S122" s="2">
        <v>1</v>
      </c>
      <c r="T122" s="2" t="s">
        <v>19</v>
      </c>
      <c r="U122" s="2" t="s">
        <v>105</v>
      </c>
      <c r="X122" s="7">
        <f t="shared" si="2"/>
        <v>0</v>
      </c>
      <c r="Y122" s="7">
        <f t="shared" si="3"/>
        <v>1</v>
      </c>
    </row>
    <row r="123" spans="1:25" ht="40.5" x14ac:dyDescent="0.25">
      <c r="A123" s="2" t="s">
        <v>26</v>
      </c>
      <c r="B123" s="2">
        <v>50</v>
      </c>
      <c r="C123" s="3" t="s">
        <v>97</v>
      </c>
      <c r="D123" s="2">
        <v>53114</v>
      </c>
      <c r="E123" s="2" t="s">
        <v>169</v>
      </c>
      <c r="F123" s="2" t="s">
        <v>98</v>
      </c>
      <c r="G123" s="2">
        <v>0</v>
      </c>
      <c r="H123" s="2" t="s">
        <v>118</v>
      </c>
      <c r="I123" s="2" t="s">
        <v>225</v>
      </c>
      <c r="J123" s="2"/>
      <c r="K123" s="2">
        <v>27</v>
      </c>
      <c r="L123" s="2">
        <v>32</v>
      </c>
      <c r="M123" s="2">
        <v>28</v>
      </c>
      <c r="N123" s="2">
        <v>65</v>
      </c>
      <c r="O123" s="2" t="s">
        <v>44</v>
      </c>
      <c r="P123" s="2" t="s">
        <v>60</v>
      </c>
      <c r="Q123" s="2" t="s">
        <v>45</v>
      </c>
      <c r="R123" s="2" t="s">
        <v>4</v>
      </c>
      <c r="S123" s="2">
        <v>2</v>
      </c>
      <c r="T123" s="2" t="s">
        <v>19</v>
      </c>
      <c r="U123" s="2" t="s">
        <v>184</v>
      </c>
      <c r="X123" s="7">
        <f t="shared" si="2"/>
        <v>0</v>
      </c>
      <c r="Y123" s="7">
        <f t="shared" si="3"/>
        <v>2</v>
      </c>
    </row>
    <row r="124" spans="1:25" ht="40.5" x14ac:dyDescent="0.25">
      <c r="A124" s="2" t="s">
        <v>26</v>
      </c>
      <c r="B124" s="2">
        <v>50</v>
      </c>
      <c r="C124" s="3" t="s">
        <v>97</v>
      </c>
      <c r="D124" s="2">
        <v>53114</v>
      </c>
      <c r="E124" s="2" t="s">
        <v>169</v>
      </c>
      <c r="F124" s="2" t="s">
        <v>98</v>
      </c>
      <c r="G124" s="2">
        <v>0</v>
      </c>
      <c r="H124" s="2" t="s">
        <v>118</v>
      </c>
      <c r="I124" s="2" t="s">
        <v>225</v>
      </c>
      <c r="J124" s="2"/>
      <c r="K124" s="2">
        <v>27</v>
      </c>
      <c r="L124" s="2">
        <v>32</v>
      </c>
      <c r="M124" s="2">
        <v>28</v>
      </c>
      <c r="N124" s="2">
        <v>65</v>
      </c>
      <c r="O124" s="2" t="s">
        <v>301</v>
      </c>
      <c r="P124" s="2" t="s">
        <v>70</v>
      </c>
      <c r="R124" s="2" t="s">
        <v>56</v>
      </c>
      <c r="S124" s="2">
        <v>2</v>
      </c>
      <c r="T124" s="2" t="s">
        <v>19</v>
      </c>
      <c r="U124" s="2" t="s">
        <v>226</v>
      </c>
      <c r="X124" s="7">
        <f t="shared" si="2"/>
        <v>0</v>
      </c>
      <c r="Y124" s="7">
        <f t="shared" si="3"/>
        <v>2</v>
      </c>
    </row>
    <row r="125" spans="1:25" ht="60.75" x14ac:dyDescent="0.25">
      <c r="A125" s="2" t="s">
        <v>26</v>
      </c>
      <c r="B125" s="2">
        <v>50</v>
      </c>
      <c r="C125" s="3" t="s">
        <v>97</v>
      </c>
      <c r="D125" s="2">
        <v>53114</v>
      </c>
      <c r="E125" s="2" t="s">
        <v>169</v>
      </c>
      <c r="F125" s="2" t="s">
        <v>98</v>
      </c>
      <c r="G125" s="2">
        <v>0</v>
      </c>
      <c r="H125" s="2" t="s">
        <v>118</v>
      </c>
      <c r="I125" s="2" t="s">
        <v>225</v>
      </c>
      <c r="J125" s="2"/>
      <c r="K125" s="2">
        <v>27</v>
      </c>
      <c r="L125" s="2">
        <v>32</v>
      </c>
      <c r="M125" s="2">
        <v>28</v>
      </c>
      <c r="N125" s="2">
        <v>65</v>
      </c>
      <c r="O125" s="2" t="s">
        <v>191</v>
      </c>
      <c r="P125" s="2" t="s">
        <v>64</v>
      </c>
      <c r="Q125" s="2" t="s">
        <v>299</v>
      </c>
      <c r="S125" s="2">
        <v>8</v>
      </c>
      <c r="T125" s="2" t="s">
        <v>19</v>
      </c>
      <c r="U125" s="2" t="s">
        <v>130</v>
      </c>
      <c r="X125" s="7">
        <f t="shared" si="2"/>
        <v>0</v>
      </c>
      <c r="Y125" s="7">
        <f t="shared" si="3"/>
        <v>8</v>
      </c>
    </row>
    <row r="126" spans="1:25" ht="40.5" x14ac:dyDescent="0.25">
      <c r="A126" s="2" t="s">
        <v>26</v>
      </c>
      <c r="B126" s="2">
        <v>50</v>
      </c>
      <c r="C126" s="3" t="s">
        <v>97</v>
      </c>
      <c r="D126" s="2">
        <v>53114</v>
      </c>
      <c r="E126" s="2" t="s">
        <v>169</v>
      </c>
      <c r="F126" s="2" t="s">
        <v>98</v>
      </c>
      <c r="G126" s="2">
        <v>0</v>
      </c>
      <c r="H126" s="2" t="s">
        <v>118</v>
      </c>
      <c r="I126" s="2" t="s">
        <v>225</v>
      </c>
      <c r="J126" s="2"/>
      <c r="K126" s="2">
        <v>27</v>
      </c>
      <c r="L126" s="2">
        <v>32</v>
      </c>
      <c r="M126" s="2">
        <v>28</v>
      </c>
      <c r="N126" s="2">
        <v>65</v>
      </c>
      <c r="O126" s="2" t="s">
        <v>59</v>
      </c>
      <c r="P126" s="2">
        <v>50</v>
      </c>
      <c r="R126" s="2" t="s">
        <v>50</v>
      </c>
      <c r="S126" s="2">
        <v>1</v>
      </c>
      <c r="T126" s="2" t="s">
        <v>19</v>
      </c>
      <c r="U126" s="2" t="s">
        <v>227</v>
      </c>
      <c r="X126" s="7">
        <f t="shared" si="2"/>
        <v>0</v>
      </c>
      <c r="Y126" s="7">
        <f t="shared" si="3"/>
        <v>1</v>
      </c>
    </row>
    <row r="127" spans="1:25" ht="40.5" x14ac:dyDescent="0.25">
      <c r="A127" s="2" t="s">
        <v>26</v>
      </c>
      <c r="B127" s="2">
        <v>50</v>
      </c>
      <c r="C127" s="3" t="s">
        <v>97</v>
      </c>
      <c r="D127" s="2">
        <v>53114</v>
      </c>
      <c r="E127" s="2" t="s">
        <v>169</v>
      </c>
      <c r="F127" s="2" t="s">
        <v>98</v>
      </c>
      <c r="G127" s="2">
        <v>0</v>
      </c>
      <c r="H127" s="2" t="s">
        <v>118</v>
      </c>
      <c r="I127" s="2" t="s">
        <v>228</v>
      </c>
      <c r="J127" s="2"/>
      <c r="K127" s="2">
        <v>8.5</v>
      </c>
      <c r="L127" s="2">
        <v>10</v>
      </c>
      <c r="M127" s="2">
        <v>35.5</v>
      </c>
      <c r="N127" s="2">
        <v>65</v>
      </c>
      <c r="O127" s="2" t="s">
        <v>24</v>
      </c>
      <c r="P127" s="2" t="s">
        <v>36</v>
      </c>
      <c r="Q127" s="2" t="s">
        <v>37</v>
      </c>
      <c r="R127" s="2" t="s">
        <v>4</v>
      </c>
      <c r="S127" s="2">
        <v>12.1</v>
      </c>
      <c r="T127" s="2" t="s">
        <v>18</v>
      </c>
      <c r="U127" s="2" t="s">
        <v>100</v>
      </c>
      <c r="X127" s="7">
        <f t="shared" si="2"/>
        <v>0</v>
      </c>
      <c r="Y127" s="7">
        <f t="shared" si="3"/>
        <v>12.1</v>
      </c>
    </row>
    <row r="128" spans="1:25" ht="40.5" x14ac:dyDescent="0.25">
      <c r="A128" s="2" t="s">
        <v>26</v>
      </c>
      <c r="B128" s="2">
        <v>50</v>
      </c>
      <c r="C128" s="3" t="s">
        <v>97</v>
      </c>
      <c r="D128" s="2">
        <v>53114</v>
      </c>
      <c r="E128" s="2" t="s">
        <v>169</v>
      </c>
      <c r="F128" s="2" t="s">
        <v>98</v>
      </c>
      <c r="G128" s="2">
        <v>0</v>
      </c>
      <c r="H128" s="2" t="s">
        <v>118</v>
      </c>
      <c r="I128" s="2" t="s">
        <v>228</v>
      </c>
      <c r="J128" s="2"/>
      <c r="K128" s="2">
        <v>8.5</v>
      </c>
      <c r="L128" s="2">
        <v>10</v>
      </c>
      <c r="M128" s="2">
        <v>35.5</v>
      </c>
      <c r="N128" s="2">
        <v>65</v>
      </c>
      <c r="O128" s="2" t="s">
        <v>57</v>
      </c>
      <c r="P128" s="2" t="s">
        <v>229</v>
      </c>
      <c r="Q128" s="2" t="s">
        <v>305</v>
      </c>
      <c r="R128" s="2" t="s">
        <v>4</v>
      </c>
      <c r="S128" s="2">
        <v>1</v>
      </c>
      <c r="T128" s="2" t="s">
        <v>19</v>
      </c>
      <c r="U128" s="2" t="s">
        <v>159</v>
      </c>
      <c r="X128" s="7">
        <f t="shared" si="2"/>
        <v>0</v>
      </c>
      <c r="Y128" s="7">
        <f t="shared" si="3"/>
        <v>1</v>
      </c>
    </row>
    <row r="129" spans="1:25" ht="40.5" x14ac:dyDescent="0.25">
      <c r="A129" s="2" t="s">
        <v>26</v>
      </c>
      <c r="B129" s="2">
        <v>50</v>
      </c>
      <c r="C129" s="3" t="s">
        <v>97</v>
      </c>
      <c r="D129" s="2">
        <v>53114</v>
      </c>
      <c r="E129" s="2" t="s">
        <v>169</v>
      </c>
      <c r="F129" s="2" t="s">
        <v>98</v>
      </c>
      <c r="G129" s="2">
        <v>0</v>
      </c>
      <c r="H129" s="2" t="s">
        <v>118</v>
      </c>
      <c r="I129" s="2" t="s">
        <v>228</v>
      </c>
      <c r="J129" s="2"/>
      <c r="K129" s="2">
        <v>8.5</v>
      </c>
      <c r="L129" s="2">
        <v>10</v>
      </c>
      <c r="M129" s="2">
        <v>35.5</v>
      </c>
      <c r="N129" s="2">
        <v>65</v>
      </c>
      <c r="O129" s="2" t="s">
        <v>165</v>
      </c>
      <c r="P129" s="2" t="s">
        <v>36</v>
      </c>
      <c r="Q129" s="2" t="s">
        <v>29</v>
      </c>
      <c r="R129" s="2" t="s">
        <v>4</v>
      </c>
      <c r="S129" s="2">
        <v>4</v>
      </c>
      <c r="T129" s="2" t="s">
        <v>19</v>
      </c>
      <c r="U129" s="2" t="s">
        <v>105</v>
      </c>
      <c r="X129" s="7">
        <f t="shared" si="2"/>
        <v>0</v>
      </c>
      <c r="Y129" s="7">
        <f t="shared" si="3"/>
        <v>4</v>
      </c>
    </row>
    <row r="130" spans="1:25" ht="40.5" x14ac:dyDescent="0.25">
      <c r="A130" s="2" t="s">
        <v>26</v>
      </c>
      <c r="B130" s="2">
        <v>50</v>
      </c>
      <c r="C130" s="3" t="s">
        <v>97</v>
      </c>
      <c r="D130" s="2">
        <v>53114</v>
      </c>
      <c r="E130" s="2" t="s">
        <v>169</v>
      </c>
      <c r="F130" s="2" t="s">
        <v>98</v>
      </c>
      <c r="G130" s="2">
        <v>0</v>
      </c>
      <c r="H130" s="2" t="s">
        <v>118</v>
      </c>
      <c r="I130" s="2" t="s">
        <v>228</v>
      </c>
      <c r="J130" s="2"/>
      <c r="K130" s="2">
        <v>8.5</v>
      </c>
      <c r="L130" s="2">
        <v>10</v>
      </c>
      <c r="M130" s="2">
        <v>35.5</v>
      </c>
      <c r="N130" s="2">
        <v>65</v>
      </c>
      <c r="O130" s="2" t="s">
        <v>30</v>
      </c>
      <c r="P130" s="2" t="s">
        <v>80</v>
      </c>
      <c r="Q130" s="2" t="s">
        <v>17</v>
      </c>
      <c r="R130" s="2" t="s">
        <v>171</v>
      </c>
      <c r="S130" s="2">
        <v>3</v>
      </c>
      <c r="T130" s="2" t="s">
        <v>19</v>
      </c>
      <c r="U130" s="2" t="s">
        <v>145</v>
      </c>
      <c r="X130" s="7">
        <f t="shared" si="2"/>
        <v>0</v>
      </c>
      <c r="Y130" s="7">
        <f t="shared" si="3"/>
        <v>3</v>
      </c>
    </row>
    <row r="131" spans="1:25" ht="40.5" x14ac:dyDescent="0.25">
      <c r="A131" s="2" t="s">
        <v>26</v>
      </c>
      <c r="B131" s="2">
        <v>50</v>
      </c>
      <c r="C131" s="3" t="s">
        <v>97</v>
      </c>
      <c r="D131" s="2">
        <v>53114</v>
      </c>
      <c r="E131" s="2" t="s">
        <v>169</v>
      </c>
      <c r="F131" s="2" t="s">
        <v>98</v>
      </c>
      <c r="G131" s="2">
        <v>0</v>
      </c>
      <c r="H131" s="2" t="s">
        <v>118</v>
      </c>
      <c r="I131" s="2" t="s">
        <v>228</v>
      </c>
      <c r="J131" s="2"/>
      <c r="K131" s="2">
        <v>8.5</v>
      </c>
      <c r="L131" s="2">
        <v>10</v>
      </c>
      <c r="M131" s="2">
        <v>35.5</v>
      </c>
      <c r="N131" s="2">
        <v>65</v>
      </c>
      <c r="O131" s="2" t="s">
        <v>75</v>
      </c>
      <c r="P131" s="2" t="s">
        <v>34</v>
      </c>
      <c r="Q131" s="2" t="s">
        <v>35</v>
      </c>
      <c r="R131" s="2" t="s">
        <v>231</v>
      </c>
      <c r="S131" s="2">
        <v>2</v>
      </c>
      <c r="T131" s="2" t="s">
        <v>19</v>
      </c>
      <c r="U131" s="2" t="s">
        <v>204</v>
      </c>
      <c r="X131" s="7">
        <f t="shared" si="2"/>
        <v>0</v>
      </c>
      <c r="Y131" s="7">
        <f t="shared" si="3"/>
        <v>2</v>
      </c>
    </row>
    <row r="132" spans="1:25" ht="40.5" x14ac:dyDescent="0.25">
      <c r="A132" s="2" t="s">
        <v>26</v>
      </c>
      <c r="B132" s="2">
        <v>50</v>
      </c>
      <c r="C132" s="3" t="s">
        <v>97</v>
      </c>
      <c r="D132" s="2">
        <v>53114</v>
      </c>
      <c r="E132" s="2" t="s">
        <v>169</v>
      </c>
      <c r="F132" s="2" t="s">
        <v>98</v>
      </c>
      <c r="G132" s="2">
        <v>0</v>
      </c>
      <c r="H132" s="2" t="s">
        <v>118</v>
      </c>
      <c r="I132" s="2" t="s">
        <v>228</v>
      </c>
      <c r="J132" s="2"/>
      <c r="K132" s="2">
        <v>8.5</v>
      </c>
      <c r="L132" s="2">
        <v>10</v>
      </c>
      <c r="M132" s="2">
        <v>35.5</v>
      </c>
      <c r="N132" s="2">
        <v>65</v>
      </c>
      <c r="O132" s="2" t="s">
        <v>41</v>
      </c>
      <c r="P132" s="2" t="s">
        <v>230</v>
      </c>
      <c r="Q132" s="2" t="s">
        <v>35</v>
      </c>
      <c r="R132" s="2" t="s">
        <v>231</v>
      </c>
      <c r="S132" s="2">
        <v>1</v>
      </c>
      <c r="T132" s="2" t="s">
        <v>19</v>
      </c>
      <c r="U132" s="2" t="s">
        <v>232</v>
      </c>
      <c r="X132" s="7">
        <f t="shared" si="2"/>
        <v>0</v>
      </c>
      <c r="Y132" s="7">
        <f t="shared" si="3"/>
        <v>1</v>
      </c>
    </row>
    <row r="133" spans="1:25" ht="40.5" x14ac:dyDescent="0.25">
      <c r="A133" s="2" t="s">
        <v>26</v>
      </c>
      <c r="B133" s="2">
        <v>50</v>
      </c>
      <c r="C133" s="3" t="s">
        <v>97</v>
      </c>
      <c r="D133" s="2">
        <v>53114</v>
      </c>
      <c r="E133" s="2" t="s">
        <v>169</v>
      </c>
      <c r="F133" s="2" t="s">
        <v>98</v>
      </c>
      <c r="G133" s="2">
        <v>0</v>
      </c>
      <c r="H133" s="2" t="s">
        <v>118</v>
      </c>
      <c r="I133" s="2" t="s">
        <v>228</v>
      </c>
      <c r="J133" s="2"/>
      <c r="K133" s="2">
        <v>8.5</v>
      </c>
      <c r="L133" s="2">
        <v>10</v>
      </c>
      <c r="M133" s="2">
        <v>35.5</v>
      </c>
      <c r="N133" s="2">
        <v>65</v>
      </c>
      <c r="O133" s="2" t="s">
        <v>75</v>
      </c>
      <c r="P133" s="2" t="s">
        <v>142</v>
      </c>
      <c r="Q133" s="2" t="s">
        <v>35</v>
      </c>
      <c r="R133" s="2" t="s">
        <v>231</v>
      </c>
      <c r="S133" s="2">
        <v>1</v>
      </c>
      <c r="T133" s="2" t="s">
        <v>19</v>
      </c>
      <c r="U133" s="2" t="s">
        <v>233</v>
      </c>
      <c r="X133" s="7">
        <f t="shared" ref="X133:X196" si="4">SUM(Z133:HQ133)</f>
        <v>0</v>
      </c>
      <c r="Y133" s="7">
        <f t="shared" ref="Y133:Y196" si="5">IF(S133="","заполни",(SMALL(S133:T133,1))-(SUM(Z133:HR133)))</f>
        <v>1</v>
      </c>
    </row>
    <row r="134" spans="1:25" ht="40.5" x14ac:dyDescent="0.25">
      <c r="A134" s="2" t="s">
        <v>26</v>
      </c>
      <c r="B134" s="2">
        <v>50</v>
      </c>
      <c r="C134" s="3" t="s">
        <v>97</v>
      </c>
      <c r="D134" s="2">
        <v>53114</v>
      </c>
      <c r="E134" s="2" t="s">
        <v>169</v>
      </c>
      <c r="F134" s="2" t="s">
        <v>98</v>
      </c>
      <c r="G134" s="2">
        <v>0</v>
      </c>
      <c r="H134" s="2" t="s">
        <v>118</v>
      </c>
      <c r="I134" s="2" t="s">
        <v>228</v>
      </c>
      <c r="J134" s="2"/>
      <c r="K134" s="2">
        <v>8.5</v>
      </c>
      <c r="L134" s="2">
        <v>10</v>
      </c>
      <c r="M134" s="2">
        <v>35.5</v>
      </c>
      <c r="N134" s="2">
        <v>65</v>
      </c>
      <c r="O134" s="2" t="s">
        <v>176</v>
      </c>
      <c r="P134" s="2">
        <v>25</v>
      </c>
      <c r="R134" s="2" t="s">
        <v>50</v>
      </c>
      <c r="S134" s="2">
        <v>1</v>
      </c>
      <c r="T134" s="2" t="s">
        <v>19</v>
      </c>
      <c r="U134" s="2" t="s">
        <v>163</v>
      </c>
      <c r="X134" s="7">
        <f t="shared" si="4"/>
        <v>0</v>
      </c>
      <c r="Y134" s="7">
        <f t="shared" si="5"/>
        <v>1</v>
      </c>
    </row>
    <row r="135" spans="1:25" ht="40.5" x14ac:dyDescent="0.25">
      <c r="A135" s="2" t="s">
        <v>26</v>
      </c>
      <c r="B135" s="2">
        <v>50</v>
      </c>
      <c r="C135" s="3" t="s">
        <v>97</v>
      </c>
      <c r="D135" s="2">
        <v>53114</v>
      </c>
      <c r="E135" s="2" t="s">
        <v>169</v>
      </c>
      <c r="F135" s="2" t="s">
        <v>98</v>
      </c>
      <c r="G135" s="2">
        <v>0</v>
      </c>
      <c r="H135" s="2" t="s">
        <v>118</v>
      </c>
      <c r="I135" s="2" t="s">
        <v>126</v>
      </c>
      <c r="J135" s="2"/>
      <c r="K135" s="2">
        <v>2</v>
      </c>
      <c r="L135" s="2">
        <v>8</v>
      </c>
      <c r="M135" s="2">
        <v>28</v>
      </c>
      <c r="N135" s="2">
        <v>65</v>
      </c>
      <c r="O135" s="2" t="s">
        <v>24</v>
      </c>
      <c r="P135" s="2" t="s">
        <v>46</v>
      </c>
      <c r="Q135" s="2" t="s">
        <v>28</v>
      </c>
      <c r="R135" s="2" t="s">
        <v>4</v>
      </c>
      <c r="S135" s="2">
        <v>28.1</v>
      </c>
      <c r="T135" s="2" t="s">
        <v>18</v>
      </c>
      <c r="U135" s="2" t="s">
        <v>99</v>
      </c>
      <c r="X135" s="7">
        <f t="shared" si="4"/>
        <v>0</v>
      </c>
      <c r="Y135" s="7">
        <f t="shared" si="5"/>
        <v>28.1</v>
      </c>
    </row>
    <row r="136" spans="1:25" ht="40.5" x14ac:dyDescent="0.25">
      <c r="A136" s="2" t="s">
        <v>26</v>
      </c>
      <c r="B136" s="2">
        <v>50</v>
      </c>
      <c r="C136" s="3" t="s">
        <v>97</v>
      </c>
      <c r="D136" s="2">
        <v>53114</v>
      </c>
      <c r="E136" s="2" t="s">
        <v>169</v>
      </c>
      <c r="F136" s="2" t="s">
        <v>98</v>
      </c>
      <c r="G136" s="2">
        <v>0</v>
      </c>
      <c r="H136" s="2" t="s">
        <v>118</v>
      </c>
      <c r="I136" s="2" t="s">
        <v>126</v>
      </c>
      <c r="J136" s="2"/>
      <c r="K136" s="2">
        <v>2</v>
      </c>
      <c r="L136" s="2">
        <v>8</v>
      </c>
      <c r="M136" s="2">
        <v>28</v>
      </c>
      <c r="N136" s="2">
        <v>65</v>
      </c>
      <c r="O136" s="2" t="s">
        <v>24</v>
      </c>
      <c r="P136" s="2" t="s">
        <v>127</v>
      </c>
      <c r="Q136" s="2" t="s">
        <v>28</v>
      </c>
      <c r="R136" s="2" t="s">
        <v>4</v>
      </c>
      <c r="S136" s="2">
        <v>0.2</v>
      </c>
      <c r="T136" s="2" t="s">
        <v>18</v>
      </c>
      <c r="U136" s="2" t="s">
        <v>99</v>
      </c>
      <c r="X136" s="7">
        <f t="shared" si="4"/>
        <v>0</v>
      </c>
      <c r="Y136" s="7">
        <f t="shared" si="5"/>
        <v>0.2</v>
      </c>
    </row>
    <row r="137" spans="1:25" ht="40.5" x14ac:dyDescent="0.25">
      <c r="A137" s="2" t="s">
        <v>26</v>
      </c>
      <c r="B137" s="2">
        <v>50</v>
      </c>
      <c r="C137" s="3" t="s">
        <v>97</v>
      </c>
      <c r="D137" s="2">
        <v>53114</v>
      </c>
      <c r="E137" s="2" t="s">
        <v>169</v>
      </c>
      <c r="F137" s="2" t="s">
        <v>98</v>
      </c>
      <c r="G137" s="2">
        <v>0</v>
      </c>
      <c r="H137" s="2" t="s">
        <v>118</v>
      </c>
      <c r="I137" s="2" t="s">
        <v>126</v>
      </c>
      <c r="J137" s="2"/>
      <c r="K137" s="2">
        <v>2</v>
      </c>
      <c r="L137" s="2">
        <v>8</v>
      </c>
      <c r="M137" s="2">
        <v>28</v>
      </c>
      <c r="N137" s="2">
        <v>65</v>
      </c>
      <c r="O137" s="2" t="s">
        <v>24</v>
      </c>
      <c r="P137" s="2" t="s">
        <v>60</v>
      </c>
      <c r="Q137" s="2" t="s">
        <v>28</v>
      </c>
      <c r="R137" s="2" t="s">
        <v>4</v>
      </c>
      <c r="S137" s="2">
        <v>0.9</v>
      </c>
      <c r="T137" s="2" t="s">
        <v>18</v>
      </c>
      <c r="U137" s="2" t="s">
        <v>99</v>
      </c>
      <c r="X137" s="7">
        <f t="shared" si="4"/>
        <v>0</v>
      </c>
      <c r="Y137" s="7">
        <f t="shared" si="5"/>
        <v>0.9</v>
      </c>
    </row>
    <row r="138" spans="1:25" ht="40.5" x14ac:dyDescent="0.25">
      <c r="A138" s="2" t="s">
        <v>26</v>
      </c>
      <c r="B138" s="2">
        <v>50</v>
      </c>
      <c r="C138" s="3" t="s">
        <v>97</v>
      </c>
      <c r="D138" s="2">
        <v>53114</v>
      </c>
      <c r="E138" s="2" t="s">
        <v>169</v>
      </c>
      <c r="F138" s="2" t="s">
        <v>98</v>
      </c>
      <c r="G138" s="2">
        <v>0</v>
      </c>
      <c r="H138" s="2" t="s">
        <v>118</v>
      </c>
      <c r="I138" s="2" t="s">
        <v>126</v>
      </c>
      <c r="J138" s="2"/>
      <c r="K138" s="2">
        <v>2</v>
      </c>
      <c r="L138" s="2">
        <v>8</v>
      </c>
      <c r="M138" s="2">
        <v>28</v>
      </c>
      <c r="N138" s="2">
        <v>65</v>
      </c>
      <c r="O138" s="2" t="s">
        <v>24</v>
      </c>
      <c r="P138" s="2" t="s">
        <v>47</v>
      </c>
      <c r="Q138" s="2" t="s">
        <v>37</v>
      </c>
      <c r="R138" s="2" t="s">
        <v>4</v>
      </c>
      <c r="S138" s="2">
        <v>0.1</v>
      </c>
      <c r="T138" s="2" t="s">
        <v>18</v>
      </c>
      <c r="U138" s="2" t="s">
        <v>100</v>
      </c>
      <c r="X138" s="7">
        <f t="shared" si="4"/>
        <v>0</v>
      </c>
      <c r="Y138" s="7">
        <f t="shared" si="5"/>
        <v>0.1</v>
      </c>
    </row>
    <row r="139" spans="1:25" ht="40.5" x14ac:dyDescent="0.25">
      <c r="A139" s="2" t="s">
        <v>26</v>
      </c>
      <c r="B139" s="2">
        <v>50</v>
      </c>
      <c r="C139" s="3" t="s">
        <v>97</v>
      </c>
      <c r="D139" s="2">
        <v>53114</v>
      </c>
      <c r="E139" s="2" t="s">
        <v>169</v>
      </c>
      <c r="F139" s="2" t="s">
        <v>98</v>
      </c>
      <c r="G139" s="2">
        <v>0</v>
      </c>
      <c r="H139" s="2" t="s">
        <v>118</v>
      </c>
      <c r="I139" s="2" t="s">
        <v>126</v>
      </c>
      <c r="J139" s="2"/>
      <c r="K139" s="2">
        <v>2</v>
      </c>
      <c r="L139" s="2">
        <v>8</v>
      </c>
      <c r="M139" s="2">
        <v>28</v>
      </c>
      <c r="N139" s="2">
        <v>65</v>
      </c>
      <c r="O139" s="2" t="s">
        <v>165</v>
      </c>
      <c r="P139" s="2" t="s">
        <v>46</v>
      </c>
      <c r="Q139" s="2" t="s">
        <v>29</v>
      </c>
      <c r="R139" s="2" t="s">
        <v>4</v>
      </c>
      <c r="S139" s="2">
        <v>7</v>
      </c>
      <c r="T139" s="2" t="s">
        <v>19</v>
      </c>
      <c r="U139" s="2" t="s">
        <v>105</v>
      </c>
      <c r="X139" s="7">
        <f t="shared" si="4"/>
        <v>0</v>
      </c>
      <c r="Y139" s="7">
        <f t="shared" si="5"/>
        <v>7</v>
      </c>
    </row>
    <row r="140" spans="1:25" ht="40.5" x14ac:dyDescent="0.25">
      <c r="A140" s="2" t="s">
        <v>26</v>
      </c>
      <c r="B140" s="2">
        <v>50</v>
      </c>
      <c r="C140" s="3" t="s">
        <v>97</v>
      </c>
      <c r="D140" s="2">
        <v>53114</v>
      </c>
      <c r="E140" s="2" t="s">
        <v>169</v>
      </c>
      <c r="F140" s="2" t="s">
        <v>98</v>
      </c>
      <c r="G140" s="2">
        <v>0</v>
      </c>
      <c r="H140" s="2" t="s">
        <v>118</v>
      </c>
      <c r="I140" s="2" t="s">
        <v>126</v>
      </c>
      <c r="J140" s="2"/>
      <c r="K140" s="2">
        <v>2</v>
      </c>
      <c r="L140" s="2">
        <v>8</v>
      </c>
      <c r="M140" s="2">
        <v>28</v>
      </c>
      <c r="N140" s="2">
        <v>65</v>
      </c>
      <c r="O140" s="2" t="s">
        <v>165</v>
      </c>
      <c r="P140" s="2" t="s">
        <v>60</v>
      </c>
      <c r="Q140" s="2" t="s">
        <v>29</v>
      </c>
      <c r="R140" s="2" t="s">
        <v>4</v>
      </c>
      <c r="S140" s="2">
        <v>2</v>
      </c>
      <c r="T140" s="2" t="s">
        <v>19</v>
      </c>
      <c r="U140" s="2" t="s">
        <v>105</v>
      </c>
      <c r="X140" s="7">
        <f t="shared" si="4"/>
        <v>0</v>
      </c>
      <c r="Y140" s="7">
        <f t="shared" si="5"/>
        <v>2</v>
      </c>
    </row>
    <row r="141" spans="1:25" ht="40.5" x14ac:dyDescent="0.25">
      <c r="A141" s="2" t="s">
        <v>26</v>
      </c>
      <c r="B141" s="2">
        <v>50</v>
      </c>
      <c r="C141" s="3" t="s">
        <v>97</v>
      </c>
      <c r="D141" s="2">
        <v>53114</v>
      </c>
      <c r="E141" s="2" t="s">
        <v>169</v>
      </c>
      <c r="F141" s="2" t="s">
        <v>98</v>
      </c>
      <c r="G141" s="2">
        <v>0</v>
      </c>
      <c r="H141" s="2" t="s">
        <v>118</v>
      </c>
      <c r="I141" s="2" t="s">
        <v>126</v>
      </c>
      <c r="J141" s="2"/>
      <c r="K141" s="2">
        <v>2</v>
      </c>
      <c r="L141" s="2">
        <v>8</v>
      </c>
      <c r="M141" s="2">
        <v>28</v>
      </c>
      <c r="N141" s="2">
        <v>65</v>
      </c>
      <c r="O141" s="2" t="s">
        <v>44</v>
      </c>
      <c r="P141" s="2" t="s">
        <v>46</v>
      </c>
      <c r="Q141" s="2" t="s">
        <v>45</v>
      </c>
      <c r="R141" s="2" t="s">
        <v>4</v>
      </c>
      <c r="S141" s="2">
        <v>2</v>
      </c>
      <c r="T141" s="2" t="s">
        <v>19</v>
      </c>
      <c r="U141" s="2" t="s">
        <v>234</v>
      </c>
      <c r="X141" s="7">
        <f t="shared" si="4"/>
        <v>0</v>
      </c>
      <c r="Y141" s="7">
        <f t="shared" si="5"/>
        <v>2</v>
      </c>
    </row>
    <row r="142" spans="1:25" ht="40.5" x14ac:dyDescent="0.25">
      <c r="A142" s="2" t="s">
        <v>26</v>
      </c>
      <c r="B142" s="2">
        <v>50</v>
      </c>
      <c r="C142" s="3" t="s">
        <v>97</v>
      </c>
      <c r="D142" s="2">
        <v>53114</v>
      </c>
      <c r="E142" s="2" t="s">
        <v>169</v>
      </c>
      <c r="F142" s="2" t="s">
        <v>98</v>
      </c>
      <c r="G142" s="2">
        <v>0</v>
      </c>
      <c r="H142" s="2" t="s">
        <v>118</v>
      </c>
      <c r="I142" s="2" t="s">
        <v>126</v>
      </c>
      <c r="J142" s="2"/>
      <c r="K142" s="2">
        <v>2</v>
      </c>
      <c r="L142" s="2">
        <v>8</v>
      </c>
      <c r="M142" s="2">
        <v>28</v>
      </c>
      <c r="N142" s="2">
        <v>65</v>
      </c>
      <c r="O142" s="2" t="s">
        <v>44</v>
      </c>
      <c r="P142" s="2" t="s">
        <v>46</v>
      </c>
      <c r="Q142" s="2" t="s">
        <v>45</v>
      </c>
      <c r="R142" s="2" t="s">
        <v>4</v>
      </c>
      <c r="S142" s="2">
        <v>2</v>
      </c>
      <c r="T142" s="2" t="s">
        <v>19</v>
      </c>
      <c r="U142" s="2" t="s">
        <v>235</v>
      </c>
      <c r="X142" s="7">
        <f t="shared" si="4"/>
        <v>0</v>
      </c>
      <c r="Y142" s="7">
        <f t="shared" si="5"/>
        <v>2</v>
      </c>
    </row>
    <row r="143" spans="1:25" ht="60.75" x14ac:dyDescent="0.25">
      <c r="A143" s="2" t="s">
        <v>26</v>
      </c>
      <c r="B143" s="2">
        <v>50</v>
      </c>
      <c r="C143" s="3" t="s">
        <v>97</v>
      </c>
      <c r="D143" s="2">
        <v>53114</v>
      </c>
      <c r="E143" s="2" t="s">
        <v>169</v>
      </c>
      <c r="F143" s="2" t="s">
        <v>98</v>
      </c>
      <c r="G143" s="2">
        <v>0</v>
      </c>
      <c r="H143" s="2" t="s">
        <v>118</v>
      </c>
      <c r="I143" s="2" t="s">
        <v>126</v>
      </c>
      <c r="J143" s="2"/>
      <c r="K143" s="2">
        <v>2</v>
      </c>
      <c r="L143" s="2">
        <v>8</v>
      </c>
      <c r="M143" s="2">
        <v>28</v>
      </c>
      <c r="N143" s="2">
        <v>65</v>
      </c>
      <c r="O143" s="2" t="s">
        <v>44</v>
      </c>
      <c r="P143" s="2" t="s">
        <v>236</v>
      </c>
      <c r="Q143" s="2" t="s">
        <v>158</v>
      </c>
      <c r="R143" s="2" t="s">
        <v>321</v>
      </c>
      <c r="S143" s="2">
        <v>1</v>
      </c>
      <c r="T143" s="2" t="s">
        <v>19</v>
      </c>
      <c r="U143" s="2" t="s">
        <v>128</v>
      </c>
      <c r="X143" s="7">
        <f t="shared" si="4"/>
        <v>0</v>
      </c>
      <c r="Y143" s="7">
        <f t="shared" si="5"/>
        <v>1</v>
      </c>
    </row>
    <row r="144" spans="1:25" ht="40.5" x14ac:dyDescent="0.25">
      <c r="A144" s="2" t="s">
        <v>26</v>
      </c>
      <c r="B144" s="2">
        <v>50</v>
      </c>
      <c r="C144" s="3" t="s">
        <v>97</v>
      </c>
      <c r="D144" s="2">
        <v>53114</v>
      </c>
      <c r="E144" s="2" t="s">
        <v>169</v>
      </c>
      <c r="F144" s="2" t="s">
        <v>98</v>
      </c>
      <c r="G144" s="2">
        <v>0</v>
      </c>
      <c r="H144" s="2" t="s">
        <v>118</v>
      </c>
      <c r="I144" s="2" t="s">
        <v>126</v>
      </c>
      <c r="J144" s="2"/>
      <c r="K144" s="2">
        <v>2</v>
      </c>
      <c r="L144" s="2">
        <v>8</v>
      </c>
      <c r="M144" s="2">
        <v>28</v>
      </c>
      <c r="N144" s="2">
        <v>65</v>
      </c>
      <c r="O144" s="2" t="s">
        <v>30</v>
      </c>
      <c r="P144" s="2" t="s">
        <v>49</v>
      </c>
      <c r="Q144" s="2" t="s">
        <v>17</v>
      </c>
      <c r="R144" s="2" t="s">
        <v>171</v>
      </c>
      <c r="S144" s="2">
        <v>4</v>
      </c>
      <c r="T144" s="2" t="s">
        <v>19</v>
      </c>
      <c r="U144" s="2" t="s">
        <v>106</v>
      </c>
      <c r="X144" s="7">
        <f t="shared" si="4"/>
        <v>0</v>
      </c>
      <c r="Y144" s="7">
        <f t="shared" si="5"/>
        <v>4</v>
      </c>
    </row>
    <row r="145" spans="1:25" ht="40.5" x14ac:dyDescent="0.25">
      <c r="A145" s="2" t="s">
        <v>26</v>
      </c>
      <c r="B145" s="2">
        <v>50</v>
      </c>
      <c r="C145" s="3" t="s">
        <v>97</v>
      </c>
      <c r="D145" s="2">
        <v>53114</v>
      </c>
      <c r="E145" s="2" t="s">
        <v>169</v>
      </c>
      <c r="F145" s="2" t="s">
        <v>98</v>
      </c>
      <c r="G145" s="2">
        <v>0</v>
      </c>
      <c r="H145" s="2" t="s">
        <v>118</v>
      </c>
      <c r="I145" s="2" t="s">
        <v>126</v>
      </c>
      <c r="J145" s="2"/>
      <c r="K145" s="2">
        <v>2</v>
      </c>
      <c r="L145" s="2">
        <v>8</v>
      </c>
      <c r="M145" s="2">
        <v>28</v>
      </c>
      <c r="N145" s="2">
        <v>65</v>
      </c>
      <c r="O145" s="2" t="s">
        <v>73</v>
      </c>
      <c r="P145" s="2" t="s">
        <v>129</v>
      </c>
      <c r="Q145" s="2" t="s">
        <v>39</v>
      </c>
      <c r="R145" s="2" t="s">
        <v>40</v>
      </c>
      <c r="S145" s="2">
        <v>2</v>
      </c>
      <c r="T145" s="2" t="s">
        <v>19</v>
      </c>
      <c r="U145" s="2" t="s">
        <v>237</v>
      </c>
      <c r="X145" s="7">
        <f t="shared" si="4"/>
        <v>0</v>
      </c>
      <c r="Y145" s="7">
        <f t="shared" si="5"/>
        <v>2</v>
      </c>
    </row>
    <row r="146" spans="1:25" ht="40.5" x14ac:dyDescent="0.25">
      <c r="A146" s="2" t="s">
        <v>26</v>
      </c>
      <c r="B146" s="2">
        <v>50</v>
      </c>
      <c r="C146" s="3" t="s">
        <v>97</v>
      </c>
      <c r="D146" s="2">
        <v>53114</v>
      </c>
      <c r="E146" s="2" t="s">
        <v>169</v>
      </c>
      <c r="F146" s="2" t="s">
        <v>98</v>
      </c>
      <c r="G146" s="2">
        <v>0</v>
      </c>
      <c r="H146" s="2" t="s">
        <v>118</v>
      </c>
      <c r="I146" s="2" t="s">
        <v>126</v>
      </c>
      <c r="J146" s="2"/>
      <c r="K146" s="2">
        <v>2</v>
      </c>
      <c r="L146" s="2">
        <v>8</v>
      </c>
      <c r="M146" s="2">
        <v>28</v>
      </c>
      <c r="N146" s="2">
        <v>65</v>
      </c>
      <c r="O146" s="2" t="s">
        <v>30</v>
      </c>
      <c r="P146" s="2" t="s">
        <v>49</v>
      </c>
      <c r="Q146" s="2" t="s">
        <v>17</v>
      </c>
      <c r="R146" s="2" t="s">
        <v>171</v>
      </c>
      <c r="S146" s="2">
        <v>1</v>
      </c>
      <c r="T146" s="2" t="s">
        <v>19</v>
      </c>
      <c r="U146" s="2" t="s">
        <v>114</v>
      </c>
      <c r="X146" s="7">
        <f t="shared" si="4"/>
        <v>0</v>
      </c>
      <c r="Y146" s="7">
        <f t="shared" si="5"/>
        <v>1</v>
      </c>
    </row>
    <row r="147" spans="1:25" ht="40.5" x14ac:dyDescent="0.25">
      <c r="A147" s="2" t="s">
        <v>26</v>
      </c>
      <c r="B147" s="2">
        <v>50</v>
      </c>
      <c r="C147" s="3" t="s">
        <v>97</v>
      </c>
      <c r="D147" s="2">
        <v>53114</v>
      </c>
      <c r="E147" s="2" t="s">
        <v>169</v>
      </c>
      <c r="F147" s="2" t="s">
        <v>98</v>
      </c>
      <c r="G147" s="2">
        <v>0</v>
      </c>
      <c r="H147" s="2" t="s">
        <v>118</v>
      </c>
      <c r="I147" s="2" t="s">
        <v>126</v>
      </c>
      <c r="J147" s="2"/>
      <c r="K147" s="2">
        <v>2</v>
      </c>
      <c r="L147" s="2">
        <v>8</v>
      </c>
      <c r="M147" s="2">
        <v>28</v>
      </c>
      <c r="N147" s="2">
        <v>65</v>
      </c>
      <c r="O147" s="2" t="s">
        <v>301</v>
      </c>
      <c r="P147" s="2" t="s">
        <v>49</v>
      </c>
      <c r="R147" s="2" t="s">
        <v>56</v>
      </c>
      <c r="S147" s="2">
        <v>1</v>
      </c>
      <c r="T147" s="2" t="s">
        <v>19</v>
      </c>
      <c r="U147" s="2" t="s">
        <v>238</v>
      </c>
      <c r="X147" s="7">
        <f t="shared" si="4"/>
        <v>0</v>
      </c>
      <c r="Y147" s="7">
        <f t="shared" si="5"/>
        <v>1</v>
      </c>
    </row>
    <row r="148" spans="1:25" ht="40.5" x14ac:dyDescent="0.25">
      <c r="A148" s="2" t="s">
        <v>26</v>
      </c>
      <c r="B148" s="2">
        <v>50</v>
      </c>
      <c r="C148" s="3" t="s">
        <v>97</v>
      </c>
      <c r="D148" s="2">
        <v>53114</v>
      </c>
      <c r="E148" s="2" t="s">
        <v>169</v>
      </c>
      <c r="F148" s="2" t="s">
        <v>98</v>
      </c>
      <c r="G148" s="2">
        <v>0</v>
      </c>
      <c r="H148" s="2" t="s">
        <v>118</v>
      </c>
      <c r="I148" s="2" t="s">
        <v>126</v>
      </c>
      <c r="J148" s="2"/>
      <c r="K148" s="2">
        <v>2</v>
      </c>
      <c r="L148" s="2">
        <v>8</v>
      </c>
      <c r="M148" s="2">
        <v>28</v>
      </c>
      <c r="N148" s="2">
        <v>65</v>
      </c>
      <c r="O148" s="2" t="s">
        <v>301</v>
      </c>
      <c r="P148" s="2" t="s">
        <v>49</v>
      </c>
      <c r="R148" s="2" t="s">
        <v>56</v>
      </c>
      <c r="S148" s="2">
        <v>2</v>
      </c>
      <c r="T148" s="2" t="s">
        <v>19</v>
      </c>
      <c r="U148" s="2" t="s">
        <v>239</v>
      </c>
      <c r="X148" s="7">
        <f t="shared" si="4"/>
        <v>0</v>
      </c>
      <c r="Y148" s="7">
        <f t="shared" si="5"/>
        <v>2</v>
      </c>
    </row>
    <row r="149" spans="1:25" ht="40.5" x14ac:dyDescent="0.25">
      <c r="A149" s="2" t="s">
        <v>26</v>
      </c>
      <c r="B149" s="2">
        <v>50</v>
      </c>
      <c r="C149" s="3" t="s">
        <v>97</v>
      </c>
      <c r="D149" s="2">
        <v>53114</v>
      </c>
      <c r="E149" s="2" t="s">
        <v>169</v>
      </c>
      <c r="F149" s="2" t="s">
        <v>98</v>
      </c>
      <c r="G149" s="2">
        <v>0</v>
      </c>
      <c r="H149" s="2" t="s">
        <v>118</v>
      </c>
      <c r="I149" s="2" t="s">
        <v>126</v>
      </c>
      <c r="J149" s="2"/>
      <c r="K149" s="2">
        <v>2</v>
      </c>
      <c r="L149" s="2">
        <v>8</v>
      </c>
      <c r="M149" s="2">
        <v>28</v>
      </c>
      <c r="N149" s="2">
        <v>65</v>
      </c>
      <c r="O149" s="2" t="s">
        <v>301</v>
      </c>
      <c r="P149" s="2" t="s">
        <v>91</v>
      </c>
      <c r="Q149" s="2" t="s">
        <v>144</v>
      </c>
      <c r="R149" s="2" t="s">
        <v>53</v>
      </c>
      <c r="S149" s="2">
        <v>1</v>
      </c>
      <c r="T149" s="2" t="s">
        <v>19</v>
      </c>
      <c r="U149" s="2" t="s">
        <v>223</v>
      </c>
      <c r="X149" s="7">
        <f t="shared" si="4"/>
        <v>0</v>
      </c>
      <c r="Y149" s="7">
        <f t="shared" si="5"/>
        <v>1</v>
      </c>
    </row>
    <row r="150" spans="1:25" ht="60.75" x14ac:dyDescent="0.25">
      <c r="A150" s="2" t="s">
        <v>26</v>
      </c>
      <c r="B150" s="2">
        <v>50</v>
      </c>
      <c r="C150" s="3" t="s">
        <v>97</v>
      </c>
      <c r="D150" s="2">
        <v>53114</v>
      </c>
      <c r="E150" s="2" t="s">
        <v>169</v>
      </c>
      <c r="F150" s="2" t="s">
        <v>98</v>
      </c>
      <c r="G150" s="2">
        <v>0</v>
      </c>
      <c r="H150" s="2" t="s">
        <v>118</v>
      </c>
      <c r="I150" s="2" t="s">
        <v>126</v>
      </c>
      <c r="J150" s="2"/>
      <c r="K150" s="2">
        <v>2</v>
      </c>
      <c r="L150" s="2">
        <v>8</v>
      </c>
      <c r="M150" s="2">
        <v>28</v>
      </c>
      <c r="N150" s="2">
        <v>65</v>
      </c>
      <c r="O150" s="2" t="s">
        <v>191</v>
      </c>
      <c r="P150" s="2" t="s">
        <v>240</v>
      </c>
      <c r="Q150" s="2" t="s">
        <v>299</v>
      </c>
      <c r="S150" s="2">
        <v>12</v>
      </c>
      <c r="T150" s="2" t="s">
        <v>19</v>
      </c>
      <c r="U150" s="2" t="s">
        <v>130</v>
      </c>
      <c r="X150" s="7">
        <f t="shared" si="4"/>
        <v>0</v>
      </c>
      <c r="Y150" s="7">
        <f t="shared" si="5"/>
        <v>12</v>
      </c>
    </row>
    <row r="151" spans="1:25" ht="60.75" x14ac:dyDescent="0.25">
      <c r="A151" s="2" t="s">
        <v>26</v>
      </c>
      <c r="B151" s="2">
        <v>50</v>
      </c>
      <c r="C151" s="3" t="s">
        <v>97</v>
      </c>
      <c r="D151" s="2">
        <v>53114</v>
      </c>
      <c r="E151" s="2" t="s">
        <v>169</v>
      </c>
      <c r="F151" s="2" t="s">
        <v>98</v>
      </c>
      <c r="G151" s="2">
        <v>0</v>
      </c>
      <c r="H151" s="2" t="s">
        <v>118</v>
      </c>
      <c r="I151" s="2" t="s">
        <v>126</v>
      </c>
      <c r="J151" s="2"/>
      <c r="K151" s="2">
        <v>2</v>
      </c>
      <c r="L151" s="2">
        <v>8</v>
      </c>
      <c r="M151" s="2">
        <v>28</v>
      </c>
      <c r="N151" s="2">
        <v>65</v>
      </c>
      <c r="O151" s="2" t="s">
        <v>191</v>
      </c>
      <c r="P151" s="2" t="s">
        <v>131</v>
      </c>
      <c r="Q151" s="2" t="s">
        <v>299</v>
      </c>
      <c r="S151" s="2">
        <v>8</v>
      </c>
      <c r="T151" s="2" t="s">
        <v>19</v>
      </c>
      <c r="U151" s="2" t="s">
        <v>130</v>
      </c>
      <c r="X151" s="7">
        <f t="shared" si="4"/>
        <v>0</v>
      </c>
      <c r="Y151" s="7">
        <f t="shared" si="5"/>
        <v>8</v>
      </c>
    </row>
    <row r="152" spans="1:25" ht="60.75" x14ac:dyDescent="0.25">
      <c r="A152" s="2" t="s">
        <v>26</v>
      </c>
      <c r="B152" s="2">
        <v>50</v>
      </c>
      <c r="C152" s="3" t="s">
        <v>97</v>
      </c>
      <c r="D152" s="2">
        <v>53114</v>
      </c>
      <c r="E152" s="2" t="s">
        <v>169</v>
      </c>
      <c r="F152" s="2" t="s">
        <v>98</v>
      </c>
      <c r="G152" s="2">
        <v>0</v>
      </c>
      <c r="H152" s="2" t="s">
        <v>118</v>
      </c>
      <c r="I152" s="2" t="s">
        <v>126</v>
      </c>
      <c r="J152" s="2"/>
      <c r="K152" s="2">
        <v>2</v>
      </c>
      <c r="L152" s="2">
        <v>8</v>
      </c>
      <c r="M152" s="2">
        <v>28</v>
      </c>
      <c r="N152" s="2">
        <v>65</v>
      </c>
      <c r="O152" s="2" t="s">
        <v>193</v>
      </c>
      <c r="P152" s="2" t="s">
        <v>132</v>
      </c>
      <c r="Q152" s="2" t="s">
        <v>195</v>
      </c>
      <c r="R152" s="2" t="s">
        <v>320</v>
      </c>
      <c r="S152" s="2">
        <v>4</v>
      </c>
      <c r="T152" s="2" t="s">
        <v>19</v>
      </c>
      <c r="U152" s="2" t="s">
        <v>117</v>
      </c>
      <c r="X152" s="7">
        <f t="shared" si="4"/>
        <v>0</v>
      </c>
      <c r="Y152" s="7">
        <f t="shared" si="5"/>
        <v>4</v>
      </c>
    </row>
    <row r="153" spans="1:25" ht="60.75" x14ac:dyDescent="0.25">
      <c r="A153" s="2" t="s">
        <v>26</v>
      </c>
      <c r="B153" s="2">
        <v>50</v>
      </c>
      <c r="C153" s="3" t="s">
        <v>97</v>
      </c>
      <c r="D153" s="2">
        <v>53114</v>
      </c>
      <c r="E153" s="2" t="s">
        <v>169</v>
      </c>
      <c r="F153" s="2" t="s">
        <v>98</v>
      </c>
      <c r="G153" s="2">
        <v>0</v>
      </c>
      <c r="H153" s="2" t="s">
        <v>118</v>
      </c>
      <c r="I153" s="2" t="s">
        <v>126</v>
      </c>
      <c r="J153" s="2"/>
      <c r="K153" s="2">
        <v>2</v>
      </c>
      <c r="L153" s="2">
        <v>8</v>
      </c>
      <c r="M153" s="2">
        <v>28</v>
      </c>
      <c r="N153" s="2">
        <v>65</v>
      </c>
      <c r="O153" s="2" t="s">
        <v>241</v>
      </c>
      <c r="P153" s="2">
        <v>200</v>
      </c>
      <c r="R153" s="2" t="s">
        <v>50</v>
      </c>
      <c r="S153" s="2">
        <v>1</v>
      </c>
      <c r="T153" s="2" t="s">
        <v>19</v>
      </c>
      <c r="U153" s="2" t="s">
        <v>133</v>
      </c>
      <c r="X153" s="7">
        <f t="shared" si="4"/>
        <v>0</v>
      </c>
      <c r="Y153" s="7">
        <f t="shared" si="5"/>
        <v>1</v>
      </c>
    </row>
    <row r="154" spans="1:25" ht="40.5" x14ac:dyDescent="0.25">
      <c r="A154" s="2" t="s">
        <v>26</v>
      </c>
      <c r="B154" s="2">
        <v>50</v>
      </c>
      <c r="C154" s="3" t="s">
        <v>97</v>
      </c>
      <c r="D154" s="2">
        <v>53114</v>
      </c>
      <c r="E154" s="2" t="s">
        <v>169</v>
      </c>
      <c r="F154" s="2" t="s">
        <v>98</v>
      </c>
      <c r="G154" s="2">
        <v>0</v>
      </c>
      <c r="H154" s="2" t="s">
        <v>118</v>
      </c>
      <c r="I154" s="2" t="s">
        <v>126</v>
      </c>
      <c r="J154" s="2"/>
      <c r="K154" s="2">
        <v>2</v>
      </c>
      <c r="L154" s="2">
        <v>8</v>
      </c>
      <c r="M154" s="2">
        <v>28</v>
      </c>
      <c r="N154" s="2">
        <v>65</v>
      </c>
      <c r="O154" s="2" t="s">
        <v>242</v>
      </c>
      <c r="P154" s="2">
        <v>15</v>
      </c>
      <c r="R154" s="2" t="s">
        <v>50</v>
      </c>
      <c r="S154" s="2">
        <v>1</v>
      </c>
      <c r="T154" s="2" t="s">
        <v>19</v>
      </c>
      <c r="U154" s="2" t="s">
        <v>161</v>
      </c>
      <c r="X154" s="7">
        <f t="shared" si="4"/>
        <v>0</v>
      </c>
      <c r="Y154" s="7">
        <f t="shared" si="5"/>
        <v>1</v>
      </c>
    </row>
    <row r="155" spans="1:25" ht="60.75" x14ac:dyDescent="0.25">
      <c r="A155" s="2" t="s">
        <v>26</v>
      </c>
      <c r="B155" s="2">
        <v>50</v>
      </c>
      <c r="C155" s="3" t="s">
        <v>97</v>
      </c>
      <c r="D155" s="2">
        <v>53114</v>
      </c>
      <c r="E155" s="2" t="s">
        <v>169</v>
      </c>
      <c r="F155" s="2" t="s">
        <v>98</v>
      </c>
      <c r="G155" s="2">
        <v>0</v>
      </c>
      <c r="H155" s="2" t="s">
        <v>118</v>
      </c>
      <c r="I155" s="2" t="s">
        <v>126</v>
      </c>
      <c r="J155" s="2"/>
      <c r="K155" s="2">
        <v>2</v>
      </c>
      <c r="L155" s="2">
        <v>8</v>
      </c>
      <c r="M155" s="2">
        <v>28</v>
      </c>
      <c r="N155" s="2">
        <v>65</v>
      </c>
      <c r="O155" s="2" t="s">
        <v>302</v>
      </c>
      <c r="P155" s="2" t="s">
        <v>243</v>
      </c>
      <c r="Q155" s="2" t="s">
        <v>349</v>
      </c>
      <c r="R155" s="2" t="s">
        <v>298</v>
      </c>
      <c r="S155" s="2">
        <v>1</v>
      </c>
      <c r="T155" s="2" t="s">
        <v>19</v>
      </c>
      <c r="X155" s="7">
        <f t="shared" si="4"/>
        <v>0</v>
      </c>
      <c r="Y155" s="7">
        <f t="shared" si="5"/>
        <v>1</v>
      </c>
    </row>
    <row r="156" spans="1:25" ht="40.5" x14ac:dyDescent="0.25">
      <c r="A156" s="2" t="s">
        <v>26</v>
      </c>
      <c r="B156" s="2">
        <v>50</v>
      </c>
      <c r="C156" s="3" t="s">
        <v>97</v>
      </c>
      <c r="D156" s="2">
        <v>53114</v>
      </c>
      <c r="E156" s="2" t="s">
        <v>169</v>
      </c>
      <c r="F156" s="2" t="s">
        <v>98</v>
      </c>
      <c r="G156" s="2">
        <v>0</v>
      </c>
      <c r="H156" s="2" t="s">
        <v>118</v>
      </c>
      <c r="I156" s="2" t="s">
        <v>126</v>
      </c>
      <c r="J156" s="2"/>
      <c r="K156" s="2">
        <v>2</v>
      </c>
      <c r="L156" s="2">
        <v>8</v>
      </c>
      <c r="M156" s="2">
        <v>28</v>
      </c>
      <c r="N156" s="2">
        <v>65</v>
      </c>
      <c r="O156" s="2" t="s">
        <v>319</v>
      </c>
      <c r="P156" s="2" t="s">
        <v>92</v>
      </c>
      <c r="Q156" s="2" t="s">
        <v>316</v>
      </c>
      <c r="S156" s="2">
        <v>1</v>
      </c>
      <c r="T156" s="2" t="s">
        <v>19</v>
      </c>
      <c r="X156" s="7">
        <f t="shared" si="4"/>
        <v>0</v>
      </c>
      <c r="Y156" s="7">
        <f t="shared" si="5"/>
        <v>1</v>
      </c>
    </row>
    <row r="157" spans="1:25" ht="40.5" x14ac:dyDescent="0.25">
      <c r="A157" s="2" t="s">
        <v>26</v>
      </c>
      <c r="B157" s="2">
        <v>50</v>
      </c>
      <c r="C157" s="3" t="s">
        <v>97</v>
      </c>
      <c r="D157" s="2">
        <v>53114</v>
      </c>
      <c r="E157" s="2" t="s">
        <v>169</v>
      </c>
      <c r="F157" s="2" t="s">
        <v>98</v>
      </c>
      <c r="G157" s="2">
        <v>0</v>
      </c>
      <c r="H157" s="2" t="s">
        <v>118</v>
      </c>
      <c r="I157" s="2" t="s">
        <v>244</v>
      </c>
      <c r="J157" s="2"/>
      <c r="K157" s="2">
        <v>2</v>
      </c>
      <c r="L157" s="2">
        <v>8</v>
      </c>
      <c r="M157" s="2">
        <v>30</v>
      </c>
      <c r="N157" s="2">
        <v>65</v>
      </c>
      <c r="O157" s="2" t="s">
        <v>24</v>
      </c>
      <c r="P157" s="2" t="s">
        <v>127</v>
      </c>
      <c r="Q157" s="2" t="s">
        <v>28</v>
      </c>
      <c r="R157" s="2" t="s">
        <v>4</v>
      </c>
      <c r="S157" s="2">
        <v>12.4</v>
      </c>
      <c r="T157" s="2" t="s">
        <v>18</v>
      </c>
      <c r="U157" s="2" t="s">
        <v>99</v>
      </c>
      <c r="X157" s="7">
        <f t="shared" si="4"/>
        <v>0</v>
      </c>
      <c r="Y157" s="7">
        <f t="shared" si="5"/>
        <v>12.4</v>
      </c>
    </row>
    <row r="158" spans="1:25" ht="40.5" x14ac:dyDescent="0.25">
      <c r="A158" s="2" t="s">
        <v>26</v>
      </c>
      <c r="B158" s="2">
        <v>50</v>
      </c>
      <c r="C158" s="3" t="s">
        <v>97</v>
      </c>
      <c r="D158" s="2">
        <v>53114</v>
      </c>
      <c r="E158" s="2" t="s">
        <v>169</v>
      </c>
      <c r="F158" s="2" t="s">
        <v>98</v>
      </c>
      <c r="G158" s="2">
        <v>0</v>
      </c>
      <c r="H158" s="2" t="s">
        <v>118</v>
      </c>
      <c r="I158" s="2" t="s">
        <v>244</v>
      </c>
      <c r="J158" s="2"/>
      <c r="K158" s="2">
        <v>2</v>
      </c>
      <c r="L158" s="2">
        <v>8</v>
      </c>
      <c r="M158" s="2">
        <v>30</v>
      </c>
      <c r="N158" s="2">
        <v>65</v>
      </c>
      <c r="O158" s="2" t="s">
        <v>24</v>
      </c>
      <c r="P158" s="2" t="s">
        <v>66</v>
      </c>
      <c r="Q158" s="2" t="s">
        <v>37</v>
      </c>
      <c r="R158" s="2" t="s">
        <v>4</v>
      </c>
      <c r="S158" s="2">
        <v>3.2</v>
      </c>
      <c r="T158" s="2" t="s">
        <v>18</v>
      </c>
      <c r="U158" s="2" t="s">
        <v>100</v>
      </c>
      <c r="X158" s="7">
        <f t="shared" si="4"/>
        <v>0</v>
      </c>
      <c r="Y158" s="7">
        <f t="shared" si="5"/>
        <v>3.2</v>
      </c>
    </row>
    <row r="159" spans="1:25" ht="40.5" x14ac:dyDescent="0.25">
      <c r="A159" s="2" t="s">
        <v>26</v>
      </c>
      <c r="B159" s="2">
        <v>50</v>
      </c>
      <c r="C159" s="3" t="s">
        <v>97</v>
      </c>
      <c r="D159" s="2">
        <v>53114</v>
      </c>
      <c r="E159" s="2" t="s">
        <v>169</v>
      </c>
      <c r="F159" s="2" t="s">
        <v>98</v>
      </c>
      <c r="G159" s="2">
        <v>0</v>
      </c>
      <c r="H159" s="2" t="s">
        <v>118</v>
      </c>
      <c r="I159" s="2" t="s">
        <v>244</v>
      </c>
      <c r="J159" s="2"/>
      <c r="K159" s="2">
        <v>2</v>
      </c>
      <c r="L159" s="2">
        <v>8</v>
      </c>
      <c r="M159" s="2">
        <v>30</v>
      </c>
      <c r="N159" s="2">
        <v>65</v>
      </c>
      <c r="O159" s="2" t="s">
        <v>24</v>
      </c>
      <c r="P159" s="2" t="s">
        <v>47</v>
      </c>
      <c r="Q159" s="2" t="s">
        <v>37</v>
      </c>
      <c r="R159" s="2" t="s">
        <v>4</v>
      </c>
      <c r="S159" s="2">
        <v>0.2</v>
      </c>
      <c r="T159" s="2" t="s">
        <v>18</v>
      </c>
      <c r="U159" s="2" t="s">
        <v>100</v>
      </c>
      <c r="X159" s="7">
        <f t="shared" si="4"/>
        <v>0</v>
      </c>
      <c r="Y159" s="7">
        <f t="shared" si="5"/>
        <v>0.2</v>
      </c>
    </row>
    <row r="160" spans="1:25" ht="40.5" x14ac:dyDescent="0.25">
      <c r="A160" s="2" t="s">
        <v>26</v>
      </c>
      <c r="B160" s="2">
        <v>50</v>
      </c>
      <c r="C160" s="3" t="s">
        <v>97</v>
      </c>
      <c r="D160" s="2">
        <v>53114</v>
      </c>
      <c r="E160" s="2" t="s">
        <v>169</v>
      </c>
      <c r="F160" s="2" t="s">
        <v>98</v>
      </c>
      <c r="G160" s="2">
        <v>0</v>
      </c>
      <c r="H160" s="2" t="s">
        <v>118</v>
      </c>
      <c r="I160" s="2" t="s">
        <v>244</v>
      </c>
      <c r="J160" s="2"/>
      <c r="K160" s="2">
        <v>2</v>
      </c>
      <c r="L160" s="2">
        <v>8</v>
      </c>
      <c r="M160" s="2">
        <v>30</v>
      </c>
      <c r="N160" s="2">
        <v>65</v>
      </c>
      <c r="O160" s="2" t="s">
        <v>21</v>
      </c>
      <c r="P160" s="2" t="s">
        <v>245</v>
      </c>
      <c r="Q160" s="2" t="s">
        <v>51</v>
      </c>
      <c r="R160" s="2" t="s">
        <v>4</v>
      </c>
      <c r="S160" s="2">
        <v>1</v>
      </c>
      <c r="T160" s="2" t="s">
        <v>19</v>
      </c>
      <c r="U160" s="2" t="s">
        <v>179</v>
      </c>
      <c r="X160" s="7">
        <f t="shared" si="4"/>
        <v>0</v>
      </c>
      <c r="Y160" s="7">
        <f t="shared" si="5"/>
        <v>1</v>
      </c>
    </row>
    <row r="161" spans="1:25" ht="40.5" x14ac:dyDescent="0.25">
      <c r="A161" s="2" t="s">
        <v>26</v>
      </c>
      <c r="B161" s="2">
        <v>50</v>
      </c>
      <c r="C161" s="3" t="s">
        <v>97</v>
      </c>
      <c r="D161" s="2">
        <v>53114</v>
      </c>
      <c r="E161" s="2" t="s">
        <v>169</v>
      </c>
      <c r="F161" s="2" t="s">
        <v>98</v>
      </c>
      <c r="G161" s="2">
        <v>0</v>
      </c>
      <c r="H161" s="2" t="s">
        <v>118</v>
      </c>
      <c r="I161" s="2" t="s">
        <v>244</v>
      </c>
      <c r="J161" s="2"/>
      <c r="K161" s="2">
        <v>2</v>
      </c>
      <c r="L161" s="2">
        <v>8</v>
      </c>
      <c r="M161" s="2">
        <v>30</v>
      </c>
      <c r="N161" s="2">
        <v>65</v>
      </c>
      <c r="O161" s="2" t="s">
        <v>165</v>
      </c>
      <c r="P161" s="2" t="s">
        <v>127</v>
      </c>
      <c r="Q161" s="2" t="s">
        <v>29</v>
      </c>
      <c r="R161" s="2" t="s">
        <v>4</v>
      </c>
      <c r="S161" s="2">
        <v>4</v>
      </c>
      <c r="T161" s="2" t="s">
        <v>19</v>
      </c>
      <c r="U161" s="2" t="s">
        <v>105</v>
      </c>
      <c r="X161" s="7">
        <f t="shared" si="4"/>
        <v>0</v>
      </c>
      <c r="Y161" s="7">
        <f t="shared" si="5"/>
        <v>4</v>
      </c>
    </row>
    <row r="162" spans="1:25" ht="40.5" x14ac:dyDescent="0.25">
      <c r="A162" s="2" t="s">
        <v>26</v>
      </c>
      <c r="B162" s="2">
        <v>50</v>
      </c>
      <c r="C162" s="3" t="s">
        <v>97</v>
      </c>
      <c r="D162" s="2">
        <v>53114</v>
      </c>
      <c r="E162" s="2" t="s">
        <v>169</v>
      </c>
      <c r="F162" s="2" t="s">
        <v>98</v>
      </c>
      <c r="G162" s="2">
        <v>0</v>
      </c>
      <c r="H162" s="2" t="s">
        <v>118</v>
      </c>
      <c r="I162" s="2" t="s">
        <v>244</v>
      </c>
      <c r="J162" s="2"/>
      <c r="K162" s="2">
        <v>2</v>
      </c>
      <c r="L162" s="2">
        <v>8</v>
      </c>
      <c r="M162" s="2">
        <v>30</v>
      </c>
      <c r="N162" s="2">
        <v>65</v>
      </c>
      <c r="O162" s="2" t="s">
        <v>165</v>
      </c>
      <c r="P162" s="2" t="s">
        <v>67</v>
      </c>
      <c r="Q162" s="2" t="s">
        <v>29</v>
      </c>
      <c r="R162" s="2" t="s">
        <v>4</v>
      </c>
      <c r="S162" s="2">
        <v>3</v>
      </c>
      <c r="T162" s="2" t="s">
        <v>19</v>
      </c>
      <c r="U162" s="2" t="s">
        <v>105</v>
      </c>
      <c r="X162" s="7">
        <f t="shared" si="4"/>
        <v>0</v>
      </c>
      <c r="Y162" s="7">
        <f t="shared" si="5"/>
        <v>3</v>
      </c>
    </row>
    <row r="163" spans="1:25" ht="40.5" x14ac:dyDescent="0.25">
      <c r="A163" s="2" t="s">
        <v>26</v>
      </c>
      <c r="B163" s="2">
        <v>50</v>
      </c>
      <c r="C163" s="3" t="s">
        <v>97</v>
      </c>
      <c r="D163" s="2">
        <v>53114</v>
      </c>
      <c r="E163" s="2" t="s">
        <v>169</v>
      </c>
      <c r="F163" s="2" t="s">
        <v>98</v>
      </c>
      <c r="G163" s="2">
        <v>0</v>
      </c>
      <c r="H163" s="2" t="s">
        <v>118</v>
      </c>
      <c r="I163" s="2" t="s">
        <v>244</v>
      </c>
      <c r="J163" s="2"/>
      <c r="K163" s="2">
        <v>2</v>
      </c>
      <c r="L163" s="2">
        <v>8</v>
      </c>
      <c r="M163" s="2">
        <v>30</v>
      </c>
      <c r="N163" s="2">
        <v>65</v>
      </c>
      <c r="O163" s="2" t="s">
        <v>30</v>
      </c>
      <c r="P163" s="2" t="s">
        <v>151</v>
      </c>
      <c r="Q163" s="2" t="s">
        <v>17</v>
      </c>
      <c r="R163" s="2" t="s">
        <v>171</v>
      </c>
      <c r="S163" s="2">
        <v>3</v>
      </c>
      <c r="T163" s="2" t="s">
        <v>19</v>
      </c>
      <c r="U163" s="2" t="s">
        <v>145</v>
      </c>
      <c r="X163" s="7">
        <f t="shared" si="4"/>
        <v>0</v>
      </c>
      <c r="Y163" s="7">
        <f t="shared" si="5"/>
        <v>3</v>
      </c>
    </row>
    <row r="164" spans="1:25" ht="40.5" x14ac:dyDescent="0.25">
      <c r="A164" s="2" t="s">
        <v>26</v>
      </c>
      <c r="B164" s="2">
        <v>50</v>
      </c>
      <c r="C164" s="3" t="s">
        <v>97</v>
      </c>
      <c r="D164" s="2">
        <v>53114</v>
      </c>
      <c r="E164" s="2" t="s">
        <v>169</v>
      </c>
      <c r="F164" s="2" t="s">
        <v>98</v>
      </c>
      <c r="G164" s="2">
        <v>0</v>
      </c>
      <c r="H164" s="2" t="s">
        <v>118</v>
      </c>
      <c r="I164" s="2" t="s">
        <v>244</v>
      </c>
      <c r="J164" s="2"/>
      <c r="K164" s="2">
        <v>2</v>
      </c>
      <c r="L164" s="2">
        <v>8</v>
      </c>
      <c r="M164" s="2">
        <v>30</v>
      </c>
      <c r="N164" s="2">
        <v>65</v>
      </c>
      <c r="O164" s="2" t="s">
        <v>30</v>
      </c>
      <c r="P164" s="2" t="s">
        <v>68</v>
      </c>
      <c r="Q164" s="2" t="s">
        <v>17</v>
      </c>
      <c r="R164" s="2" t="s">
        <v>171</v>
      </c>
      <c r="S164" s="2">
        <v>1</v>
      </c>
      <c r="T164" s="2" t="s">
        <v>19</v>
      </c>
      <c r="U164" s="2" t="s">
        <v>145</v>
      </c>
      <c r="X164" s="7">
        <f t="shared" si="4"/>
        <v>0</v>
      </c>
      <c r="Y164" s="7">
        <f t="shared" si="5"/>
        <v>1</v>
      </c>
    </row>
    <row r="165" spans="1:25" ht="40.5" x14ac:dyDescent="0.25">
      <c r="A165" s="2" t="s">
        <v>26</v>
      </c>
      <c r="B165" s="2">
        <v>50</v>
      </c>
      <c r="C165" s="3" t="s">
        <v>97</v>
      </c>
      <c r="D165" s="2">
        <v>53114</v>
      </c>
      <c r="E165" s="2" t="s">
        <v>169</v>
      </c>
      <c r="F165" s="2" t="s">
        <v>98</v>
      </c>
      <c r="G165" s="2">
        <v>0</v>
      </c>
      <c r="H165" s="2" t="s">
        <v>118</v>
      </c>
      <c r="I165" s="2" t="s">
        <v>244</v>
      </c>
      <c r="J165" s="2"/>
      <c r="K165" s="2">
        <v>2</v>
      </c>
      <c r="L165" s="2">
        <v>8</v>
      </c>
      <c r="M165" s="2">
        <v>30</v>
      </c>
      <c r="N165" s="2">
        <v>65</v>
      </c>
      <c r="O165" s="2" t="s">
        <v>75</v>
      </c>
      <c r="P165" s="2" t="s">
        <v>65</v>
      </c>
      <c r="Q165" s="2" t="s">
        <v>35</v>
      </c>
      <c r="R165" s="2" t="s">
        <v>231</v>
      </c>
      <c r="S165" s="2">
        <v>1</v>
      </c>
      <c r="T165" s="2" t="s">
        <v>19</v>
      </c>
      <c r="U165" s="2" t="s">
        <v>146</v>
      </c>
      <c r="X165" s="7">
        <f t="shared" si="4"/>
        <v>0</v>
      </c>
      <c r="Y165" s="7">
        <f t="shared" si="5"/>
        <v>1</v>
      </c>
    </row>
    <row r="166" spans="1:25" ht="40.5" x14ac:dyDescent="0.25">
      <c r="A166" s="2" t="s">
        <v>26</v>
      </c>
      <c r="B166" s="2">
        <v>50</v>
      </c>
      <c r="C166" s="3" t="s">
        <v>97</v>
      </c>
      <c r="D166" s="2">
        <v>53114</v>
      </c>
      <c r="E166" s="2" t="s">
        <v>169</v>
      </c>
      <c r="F166" s="2" t="s">
        <v>98</v>
      </c>
      <c r="G166" s="2">
        <v>0</v>
      </c>
      <c r="H166" s="2" t="s">
        <v>118</v>
      </c>
      <c r="I166" s="2" t="s">
        <v>244</v>
      </c>
      <c r="J166" s="2"/>
      <c r="K166" s="2">
        <v>2</v>
      </c>
      <c r="L166" s="2">
        <v>8</v>
      </c>
      <c r="M166" s="2">
        <v>30</v>
      </c>
      <c r="N166" s="2">
        <v>65</v>
      </c>
      <c r="O166" s="2" t="s">
        <v>242</v>
      </c>
      <c r="P166" s="2">
        <v>15</v>
      </c>
      <c r="R166" s="2" t="s">
        <v>50</v>
      </c>
      <c r="S166" s="2">
        <v>1</v>
      </c>
      <c r="T166" s="2" t="s">
        <v>19</v>
      </c>
      <c r="U166" s="2" t="s">
        <v>161</v>
      </c>
      <c r="X166" s="7">
        <f t="shared" si="4"/>
        <v>0</v>
      </c>
      <c r="Y166" s="7">
        <f t="shared" si="5"/>
        <v>1</v>
      </c>
    </row>
    <row r="167" spans="1:25" ht="40.5" x14ac:dyDescent="0.25">
      <c r="A167" s="2" t="s">
        <v>26</v>
      </c>
      <c r="B167" s="2">
        <v>50</v>
      </c>
      <c r="C167" s="3" t="s">
        <v>97</v>
      </c>
      <c r="D167" s="2">
        <v>53114</v>
      </c>
      <c r="E167" s="2" t="s">
        <v>169</v>
      </c>
      <c r="F167" s="2" t="s">
        <v>98</v>
      </c>
      <c r="G167" s="2">
        <v>0</v>
      </c>
      <c r="H167" s="2" t="s">
        <v>134</v>
      </c>
      <c r="I167" s="2" t="s">
        <v>135</v>
      </c>
      <c r="J167" s="2"/>
      <c r="K167" s="2">
        <v>3</v>
      </c>
      <c r="L167" s="2">
        <v>8</v>
      </c>
      <c r="M167" s="2">
        <v>23</v>
      </c>
      <c r="N167" s="2">
        <v>65</v>
      </c>
      <c r="O167" s="2" t="s">
        <v>24</v>
      </c>
      <c r="P167" s="2" t="s">
        <v>46</v>
      </c>
      <c r="Q167" s="2" t="s">
        <v>28</v>
      </c>
      <c r="R167" s="2" t="s">
        <v>4</v>
      </c>
      <c r="S167" s="2">
        <v>26.2</v>
      </c>
      <c r="T167" s="2" t="s">
        <v>18</v>
      </c>
      <c r="U167" s="2" t="s">
        <v>99</v>
      </c>
      <c r="X167" s="7">
        <f t="shared" si="4"/>
        <v>0</v>
      </c>
      <c r="Y167" s="7">
        <f t="shared" si="5"/>
        <v>26.2</v>
      </c>
    </row>
    <row r="168" spans="1:25" ht="40.5" x14ac:dyDescent="0.25">
      <c r="A168" s="2" t="s">
        <v>26</v>
      </c>
      <c r="B168" s="2">
        <v>50</v>
      </c>
      <c r="C168" s="3" t="s">
        <v>97</v>
      </c>
      <c r="D168" s="2">
        <v>53114</v>
      </c>
      <c r="E168" s="2" t="s">
        <v>169</v>
      </c>
      <c r="F168" s="2" t="s">
        <v>98</v>
      </c>
      <c r="G168" s="2">
        <v>0</v>
      </c>
      <c r="H168" s="2" t="s">
        <v>134</v>
      </c>
      <c r="I168" s="2" t="s">
        <v>135</v>
      </c>
      <c r="J168" s="2"/>
      <c r="K168" s="2">
        <v>3</v>
      </c>
      <c r="L168" s="2">
        <v>8</v>
      </c>
      <c r="M168" s="2">
        <v>23</v>
      </c>
      <c r="N168" s="2">
        <v>65</v>
      </c>
      <c r="O168" s="2" t="s">
        <v>24</v>
      </c>
      <c r="P168" s="2" t="s">
        <v>60</v>
      </c>
      <c r="Q168" s="2" t="s">
        <v>28</v>
      </c>
      <c r="R168" s="2" t="s">
        <v>4</v>
      </c>
      <c r="S168" s="2">
        <v>0.1</v>
      </c>
      <c r="T168" s="2" t="s">
        <v>18</v>
      </c>
      <c r="U168" s="2" t="s">
        <v>99</v>
      </c>
      <c r="X168" s="7">
        <f t="shared" si="4"/>
        <v>0</v>
      </c>
      <c r="Y168" s="7">
        <f t="shared" si="5"/>
        <v>0.1</v>
      </c>
    </row>
    <row r="169" spans="1:25" ht="40.5" x14ac:dyDescent="0.25">
      <c r="A169" s="2" t="s">
        <v>26</v>
      </c>
      <c r="B169" s="2">
        <v>50</v>
      </c>
      <c r="C169" s="3" t="s">
        <v>97</v>
      </c>
      <c r="D169" s="2">
        <v>53114</v>
      </c>
      <c r="E169" s="2" t="s">
        <v>169</v>
      </c>
      <c r="F169" s="2" t="s">
        <v>98</v>
      </c>
      <c r="G169" s="2">
        <v>0</v>
      </c>
      <c r="H169" s="2" t="s">
        <v>134</v>
      </c>
      <c r="I169" s="2" t="s">
        <v>135</v>
      </c>
      <c r="J169" s="2"/>
      <c r="K169" s="2">
        <v>3</v>
      </c>
      <c r="L169" s="2">
        <v>8</v>
      </c>
      <c r="M169" s="2">
        <v>23</v>
      </c>
      <c r="N169" s="2">
        <v>65</v>
      </c>
      <c r="O169" s="2" t="s">
        <v>24</v>
      </c>
      <c r="P169" s="2" t="s">
        <v>47</v>
      </c>
      <c r="Q169" s="2" t="s">
        <v>37</v>
      </c>
      <c r="R169" s="2" t="s">
        <v>4</v>
      </c>
      <c r="S169" s="2">
        <v>0.1</v>
      </c>
      <c r="T169" s="2" t="s">
        <v>18</v>
      </c>
      <c r="U169" s="2" t="s">
        <v>100</v>
      </c>
      <c r="X169" s="7">
        <f t="shared" si="4"/>
        <v>0</v>
      </c>
      <c r="Y169" s="7">
        <f t="shared" si="5"/>
        <v>0.1</v>
      </c>
    </row>
    <row r="170" spans="1:25" ht="40.5" x14ac:dyDescent="0.25">
      <c r="A170" s="2" t="s">
        <v>26</v>
      </c>
      <c r="B170" s="2">
        <v>50</v>
      </c>
      <c r="C170" s="3" t="s">
        <v>97</v>
      </c>
      <c r="D170" s="2">
        <v>53114</v>
      </c>
      <c r="E170" s="2" t="s">
        <v>169</v>
      </c>
      <c r="F170" s="2" t="s">
        <v>98</v>
      </c>
      <c r="G170" s="2">
        <v>0</v>
      </c>
      <c r="H170" s="2" t="s">
        <v>134</v>
      </c>
      <c r="I170" s="2" t="s">
        <v>135</v>
      </c>
      <c r="J170" s="2"/>
      <c r="K170" s="2">
        <v>3</v>
      </c>
      <c r="L170" s="2">
        <v>8</v>
      </c>
      <c r="M170" s="2">
        <v>23</v>
      </c>
      <c r="N170" s="2">
        <v>65</v>
      </c>
      <c r="O170" s="2" t="s">
        <v>165</v>
      </c>
      <c r="P170" s="2" t="s">
        <v>46</v>
      </c>
      <c r="Q170" s="2" t="s">
        <v>29</v>
      </c>
      <c r="R170" s="2" t="s">
        <v>4</v>
      </c>
      <c r="S170" s="2">
        <v>7</v>
      </c>
      <c r="T170" s="2" t="s">
        <v>19</v>
      </c>
      <c r="U170" s="2" t="s">
        <v>105</v>
      </c>
      <c r="X170" s="7">
        <f t="shared" si="4"/>
        <v>0</v>
      </c>
      <c r="Y170" s="7">
        <f t="shared" si="5"/>
        <v>7</v>
      </c>
    </row>
    <row r="171" spans="1:25" ht="40.5" x14ac:dyDescent="0.25">
      <c r="A171" s="2" t="s">
        <v>26</v>
      </c>
      <c r="B171" s="2">
        <v>50</v>
      </c>
      <c r="C171" s="3" t="s">
        <v>97</v>
      </c>
      <c r="D171" s="2">
        <v>53114</v>
      </c>
      <c r="E171" s="2" t="s">
        <v>169</v>
      </c>
      <c r="F171" s="2" t="s">
        <v>98</v>
      </c>
      <c r="G171" s="2">
        <v>0</v>
      </c>
      <c r="H171" s="2" t="s">
        <v>134</v>
      </c>
      <c r="I171" s="2" t="s">
        <v>135</v>
      </c>
      <c r="J171" s="2"/>
      <c r="K171" s="2">
        <v>3</v>
      </c>
      <c r="L171" s="2">
        <v>8</v>
      </c>
      <c r="M171" s="2">
        <v>23</v>
      </c>
      <c r="N171" s="2">
        <v>65</v>
      </c>
      <c r="O171" s="2" t="s">
        <v>166</v>
      </c>
      <c r="P171" s="2" t="s">
        <v>46</v>
      </c>
      <c r="Q171" s="2" t="s">
        <v>29</v>
      </c>
      <c r="R171" s="2" t="s">
        <v>4</v>
      </c>
      <c r="S171" s="2">
        <v>1</v>
      </c>
      <c r="T171" s="2" t="s">
        <v>19</v>
      </c>
      <c r="U171" s="2" t="s">
        <v>136</v>
      </c>
      <c r="X171" s="7">
        <f t="shared" si="4"/>
        <v>0</v>
      </c>
      <c r="Y171" s="7">
        <f t="shared" si="5"/>
        <v>1</v>
      </c>
    </row>
    <row r="172" spans="1:25" ht="40.5" x14ac:dyDescent="0.25">
      <c r="A172" s="2" t="s">
        <v>26</v>
      </c>
      <c r="B172" s="2">
        <v>50</v>
      </c>
      <c r="C172" s="3" t="s">
        <v>97</v>
      </c>
      <c r="D172" s="2">
        <v>53114</v>
      </c>
      <c r="E172" s="2" t="s">
        <v>169</v>
      </c>
      <c r="F172" s="2" t="s">
        <v>98</v>
      </c>
      <c r="G172" s="2">
        <v>0</v>
      </c>
      <c r="H172" s="2" t="s">
        <v>134</v>
      </c>
      <c r="I172" s="2" t="s">
        <v>135</v>
      </c>
      <c r="J172" s="2"/>
      <c r="K172" s="2">
        <v>3</v>
      </c>
      <c r="L172" s="2">
        <v>8</v>
      </c>
      <c r="M172" s="2">
        <v>23</v>
      </c>
      <c r="N172" s="2">
        <v>65</v>
      </c>
      <c r="O172" s="2" t="s">
        <v>44</v>
      </c>
      <c r="P172" s="2" t="s">
        <v>46</v>
      </c>
      <c r="Q172" s="2" t="s">
        <v>45</v>
      </c>
      <c r="R172" s="2" t="s">
        <v>4</v>
      </c>
      <c r="S172" s="2">
        <v>2</v>
      </c>
      <c r="T172" s="2" t="s">
        <v>19</v>
      </c>
      <c r="U172" s="2" t="s">
        <v>235</v>
      </c>
      <c r="X172" s="7">
        <f t="shared" si="4"/>
        <v>0</v>
      </c>
      <c r="Y172" s="7">
        <f t="shared" si="5"/>
        <v>2</v>
      </c>
    </row>
    <row r="173" spans="1:25" ht="60.75" x14ac:dyDescent="0.25">
      <c r="A173" s="2" t="s">
        <v>26</v>
      </c>
      <c r="B173" s="2">
        <v>50</v>
      </c>
      <c r="C173" s="3" t="s">
        <v>97</v>
      </c>
      <c r="D173" s="2">
        <v>53114</v>
      </c>
      <c r="E173" s="2" t="s">
        <v>169</v>
      </c>
      <c r="F173" s="2" t="s">
        <v>98</v>
      </c>
      <c r="G173" s="2">
        <v>0</v>
      </c>
      <c r="H173" s="2" t="s">
        <v>134</v>
      </c>
      <c r="I173" s="2" t="s">
        <v>135</v>
      </c>
      <c r="J173" s="2"/>
      <c r="K173" s="2">
        <v>3</v>
      </c>
      <c r="L173" s="2">
        <v>8</v>
      </c>
      <c r="M173" s="2">
        <v>23</v>
      </c>
      <c r="N173" s="2">
        <v>65</v>
      </c>
      <c r="O173" s="2" t="s">
        <v>44</v>
      </c>
      <c r="P173" s="2" t="s">
        <v>124</v>
      </c>
      <c r="Q173" s="2" t="s">
        <v>158</v>
      </c>
      <c r="R173" s="2" t="s">
        <v>321</v>
      </c>
      <c r="S173" s="2">
        <v>2</v>
      </c>
      <c r="T173" s="2" t="s">
        <v>19</v>
      </c>
      <c r="U173" s="2" t="s">
        <v>128</v>
      </c>
      <c r="X173" s="7">
        <f t="shared" si="4"/>
        <v>0</v>
      </c>
      <c r="Y173" s="7">
        <f t="shared" si="5"/>
        <v>2</v>
      </c>
    </row>
    <row r="174" spans="1:25" ht="40.5" x14ac:dyDescent="0.25">
      <c r="A174" s="2" t="s">
        <v>26</v>
      </c>
      <c r="B174" s="2">
        <v>50</v>
      </c>
      <c r="C174" s="3" t="s">
        <v>97</v>
      </c>
      <c r="D174" s="2">
        <v>53114</v>
      </c>
      <c r="E174" s="2" t="s">
        <v>169</v>
      </c>
      <c r="F174" s="2" t="s">
        <v>98</v>
      </c>
      <c r="G174" s="2">
        <v>0</v>
      </c>
      <c r="H174" s="2" t="s">
        <v>134</v>
      </c>
      <c r="I174" s="2" t="s">
        <v>135</v>
      </c>
      <c r="J174" s="2"/>
      <c r="K174" s="2">
        <v>3</v>
      </c>
      <c r="L174" s="2">
        <v>8</v>
      </c>
      <c r="M174" s="2">
        <v>23</v>
      </c>
      <c r="N174" s="2">
        <v>65</v>
      </c>
      <c r="O174" s="2" t="s">
        <v>44</v>
      </c>
      <c r="P174" s="2" t="s">
        <v>46</v>
      </c>
      <c r="Q174" s="2" t="s">
        <v>45</v>
      </c>
      <c r="R174" s="2" t="s">
        <v>4</v>
      </c>
      <c r="S174" s="2">
        <v>2</v>
      </c>
      <c r="T174" s="2" t="s">
        <v>19</v>
      </c>
      <c r="U174" s="2" t="s">
        <v>234</v>
      </c>
      <c r="X174" s="7">
        <f t="shared" si="4"/>
        <v>0</v>
      </c>
      <c r="Y174" s="7">
        <f t="shared" si="5"/>
        <v>2</v>
      </c>
    </row>
    <row r="175" spans="1:25" ht="40.5" x14ac:dyDescent="0.25">
      <c r="A175" s="2" t="s">
        <v>26</v>
      </c>
      <c r="B175" s="2">
        <v>50</v>
      </c>
      <c r="C175" s="3" t="s">
        <v>97</v>
      </c>
      <c r="D175" s="2">
        <v>53114</v>
      </c>
      <c r="E175" s="2" t="s">
        <v>169</v>
      </c>
      <c r="F175" s="2" t="s">
        <v>98</v>
      </c>
      <c r="G175" s="2">
        <v>0</v>
      </c>
      <c r="H175" s="2" t="s">
        <v>134</v>
      </c>
      <c r="I175" s="2" t="s">
        <v>135</v>
      </c>
      <c r="J175" s="2"/>
      <c r="K175" s="2">
        <v>3</v>
      </c>
      <c r="L175" s="2">
        <v>8</v>
      </c>
      <c r="M175" s="2">
        <v>23</v>
      </c>
      <c r="N175" s="2">
        <v>65</v>
      </c>
      <c r="O175" s="2" t="s">
        <v>44</v>
      </c>
      <c r="P175" s="2" t="s">
        <v>60</v>
      </c>
      <c r="Q175" s="2" t="s">
        <v>45</v>
      </c>
      <c r="R175" s="2" t="s">
        <v>4</v>
      </c>
      <c r="S175" s="2">
        <v>2</v>
      </c>
      <c r="T175" s="2" t="s">
        <v>19</v>
      </c>
      <c r="U175" s="2" t="s">
        <v>235</v>
      </c>
      <c r="X175" s="7">
        <f t="shared" si="4"/>
        <v>0</v>
      </c>
      <c r="Y175" s="7">
        <f t="shared" si="5"/>
        <v>2</v>
      </c>
    </row>
    <row r="176" spans="1:25" ht="40.5" x14ac:dyDescent="0.25">
      <c r="A176" s="2" t="s">
        <v>26</v>
      </c>
      <c r="B176" s="2">
        <v>50</v>
      </c>
      <c r="C176" s="3" t="s">
        <v>97</v>
      </c>
      <c r="D176" s="2">
        <v>53114</v>
      </c>
      <c r="E176" s="2" t="s">
        <v>169</v>
      </c>
      <c r="F176" s="2" t="s">
        <v>98</v>
      </c>
      <c r="G176" s="2">
        <v>0</v>
      </c>
      <c r="H176" s="2" t="s">
        <v>134</v>
      </c>
      <c r="I176" s="2" t="s">
        <v>135</v>
      </c>
      <c r="J176" s="2"/>
      <c r="K176" s="2">
        <v>3</v>
      </c>
      <c r="L176" s="2">
        <v>8</v>
      </c>
      <c r="M176" s="2">
        <v>23</v>
      </c>
      <c r="N176" s="2">
        <v>65</v>
      </c>
      <c r="O176" s="2" t="s">
        <v>30</v>
      </c>
      <c r="P176" s="2" t="s">
        <v>49</v>
      </c>
      <c r="Q176" s="2" t="s">
        <v>17</v>
      </c>
      <c r="R176" s="2" t="s">
        <v>171</v>
      </c>
      <c r="S176" s="2">
        <v>4</v>
      </c>
      <c r="T176" s="2" t="s">
        <v>19</v>
      </c>
      <c r="U176" s="2" t="s">
        <v>106</v>
      </c>
      <c r="X176" s="7">
        <f t="shared" si="4"/>
        <v>0</v>
      </c>
      <c r="Y176" s="7">
        <f t="shared" si="5"/>
        <v>4</v>
      </c>
    </row>
    <row r="177" spans="1:25" ht="40.5" x14ac:dyDescent="0.25">
      <c r="A177" s="2" t="s">
        <v>26</v>
      </c>
      <c r="B177" s="2">
        <v>50</v>
      </c>
      <c r="C177" s="3" t="s">
        <v>97</v>
      </c>
      <c r="D177" s="2">
        <v>53114</v>
      </c>
      <c r="E177" s="2" t="s">
        <v>169</v>
      </c>
      <c r="F177" s="2" t="s">
        <v>98</v>
      </c>
      <c r="G177" s="2">
        <v>0</v>
      </c>
      <c r="H177" s="2" t="s">
        <v>134</v>
      </c>
      <c r="I177" s="2" t="s">
        <v>135</v>
      </c>
      <c r="J177" s="2"/>
      <c r="K177" s="2">
        <v>3</v>
      </c>
      <c r="L177" s="2">
        <v>8</v>
      </c>
      <c r="M177" s="2">
        <v>23</v>
      </c>
      <c r="N177" s="2">
        <v>65</v>
      </c>
      <c r="O177" s="2" t="s">
        <v>30</v>
      </c>
      <c r="P177" s="2" t="s">
        <v>49</v>
      </c>
      <c r="Q177" s="2" t="s">
        <v>17</v>
      </c>
      <c r="R177" s="2" t="s">
        <v>171</v>
      </c>
      <c r="S177" s="2">
        <v>1</v>
      </c>
      <c r="T177" s="2" t="s">
        <v>19</v>
      </c>
      <c r="U177" s="2" t="s">
        <v>114</v>
      </c>
      <c r="X177" s="7">
        <f t="shared" si="4"/>
        <v>0</v>
      </c>
      <c r="Y177" s="7">
        <f t="shared" si="5"/>
        <v>1</v>
      </c>
    </row>
    <row r="178" spans="1:25" ht="40.5" x14ac:dyDescent="0.25">
      <c r="A178" s="2" t="s">
        <v>26</v>
      </c>
      <c r="B178" s="2">
        <v>50</v>
      </c>
      <c r="C178" s="3" t="s">
        <v>97</v>
      </c>
      <c r="D178" s="2">
        <v>53114</v>
      </c>
      <c r="E178" s="2" t="s">
        <v>169</v>
      </c>
      <c r="F178" s="2" t="s">
        <v>98</v>
      </c>
      <c r="G178" s="2">
        <v>0</v>
      </c>
      <c r="H178" s="2" t="s">
        <v>134</v>
      </c>
      <c r="I178" s="2" t="s">
        <v>135</v>
      </c>
      <c r="J178" s="2"/>
      <c r="K178" s="2">
        <v>3</v>
      </c>
      <c r="L178" s="2">
        <v>8</v>
      </c>
      <c r="M178" s="2">
        <v>23</v>
      </c>
      <c r="N178" s="2">
        <v>65</v>
      </c>
      <c r="O178" s="2" t="s">
        <v>301</v>
      </c>
      <c r="P178" s="2" t="s">
        <v>49</v>
      </c>
      <c r="R178" s="2" t="s">
        <v>56</v>
      </c>
      <c r="S178" s="2">
        <v>2</v>
      </c>
      <c r="T178" s="2" t="s">
        <v>19</v>
      </c>
      <c r="U178" s="2" t="s">
        <v>239</v>
      </c>
      <c r="X178" s="7">
        <f t="shared" si="4"/>
        <v>0</v>
      </c>
      <c r="Y178" s="7">
        <f t="shared" si="5"/>
        <v>2</v>
      </c>
    </row>
    <row r="179" spans="1:25" ht="40.5" x14ac:dyDescent="0.25">
      <c r="A179" s="2" t="s">
        <v>26</v>
      </c>
      <c r="B179" s="2">
        <v>50</v>
      </c>
      <c r="C179" s="3" t="s">
        <v>97</v>
      </c>
      <c r="D179" s="2">
        <v>53114</v>
      </c>
      <c r="E179" s="2" t="s">
        <v>169</v>
      </c>
      <c r="F179" s="2" t="s">
        <v>98</v>
      </c>
      <c r="G179" s="2">
        <v>0</v>
      </c>
      <c r="H179" s="2" t="s">
        <v>134</v>
      </c>
      <c r="I179" s="2" t="s">
        <v>135</v>
      </c>
      <c r="J179" s="2"/>
      <c r="K179" s="2">
        <v>3</v>
      </c>
      <c r="L179" s="2">
        <v>8</v>
      </c>
      <c r="M179" s="2">
        <v>23</v>
      </c>
      <c r="N179" s="2">
        <v>65</v>
      </c>
      <c r="O179" s="2" t="s">
        <v>301</v>
      </c>
      <c r="P179" s="2" t="s">
        <v>82</v>
      </c>
      <c r="Q179" s="2" t="s">
        <v>144</v>
      </c>
      <c r="R179" s="2" t="s">
        <v>53</v>
      </c>
      <c r="S179" s="2">
        <v>2</v>
      </c>
      <c r="T179" s="2" t="s">
        <v>19</v>
      </c>
      <c r="U179" s="2" t="s">
        <v>223</v>
      </c>
      <c r="X179" s="7">
        <f t="shared" si="4"/>
        <v>0</v>
      </c>
      <c r="Y179" s="7">
        <f t="shared" si="5"/>
        <v>2</v>
      </c>
    </row>
    <row r="180" spans="1:25" ht="40.5" x14ac:dyDescent="0.25">
      <c r="A180" s="2" t="s">
        <v>26</v>
      </c>
      <c r="B180" s="2">
        <v>50</v>
      </c>
      <c r="C180" s="3" t="s">
        <v>97</v>
      </c>
      <c r="D180" s="2">
        <v>53114</v>
      </c>
      <c r="E180" s="2" t="s">
        <v>169</v>
      </c>
      <c r="F180" s="2" t="s">
        <v>98</v>
      </c>
      <c r="G180" s="2">
        <v>0</v>
      </c>
      <c r="H180" s="2" t="s">
        <v>134</v>
      </c>
      <c r="I180" s="2" t="s">
        <v>135</v>
      </c>
      <c r="J180" s="2"/>
      <c r="K180" s="2">
        <v>3</v>
      </c>
      <c r="L180" s="2">
        <v>8</v>
      </c>
      <c r="M180" s="2">
        <v>23</v>
      </c>
      <c r="N180" s="2">
        <v>65</v>
      </c>
      <c r="O180" s="2" t="s">
        <v>301</v>
      </c>
      <c r="P180" s="2" t="s">
        <v>49</v>
      </c>
      <c r="R180" s="2" t="s">
        <v>56</v>
      </c>
      <c r="S180" s="2">
        <v>1</v>
      </c>
      <c r="T180" s="2" t="s">
        <v>19</v>
      </c>
      <c r="U180" s="2" t="s">
        <v>238</v>
      </c>
      <c r="X180" s="7">
        <f t="shared" si="4"/>
        <v>0</v>
      </c>
      <c r="Y180" s="7">
        <f t="shared" si="5"/>
        <v>1</v>
      </c>
    </row>
    <row r="181" spans="1:25" ht="40.5" x14ac:dyDescent="0.25">
      <c r="A181" s="2" t="s">
        <v>26</v>
      </c>
      <c r="B181" s="2">
        <v>50</v>
      </c>
      <c r="C181" s="3" t="s">
        <v>97</v>
      </c>
      <c r="D181" s="2">
        <v>53114</v>
      </c>
      <c r="E181" s="2" t="s">
        <v>169</v>
      </c>
      <c r="F181" s="2" t="s">
        <v>98</v>
      </c>
      <c r="G181" s="2">
        <v>0</v>
      </c>
      <c r="H181" s="2" t="s">
        <v>134</v>
      </c>
      <c r="I181" s="2" t="s">
        <v>135</v>
      </c>
      <c r="J181" s="2"/>
      <c r="K181" s="2">
        <v>3</v>
      </c>
      <c r="L181" s="2">
        <v>8</v>
      </c>
      <c r="M181" s="2">
        <v>23</v>
      </c>
      <c r="N181" s="2">
        <v>65</v>
      </c>
      <c r="O181" s="2" t="s">
        <v>301</v>
      </c>
      <c r="P181" s="2" t="s">
        <v>70</v>
      </c>
      <c r="R181" s="2" t="s">
        <v>56</v>
      </c>
      <c r="S181" s="2">
        <v>2</v>
      </c>
      <c r="T181" s="2" t="s">
        <v>19</v>
      </c>
      <c r="U181" s="2" t="s">
        <v>239</v>
      </c>
      <c r="X181" s="7">
        <f t="shared" si="4"/>
        <v>0</v>
      </c>
      <c r="Y181" s="7">
        <f t="shared" si="5"/>
        <v>2</v>
      </c>
    </row>
    <row r="182" spans="1:25" ht="60.75" x14ac:dyDescent="0.25">
      <c r="A182" s="2" t="s">
        <v>26</v>
      </c>
      <c r="B182" s="2">
        <v>50</v>
      </c>
      <c r="C182" s="3" t="s">
        <v>97</v>
      </c>
      <c r="D182" s="2">
        <v>53114</v>
      </c>
      <c r="E182" s="2" t="s">
        <v>169</v>
      </c>
      <c r="F182" s="2" t="s">
        <v>98</v>
      </c>
      <c r="G182" s="2">
        <v>0</v>
      </c>
      <c r="H182" s="2" t="s">
        <v>134</v>
      </c>
      <c r="I182" s="2" t="s">
        <v>135</v>
      </c>
      <c r="J182" s="2"/>
      <c r="K182" s="2">
        <v>3</v>
      </c>
      <c r="L182" s="2">
        <v>8</v>
      </c>
      <c r="M182" s="2">
        <v>23</v>
      </c>
      <c r="N182" s="2">
        <v>65</v>
      </c>
      <c r="O182" s="2" t="s">
        <v>191</v>
      </c>
      <c r="P182" s="2" t="s">
        <v>240</v>
      </c>
      <c r="Q182" s="2" t="s">
        <v>299</v>
      </c>
      <c r="S182" s="2">
        <v>12</v>
      </c>
      <c r="T182" s="2" t="s">
        <v>19</v>
      </c>
      <c r="U182" s="2" t="s">
        <v>130</v>
      </c>
      <c r="X182" s="7">
        <f t="shared" si="4"/>
        <v>0</v>
      </c>
      <c r="Y182" s="7">
        <f t="shared" si="5"/>
        <v>12</v>
      </c>
    </row>
    <row r="183" spans="1:25" ht="60.75" x14ac:dyDescent="0.25">
      <c r="A183" s="2" t="s">
        <v>26</v>
      </c>
      <c r="B183" s="2">
        <v>50</v>
      </c>
      <c r="C183" s="3" t="s">
        <v>97</v>
      </c>
      <c r="D183" s="2">
        <v>53114</v>
      </c>
      <c r="E183" s="2" t="s">
        <v>169</v>
      </c>
      <c r="F183" s="2" t="s">
        <v>98</v>
      </c>
      <c r="G183" s="2">
        <v>0</v>
      </c>
      <c r="H183" s="2" t="s">
        <v>134</v>
      </c>
      <c r="I183" s="2" t="s">
        <v>135</v>
      </c>
      <c r="J183" s="2"/>
      <c r="K183" s="2">
        <v>3</v>
      </c>
      <c r="L183" s="2">
        <v>8</v>
      </c>
      <c r="M183" s="2">
        <v>23</v>
      </c>
      <c r="N183" s="2">
        <v>65</v>
      </c>
      <c r="O183" s="2" t="s">
        <v>191</v>
      </c>
      <c r="P183" s="2" t="s">
        <v>131</v>
      </c>
      <c r="Q183" s="2" t="s">
        <v>299</v>
      </c>
      <c r="S183" s="2">
        <v>8</v>
      </c>
      <c r="T183" s="2" t="s">
        <v>19</v>
      </c>
      <c r="U183" s="2" t="s">
        <v>130</v>
      </c>
      <c r="X183" s="7">
        <f t="shared" si="4"/>
        <v>0</v>
      </c>
      <c r="Y183" s="7">
        <f t="shared" si="5"/>
        <v>8</v>
      </c>
    </row>
    <row r="184" spans="1:25" ht="60.75" x14ac:dyDescent="0.25">
      <c r="A184" s="2" t="s">
        <v>26</v>
      </c>
      <c r="B184" s="2">
        <v>50</v>
      </c>
      <c r="C184" s="3" t="s">
        <v>97</v>
      </c>
      <c r="D184" s="2">
        <v>53114</v>
      </c>
      <c r="E184" s="2" t="s">
        <v>169</v>
      </c>
      <c r="F184" s="2" t="s">
        <v>98</v>
      </c>
      <c r="G184" s="2">
        <v>0</v>
      </c>
      <c r="H184" s="2" t="s">
        <v>134</v>
      </c>
      <c r="I184" s="2" t="s">
        <v>135</v>
      </c>
      <c r="J184" s="2"/>
      <c r="K184" s="2">
        <v>3</v>
      </c>
      <c r="L184" s="2">
        <v>8</v>
      </c>
      <c r="M184" s="2">
        <v>23</v>
      </c>
      <c r="N184" s="2">
        <v>65</v>
      </c>
      <c r="O184" s="2" t="s">
        <v>193</v>
      </c>
      <c r="P184" s="2" t="s">
        <v>125</v>
      </c>
      <c r="Q184" s="2" t="s">
        <v>195</v>
      </c>
      <c r="R184" s="2" t="s">
        <v>320</v>
      </c>
      <c r="S184" s="2">
        <v>16</v>
      </c>
      <c r="T184" s="2" t="s">
        <v>19</v>
      </c>
      <c r="U184" s="2" t="s">
        <v>117</v>
      </c>
      <c r="X184" s="7">
        <f t="shared" si="4"/>
        <v>0</v>
      </c>
      <c r="Y184" s="7">
        <f t="shared" si="5"/>
        <v>16</v>
      </c>
    </row>
    <row r="185" spans="1:25" ht="60.75" x14ac:dyDescent="0.25">
      <c r="A185" s="2" t="s">
        <v>26</v>
      </c>
      <c r="B185" s="2">
        <v>50</v>
      </c>
      <c r="C185" s="3" t="s">
        <v>97</v>
      </c>
      <c r="D185" s="2">
        <v>53114</v>
      </c>
      <c r="E185" s="2" t="s">
        <v>169</v>
      </c>
      <c r="F185" s="2" t="s">
        <v>98</v>
      </c>
      <c r="G185" s="2">
        <v>0</v>
      </c>
      <c r="H185" s="2" t="s">
        <v>134</v>
      </c>
      <c r="I185" s="2" t="s">
        <v>135</v>
      </c>
      <c r="J185" s="2"/>
      <c r="K185" s="2">
        <v>3</v>
      </c>
      <c r="L185" s="2">
        <v>8</v>
      </c>
      <c r="M185" s="2">
        <v>23</v>
      </c>
      <c r="N185" s="2">
        <v>65</v>
      </c>
      <c r="O185" s="2" t="s">
        <v>191</v>
      </c>
      <c r="P185" s="2" t="s">
        <v>64</v>
      </c>
      <c r="Q185" s="2" t="s">
        <v>299</v>
      </c>
      <c r="S185" s="2">
        <v>8</v>
      </c>
      <c r="T185" s="2" t="s">
        <v>19</v>
      </c>
      <c r="U185" s="2" t="s">
        <v>130</v>
      </c>
      <c r="X185" s="7">
        <f t="shared" si="4"/>
        <v>0</v>
      </c>
      <c r="Y185" s="7">
        <f t="shared" si="5"/>
        <v>8</v>
      </c>
    </row>
    <row r="186" spans="1:25" ht="60.75" x14ac:dyDescent="0.25">
      <c r="A186" s="2" t="s">
        <v>26</v>
      </c>
      <c r="B186" s="2">
        <v>50</v>
      </c>
      <c r="C186" s="3" t="s">
        <v>97</v>
      </c>
      <c r="D186" s="2">
        <v>53114</v>
      </c>
      <c r="E186" s="2" t="s">
        <v>169</v>
      </c>
      <c r="F186" s="2" t="s">
        <v>98</v>
      </c>
      <c r="G186" s="2">
        <v>0</v>
      </c>
      <c r="H186" s="2" t="s">
        <v>134</v>
      </c>
      <c r="I186" s="2" t="s">
        <v>135</v>
      </c>
      <c r="J186" s="2"/>
      <c r="K186" s="2">
        <v>3</v>
      </c>
      <c r="L186" s="2">
        <v>8</v>
      </c>
      <c r="M186" s="2">
        <v>23</v>
      </c>
      <c r="N186" s="2">
        <v>65</v>
      </c>
      <c r="O186" s="2" t="s">
        <v>241</v>
      </c>
      <c r="P186" s="2">
        <v>200</v>
      </c>
      <c r="R186" s="2" t="s">
        <v>50</v>
      </c>
      <c r="S186" s="2">
        <v>1</v>
      </c>
      <c r="T186" s="2" t="s">
        <v>19</v>
      </c>
      <c r="U186" s="2" t="s">
        <v>133</v>
      </c>
      <c r="X186" s="7">
        <f t="shared" si="4"/>
        <v>0</v>
      </c>
      <c r="Y186" s="7">
        <f t="shared" si="5"/>
        <v>1</v>
      </c>
    </row>
    <row r="187" spans="1:25" ht="40.5" x14ac:dyDescent="0.25">
      <c r="A187" s="2" t="s">
        <v>26</v>
      </c>
      <c r="B187" s="2">
        <v>50</v>
      </c>
      <c r="C187" s="3" t="s">
        <v>97</v>
      </c>
      <c r="D187" s="2">
        <v>53114</v>
      </c>
      <c r="E187" s="2" t="s">
        <v>169</v>
      </c>
      <c r="F187" s="2" t="s">
        <v>98</v>
      </c>
      <c r="G187" s="2">
        <v>0</v>
      </c>
      <c r="H187" s="2" t="s">
        <v>134</v>
      </c>
      <c r="I187" s="2" t="s">
        <v>135</v>
      </c>
      <c r="J187" s="2"/>
      <c r="K187" s="2">
        <v>3</v>
      </c>
      <c r="L187" s="2">
        <v>8</v>
      </c>
      <c r="M187" s="2">
        <v>23</v>
      </c>
      <c r="N187" s="2">
        <v>65</v>
      </c>
      <c r="O187" s="2" t="s">
        <v>137</v>
      </c>
      <c r="P187" s="2">
        <v>50</v>
      </c>
      <c r="R187" s="2" t="s">
        <v>50</v>
      </c>
      <c r="S187" s="2">
        <v>1</v>
      </c>
      <c r="T187" s="2" t="s">
        <v>19</v>
      </c>
      <c r="U187" s="2" t="s">
        <v>246</v>
      </c>
      <c r="X187" s="7">
        <f t="shared" si="4"/>
        <v>0</v>
      </c>
      <c r="Y187" s="7">
        <f t="shared" si="5"/>
        <v>1</v>
      </c>
    </row>
    <row r="188" spans="1:25" ht="40.5" x14ac:dyDescent="0.25">
      <c r="A188" s="2" t="s">
        <v>26</v>
      </c>
      <c r="B188" s="2">
        <v>50</v>
      </c>
      <c r="C188" s="3" t="s">
        <v>97</v>
      </c>
      <c r="D188" s="2">
        <v>53114</v>
      </c>
      <c r="E188" s="2" t="s">
        <v>169</v>
      </c>
      <c r="F188" s="2" t="s">
        <v>98</v>
      </c>
      <c r="G188" s="2">
        <v>0</v>
      </c>
      <c r="H188" s="2" t="s">
        <v>134</v>
      </c>
      <c r="I188" s="2" t="s">
        <v>135</v>
      </c>
      <c r="J188" s="2"/>
      <c r="K188" s="2">
        <v>3</v>
      </c>
      <c r="L188" s="2">
        <v>8</v>
      </c>
      <c r="M188" s="2">
        <v>23</v>
      </c>
      <c r="N188" s="2">
        <v>65</v>
      </c>
      <c r="O188" s="2" t="s">
        <v>242</v>
      </c>
      <c r="P188" s="2">
        <v>15</v>
      </c>
      <c r="R188" s="2" t="s">
        <v>50</v>
      </c>
      <c r="S188" s="2">
        <v>1</v>
      </c>
      <c r="T188" s="2" t="s">
        <v>19</v>
      </c>
      <c r="U188" s="2" t="s">
        <v>161</v>
      </c>
      <c r="X188" s="7">
        <f t="shared" si="4"/>
        <v>0</v>
      </c>
      <c r="Y188" s="7">
        <f t="shared" si="5"/>
        <v>1</v>
      </c>
    </row>
    <row r="189" spans="1:25" ht="40.5" x14ac:dyDescent="0.25">
      <c r="A189" s="2" t="s">
        <v>26</v>
      </c>
      <c r="B189" s="2">
        <v>50</v>
      </c>
      <c r="C189" s="3" t="s">
        <v>97</v>
      </c>
      <c r="D189" s="2">
        <v>53114</v>
      </c>
      <c r="E189" s="2" t="s">
        <v>169</v>
      </c>
      <c r="F189" s="2" t="s">
        <v>98</v>
      </c>
      <c r="G189" s="2">
        <v>0</v>
      </c>
      <c r="H189" s="2" t="s">
        <v>134</v>
      </c>
      <c r="I189" s="2" t="s">
        <v>135</v>
      </c>
      <c r="J189" s="2"/>
      <c r="K189" s="2">
        <v>3</v>
      </c>
      <c r="L189" s="2">
        <v>8</v>
      </c>
      <c r="M189" s="2">
        <v>23</v>
      </c>
      <c r="N189" s="2">
        <v>65</v>
      </c>
      <c r="O189" s="2" t="s">
        <v>345</v>
      </c>
      <c r="P189" s="2">
        <v>200</v>
      </c>
      <c r="Q189" s="2" t="s">
        <v>344</v>
      </c>
      <c r="S189" s="2">
        <v>1</v>
      </c>
      <c r="T189" s="2" t="s">
        <v>19</v>
      </c>
      <c r="X189" s="7">
        <f t="shared" si="4"/>
        <v>0</v>
      </c>
      <c r="Y189" s="7">
        <f t="shared" si="5"/>
        <v>1</v>
      </c>
    </row>
    <row r="190" spans="1:25" ht="40.5" x14ac:dyDescent="0.25">
      <c r="A190" s="2" t="s">
        <v>26</v>
      </c>
      <c r="B190" s="2">
        <v>50</v>
      </c>
      <c r="C190" s="3" t="s">
        <v>97</v>
      </c>
      <c r="D190" s="2">
        <v>53114</v>
      </c>
      <c r="E190" s="2" t="s">
        <v>169</v>
      </c>
      <c r="F190" s="2" t="s">
        <v>98</v>
      </c>
      <c r="G190" s="2">
        <v>0</v>
      </c>
      <c r="H190" s="2" t="s">
        <v>134</v>
      </c>
      <c r="I190" s="2" t="s">
        <v>247</v>
      </c>
      <c r="J190" s="2"/>
      <c r="K190" s="2">
        <v>3</v>
      </c>
      <c r="L190" s="2">
        <v>8</v>
      </c>
      <c r="M190" s="2">
        <v>23</v>
      </c>
      <c r="N190" s="2">
        <v>65</v>
      </c>
      <c r="O190" s="2" t="s">
        <v>24</v>
      </c>
      <c r="P190" s="2" t="s">
        <v>127</v>
      </c>
      <c r="Q190" s="2" t="s">
        <v>28</v>
      </c>
      <c r="R190" s="2" t="s">
        <v>4</v>
      </c>
      <c r="S190" s="2">
        <v>12</v>
      </c>
      <c r="T190" s="2" t="s">
        <v>18</v>
      </c>
      <c r="U190" s="2" t="s">
        <v>99</v>
      </c>
      <c r="X190" s="7">
        <f t="shared" si="4"/>
        <v>0</v>
      </c>
      <c r="Y190" s="7">
        <f t="shared" si="5"/>
        <v>12</v>
      </c>
    </row>
    <row r="191" spans="1:25" ht="40.5" x14ac:dyDescent="0.25">
      <c r="A191" s="2" t="s">
        <v>26</v>
      </c>
      <c r="B191" s="2">
        <v>50</v>
      </c>
      <c r="C191" s="3" t="s">
        <v>97</v>
      </c>
      <c r="D191" s="2">
        <v>53114</v>
      </c>
      <c r="E191" s="2" t="s">
        <v>169</v>
      </c>
      <c r="F191" s="2" t="s">
        <v>98</v>
      </c>
      <c r="G191" s="2">
        <v>0</v>
      </c>
      <c r="H191" s="2" t="s">
        <v>134</v>
      </c>
      <c r="I191" s="2" t="s">
        <v>247</v>
      </c>
      <c r="J191" s="2"/>
      <c r="K191" s="2">
        <v>3</v>
      </c>
      <c r="L191" s="2">
        <v>8</v>
      </c>
      <c r="M191" s="2">
        <v>23</v>
      </c>
      <c r="N191" s="2">
        <v>65</v>
      </c>
      <c r="O191" s="2" t="s">
        <v>24</v>
      </c>
      <c r="P191" s="2" t="s">
        <v>66</v>
      </c>
      <c r="Q191" s="2" t="s">
        <v>37</v>
      </c>
      <c r="R191" s="2" t="s">
        <v>4</v>
      </c>
      <c r="S191" s="2">
        <v>3.7</v>
      </c>
      <c r="T191" s="2" t="s">
        <v>18</v>
      </c>
      <c r="U191" s="2" t="s">
        <v>100</v>
      </c>
      <c r="X191" s="7">
        <f t="shared" si="4"/>
        <v>0</v>
      </c>
      <c r="Y191" s="7">
        <f t="shared" si="5"/>
        <v>3.7</v>
      </c>
    </row>
    <row r="192" spans="1:25" ht="40.5" x14ac:dyDescent="0.25">
      <c r="A192" s="2" t="s">
        <v>26</v>
      </c>
      <c r="B192" s="2">
        <v>50</v>
      </c>
      <c r="C192" s="3" t="s">
        <v>97</v>
      </c>
      <c r="D192" s="2">
        <v>53114</v>
      </c>
      <c r="E192" s="2" t="s">
        <v>169</v>
      </c>
      <c r="F192" s="2" t="s">
        <v>98</v>
      </c>
      <c r="G192" s="2">
        <v>0</v>
      </c>
      <c r="H192" s="2" t="s">
        <v>134</v>
      </c>
      <c r="I192" s="2" t="s">
        <v>247</v>
      </c>
      <c r="J192" s="2"/>
      <c r="K192" s="2">
        <v>3</v>
      </c>
      <c r="L192" s="2">
        <v>8</v>
      </c>
      <c r="M192" s="2">
        <v>23</v>
      </c>
      <c r="N192" s="2">
        <v>65</v>
      </c>
      <c r="O192" s="2" t="s">
        <v>24</v>
      </c>
      <c r="P192" s="2" t="s">
        <v>47</v>
      </c>
      <c r="Q192" s="2" t="s">
        <v>37</v>
      </c>
      <c r="R192" s="2" t="s">
        <v>4</v>
      </c>
      <c r="S192" s="2">
        <v>0.2</v>
      </c>
      <c r="T192" s="2" t="s">
        <v>18</v>
      </c>
      <c r="U192" s="2" t="s">
        <v>100</v>
      </c>
      <c r="X192" s="7">
        <f t="shared" si="4"/>
        <v>0</v>
      </c>
      <c r="Y192" s="7">
        <f t="shared" si="5"/>
        <v>0.2</v>
      </c>
    </row>
    <row r="193" spans="1:25" ht="40.5" x14ac:dyDescent="0.25">
      <c r="A193" s="2" t="s">
        <v>26</v>
      </c>
      <c r="B193" s="2">
        <v>50</v>
      </c>
      <c r="C193" s="3" t="s">
        <v>97</v>
      </c>
      <c r="D193" s="2">
        <v>53114</v>
      </c>
      <c r="E193" s="2" t="s">
        <v>169</v>
      </c>
      <c r="F193" s="2" t="s">
        <v>98</v>
      </c>
      <c r="G193" s="2">
        <v>0</v>
      </c>
      <c r="H193" s="2" t="s">
        <v>134</v>
      </c>
      <c r="I193" s="2" t="s">
        <v>247</v>
      </c>
      <c r="J193" s="2"/>
      <c r="K193" s="2">
        <v>3</v>
      </c>
      <c r="L193" s="2">
        <v>8</v>
      </c>
      <c r="M193" s="2">
        <v>23</v>
      </c>
      <c r="N193" s="2">
        <v>65</v>
      </c>
      <c r="O193" s="2" t="s">
        <v>21</v>
      </c>
      <c r="P193" s="2" t="s">
        <v>245</v>
      </c>
      <c r="Q193" s="2" t="s">
        <v>51</v>
      </c>
      <c r="R193" s="2" t="s">
        <v>4</v>
      </c>
      <c r="S193" s="2">
        <v>1</v>
      </c>
      <c r="T193" s="2" t="s">
        <v>19</v>
      </c>
      <c r="U193" s="2" t="s">
        <v>179</v>
      </c>
      <c r="X193" s="7">
        <f t="shared" si="4"/>
        <v>0</v>
      </c>
      <c r="Y193" s="7">
        <f t="shared" si="5"/>
        <v>1</v>
      </c>
    </row>
    <row r="194" spans="1:25" ht="40.5" x14ac:dyDescent="0.25">
      <c r="A194" s="2" t="s">
        <v>26</v>
      </c>
      <c r="B194" s="2">
        <v>50</v>
      </c>
      <c r="C194" s="3" t="s">
        <v>97</v>
      </c>
      <c r="D194" s="2">
        <v>53114</v>
      </c>
      <c r="E194" s="2" t="s">
        <v>169</v>
      </c>
      <c r="F194" s="2" t="s">
        <v>98</v>
      </c>
      <c r="G194" s="2">
        <v>0</v>
      </c>
      <c r="H194" s="2" t="s">
        <v>134</v>
      </c>
      <c r="I194" s="2" t="s">
        <v>247</v>
      </c>
      <c r="J194" s="2"/>
      <c r="K194" s="2">
        <v>3</v>
      </c>
      <c r="L194" s="2">
        <v>8</v>
      </c>
      <c r="M194" s="2">
        <v>23</v>
      </c>
      <c r="N194" s="2">
        <v>65</v>
      </c>
      <c r="O194" s="2" t="s">
        <v>165</v>
      </c>
      <c r="P194" s="2" t="s">
        <v>127</v>
      </c>
      <c r="Q194" s="2" t="s">
        <v>29</v>
      </c>
      <c r="R194" s="2" t="s">
        <v>4</v>
      </c>
      <c r="S194" s="2">
        <v>4</v>
      </c>
      <c r="T194" s="2" t="s">
        <v>19</v>
      </c>
      <c r="U194" s="2" t="s">
        <v>105</v>
      </c>
      <c r="X194" s="7">
        <f t="shared" si="4"/>
        <v>0</v>
      </c>
      <c r="Y194" s="7">
        <f t="shared" si="5"/>
        <v>4</v>
      </c>
    </row>
    <row r="195" spans="1:25" ht="40.5" x14ac:dyDescent="0.25">
      <c r="A195" s="2" t="s">
        <v>26</v>
      </c>
      <c r="B195" s="2">
        <v>50</v>
      </c>
      <c r="C195" s="3" t="s">
        <v>97</v>
      </c>
      <c r="D195" s="2">
        <v>53114</v>
      </c>
      <c r="E195" s="2" t="s">
        <v>169</v>
      </c>
      <c r="F195" s="2" t="s">
        <v>98</v>
      </c>
      <c r="G195" s="2">
        <v>0</v>
      </c>
      <c r="H195" s="2" t="s">
        <v>134</v>
      </c>
      <c r="I195" s="2" t="s">
        <v>247</v>
      </c>
      <c r="J195" s="2"/>
      <c r="K195" s="2">
        <v>3</v>
      </c>
      <c r="L195" s="2">
        <v>8</v>
      </c>
      <c r="M195" s="2">
        <v>23</v>
      </c>
      <c r="N195" s="2">
        <v>65</v>
      </c>
      <c r="O195" s="2" t="s">
        <v>165</v>
      </c>
      <c r="P195" s="2" t="s">
        <v>67</v>
      </c>
      <c r="Q195" s="2" t="s">
        <v>29</v>
      </c>
      <c r="R195" s="2" t="s">
        <v>4</v>
      </c>
      <c r="S195" s="2">
        <v>2</v>
      </c>
      <c r="T195" s="2" t="s">
        <v>19</v>
      </c>
      <c r="U195" s="2" t="s">
        <v>105</v>
      </c>
      <c r="X195" s="7">
        <f t="shared" si="4"/>
        <v>0</v>
      </c>
      <c r="Y195" s="7">
        <f t="shared" si="5"/>
        <v>2</v>
      </c>
    </row>
    <row r="196" spans="1:25" ht="40.5" x14ac:dyDescent="0.25">
      <c r="A196" s="2" t="s">
        <v>26</v>
      </c>
      <c r="B196" s="2">
        <v>50</v>
      </c>
      <c r="C196" s="3" t="s">
        <v>97</v>
      </c>
      <c r="D196" s="2">
        <v>53114</v>
      </c>
      <c r="E196" s="2" t="s">
        <v>169</v>
      </c>
      <c r="F196" s="2" t="s">
        <v>98</v>
      </c>
      <c r="G196" s="2">
        <v>0</v>
      </c>
      <c r="H196" s="2" t="s">
        <v>134</v>
      </c>
      <c r="I196" s="2" t="s">
        <v>247</v>
      </c>
      <c r="J196" s="2"/>
      <c r="K196" s="2">
        <v>3</v>
      </c>
      <c r="L196" s="2">
        <v>8</v>
      </c>
      <c r="M196" s="2">
        <v>23</v>
      </c>
      <c r="N196" s="2">
        <v>65</v>
      </c>
      <c r="O196" s="2" t="s">
        <v>30</v>
      </c>
      <c r="P196" s="2" t="s">
        <v>151</v>
      </c>
      <c r="Q196" s="2" t="s">
        <v>17</v>
      </c>
      <c r="R196" s="2" t="s">
        <v>171</v>
      </c>
      <c r="S196" s="2">
        <v>3</v>
      </c>
      <c r="T196" s="2" t="s">
        <v>19</v>
      </c>
      <c r="U196" s="2" t="s">
        <v>145</v>
      </c>
      <c r="X196" s="7">
        <f t="shared" si="4"/>
        <v>0</v>
      </c>
      <c r="Y196" s="7">
        <f t="shared" si="5"/>
        <v>3</v>
      </c>
    </row>
    <row r="197" spans="1:25" ht="40.5" x14ac:dyDescent="0.25">
      <c r="A197" s="2" t="s">
        <v>26</v>
      </c>
      <c r="B197" s="2">
        <v>50</v>
      </c>
      <c r="C197" s="3" t="s">
        <v>97</v>
      </c>
      <c r="D197" s="2">
        <v>53114</v>
      </c>
      <c r="E197" s="2" t="s">
        <v>169</v>
      </c>
      <c r="F197" s="2" t="s">
        <v>98</v>
      </c>
      <c r="G197" s="2">
        <v>0</v>
      </c>
      <c r="H197" s="2" t="s">
        <v>134</v>
      </c>
      <c r="I197" s="2" t="s">
        <v>247</v>
      </c>
      <c r="J197" s="2"/>
      <c r="K197" s="2">
        <v>3</v>
      </c>
      <c r="L197" s="2">
        <v>8</v>
      </c>
      <c r="M197" s="2">
        <v>23</v>
      </c>
      <c r="N197" s="2">
        <v>65</v>
      </c>
      <c r="O197" s="2" t="s">
        <v>75</v>
      </c>
      <c r="P197" s="2" t="s">
        <v>34</v>
      </c>
      <c r="Q197" s="2" t="s">
        <v>35</v>
      </c>
      <c r="R197" s="2" t="s">
        <v>231</v>
      </c>
      <c r="S197" s="2">
        <v>2</v>
      </c>
      <c r="T197" s="2" t="s">
        <v>19</v>
      </c>
      <c r="U197" s="2" t="s">
        <v>248</v>
      </c>
      <c r="X197" s="7">
        <f t="shared" ref="X197:X260" si="6">SUM(Z197:HQ197)</f>
        <v>0</v>
      </c>
      <c r="Y197" s="7">
        <f t="shared" ref="Y197:Y260" si="7">IF(S197="","заполни",(SMALL(S197:T197,1))-(SUM(Z197:HR197)))</f>
        <v>2</v>
      </c>
    </row>
    <row r="198" spans="1:25" ht="40.5" x14ac:dyDescent="0.25">
      <c r="A198" s="2" t="s">
        <v>26</v>
      </c>
      <c r="B198" s="2">
        <v>50</v>
      </c>
      <c r="C198" s="3" t="s">
        <v>97</v>
      </c>
      <c r="D198" s="2">
        <v>53114</v>
      </c>
      <c r="E198" s="2" t="s">
        <v>169</v>
      </c>
      <c r="F198" s="2" t="s">
        <v>98</v>
      </c>
      <c r="G198" s="2">
        <v>0</v>
      </c>
      <c r="H198" s="2" t="s">
        <v>134</v>
      </c>
      <c r="I198" s="2" t="s">
        <v>247</v>
      </c>
      <c r="J198" s="2"/>
      <c r="K198" s="2">
        <v>3</v>
      </c>
      <c r="L198" s="2">
        <v>8</v>
      </c>
      <c r="M198" s="2">
        <v>23</v>
      </c>
      <c r="N198" s="2">
        <v>65</v>
      </c>
      <c r="O198" s="2" t="s">
        <v>41</v>
      </c>
      <c r="P198" s="2" t="s">
        <v>249</v>
      </c>
      <c r="Q198" s="2" t="s">
        <v>35</v>
      </c>
      <c r="R198" s="2" t="s">
        <v>231</v>
      </c>
      <c r="S198" s="2">
        <v>1</v>
      </c>
      <c r="T198" s="2" t="s">
        <v>19</v>
      </c>
      <c r="U198" s="2" t="s">
        <v>232</v>
      </c>
      <c r="X198" s="7">
        <f t="shared" si="6"/>
        <v>0</v>
      </c>
      <c r="Y198" s="7">
        <f t="shared" si="7"/>
        <v>1</v>
      </c>
    </row>
    <row r="199" spans="1:25" ht="40.5" x14ac:dyDescent="0.25">
      <c r="A199" s="2" t="s">
        <v>26</v>
      </c>
      <c r="B199" s="2">
        <v>50</v>
      </c>
      <c r="C199" s="3" t="s">
        <v>97</v>
      </c>
      <c r="D199" s="2">
        <v>53114</v>
      </c>
      <c r="E199" s="2" t="s">
        <v>169</v>
      </c>
      <c r="F199" s="2" t="s">
        <v>98</v>
      </c>
      <c r="G199" s="2">
        <v>0</v>
      </c>
      <c r="H199" s="2" t="s">
        <v>134</v>
      </c>
      <c r="I199" s="2" t="s">
        <v>247</v>
      </c>
      <c r="J199" s="2"/>
      <c r="K199" s="2">
        <v>3</v>
      </c>
      <c r="L199" s="2">
        <v>8</v>
      </c>
      <c r="M199" s="2">
        <v>23</v>
      </c>
      <c r="N199" s="2">
        <v>65</v>
      </c>
      <c r="O199" s="2" t="s">
        <v>242</v>
      </c>
      <c r="P199" s="2">
        <v>15</v>
      </c>
      <c r="R199" s="2" t="s">
        <v>50</v>
      </c>
      <c r="S199" s="2">
        <v>1</v>
      </c>
      <c r="T199" s="2" t="s">
        <v>19</v>
      </c>
      <c r="U199" s="2" t="s">
        <v>161</v>
      </c>
      <c r="X199" s="7">
        <f t="shared" si="6"/>
        <v>0</v>
      </c>
      <c r="Y199" s="7">
        <f t="shared" si="7"/>
        <v>1</v>
      </c>
    </row>
    <row r="200" spans="1:25" ht="40.5" x14ac:dyDescent="0.25">
      <c r="A200" s="2" t="s">
        <v>26</v>
      </c>
      <c r="B200" s="2">
        <v>50</v>
      </c>
      <c r="C200" s="3" t="s">
        <v>97</v>
      </c>
      <c r="D200" s="2">
        <v>53114</v>
      </c>
      <c r="E200" s="2" t="s">
        <v>169</v>
      </c>
      <c r="F200" s="2" t="s">
        <v>98</v>
      </c>
      <c r="G200" s="2">
        <v>0</v>
      </c>
      <c r="H200" s="2" t="s">
        <v>118</v>
      </c>
      <c r="I200" s="2" t="s">
        <v>139</v>
      </c>
      <c r="J200" s="2"/>
      <c r="K200" s="2">
        <v>0</v>
      </c>
      <c r="L200" s="2">
        <v>0</v>
      </c>
      <c r="M200" s="2">
        <v>23</v>
      </c>
      <c r="N200" s="2">
        <v>65</v>
      </c>
      <c r="O200" s="2" t="s">
        <v>24</v>
      </c>
      <c r="P200" s="2" t="s">
        <v>27</v>
      </c>
      <c r="Q200" s="2" t="s">
        <v>28</v>
      </c>
      <c r="R200" s="2" t="s">
        <v>4</v>
      </c>
      <c r="S200" s="2">
        <v>3</v>
      </c>
      <c r="T200" s="2" t="s">
        <v>18</v>
      </c>
      <c r="U200" s="2" t="s">
        <v>99</v>
      </c>
      <c r="X200" s="7">
        <f t="shared" si="6"/>
        <v>0</v>
      </c>
      <c r="Y200" s="7">
        <f t="shared" si="7"/>
        <v>3</v>
      </c>
    </row>
    <row r="201" spans="1:25" ht="40.5" x14ac:dyDescent="0.25">
      <c r="A201" s="2" t="s">
        <v>26</v>
      </c>
      <c r="B201" s="2">
        <v>50</v>
      </c>
      <c r="C201" s="3" t="s">
        <v>97</v>
      </c>
      <c r="D201" s="2">
        <v>53114</v>
      </c>
      <c r="E201" s="2" t="s">
        <v>169</v>
      </c>
      <c r="F201" s="2" t="s">
        <v>98</v>
      </c>
      <c r="G201" s="2">
        <v>0</v>
      </c>
      <c r="H201" s="2" t="s">
        <v>118</v>
      </c>
      <c r="I201" s="2" t="s">
        <v>139</v>
      </c>
      <c r="J201" s="2"/>
      <c r="K201" s="2">
        <v>0</v>
      </c>
      <c r="L201" s="2">
        <v>0</v>
      </c>
      <c r="M201" s="2">
        <v>23</v>
      </c>
      <c r="N201" s="2">
        <v>65</v>
      </c>
      <c r="O201" s="2" t="s">
        <v>165</v>
      </c>
      <c r="P201" s="2" t="s">
        <v>27</v>
      </c>
      <c r="Q201" s="2" t="s">
        <v>29</v>
      </c>
      <c r="R201" s="2" t="s">
        <v>4</v>
      </c>
      <c r="S201" s="2">
        <v>1</v>
      </c>
      <c r="T201" s="2" t="s">
        <v>19</v>
      </c>
      <c r="U201" s="2" t="s">
        <v>105</v>
      </c>
      <c r="X201" s="7">
        <f t="shared" si="6"/>
        <v>0</v>
      </c>
      <c r="Y201" s="7">
        <f t="shared" si="7"/>
        <v>1</v>
      </c>
    </row>
    <row r="202" spans="1:25" ht="60.75" x14ac:dyDescent="0.25">
      <c r="A202" s="2" t="s">
        <v>26</v>
      </c>
      <c r="B202" s="2">
        <v>50</v>
      </c>
      <c r="C202" s="3" t="s">
        <v>97</v>
      </c>
      <c r="D202" s="2">
        <v>53114</v>
      </c>
      <c r="E202" s="2" t="s">
        <v>169</v>
      </c>
      <c r="F202" s="2" t="s">
        <v>98</v>
      </c>
      <c r="G202" s="2">
        <v>0</v>
      </c>
      <c r="H202" s="2" t="s">
        <v>118</v>
      </c>
      <c r="I202" s="2" t="s">
        <v>139</v>
      </c>
      <c r="J202" s="2"/>
      <c r="K202" s="2">
        <v>0</v>
      </c>
      <c r="L202" s="2">
        <v>0</v>
      </c>
      <c r="M202" s="2">
        <v>23</v>
      </c>
      <c r="N202" s="2">
        <v>65</v>
      </c>
      <c r="O202" s="2" t="s">
        <v>44</v>
      </c>
      <c r="P202" s="2" t="s">
        <v>250</v>
      </c>
      <c r="Q202" s="2" t="s">
        <v>158</v>
      </c>
      <c r="R202" s="2" t="s">
        <v>321</v>
      </c>
      <c r="S202" s="2">
        <v>1</v>
      </c>
      <c r="T202" s="2" t="s">
        <v>19</v>
      </c>
      <c r="U202" s="2" t="s">
        <v>128</v>
      </c>
      <c r="X202" s="7">
        <f t="shared" si="6"/>
        <v>0</v>
      </c>
      <c r="Y202" s="7">
        <f t="shared" si="7"/>
        <v>1</v>
      </c>
    </row>
    <row r="203" spans="1:25" ht="40.5" x14ac:dyDescent="0.25">
      <c r="A203" s="2" t="s">
        <v>26</v>
      </c>
      <c r="B203" s="2">
        <v>50</v>
      </c>
      <c r="C203" s="3" t="s">
        <v>97</v>
      </c>
      <c r="D203" s="2">
        <v>53114</v>
      </c>
      <c r="E203" s="2" t="s">
        <v>169</v>
      </c>
      <c r="F203" s="2" t="s">
        <v>98</v>
      </c>
      <c r="G203" s="2">
        <v>0</v>
      </c>
      <c r="H203" s="2" t="s">
        <v>118</v>
      </c>
      <c r="I203" s="2" t="s">
        <v>139</v>
      </c>
      <c r="J203" s="2"/>
      <c r="K203" s="2">
        <v>0</v>
      </c>
      <c r="L203" s="2">
        <v>0</v>
      </c>
      <c r="M203" s="2">
        <v>23</v>
      </c>
      <c r="N203" s="2">
        <v>65</v>
      </c>
      <c r="O203" s="2" t="s">
        <v>21</v>
      </c>
      <c r="P203" s="2" t="s">
        <v>140</v>
      </c>
      <c r="Q203" s="2" t="s">
        <v>51</v>
      </c>
      <c r="R203" s="2" t="s">
        <v>4</v>
      </c>
      <c r="S203" s="2">
        <v>1</v>
      </c>
      <c r="T203" s="2" t="s">
        <v>19</v>
      </c>
      <c r="U203" s="2" t="s">
        <v>251</v>
      </c>
      <c r="X203" s="7">
        <f t="shared" si="6"/>
        <v>0</v>
      </c>
      <c r="Y203" s="7">
        <f t="shared" si="7"/>
        <v>1</v>
      </c>
    </row>
    <row r="204" spans="1:25" ht="40.5" x14ac:dyDescent="0.25">
      <c r="A204" s="2" t="s">
        <v>26</v>
      </c>
      <c r="B204" s="2">
        <v>50</v>
      </c>
      <c r="C204" s="3" t="s">
        <v>97</v>
      </c>
      <c r="D204" s="2">
        <v>53114</v>
      </c>
      <c r="E204" s="2" t="s">
        <v>169</v>
      </c>
      <c r="F204" s="2" t="s">
        <v>98</v>
      </c>
      <c r="G204" s="2">
        <v>0</v>
      </c>
      <c r="H204" s="2" t="s">
        <v>118</v>
      </c>
      <c r="I204" s="2" t="s">
        <v>139</v>
      </c>
      <c r="J204" s="2"/>
      <c r="K204" s="2">
        <v>0</v>
      </c>
      <c r="L204" s="2">
        <v>0</v>
      </c>
      <c r="M204" s="2">
        <v>23</v>
      </c>
      <c r="N204" s="2">
        <v>65</v>
      </c>
      <c r="O204" s="2" t="s">
        <v>30</v>
      </c>
      <c r="P204" s="2" t="s">
        <v>31</v>
      </c>
      <c r="Q204" s="2" t="s">
        <v>17</v>
      </c>
      <c r="R204" s="2" t="s">
        <v>171</v>
      </c>
      <c r="S204" s="2">
        <v>1</v>
      </c>
      <c r="T204" s="2" t="s">
        <v>19</v>
      </c>
      <c r="U204" s="2" t="s">
        <v>141</v>
      </c>
      <c r="X204" s="7">
        <f t="shared" si="6"/>
        <v>0</v>
      </c>
      <c r="Y204" s="7">
        <f t="shared" si="7"/>
        <v>1</v>
      </c>
    </row>
    <row r="205" spans="1:25" ht="40.5" x14ac:dyDescent="0.25">
      <c r="A205" s="2" t="s">
        <v>26</v>
      </c>
      <c r="B205" s="2">
        <v>50</v>
      </c>
      <c r="C205" s="3" t="s">
        <v>97</v>
      </c>
      <c r="D205" s="2">
        <v>53114</v>
      </c>
      <c r="E205" s="2" t="s">
        <v>169</v>
      </c>
      <c r="F205" s="2" t="s">
        <v>98</v>
      </c>
      <c r="G205" s="2">
        <v>0</v>
      </c>
      <c r="H205" s="2" t="s">
        <v>118</v>
      </c>
      <c r="I205" s="2" t="s">
        <v>139</v>
      </c>
      <c r="J205" s="2"/>
      <c r="K205" s="2">
        <v>0</v>
      </c>
      <c r="L205" s="2">
        <v>0</v>
      </c>
      <c r="M205" s="2">
        <v>23</v>
      </c>
      <c r="N205" s="2">
        <v>65</v>
      </c>
      <c r="O205" s="2" t="s">
        <v>30</v>
      </c>
      <c r="P205" s="2" t="s">
        <v>31</v>
      </c>
      <c r="Q205" s="2" t="s">
        <v>17</v>
      </c>
      <c r="R205" s="2" t="s">
        <v>171</v>
      </c>
      <c r="S205" s="2">
        <v>1</v>
      </c>
      <c r="T205" s="2" t="s">
        <v>19</v>
      </c>
      <c r="U205" s="2" t="s">
        <v>114</v>
      </c>
      <c r="X205" s="7">
        <f t="shared" si="6"/>
        <v>0</v>
      </c>
      <c r="Y205" s="7">
        <f t="shared" si="7"/>
        <v>1</v>
      </c>
    </row>
    <row r="206" spans="1:25" ht="40.5" x14ac:dyDescent="0.25">
      <c r="A206" s="2" t="s">
        <v>26</v>
      </c>
      <c r="B206" s="2">
        <v>50</v>
      </c>
      <c r="C206" s="3" t="s">
        <v>97</v>
      </c>
      <c r="D206" s="2">
        <v>53114</v>
      </c>
      <c r="E206" s="2" t="s">
        <v>169</v>
      </c>
      <c r="F206" s="2" t="s">
        <v>98</v>
      </c>
      <c r="G206" s="2">
        <v>0</v>
      </c>
      <c r="H206" s="2" t="s">
        <v>118</v>
      </c>
      <c r="I206" s="2" t="s">
        <v>139</v>
      </c>
      <c r="J206" s="2"/>
      <c r="K206" s="2">
        <v>0</v>
      </c>
      <c r="L206" s="2">
        <v>0</v>
      </c>
      <c r="M206" s="2">
        <v>23</v>
      </c>
      <c r="N206" s="2">
        <v>65</v>
      </c>
      <c r="O206" s="2" t="s">
        <v>75</v>
      </c>
      <c r="P206" s="2" t="s">
        <v>142</v>
      </c>
      <c r="Q206" s="2" t="s">
        <v>35</v>
      </c>
      <c r="R206" s="2" t="s">
        <v>231</v>
      </c>
      <c r="S206" s="2">
        <v>1</v>
      </c>
      <c r="T206" s="2" t="s">
        <v>19</v>
      </c>
      <c r="U206" s="2" t="s">
        <v>143</v>
      </c>
      <c r="X206" s="7">
        <f t="shared" si="6"/>
        <v>0</v>
      </c>
      <c r="Y206" s="7">
        <f t="shared" si="7"/>
        <v>1</v>
      </c>
    </row>
    <row r="207" spans="1:25" ht="40.5" x14ac:dyDescent="0.25">
      <c r="A207" s="2" t="s">
        <v>26</v>
      </c>
      <c r="B207" s="2">
        <v>50</v>
      </c>
      <c r="C207" s="3" t="s">
        <v>97</v>
      </c>
      <c r="D207" s="2">
        <v>53114</v>
      </c>
      <c r="E207" s="2" t="s">
        <v>169</v>
      </c>
      <c r="F207" s="2" t="s">
        <v>98</v>
      </c>
      <c r="G207" s="2">
        <v>0</v>
      </c>
      <c r="H207" s="2" t="s">
        <v>118</v>
      </c>
      <c r="I207" s="2" t="s">
        <v>139</v>
      </c>
      <c r="J207" s="2"/>
      <c r="K207" s="2">
        <v>0</v>
      </c>
      <c r="L207" s="2">
        <v>0</v>
      </c>
      <c r="M207" s="2">
        <v>23</v>
      </c>
      <c r="N207" s="2">
        <v>65</v>
      </c>
      <c r="O207" s="2" t="s">
        <v>301</v>
      </c>
      <c r="P207" s="2" t="s">
        <v>95</v>
      </c>
      <c r="Q207" s="2" t="s">
        <v>144</v>
      </c>
      <c r="R207" s="2" t="s">
        <v>53</v>
      </c>
      <c r="S207" s="2">
        <v>1</v>
      </c>
      <c r="T207" s="2" t="s">
        <v>19</v>
      </c>
      <c r="U207" s="2" t="s">
        <v>223</v>
      </c>
      <c r="X207" s="7">
        <f t="shared" si="6"/>
        <v>0</v>
      </c>
      <c r="Y207" s="7">
        <f t="shared" si="7"/>
        <v>1</v>
      </c>
    </row>
    <row r="208" spans="1:25" ht="60.75" x14ac:dyDescent="0.25">
      <c r="A208" s="2" t="s">
        <v>26</v>
      </c>
      <c r="B208" s="2">
        <v>50</v>
      </c>
      <c r="C208" s="3" t="s">
        <v>97</v>
      </c>
      <c r="D208" s="2">
        <v>53114</v>
      </c>
      <c r="E208" s="2" t="s">
        <v>169</v>
      </c>
      <c r="F208" s="2" t="s">
        <v>98</v>
      </c>
      <c r="G208" s="2">
        <v>0</v>
      </c>
      <c r="H208" s="2" t="s">
        <v>118</v>
      </c>
      <c r="I208" s="2" t="s">
        <v>139</v>
      </c>
      <c r="J208" s="2"/>
      <c r="K208" s="2">
        <v>0</v>
      </c>
      <c r="L208" s="2">
        <v>0</v>
      </c>
      <c r="M208" s="2">
        <v>23</v>
      </c>
      <c r="N208" s="2">
        <v>65</v>
      </c>
      <c r="O208" s="2" t="s">
        <v>193</v>
      </c>
      <c r="P208" s="2" t="s">
        <v>252</v>
      </c>
      <c r="Q208" s="2" t="s">
        <v>195</v>
      </c>
      <c r="R208" s="2" t="s">
        <v>320</v>
      </c>
      <c r="S208" s="2">
        <v>8</v>
      </c>
      <c r="T208" s="2" t="s">
        <v>19</v>
      </c>
      <c r="U208" s="2" t="s">
        <v>117</v>
      </c>
      <c r="X208" s="7">
        <f t="shared" si="6"/>
        <v>0</v>
      </c>
      <c r="Y208" s="7">
        <f t="shared" si="7"/>
        <v>8</v>
      </c>
    </row>
    <row r="209" spans="1:25" ht="40.5" x14ac:dyDescent="0.25">
      <c r="A209" s="2" t="s">
        <v>26</v>
      </c>
      <c r="B209" s="2">
        <v>50</v>
      </c>
      <c r="C209" s="3" t="s">
        <v>97</v>
      </c>
      <c r="D209" s="2">
        <v>53114</v>
      </c>
      <c r="E209" s="2" t="s">
        <v>169</v>
      </c>
      <c r="F209" s="2" t="s">
        <v>98</v>
      </c>
      <c r="G209" s="2">
        <v>0</v>
      </c>
      <c r="H209" s="2" t="s">
        <v>118</v>
      </c>
      <c r="I209" s="2" t="s">
        <v>254</v>
      </c>
      <c r="J209" s="2"/>
      <c r="K209" s="2">
        <v>3</v>
      </c>
      <c r="L209" s="2">
        <v>8</v>
      </c>
      <c r="M209" s="2">
        <v>28</v>
      </c>
      <c r="N209" s="2">
        <v>65</v>
      </c>
      <c r="O209" s="2" t="s">
        <v>24</v>
      </c>
      <c r="P209" s="2" t="s">
        <v>60</v>
      </c>
      <c r="Q209" s="2" t="s">
        <v>28</v>
      </c>
      <c r="R209" s="2" t="s">
        <v>4</v>
      </c>
      <c r="S209" s="2">
        <v>0.3</v>
      </c>
      <c r="T209" s="2" t="s">
        <v>18</v>
      </c>
      <c r="U209" s="2" t="s">
        <v>99</v>
      </c>
      <c r="X209" s="7">
        <f t="shared" si="6"/>
        <v>0</v>
      </c>
      <c r="Y209" s="7">
        <f t="shared" si="7"/>
        <v>0.3</v>
      </c>
    </row>
    <row r="210" spans="1:25" ht="40.5" x14ac:dyDescent="0.25">
      <c r="A210" s="2" t="s">
        <v>26</v>
      </c>
      <c r="B210" s="2">
        <v>50</v>
      </c>
      <c r="C210" s="3" t="s">
        <v>97</v>
      </c>
      <c r="D210" s="2">
        <v>53114</v>
      </c>
      <c r="E210" s="2" t="s">
        <v>169</v>
      </c>
      <c r="F210" s="2" t="s">
        <v>98</v>
      </c>
      <c r="G210" s="2">
        <v>0</v>
      </c>
      <c r="H210" s="2" t="s">
        <v>118</v>
      </c>
      <c r="I210" s="2" t="s">
        <v>254</v>
      </c>
      <c r="J210" s="2"/>
      <c r="K210" s="2">
        <v>3</v>
      </c>
      <c r="L210" s="2">
        <v>8</v>
      </c>
      <c r="M210" s="2">
        <v>28</v>
      </c>
      <c r="N210" s="2">
        <v>65</v>
      </c>
      <c r="O210" s="2" t="s">
        <v>165</v>
      </c>
      <c r="P210" s="2" t="s">
        <v>60</v>
      </c>
      <c r="Q210" s="2" t="s">
        <v>29</v>
      </c>
      <c r="R210" s="2" t="s">
        <v>4</v>
      </c>
      <c r="S210" s="2">
        <v>1</v>
      </c>
      <c r="T210" s="2" t="s">
        <v>19</v>
      </c>
      <c r="U210" s="2" t="s">
        <v>105</v>
      </c>
      <c r="X210" s="7">
        <f t="shared" si="6"/>
        <v>0</v>
      </c>
      <c r="Y210" s="7">
        <f t="shared" si="7"/>
        <v>1</v>
      </c>
    </row>
    <row r="211" spans="1:25" ht="60.75" x14ac:dyDescent="0.25">
      <c r="A211" s="2" t="s">
        <v>26</v>
      </c>
      <c r="B211" s="2">
        <v>50</v>
      </c>
      <c r="C211" s="3" t="s">
        <v>97</v>
      </c>
      <c r="D211" s="2">
        <v>53114</v>
      </c>
      <c r="E211" s="2" t="s">
        <v>169</v>
      </c>
      <c r="F211" s="2" t="s">
        <v>98</v>
      </c>
      <c r="G211" s="2">
        <v>0</v>
      </c>
      <c r="H211" s="2" t="s">
        <v>118</v>
      </c>
      <c r="I211" s="2" t="s">
        <v>254</v>
      </c>
      <c r="J211" s="2"/>
      <c r="K211" s="2">
        <v>3</v>
      </c>
      <c r="L211" s="2">
        <v>8</v>
      </c>
      <c r="M211" s="2">
        <v>28</v>
      </c>
      <c r="N211" s="2">
        <v>65</v>
      </c>
      <c r="O211" s="2" t="s">
        <v>44</v>
      </c>
      <c r="P211" s="2" t="s">
        <v>253</v>
      </c>
      <c r="Q211" s="2" t="s">
        <v>158</v>
      </c>
      <c r="R211" s="2" t="s">
        <v>321</v>
      </c>
      <c r="S211" s="2">
        <v>1</v>
      </c>
      <c r="T211" s="2" t="s">
        <v>19</v>
      </c>
      <c r="U211" s="2" t="s">
        <v>128</v>
      </c>
      <c r="X211" s="7">
        <f t="shared" si="6"/>
        <v>0</v>
      </c>
      <c r="Y211" s="7">
        <f t="shared" si="7"/>
        <v>1</v>
      </c>
    </row>
    <row r="212" spans="1:25" ht="40.5" x14ac:dyDescent="0.25">
      <c r="A212" s="2" t="s">
        <v>26</v>
      </c>
      <c r="B212" s="2">
        <v>50</v>
      </c>
      <c r="C212" s="3" t="s">
        <v>97</v>
      </c>
      <c r="D212" s="2">
        <v>53114</v>
      </c>
      <c r="E212" s="2" t="s">
        <v>169</v>
      </c>
      <c r="F212" s="2" t="s">
        <v>98</v>
      </c>
      <c r="G212" s="2">
        <v>0</v>
      </c>
      <c r="H212" s="2" t="s">
        <v>118</v>
      </c>
      <c r="I212" s="2" t="s">
        <v>254</v>
      </c>
      <c r="J212" s="2"/>
      <c r="K212" s="2">
        <v>3</v>
      </c>
      <c r="L212" s="2">
        <v>8</v>
      </c>
      <c r="M212" s="2">
        <v>28</v>
      </c>
      <c r="N212" s="2">
        <v>65</v>
      </c>
      <c r="O212" s="2" t="s">
        <v>44</v>
      </c>
      <c r="P212" s="2" t="s">
        <v>60</v>
      </c>
      <c r="Q212" s="2" t="s">
        <v>45</v>
      </c>
      <c r="R212" s="2" t="s">
        <v>4</v>
      </c>
      <c r="S212" s="2">
        <v>2</v>
      </c>
      <c r="T212" s="2" t="s">
        <v>19</v>
      </c>
      <c r="U212" s="2" t="s">
        <v>235</v>
      </c>
      <c r="X212" s="7">
        <f t="shared" si="6"/>
        <v>0</v>
      </c>
      <c r="Y212" s="7">
        <f t="shared" si="7"/>
        <v>2</v>
      </c>
    </row>
    <row r="213" spans="1:25" ht="40.5" x14ac:dyDescent="0.25">
      <c r="A213" s="2" t="s">
        <v>26</v>
      </c>
      <c r="B213" s="2">
        <v>50</v>
      </c>
      <c r="C213" s="3" t="s">
        <v>97</v>
      </c>
      <c r="D213" s="2">
        <v>53114</v>
      </c>
      <c r="E213" s="2" t="s">
        <v>169</v>
      </c>
      <c r="F213" s="2" t="s">
        <v>98</v>
      </c>
      <c r="G213" s="2">
        <v>0</v>
      </c>
      <c r="H213" s="2" t="s">
        <v>118</v>
      </c>
      <c r="I213" s="2" t="s">
        <v>254</v>
      </c>
      <c r="J213" s="2"/>
      <c r="K213" s="2">
        <v>3</v>
      </c>
      <c r="L213" s="2">
        <v>8</v>
      </c>
      <c r="M213" s="2">
        <v>28</v>
      </c>
      <c r="N213" s="2">
        <v>65</v>
      </c>
      <c r="O213" s="2" t="s">
        <v>301</v>
      </c>
      <c r="P213" s="2" t="s">
        <v>93</v>
      </c>
      <c r="Q213" s="2" t="s">
        <v>144</v>
      </c>
      <c r="R213" s="2" t="s">
        <v>53</v>
      </c>
      <c r="S213" s="2">
        <v>1</v>
      </c>
      <c r="T213" s="2" t="s">
        <v>19</v>
      </c>
      <c r="U213" s="2" t="s">
        <v>223</v>
      </c>
      <c r="X213" s="7">
        <f t="shared" si="6"/>
        <v>0</v>
      </c>
      <c r="Y213" s="7">
        <f t="shared" si="7"/>
        <v>1</v>
      </c>
    </row>
    <row r="214" spans="1:25" ht="40.5" x14ac:dyDescent="0.25">
      <c r="A214" s="2" t="s">
        <v>26</v>
      </c>
      <c r="B214" s="2">
        <v>50</v>
      </c>
      <c r="C214" s="3" t="s">
        <v>97</v>
      </c>
      <c r="D214" s="2">
        <v>53114</v>
      </c>
      <c r="E214" s="2" t="s">
        <v>169</v>
      </c>
      <c r="F214" s="2" t="s">
        <v>98</v>
      </c>
      <c r="G214" s="2">
        <v>0</v>
      </c>
      <c r="H214" s="2" t="s">
        <v>118</v>
      </c>
      <c r="I214" s="2" t="s">
        <v>254</v>
      </c>
      <c r="J214" s="2"/>
      <c r="K214" s="2">
        <v>3</v>
      </c>
      <c r="L214" s="2">
        <v>8</v>
      </c>
      <c r="M214" s="2">
        <v>28</v>
      </c>
      <c r="N214" s="2">
        <v>65</v>
      </c>
      <c r="O214" s="2" t="s">
        <v>301</v>
      </c>
      <c r="P214" s="2" t="s">
        <v>70</v>
      </c>
      <c r="R214" s="2" t="s">
        <v>56</v>
      </c>
      <c r="S214" s="2">
        <v>1</v>
      </c>
      <c r="T214" s="2" t="s">
        <v>19</v>
      </c>
      <c r="U214" s="2" t="s">
        <v>239</v>
      </c>
      <c r="X214" s="7">
        <f t="shared" si="6"/>
        <v>0</v>
      </c>
      <c r="Y214" s="7">
        <f t="shared" si="7"/>
        <v>1</v>
      </c>
    </row>
    <row r="215" spans="1:25" ht="60.75" x14ac:dyDescent="0.25">
      <c r="A215" s="2" t="s">
        <v>26</v>
      </c>
      <c r="B215" s="2">
        <v>50</v>
      </c>
      <c r="C215" s="3" t="s">
        <v>97</v>
      </c>
      <c r="D215" s="2">
        <v>53114</v>
      </c>
      <c r="E215" s="2" t="s">
        <v>169</v>
      </c>
      <c r="F215" s="2" t="s">
        <v>98</v>
      </c>
      <c r="G215" s="2">
        <v>0</v>
      </c>
      <c r="H215" s="2" t="s">
        <v>118</v>
      </c>
      <c r="I215" s="2" t="s">
        <v>254</v>
      </c>
      <c r="J215" s="2"/>
      <c r="K215" s="2">
        <v>3</v>
      </c>
      <c r="L215" s="2">
        <v>8</v>
      </c>
      <c r="M215" s="2">
        <v>28</v>
      </c>
      <c r="N215" s="2">
        <v>65</v>
      </c>
      <c r="O215" s="2" t="s">
        <v>193</v>
      </c>
      <c r="P215" s="2" t="s">
        <v>63</v>
      </c>
      <c r="Q215" s="2" t="s">
        <v>195</v>
      </c>
      <c r="R215" s="2" t="s">
        <v>320</v>
      </c>
      <c r="S215" s="2">
        <v>4</v>
      </c>
      <c r="T215" s="2" t="s">
        <v>19</v>
      </c>
      <c r="U215" s="2" t="s">
        <v>117</v>
      </c>
      <c r="X215" s="7">
        <f t="shared" si="6"/>
        <v>0</v>
      </c>
      <c r="Y215" s="7">
        <f t="shared" si="7"/>
        <v>4</v>
      </c>
    </row>
    <row r="216" spans="1:25" ht="60.75" x14ac:dyDescent="0.25">
      <c r="A216" s="2" t="s">
        <v>26</v>
      </c>
      <c r="B216" s="2">
        <v>50</v>
      </c>
      <c r="C216" s="3" t="s">
        <v>97</v>
      </c>
      <c r="D216" s="2">
        <v>53114</v>
      </c>
      <c r="E216" s="2" t="s">
        <v>169</v>
      </c>
      <c r="F216" s="2" t="s">
        <v>98</v>
      </c>
      <c r="G216" s="2">
        <v>0</v>
      </c>
      <c r="H216" s="2" t="s">
        <v>118</v>
      </c>
      <c r="I216" s="2" t="s">
        <v>254</v>
      </c>
      <c r="J216" s="2"/>
      <c r="K216" s="2">
        <v>3</v>
      </c>
      <c r="L216" s="2">
        <v>8</v>
      </c>
      <c r="M216" s="2">
        <v>28</v>
      </c>
      <c r="N216" s="2">
        <v>65</v>
      </c>
      <c r="O216" s="2" t="s">
        <v>191</v>
      </c>
      <c r="P216" s="2" t="s">
        <v>64</v>
      </c>
      <c r="Q216" s="2" t="s">
        <v>299</v>
      </c>
      <c r="S216" s="2">
        <v>8</v>
      </c>
      <c r="T216" s="2" t="s">
        <v>19</v>
      </c>
      <c r="U216" s="2" t="s">
        <v>130</v>
      </c>
      <c r="X216" s="7">
        <f t="shared" si="6"/>
        <v>0</v>
      </c>
      <c r="Y216" s="7">
        <f t="shared" si="7"/>
        <v>8</v>
      </c>
    </row>
    <row r="217" spans="1:25" ht="40.5" x14ac:dyDescent="0.25">
      <c r="A217" s="2" t="s">
        <v>26</v>
      </c>
      <c r="B217" s="2">
        <v>50</v>
      </c>
      <c r="C217" s="3" t="s">
        <v>97</v>
      </c>
      <c r="D217" s="2">
        <v>53114</v>
      </c>
      <c r="E217" s="2" t="s">
        <v>169</v>
      </c>
      <c r="F217" s="2" t="s">
        <v>98</v>
      </c>
      <c r="G217" s="2">
        <v>0</v>
      </c>
      <c r="H217" s="2" t="s">
        <v>118</v>
      </c>
      <c r="I217" s="2" t="s">
        <v>254</v>
      </c>
      <c r="J217" s="2"/>
      <c r="K217" s="2">
        <v>3</v>
      </c>
      <c r="L217" s="2">
        <v>8</v>
      </c>
      <c r="M217" s="2">
        <v>28</v>
      </c>
      <c r="N217" s="2">
        <v>65</v>
      </c>
      <c r="O217" s="2" t="s">
        <v>137</v>
      </c>
      <c r="P217" s="2">
        <v>50</v>
      </c>
      <c r="R217" s="2" t="s">
        <v>50</v>
      </c>
      <c r="S217" s="2">
        <v>1</v>
      </c>
      <c r="T217" s="2" t="s">
        <v>19</v>
      </c>
      <c r="U217" s="2" t="s">
        <v>138</v>
      </c>
      <c r="X217" s="7">
        <f t="shared" si="6"/>
        <v>0</v>
      </c>
      <c r="Y217" s="7">
        <f t="shared" si="7"/>
        <v>1</v>
      </c>
    </row>
    <row r="218" spans="1:25" ht="40.5" x14ac:dyDescent="0.25">
      <c r="A218" s="2" t="s">
        <v>26</v>
      </c>
      <c r="B218" s="2">
        <v>50</v>
      </c>
      <c r="C218" s="3" t="s">
        <v>97</v>
      </c>
      <c r="D218" s="2">
        <v>53114</v>
      </c>
      <c r="E218" s="2" t="s">
        <v>169</v>
      </c>
      <c r="F218" s="2" t="s">
        <v>98</v>
      </c>
      <c r="G218" s="2">
        <v>0</v>
      </c>
      <c r="H218" s="2" t="s">
        <v>118</v>
      </c>
      <c r="I218" s="2" t="s">
        <v>255</v>
      </c>
      <c r="J218" s="2"/>
      <c r="K218" s="2">
        <v>0</v>
      </c>
      <c r="L218" s="2">
        <v>0</v>
      </c>
      <c r="M218" s="2">
        <v>28</v>
      </c>
      <c r="N218" s="2">
        <v>65</v>
      </c>
      <c r="O218" s="2" t="s">
        <v>24</v>
      </c>
      <c r="P218" s="2" t="s">
        <v>60</v>
      </c>
      <c r="Q218" s="2" t="s">
        <v>28</v>
      </c>
      <c r="R218" s="2" t="s">
        <v>4</v>
      </c>
      <c r="S218" s="2">
        <v>4.3</v>
      </c>
      <c r="T218" s="2" t="s">
        <v>18</v>
      </c>
      <c r="U218" s="2" t="s">
        <v>99</v>
      </c>
      <c r="X218" s="7">
        <f t="shared" si="6"/>
        <v>0</v>
      </c>
      <c r="Y218" s="7">
        <f t="shared" si="7"/>
        <v>4.3</v>
      </c>
    </row>
    <row r="219" spans="1:25" ht="40.5" x14ac:dyDescent="0.25">
      <c r="A219" s="2" t="s">
        <v>26</v>
      </c>
      <c r="B219" s="2">
        <v>50</v>
      </c>
      <c r="C219" s="3" t="s">
        <v>97</v>
      </c>
      <c r="D219" s="2">
        <v>53114</v>
      </c>
      <c r="E219" s="2" t="s">
        <v>169</v>
      </c>
      <c r="F219" s="2" t="s">
        <v>98</v>
      </c>
      <c r="G219" s="2">
        <v>0</v>
      </c>
      <c r="H219" s="2" t="s">
        <v>118</v>
      </c>
      <c r="I219" s="2" t="s">
        <v>255</v>
      </c>
      <c r="J219" s="2"/>
      <c r="K219" s="2">
        <v>0</v>
      </c>
      <c r="L219" s="2">
        <v>0</v>
      </c>
      <c r="M219" s="2">
        <v>28</v>
      </c>
      <c r="N219" s="2">
        <v>65</v>
      </c>
      <c r="O219" s="2" t="s">
        <v>165</v>
      </c>
      <c r="P219" s="2" t="s">
        <v>60</v>
      </c>
      <c r="Q219" s="2" t="s">
        <v>29</v>
      </c>
      <c r="R219" s="2" t="s">
        <v>4</v>
      </c>
      <c r="S219" s="2">
        <v>2</v>
      </c>
      <c r="T219" s="2" t="s">
        <v>19</v>
      </c>
      <c r="U219" s="2" t="s">
        <v>105</v>
      </c>
      <c r="X219" s="7">
        <f t="shared" si="6"/>
        <v>0</v>
      </c>
      <c r="Y219" s="7">
        <f t="shared" si="7"/>
        <v>2</v>
      </c>
    </row>
    <row r="220" spans="1:25" ht="40.5" x14ac:dyDescent="0.25">
      <c r="A220" s="2" t="s">
        <v>26</v>
      </c>
      <c r="B220" s="2">
        <v>50</v>
      </c>
      <c r="C220" s="3" t="s">
        <v>97</v>
      </c>
      <c r="D220" s="2">
        <v>53114</v>
      </c>
      <c r="E220" s="2" t="s">
        <v>169</v>
      </c>
      <c r="F220" s="2" t="s">
        <v>98</v>
      </c>
      <c r="G220" s="2">
        <v>0</v>
      </c>
      <c r="H220" s="2" t="s">
        <v>118</v>
      </c>
      <c r="I220" s="2" t="s">
        <v>255</v>
      </c>
      <c r="J220" s="2"/>
      <c r="K220" s="2">
        <v>0</v>
      </c>
      <c r="L220" s="2">
        <v>0</v>
      </c>
      <c r="M220" s="2">
        <v>28</v>
      </c>
      <c r="N220" s="2">
        <v>65</v>
      </c>
      <c r="O220" s="2" t="s">
        <v>166</v>
      </c>
      <c r="P220" s="2" t="s">
        <v>60</v>
      </c>
      <c r="Q220" s="2" t="s">
        <v>29</v>
      </c>
      <c r="R220" s="2" t="s">
        <v>4</v>
      </c>
      <c r="S220" s="2">
        <v>1</v>
      </c>
      <c r="T220" s="2" t="s">
        <v>19</v>
      </c>
      <c r="U220" s="2" t="s">
        <v>136</v>
      </c>
      <c r="X220" s="7">
        <f t="shared" si="6"/>
        <v>0</v>
      </c>
      <c r="Y220" s="7">
        <f t="shared" si="7"/>
        <v>1</v>
      </c>
    </row>
    <row r="221" spans="1:25" ht="40.5" x14ac:dyDescent="0.25">
      <c r="A221" s="2" t="s">
        <v>26</v>
      </c>
      <c r="B221" s="2">
        <v>50</v>
      </c>
      <c r="C221" s="3" t="s">
        <v>97</v>
      </c>
      <c r="D221" s="2">
        <v>53114</v>
      </c>
      <c r="E221" s="2" t="s">
        <v>169</v>
      </c>
      <c r="F221" s="2" t="s">
        <v>98</v>
      </c>
      <c r="G221" s="2">
        <v>0</v>
      </c>
      <c r="H221" s="2" t="s">
        <v>118</v>
      </c>
      <c r="I221" s="2" t="s">
        <v>255</v>
      </c>
      <c r="J221" s="2"/>
      <c r="K221" s="2">
        <v>0</v>
      </c>
      <c r="L221" s="2">
        <v>0</v>
      </c>
      <c r="M221" s="2">
        <v>28</v>
      </c>
      <c r="N221" s="2">
        <v>65</v>
      </c>
      <c r="O221" s="2" t="s">
        <v>30</v>
      </c>
      <c r="P221" s="2" t="s">
        <v>61</v>
      </c>
      <c r="Q221" s="2" t="s">
        <v>17</v>
      </c>
      <c r="R221" s="2" t="s">
        <v>171</v>
      </c>
      <c r="S221" s="2">
        <v>2</v>
      </c>
      <c r="T221" s="2" t="s">
        <v>19</v>
      </c>
      <c r="U221" s="2" t="s">
        <v>145</v>
      </c>
      <c r="X221" s="7">
        <f t="shared" si="6"/>
        <v>0</v>
      </c>
      <c r="Y221" s="7">
        <f t="shared" si="7"/>
        <v>2</v>
      </c>
    </row>
    <row r="222" spans="1:25" ht="40.5" x14ac:dyDescent="0.25">
      <c r="A222" s="2" t="s">
        <v>26</v>
      </c>
      <c r="B222" s="2">
        <v>50</v>
      </c>
      <c r="C222" s="3" t="s">
        <v>97</v>
      </c>
      <c r="D222" s="2">
        <v>53114</v>
      </c>
      <c r="E222" s="2" t="s">
        <v>169</v>
      </c>
      <c r="F222" s="2" t="s">
        <v>98</v>
      </c>
      <c r="G222" s="2">
        <v>0</v>
      </c>
      <c r="H222" s="2" t="s">
        <v>118</v>
      </c>
      <c r="I222" s="2" t="s">
        <v>255</v>
      </c>
      <c r="J222" s="2"/>
      <c r="K222" s="2">
        <v>0</v>
      </c>
      <c r="L222" s="2">
        <v>0</v>
      </c>
      <c r="M222" s="2">
        <v>28</v>
      </c>
      <c r="N222" s="2">
        <v>65</v>
      </c>
      <c r="O222" s="2" t="s">
        <v>75</v>
      </c>
      <c r="P222" s="2" t="s">
        <v>65</v>
      </c>
      <c r="Q222" s="2" t="s">
        <v>35</v>
      </c>
      <c r="R222" s="2" t="s">
        <v>231</v>
      </c>
      <c r="S222" s="2">
        <v>1</v>
      </c>
      <c r="T222" s="2" t="s">
        <v>19</v>
      </c>
      <c r="U222" s="2" t="s">
        <v>146</v>
      </c>
      <c r="X222" s="7">
        <f t="shared" si="6"/>
        <v>0</v>
      </c>
      <c r="Y222" s="7">
        <f t="shared" si="7"/>
        <v>1</v>
      </c>
    </row>
    <row r="223" spans="1:25" ht="40.5" x14ac:dyDescent="0.25">
      <c r="A223" s="2" t="s">
        <v>26</v>
      </c>
      <c r="B223" s="2">
        <v>50</v>
      </c>
      <c r="C223" s="3" t="s">
        <v>97</v>
      </c>
      <c r="D223" s="2">
        <v>53114</v>
      </c>
      <c r="E223" s="2" t="s">
        <v>169</v>
      </c>
      <c r="F223" s="2" t="s">
        <v>98</v>
      </c>
      <c r="G223" s="2">
        <v>0</v>
      </c>
      <c r="H223" s="2" t="s">
        <v>118</v>
      </c>
      <c r="I223" s="2" t="s">
        <v>255</v>
      </c>
      <c r="J223" s="2"/>
      <c r="K223" s="2">
        <v>0</v>
      </c>
      <c r="L223" s="2">
        <v>0</v>
      </c>
      <c r="M223" s="2">
        <v>28</v>
      </c>
      <c r="N223" s="2">
        <v>65</v>
      </c>
      <c r="O223" s="2" t="s">
        <v>75</v>
      </c>
      <c r="P223" s="2" t="s">
        <v>65</v>
      </c>
      <c r="Q223" s="2" t="s">
        <v>35</v>
      </c>
      <c r="R223" s="2" t="s">
        <v>231</v>
      </c>
      <c r="S223" s="2">
        <v>1</v>
      </c>
      <c r="T223" s="2" t="s">
        <v>19</v>
      </c>
      <c r="U223" s="2" t="s">
        <v>147</v>
      </c>
      <c r="X223" s="7">
        <f t="shared" si="6"/>
        <v>0</v>
      </c>
      <c r="Y223" s="7">
        <f t="shared" si="7"/>
        <v>1</v>
      </c>
    </row>
    <row r="224" spans="1:25" ht="40.5" x14ac:dyDescent="0.25">
      <c r="A224" s="2" t="s">
        <v>26</v>
      </c>
      <c r="B224" s="2">
        <v>50</v>
      </c>
      <c r="C224" s="3" t="s">
        <v>97</v>
      </c>
      <c r="D224" s="2">
        <v>53114</v>
      </c>
      <c r="E224" s="2" t="s">
        <v>169</v>
      </c>
      <c r="F224" s="2" t="s">
        <v>98</v>
      </c>
      <c r="G224" s="2">
        <v>0</v>
      </c>
      <c r="H224" s="2" t="s">
        <v>118</v>
      </c>
      <c r="I224" s="2" t="s">
        <v>256</v>
      </c>
      <c r="J224" s="2"/>
      <c r="K224" s="2">
        <v>0</v>
      </c>
      <c r="L224" s="2">
        <v>0</v>
      </c>
      <c r="M224" s="2">
        <v>28</v>
      </c>
      <c r="N224" s="2">
        <v>65</v>
      </c>
      <c r="O224" s="2" t="s">
        <v>24</v>
      </c>
      <c r="P224" s="2" t="s">
        <v>60</v>
      </c>
      <c r="Q224" s="2" t="s">
        <v>28</v>
      </c>
      <c r="R224" s="2" t="s">
        <v>4</v>
      </c>
      <c r="S224" s="2">
        <v>2</v>
      </c>
      <c r="T224" s="2" t="s">
        <v>18</v>
      </c>
      <c r="U224" s="2" t="s">
        <v>99</v>
      </c>
      <c r="X224" s="7">
        <f t="shared" si="6"/>
        <v>0</v>
      </c>
      <c r="Y224" s="7">
        <f t="shared" si="7"/>
        <v>2</v>
      </c>
    </row>
    <row r="225" spans="1:25" ht="40.5" x14ac:dyDescent="0.25">
      <c r="A225" s="2" t="s">
        <v>26</v>
      </c>
      <c r="B225" s="2">
        <v>50</v>
      </c>
      <c r="C225" s="3" t="s">
        <v>97</v>
      </c>
      <c r="D225" s="2">
        <v>53114</v>
      </c>
      <c r="E225" s="2" t="s">
        <v>169</v>
      </c>
      <c r="F225" s="2" t="s">
        <v>98</v>
      </c>
      <c r="G225" s="2">
        <v>0</v>
      </c>
      <c r="H225" s="2" t="s">
        <v>118</v>
      </c>
      <c r="I225" s="2" t="s">
        <v>256</v>
      </c>
      <c r="J225" s="2"/>
      <c r="K225" s="2">
        <v>0</v>
      </c>
      <c r="L225" s="2">
        <v>0</v>
      </c>
      <c r="M225" s="2">
        <v>28</v>
      </c>
      <c r="N225" s="2">
        <v>65</v>
      </c>
      <c r="O225" s="2" t="s">
        <v>165</v>
      </c>
      <c r="P225" s="2" t="s">
        <v>60</v>
      </c>
      <c r="Q225" s="2" t="s">
        <v>29</v>
      </c>
      <c r="R225" s="2" t="s">
        <v>4</v>
      </c>
      <c r="S225" s="2">
        <v>1</v>
      </c>
      <c r="T225" s="2" t="s">
        <v>19</v>
      </c>
      <c r="U225" s="2" t="s">
        <v>105</v>
      </c>
      <c r="X225" s="7">
        <f t="shared" si="6"/>
        <v>0</v>
      </c>
      <c r="Y225" s="7">
        <f t="shared" si="7"/>
        <v>1</v>
      </c>
    </row>
    <row r="226" spans="1:25" ht="40.5" x14ac:dyDescent="0.25">
      <c r="A226" s="2" t="s">
        <v>26</v>
      </c>
      <c r="B226" s="2">
        <v>50</v>
      </c>
      <c r="C226" s="3" t="s">
        <v>97</v>
      </c>
      <c r="D226" s="2">
        <v>53114</v>
      </c>
      <c r="E226" s="2" t="s">
        <v>169</v>
      </c>
      <c r="F226" s="2" t="s">
        <v>98</v>
      </c>
      <c r="G226" s="2">
        <v>0</v>
      </c>
      <c r="H226" s="2" t="s">
        <v>118</v>
      </c>
      <c r="I226" s="2" t="s">
        <v>256</v>
      </c>
      <c r="J226" s="2"/>
      <c r="K226" s="2">
        <v>0</v>
      </c>
      <c r="L226" s="2">
        <v>0</v>
      </c>
      <c r="M226" s="2">
        <v>28</v>
      </c>
      <c r="N226" s="2">
        <v>65</v>
      </c>
      <c r="O226" s="2" t="s">
        <v>30</v>
      </c>
      <c r="P226" s="2" t="s">
        <v>61</v>
      </c>
      <c r="Q226" s="2" t="s">
        <v>17</v>
      </c>
      <c r="R226" s="2" t="s">
        <v>171</v>
      </c>
      <c r="S226" s="2">
        <v>2</v>
      </c>
      <c r="T226" s="2" t="s">
        <v>19</v>
      </c>
      <c r="U226" s="2" t="s">
        <v>145</v>
      </c>
      <c r="X226" s="7">
        <f t="shared" si="6"/>
        <v>0</v>
      </c>
      <c r="Y226" s="7">
        <f t="shared" si="7"/>
        <v>2</v>
      </c>
    </row>
    <row r="227" spans="1:25" ht="40.5" x14ac:dyDescent="0.25">
      <c r="A227" s="2" t="s">
        <v>26</v>
      </c>
      <c r="B227" s="2">
        <v>50</v>
      </c>
      <c r="C227" s="3" t="s">
        <v>97</v>
      </c>
      <c r="D227" s="2">
        <v>53114</v>
      </c>
      <c r="E227" s="2" t="s">
        <v>169</v>
      </c>
      <c r="F227" s="2" t="s">
        <v>98</v>
      </c>
      <c r="G227" s="2">
        <v>0</v>
      </c>
      <c r="H227" s="2" t="s">
        <v>118</v>
      </c>
      <c r="I227" s="2" t="s">
        <v>257</v>
      </c>
      <c r="J227" s="2"/>
      <c r="K227" s="2">
        <v>0</v>
      </c>
      <c r="L227" s="2">
        <v>0</v>
      </c>
      <c r="M227" s="2">
        <v>45</v>
      </c>
      <c r="N227" s="2">
        <v>65</v>
      </c>
      <c r="O227" s="2" t="s">
        <v>24</v>
      </c>
      <c r="P227" s="2" t="s">
        <v>127</v>
      </c>
      <c r="Q227" s="2" t="s">
        <v>28</v>
      </c>
      <c r="R227" s="2" t="s">
        <v>4</v>
      </c>
      <c r="S227" s="2">
        <v>7.8</v>
      </c>
      <c r="T227" s="2" t="s">
        <v>18</v>
      </c>
      <c r="U227" s="2" t="s">
        <v>99</v>
      </c>
      <c r="X227" s="7">
        <f t="shared" si="6"/>
        <v>0</v>
      </c>
      <c r="Y227" s="7">
        <f t="shared" si="7"/>
        <v>7.8</v>
      </c>
    </row>
    <row r="228" spans="1:25" ht="40.5" x14ac:dyDescent="0.25">
      <c r="A228" s="2" t="s">
        <v>26</v>
      </c>
      <c r="B228" s="2">
        <v>50</v>
      </c>
      <c r="C228" s="3" t="s">
        <v>97</v>
      </c>
      <c r="D228" s="2">
        <v>53114</v>
      </c>
      <c r="E228" s="2" t="s">
        <v>169</v>
      </c>
      <c r="F228" s="2" t="s">
        <v>98</v>
      </c>
      <c r="G228" s="2">
        <v>0</v>
      </c>
      <c r="H228" s="2" t="s">
        <v>118</v>
      </c>
      <c r="I228" s="2" t="s">
        <v>257</v>
      </c>
      <c r="J228" s="2"/>
      <c r="K228" s="2">
        <v>0</v>
      </c>
      <c r="L228" s="2">
        <v>0</v>
      </c>
      <c r="M228" s="2">
        <v>45</v>
      </c>
      <c r="N228" s="2">
        <v>65</v>
      </c>
      <c r="O228" s="2" t="s">
        <v>165</v>
      </c>
      <c r="P228" s="2" t="s">
        <v>127</v>
      </c>
      <c r="Q228" s="2" t="s">
        <v>29</v>
      </c>
      <c r="R228" s="2" t="s">
        <v>4</v>
      </c>
      <c r="S228" s="2">
        <v>5</v>
      </c>
      <c r="T228" s="2" t="s">
        <v>19</v>
      </c>
      <c r="U228" s="2" t="s">
        <v>105</v>
      </c>
      <c r="X228" s="7">
        <f t="shared" si="6"/>
        <v>0</v>
      </c>
      <c r="Y228" s="7">
        <f t="shared" si="7"/>
        <v>5</v>
      </c>
    </row>
    <row r="229" spans="1:25" ht="40.5" x14ac:dyDescent="0.25">
      <c r="A229" s="2" t="s">
        <v>26</v>
      </c>
      <c r="B229" s="2">
        <v>50</v>
      </c>
      <c r="C229" s="3" t="s">
        <v>97</v>
      </c>
      <c r="D229" s="2">
        <v>53114</v>
      </c>
      <c r="E229" s="2" t="s">
        <v>169</v>
      </c>
      <c r="F229" s="2" t="s">
        <v>98</v>
      </c>
      <c r="G229" s="2">
        <v>0</v>
      </c>
      <c r="H229" s="2" t="s">
        <v>118</v>
      </c>
      <c r="I229" s="2" t="s">
        <v>257</v>
      </c>
      <c r="J229" s="2"/>
      <c r="K229" s="2">
        <v>0</v>
      </c>
      <c r="L229" s="2">
        <v>0</v>
      </c>
      <c r="M229" s="2">
        <v>45</v>
      </c>
      <c r="N229" s="2">
        <v>65</v>
      </c>
      <c r="O229" s="2" t="s">
        <v>30</v>
      </c>
      <c r="P229" s="2" t="s">
        <v>151</v>
      </c>
      <c r="Q229" s="2" t="s">
        <v>17</v>
      </c>
      <c r="R229" s="2" t="s">
        <v>171</v>
      </c>
      <c r="S229" s="2">
        <v>2</v>
      </c>
      <c r="T229" s="2" t="s">
        <v>19</v>
      </c>
      <c r="U229" s="2" t="s">
        <v>258</v>
      </c>
      <c r="X229" s="7">
        <f t="shared" si="6"/>
        <v>0</v>
      </c>
      <c r="Y229" s="7">
        <f t="shared" si="7"/>
        <v>2</v>
      </c>
    </row>
    <row r="230" spans="1:25" ht="40.5" x14ac:dyDescent="0.25">
      <c r="A230" s="2" t="s">
        <v>26</v>
      </c>
      <c r="B230" s="2">
        <v>50</v>
      </c>
      <c r="C230" s="3" t="s">
        <v>97</v>
      </c>
      <c r="D230" s="2">
        <v>53114</v>
      </c>
      <c r="E230" s="2" t="s">
        <v>169</v>
      </c>
      <c r="F230" s="2" t="s">
        <v>98</v>
      </c>
      <c r="G230" s="2">
        <v>0</v>
      </c>
      <c r="H230" s="2" t="s">
        <v>118</v>
      </c>
      <c r="I230" s="2" t="s">
        <v>257</v>
      </c>
      <c r="J230" s="2"/>
      <c r="K230" s="2">
        <v>0</v>
      </c>
      <c r="L230" s="2">
        <v>0</v>
      </c>
      <c r="M230" s="2">
        <v>45</v>
      </c>
      <c r="N230" s="2">
        <v>65</v>
      </c>
      <c r="O230" s="2" t="s">
        <v>75</v>
      </c>
      <c r="P230" s="2" t="s">
        <v>259</v>
      </c>
      <c r="Q230" s="2" t="s">
        <v>35</v>
      </c>
      <c r="R230" s="2" t="s">
        <v>231</v>
      </c>
      <c r="S230" s="2">
        <v>1</v>
      </c>
      <c r="T230" s="2" t="s">
        <v>19</v>
      </c>
      <c r="U230" s="2" t="s">
        <v>260</v>
      </c>
      <c r="X230" s="7">
        <f t="shared" si="6"/>
        <v>0</v>
      </c>
      <c r="Y230" s="7">
        <f t="shared" si="7"/>
        <v>1</v>
      </c>
    </row>
    <row r="231" spans="1:25" ht="40.5" x14ac:dyDescent="0.25">
      <c r="A231" s="2" t="s">
        <v>26</v>
      </c>
      <c r="B231" s="2">
        <v>50</v>
      </c>
      <c r="C231" s="3" t="s">
        <v>97</v>
      </c>
      <c r="D231" s="2">
        <v>53114</v>
      </c>
      <c r="E231" s="2" t="s">
        <v>169</v>
      </c>
      <c r="F231" s="2" t="s">
        <v>98</v>
      </c>
      <c r="G231" s="2">
        <v>0</v>
      </c>
      <c r="H231" s="2" t="s">
        <v>118</v>
      </c>
      <c r="I231" s="2" t="s">
        <v>257</v>
      </c>
      <c r="J231" s="2"/>
      <c r="K231" s="2">
        <v>0</v>
      </c>
      <c r="L231" s="2">
        <v>0</v>
      </c>
      <c r="M231" s="2">
        <v>45</v>
      </c>
      <c r="N231" s="2">
        <v>65</v>
      </c>
      <c r="O231" s="2" t="s">
        <v>75</v>
      </c>
      <c r="P231" s="2" t="s">
        <v>85</v>
      </c>
      <c r="Q231" s="2" t="s">
        <v>35</v>
      </c>
      <c r="R231" s="2" t="s">
        <v>231</v>
      </c>
      <c r="S231" s="2">
        <v>1</v>
      </c>
      <c r="T231" s="2" t="s">
        <v>19</v>
      </c>
      <c r="U231" s="2" t="s">
        <v>143</v>
      </c>
      <c r="X231" s="7">
        <f t="shared" si="6"/>
        <v>0</v>
      </c>
      <c r="Y231" s="7">
        <f t="shared" si="7"/>
        <v>1</v>
      </c>
    </row>
    <row r="232" spans="1:25" ht="40.5" x14ac:dyDescent="0.25">
      <c r="A232" s="2" t="s">
        <v>26</v>
      </c>
      <c r="B232" s="2">
        <v>50</v>
      </c>
      <c r="C232" s="3" t="s">
        <v>97</v>
      </c>
      <c r="D232" s="2">
        <v>53114</v>
      </c>
      <c r="E232" s="2" t="s">
        <v>169</v>
      </c>
      <c r="F232" s="2" t="s">
        <v>98</v>
      </c>
      <c r="G232" s="2">
        <v>0</v>
      </c>
      <c r="H232" s="2" t="s">
        <v>261</v>
      </c>
      <c r="I232" s="2" t="s">
        <v>257</v>
      </c>
      <c r="J232" s="2"/>
      <c r="K232" s="2">
        <v>0</v>
      </c>
      <c r="L232" s="2">
        <v>0</v>
      </c>
      <c r="M232" s="2">
        <v>35.5</v>
      </c>
      <c r="N232" s="2">
        <v>65</v>
      </c>
      <c r="O232" s="2" t="s">
        <v>24</v>
      </c>
      <c r="P232" s="2" t="s">
        <v>60</v>
      </c>
      <c r="Q232" s="2" t="s">
        <v>28</v>
      </c>
      <c r="R232" s="2" t="s">
        <v>4</v>
      </c>
      <c r="S232" s="2">
        <v>6.4</v>
      </c>
      <c r="T232" s="2" t="s">
        <v>18</v>
      </c>
      <c r="U232" s="2" t="s">
        <v>99</v>
      </c>
      <c r="X232" s="7">
        <f t="shared" si="6"/>
        <v>0</v>
      </c>
      <c r="Y232" s="7">
        <f t="shared" si="7"/>
        <v>6.4</v>
      </c>
    </row>
    <row r="233" spans="1:25" ht="40.5" x14ac:dyDescent="0.25">
      <c r="A233" s="2" t="s">
        <v>26</v>
      </c>
      <c r="B233" s="2">
        <v>50</v>
      </c>
      <c r="C233" s="3" t="s">
        <v>97</v>
      </c>
      <c r="D233" s="2">
        <v>53114</v>
      </c>
      <c r="E233" s="2" t="s">
        <v>169</v>
      </c>
      <c r="F233" s="2" t="s">
        <v>98</v>
      </c>
      <c r="G233" s="2">
        <v>0</v>
      </c>
      <c r="H233" s="2" t="s">
        <v>261</v>
      </c>
      <c r="I233" s="2" t="s">
        <v>257</v>
      </c>
      <c r="J233" s="2"/>
      <c r="K233" s="2">
        <v>0</v>
      </c>
      <c r="L233" s="2">
        <v>0</v>
      </c>
      <c r="M233" s="2">
        <v>35.5</v>
      </c>
      <c r="N233" s="2">
        <v>65</v>
      </c>
      <c r="O233" s="2" t="s">
        <v>165</v>
      </c>
      <c r="P233" s="2" t="s">
        <v>60</v>
      </c>
      <c r="Q233" s="2" t="s">
        <v>29</v>
      </c>
      <c r="R233" s="2" t="s">
        <v>4</v>
      </c>
      <c r="S233" s="2">
        <v>4</v>
      </c>
      <c r="T233" s="2" t="s">
        <v>19</v>
      </c>
      <c r="U233" s="2" t="s">
        <v>105</v>
      </c>
      <c r="X233" s="7">
        <f t="shared" si="6"/>
        <v>0</v>
      </c>
      <c r="Y233" s="7">
        <f t="shared" si="7"/>
        <v>4</v>
      </c>
    </row>
    <row r="234" spans="1:25" ht="60.75" x14ac:dyDescent="0.25">
      <c r="A234" s="2" t="s">
        <v>26</v>
      </c>
      <c r="B234" s="2">
        <v>50</v>
      </c>
      <c r="C234" s="3" t="s">
        <v>97</v>
      </c>
      <c r="D234" s="2">
        <v>53114</v>
      </c>
      <c r="E234" s="2" t="s">
        <v>169</v>
      </c>
      <c r="F234" s="2" t="s">
        <v>98</v>
      </c>
      <c r="G234" s="2">
        <v>0</v>
      </c>
      <c r="H234" s="2" t="s">
        <v>261</v>
      </c>
      <c r="I234" s="2" t="s">
        <v>257</v>
      </c>
      <c r="J234" s="2"/>
      <c r="K234" s="2">
        <v>0</v>
      </c>
      <c r="L234" s="2">
        <v>0</v>
      </c>
      <c r="M234" s="2">
        <v>35.5</v>
      </c>
      <c r="N234" s="2">
        <v>65</v>
      </c>
      <c r="O234" s="2" t="s">
        <v>44</v>
      </c>
      <c r="P234" s="2" t="s">
        <v>262</v>
      </c>
      <c r="Q234" s="2" t="s">
        <v>158</v>
      </c>
      <c r="R234" s="2" t="s">
        <v>321</v>
      </c>
      <c r="S234" s="2">
        <v>1</v>
      </c>
      <c r="T234" s="2" t="s">
        <v>19</v>
      </c>
      <c r="U234" s="2" t="s">
        <v>263</v>
      </c>
      <c r="X234" s="7">
        <f t="shared" si="6"/>
        <v>0</v>
      </c>
      <c r="Y234" s="7">
        <f t="shared" si="7"/>
        <v>1</v>
      </c>
    </row>
    <row r="235" spans="1:25" ht="40.5" x14ac:dyDescent="0.25">
      <c r="A235" s="2" t="s">
        <v>26</v>
      </c>
      <c r="B235" s="2">
        <v>50</v>
      </c>
      <c r="C235" s="3" t="s">
        <v>97</v>
      </c>
      <c r="D235" s="2">
        <v>53114</v>
      </c>
      <c r="E235" s="2" t="s">
        <v>169</v>
      </c>
      <c r="F235" s="2" t="s">
        <v>98</v>
      </c>
      <c r="G235" s="2">
        <v>0</v>
      </c>
      <c r="H235" s="2" t="s">
        <v>261</v>
      </c>
      <c r="I235" s="2" t="s">
        <v>257</v>
      </c>
      <c r="J235" s="2"/>
      <c r="K235" s="2">
        <v>0</v>
      </c>
      <c r="L235" s="2">
        <v>0</v>
      </c>
      <c r="M235" s="2">
        <v>35.5</v>
      </c>
      <c r="N235" s="2">
        <v>65</v>
      </c>
      <c r="O235" s="2" t="s">
        <v>30</v>
      </c>
      <c r="P235" s="2" t="s">
        <v>70</v>
      </c>
      <c r="Q235" s="2" t="s">
        <v>17</v>
      </c>
      <c r="R235" s="2" t="s">
        <v>171</v>
      </c>
      <c r="S235" s="2">
        <v>1</v>
      </c>
      <c r="T235" s="2" t="s">
        <v>19</v>
      </c>
      <c r="U235" s="2" t="s">
        <v>258</v>
      </c>
      <c r="X235" s="7">
        <f t="shared" si="6"/>
        <v>0</v>
      </c>
      <c r="Y235" s="7">
        <f t="shared" si="7"/>
        <v>1</v>
      </c>
    </row>
    <row r="236" spans="1:25" ht="40.5" x14ac:dyDescent="0.25">
      <c r="A236" s="2" t="s">
        <v>26</v>
      </c>
      <c r="B236" s="2">
        <v>50</v>
      </c>
      <c r="C236" s="3" t="s">
        <v>97</v>
      </c>
      <c r="D236" s="2">
        <v>53114</v>
      </c>
      <c r="E236" s="2" t="s">
        <v>169</v>
      </c>
      <c r="F236" s="2" t="s">
        <v>98</v>
      </c>
      <c r="G236" s="2">
        <v>0</v>
      </c>
      <c r="H236" s="2" t="s">
        <v>261</v>
      </c>
      <c r="I236" s="2" t="s">
        <v>257</v>
      </c>
      <c r="J236" s="2"/>
      <c r="K236" s="2">
        <v>0</v>
      </c>
      <c r="L236" s="2">
        <v>0</v>
      </c>
      <c r="M236" s="2">
        <v>35.5</v>
      </c>
      <c r="N236" s="2">
        <v>65</v>
      </c>
      <c r="O236" s="2" t="s">
        <v>75</v>
      </c>
      <c r="P236" s="2" t="s">
        <v>76</v>
      </c>
      <c r="Q236" s="2" t="s">
        <v>35</v>
      </c>
      <c r="R236" s="2" t="s">
        <v>231</v>
      </c>
      <c r="S236" s="2">
        <v>2</v>
      </c>
      <c r="T236" s="2" t="s">
        <v>19</v>
      </c>
      <c r="U236" s="2" t="s">
        <v>248</v>
      </c>
      <c r="X236" s="7">
        <f t="shared" si="6"/>
        <v>0</v>
      </c>
      <c r="Y236" s="7">
        <f t="shared" si="7"/>
        <v>2</v>
      </c>
    </row>
    <row r="237" spans="1:25" ht="40.5" x14ac:dyDescent="0.25">
      <c r="A237" s="2" t="s">
        <v>26</v>
      </c>
      <c r="B237" s="2">
        <v>50</v>
      </c>
      <c r="C237" s="3" t="s">
        <v>97</v>
      </c>
      <c r="D237" s="2">
        <v>53114</v>
      </c>
      <c r="E237" s="2" t="s">
        <v>169</v>
      </c>
      <c r="F237" s="2" t="s">
        <v>98</v>
      </c>
      <c r="G237" s="2">
        <v>0</v>
      </c>
      <c r="H237" s="2" t="s">
        <v>261</v>
      </c>
      <c r="I237" s="2" t="s">
        <v>257</v>
      </c>
      <c r="J237" s="2"/>
      <c r="K237" s="2">
        <v>0</v>
      </c>
      <c r="L237" s="2">
        <v>0</v>
      </c>
      <c r="M237" s="2">
        <v>35.5</v>
      </c>
      <c r="N237" s="2">
        <v>65</v>
      </c>
      <c r="O237" s="2" t="s">
        <v>30</v>
      </c>
      <c r="P237" s="2" t="s">
        <v>61</v>
      </c>
      <c r="Q237" s="2" t="s">
        <v>17</v>
      </c>
      <c r="R237" s="2" t="s">
        <v>171</v>
      </c>
      <c r="S237" s="2">
        <v>3</v>
      </c>
      <c r="T237" s="2" t="s">
        <v>19</v>
      </c>
      <c r="U237" s="2" t="s">
        <v>152</v>
      </c>
      <c r="X237" s="7">
        <f t="shared" si="6"/>
        <v>0</v>
      </c>
      <c r="Y237" s="7">
        <f t="shared" si="7"/>
        <v>3</v>
      </c>
    </row>
    <row r="238" spans="1:25" ht="40.5" x14ac:dyDescent="0.25">
      <c r="A238" s="2" t="s">
        <v>26</v>
      </c>
      <c r="B238" s="2">
        <v>50</v>
      </c>
      <c r="C238" s="3" t="s">
        <v>97</v>
      </c>
      <c r="D238" s="2">
        <v>53114</v>
      </c>
      <c r="E238" s="2" t="s">
        <v>169</v>
      </c>
      <c r="F238" s="2" t="s">
        <v>98</v>
      </c>
      <c r="G238" s="2">
        <v>0</v>
      </c>
      <c r="H238" s="2" t="s">
        <v>261</v>
      </c>
      <c r="I238" s="2" t="s">
        <v>257</v>
      </c>
      <c r="J238" s="2"/>
      <c r="K238" s="2">
        <v>0</v>
      </c>
      <c r="L238" s="2">
        <v>0</v>
      </c>
      <c r="M238" s="2">
        <v>35.5</v>
      </c>
      <c r="N238" s="2">
        <v>65</v>
      </c>
      <c r="O238" s="2" t="s">
        <v>75</v>
      </c>
      <c r="P238" s="2" t="s">
        <v>85</v>
      </c>
      <c r="Q238" s="2" t="s">
        <v>35</v>
      </c>
      <c r="R238" s="2" t="s">
        <v>231</v>
      </c>
      <c r="S238" s="2">
        <v>2</v>
      </c>
      <c r="T238" s="2" t="s">
        <v>19</v>
      </c>
      <c r="U238" s="2" t="s">
        <v>143</v>
      </c>
      <c r="X238" s="7">
        <f t="shared" si="6"/>
        <v>0</v>
      </c>
      <c r="Y238" s="7">
        <f t="shared" si="7"/>
        <v>2</v>
      </c>
    </row>
    <row r="239" spans="1:25" ht="40.5" x14ac:dyDescent="0.25">
      <c r="A239" s="2" t="s">
        <v>26</v>
      </c>
      <c r="B239" s="2">
        <v>50</v>
      </c>
      <c r="C239" s="3" t="s">
        <v>97</v>
      </c>
      <c r="D239" s="2">
        <v>53114</v>
      </c>
      <c r="E239" s="2" t="s">
        <v>169</v>
      </c>
      <c r="F239" s="2" t="s">
        <v>98</v>
      </c>
      <c r="G239" s="2">
        <v>0</v>
      </c>
      <c r="H239" s="2" t="s">
        <v>261</v>
      </c>
      <c r="I239" s="2" t="s">
        <v>257</v>
      </c>
      <c r="J239" s="2"/>
      <c r="K239" s="2">
        <v>0</v>
      </c>
      <c r="L239" s="2">
        <v>0</v>
      </c>
      <c r="M239" s="2">
        <v>35.5</v>
      </c>
      <c r="N239" s="2">
        <v>65</v>
      </c>
      <c r="O239" s="2" t="s">
        <v>301</v>
      </c>
      <c r="P239" s="2" t="s">
        <v>93</v>
      </c>
      <c r="Q239" s="2" t="s">
        <v>144</v>
      </c>
      <c r="R239" s="2" t="s">
        <v>53</v>
      </c>
      <c r="S239" s="2">
        <v>1</v>
      </c>
      <c r="T239" s="2" t="s">
        <v>19</v>
      </c>
      <c r="U239" s="2" t="s">
        <v>223</v>
      </c>
      <c r="X239" s="7">
        <f t="shared" si="6"/>
        <v>0</v>
      </c>
      <c r="Y239" s="7">
        <f t="shared" si="7"/>
        <v>1</v>
      </c>
    </row>
    <row r="240" spans="1:25" ht="60.75" x14ac:dyDescent="0.25">
      <c r="A240" s="2" t="s">
        <v>26</v>
      </c>
      <c r="B240" s="2">
        <v>50</v>
      </c>
      <c r="C240" s="3" t="s">
        <v>97</v>
      </c>
      <c r="D240" s="2">
        <v>53114</v>
      </c>
      <c r="E240" s="2" t="s">
        <v>169</v>
      </c>
      <c r="F240" s="2" t="s">
        <v>98</v>
      </c>
      <c r="G240" s="2">
        <v>0</v>
      </c>
      <c r="H240" s="2" t="s">
        <v>261</v>
      </c>
      <c r="I240" s="2" t="s">
        <v>257</v>
      </c>
      <c r="J240" s="2"/>
      <c r="K240" s="2">
        <v>0</v>
      </c>
      <c r="L240" s="2">
        <v>0</v>
      </c>
      <c r="M240" s="2">
        <v>35.5</v>
      </c>
      <c r="N240" s="2">
        <v>65</v>
      </c>
      <c r="O240" s="2" t="s">
        <v>193</v>
      </c>
      <c r="P240" s="2" t="s">
        <v>264</v>
      </c>
      <c r="Q240" s="2" t="s">
        <v>195</v>
      </c>
      <c r="R240" s="2" t="s">
        <v>320</v>
      </c>
      <c r="S240" s="2">
        <v>4</v>
      </c>
      <c r="T240" s="2" t="s">
        <v>19</v>
      </c>
      <c r="U240" s="2" t="s">
        <v>160</v>
      </c>
      <c r="X240" s="7">
        <f t="shared" si="6"/>
        <v>0</v>
      </c>
      <c r="Y240" s="7">
        <f t="shared" si="7"/>
        <v>4</v>
      </c>
    </row>
    <row r="241" spans="1:25" ht="40.5" x14ac:dyDescent="0.25">
      <c r="A241" s="2" t="s">
        <v>26</v>
      </c>
      <c r="B241" s="2">
        <v>50</v>
      </c>
      <c r="C241" s="3" t="s">
        <v>97</v>
      </c>
      <c r="D241" s="2">
        <v>53114</v>
      </c>
      <c r="E241" s="2" t="s">
        <v>169</v>
      </c>
      <c r="F241" s="2" t="s">
        <v>98</v>
      </c>
      <c r="G241" s="2">
        <v>0</v>
      </c>
      <c r="H241" s="2" t="s">
        <v>261</v>
      </c>
      <c r="I241" s="2" t="s">
        <v>265</v>
      </c>
      <c r="J241" s="2"/>
      <c r="K241" s="2">
        <v>8.5</v>
      </c>
      <c r="L241" s="2">
        <v>10</v>
      </c>
      <c r="M241" s="2">
        <v>35.5</v>
      </c>
      <c r="N241" s="2">
        <v>65</v>
      </c>
      <c r="O241" s="2" t="s">
        <v>24</v>
      </c>
      <c r="P241" s="2" t="s">
        <v>36</v>
      </c>
      <c r="Q241" s="2" t="s">
        <v>37</v>
      </c>
      <c r="R241" s="2" t="s">
        <v>4</v>
      </c>
      <c r="S241" s="2">
        <v>8.1</v>
      </c>
      <c r="T241" s="2" t="s">
        <v>18</v>
      </c>
      <c r="U241" s="2" t="s">
        <v>100</v>
      </c>
      <c r="X241" s="7">
        <f t="shared" si="6"/>
        <v>0</v>
      </c>
      <c r="Y241" s="7">
        <f t="shared" si="7"/>
        <v>8.1</v>
      </c>
    </row>
    <row r="242" spans="1:25" ht="40.5" x14ac:dyDescent="0.25">
      <c r="A242" s="2" t="s">
        <v>26</v>
      </c>
      <c r="B242" s="2">
        <v>50</v>
      </c>
      <c r="C242" s="3" t="s">
        <v>97</v>
      </c>
      <c r="D242" s="2">
        <v>53114</v>
      </c>
      <c r="E242" s="2" t="s">
        <v>169</v>
      </c>
      <c r="F242" s="2" t="s">
        <v>98</v>
      </c>
      <c r="G242" s="2">
        <v>0</v>
      </c>
      <c r="H242" s="2" t="s">
        <v>261</v>
      </c>
      <c r="I242" s="2" t="s">
        <v>265</v>
      </c>
      <c r="J242" s="2"/>
      <c r="K242" s="2">
        <v>8.5</v>
      </c>
      <c r="L242" s="2">
        <v>10</v>
      </c>
      <c r="M242" s="2">
        <v>35.5</v>
      </c>
      <c r="N242" s="2">
        <v>65</v>
      </c>
      <c r="O242" s="2" t="s">
        <v>43</v>
      </c>
      <c r="P242" s="2" t="s">
        <v>36</v>
      </c>
      <c r="Q242" s="2" t="s">
        <v>48</v>
      </c>
      <c r="R242" s="2" t="s">
        <v>4</v>
      </c>
      <c r="S242" s="2">
        <v>2</v>
      </c>
      <c r="T242" s="2" t="s">
        <v>19</v>
      </c>
      <c r="U242" s="2" t="s">
        <v>156</v>
      </c>
      <c r="X242" s="7">
        <f t="shared" si="6"/>
        <v>0</v>
      </c>
      <c r="Y242" s="7">
        <f t="shared" si="7"/>
        <v>2</v>
      </c>
    </row>
    <row r="243" spans="1:25" ht="40.5" x14ac:dyDescent="0.25">
      <c r="A243" s="2" t="s">
        <v>26</v>
      </c>
      <c r="B243" s="2">
        <v>50</v>
      </c>
      <c r="C243" s="3" t="s">
        <v>97</v>
      </c>
      <c r="D243" s="2">
        <v>53114</v>
      </c>
      <c r="E243" s="2" t="s">
        <v>169</v>
      </c>
      <c r="F243" s="2" t="s">
        <v>98</v>
      </c>
      <c r="G243" s="2">
        <v>0</v>
      </c>
      <c r="H243" s="2" t="s">
        <v>261</v>
      </c>
      <c r="I243" s="2" t="s">
        <v>265</v>
      </c>
      <c r="J243" s="2"/>
      <c r="K243" s="2">
        <v>8.5</v>
      </c>
      <c r="L243" s="2">
        <v>10</v>
      </c>
      <c r="M243" s="2">
        <v>35.5</v>
      </c>
      <c r="N243" s="2">
        <v>65</v>
      </c>
      <c r="O243" s="2" t="s">
        <v>57</v>
      </c>
      <c r="P243" s="2" t="s">
        <v>266</v>
      </c>
      <c r="Q243" s="2" t="s">
        <v>305</v>
      </c>
      <c r="R243" s="2" t="s">
        <v>4</v>
      </c>
      <c r="S243" s="2">
        <v>1</v>
      </c>
      <c r="T243" s="2" t="s">
        <v>19</v>
      </c>
      <c r="U243" s="2" t="s">
        <v>267</v>
      </c>
      <c r="X243" s="7">
        <f t="shared" si="6"/>
        <v>0</v>
      </c>
      <c r="Y243" s="7">
        <f t="shared" si="7"/>
        <v>1</v>
      </c>
    </row>
    <row r="244" spans="1:25" ht="40.5" x14ac:dyDescent="0.25">
      <c r="A244" s="2" t="s">
        <v>26</v>
      </c>
      <c r="B244" s="2">
        <v>50</v>
      </c>
      <c r="C244" s="3" t="s">
        <v>97</v>
      </c>
      <c r="D244" s="2">
        <v>53114</v>
      </c>
      <c r="E244" s="2" t="s">
        <v>169</v>
      </c>
      <c r="F244" s="2" t="s">
        <v>98</v>
      </c>
      <c r="G244" s="2">
        <v>0</v>
      </c>
      <c r="H244" s="2" t="s">
        <v>261</v>
      </c>
      <c r="I244" s="2" t="s">
        <v>265</v>
      </c>
      <c r="J244" s="2"/>
      <c r="K244" s="2">
        <v>8.5</v>
      </c>
      <c r="L244" s="2">
        <v>10</v>
      </c>
      <c r="M244" s="2">
        <v>35.5</v>
      </c>
      <c r="N244" s="2">
        <v>65</v>
      </c>
      <c r="O244" s="2" t="s">
        <v>165</v>
      </c>
      <c r="P244" s="2" t="s">
        <v>36</v>
      </c>
      <c r="Q244" s="2" t="s">
        <v>29</v>
      </c>
      <c r="R244" s="2" t="s">
        <v>4</v>
      </c>
      <c r="S244" s="2">
        <v>6</v>
      </c>
      <c r="T244" s="2" t="s">
        <v>19</v>
      </c>
      <c r="U244" s="2" t="s">
        <v>105</v>
      </c>
      <c r="X244" s="7">
        <f t="shared" si="6"/>
        <v>0</v>
      </c>
      <c r="Y244" s="7">
        <f t="shared" si="7"/>
        <v>6</v>
      </c>
    </row>
    <row r="245" spans="1:25" ht="60.75" x14ac:dyDescent="0.25">
      <c r="A245" s="2" t="s">
        <v>26</v>
      </c>
      <c r="B245" s="2">
        <v>50</v>
      </c>
      <c r="C245" s="3" t="s">
        <v>97</v>
      </c>
      <c r="D245" s="2">
        <v>53114</v>
      </c>
      <c r="E245" s="2" t="s">
        <v>169</v>
      </c>
      <c r="F245" s="2" t="s">
        <v>98</v>
      </c>
      <c r="G245" s="2">
        <v>0</v>
      </c>
      <c r="H245" s="2" t="s">
        <v>261</v>
      </c>
      <c r="I245" s="2" t="s">
        <v>265</v>
      </c>
      <c r="J245" s="2"/>
      <c r="K245" s="2">
        <v>8.5</v>
      </c>
      <c r="L245" s="2">
        <v>10</v>
      </c>
      <c r="M245" s="2">
        <v>35.5</v>
      </c>
      <c r="N245" s="2">
        <v>65</v>
      </c>
      <c r="O245" s="2" t="s">
        <v>44</v>
      </c>
      <c r="P245" s="2" t="s">
        <v>268</v>
      </c>
      <c r="Q245" s="2" t="s">
        <v>158</v>
      </c>
      <c r="R245" s="2" t="s">
        <v>321</v>
      </c>
      <c r="S245" s="2">
        <v>1</v>
      </c>
      <c r="T245" s="2" t="s">
        <v>19</v>
      </c>
      <c r="U245" s="2" t="s">
        <v>128</v>
      </c>
      <c r="X245" s="7">
        <f t="shared" si="6"/>
        <v>0</v>
      </c>
      <c r="Y245" s="7">
        <f t="shared" si="7"/>
        <v>1</v>
      </c>
    </row>
    <row r="246" spans="1:25" ht="40.5" x14ac:dyDescent="0.25">
      <c r="A246" s="2" t="s">
        <v>26</v>
      </c>
      <c r="B246" s="2">
        <v>50</v>
      </c>
      <c r="C246" s="3" t="s">
        <v>97</v>
      </c>
      <c r="D246" s="2">
        <v>53114</v>
      </c>
      <c r="E246" s="2" t="s">
        <v>169</v>
      </c>
      <c r="F246" s="2" t="s">
        <v>98</v>
      </c>
      <c r="G246" s="2">
        <v>0</v>
      </c>
      <c r="H246" s="2" t="s">
        <v>261</v>
      </c>
      <c r="I246" s="2" t="s">
        <v>265</v>
      </c>
      <c r="J246" s="2"/>
      <c r="K246" s="2">
        <v>8.5</v>
      </c>
      <c r="L246" s="2">
        <v>10</v>
      </c>
      <c r="M246" s="2">
        <v>35.5</v>
      </c>
      <c r="N246" s="2">
        <v>65</v>
      </c>
      <c r="O246" s="2" t="s">
        <v>41</v>
      </c>
      <c r="P246" s="2" t="s">
        <v>230</v>
      </c>
      <c r="Q246" s="2" t="s">
        <v>35</v>
      </c>
      <c r="R246" s="2" t="s">
        <v>231</v>
      </c>
      <c r="S246" s="2">
        <v>2</v>
      </c>
      <c r="T246" s="2" t="s">
        <v>19</v>
      </c>
      <c r="U246" s="2" t="s">
        <v>205</v>
      </c>
      <c r="X246" s="7">
        <f t="shared" si="6"/>
        <v>0</v>
      </c>
      <c r="Y246" s="7">
        <f t="shared" si="7"/>
        <v>2</v>
      </c>
    </row>
    <row r="247" spans="1:25" ht="40.5" x14ac:dyDescent="0.25">
      <c r="A247" s="2" t="s">
        <v>26</v>
      </c>
      <c r="B247" s="2">
        <v>50</v>
      </c>
      <c r="C247" s="3" t="s">
        <v>97</v>
      </c>
      <c r="D247" s="2">
        <v>53114</v>
      </c>
      <c r="E247" s="2" t="s">
        <v>169</v>
      </c>
      <c r="F247" s="2" t="s">
        <v>98</v>
      </c>
      <c r="G247" s="2">
        <v>0</v>
      </c>
      <c r="H247" s="2" t="s">
        <v>261</v>
      </c>
      <c r="I247" s="2" t="s">
        <v>265</v>
      </c>
      <c r="J247" s="2"/>
      <c r="K247" s="2">
        <v>8.5</v>
      </c>
      <c r="L247" s="2">
        <v>10</v>
      </c>
      <c r="M247" s="2">
        <v>35.5</v>
      </c>
      <c r="N247" s="2">
        <v>65</v>
      </c>
      <c r="O247" s="2" t="s">
        <v>30</v>
      </c>
      <c r="P247" s="2" t="s">
        <v>80</v>
      </c>
      <c r="Q247" s="2" t="s">
        <v>17</v>
      </c>
      <c r="R247" s="2" t="s">
        <v>171</v>
      </c>
      <c r="S247" s="2">
        <v>1</v>
      </c>
      <c r="T247" s="2" t="s">
        <v>19</v>
      </c>
      <c r="U247" s="2" t="s">
        <v>258</v>
      </c>
      <c r="X247" s="7">
        <f t="shared" si="6"/>
        <v>0</v>
      </c>
      <c r="Y247" s="7">
        <f t="shared" si="7"/>
        <v>1</v>
      </c>
    </row>
    <row r="248" spans="1:25" ht="40.5" x14ac:dyDescent="0.25">
      <c r="A248" s="2" t="s">
        <v>26</v>
      </c>
      <c r="B248" s="2">
        <v>50</v>
      </c>
      <c r="C248" s="3" t="s">
        <v>97</v>
      </c>
      <c r="D248" s="2">
        <v>53114</v>
      </c>
      <c r="E248" s="2" t="s">
        <v>169</v>
      </c>
      <c r="F248" s="2" t="s">
        <v>98</v>
      </c>
      <c r="G248" s="2">
        <v>0</v>
      </c>
      <c r="H248" s="2" t="s">
        <v>261</v>
      </c>
      <c r="I248" s="2" t="s">
        <v>265</v>
      </c>
      <c r="J248" s="2"/>
      <c r="K248" s="2">
        <v>8.5</v>
      </c>
      <c r="L248" s="2">
        <v>10</v>
      </c>
      <c r="M248" s="2">
        <v>35.5</v>
      </c>
      <c r="N248" s="2">
        <v>65</v>
      </c>
      <c r="O248" s="2" t="s">
        <v>75</v>
      </c>
      <c r="P248" s="2" t="s">
        <v>76</v>
      </c>
      <c r="Q248" s="2" t="s">
        <v>35</v>
      </c>
      <c r="R248" s="2" t="s">
        <v>231</v>
      </c>
      <c r="S248" s="2">
        <v>1</v>
      </c>
      <c r="T248" s="2" t="s">
        <v>19</v>
      </c>
      <c r="U248" s="2" t="s">
        <v>248</v>
      </c>
      <c r="X248" s="7">
        <f t="shared" si="6"/>
        <v>0</v>
      </c>
      <c r="Y248" s="7">
        <f t="shared" si="7"/>
        <v>1</v>
      </c>
    </row>
    <row r="249" spans="1:25" ht="40.5" x14ac:dyDescent="0.25">
      <c r="A249" s="2" t="s">
        <v>26</v>
      </c>
      <c r="B249" s="2">
        <v>50</v>
      </c>
      <c r="C249" s="3" t="s">
        <v>97</v>
      </c>
      <c r="D249" s="2">
        <v>53114</v>
      </c>
      <c r="E249" s="2" t="s">
        <v>169</v>
      </c>
      <c r="F249" s="2" t="s">
        <v>98</v>
      </c>
      <c r="G249" s="2">
        <v>0</v>
      </c>
      <c r="H249" s="2" t="s">
        <v>261</v>
      </c>
      <c r="I249" s="2" t="s">
        <v>265</v>
      </c>
      <c r="J249" s="2"/>
      <c r="K249" s="2">
        <v>8.5</v>
      </c>
      <c r="L249" s="2">
        <v>10</v>
      </c>
      <c r="M249" s="2">
        <v>35.5</v>
      </c>
      <c r="N249" s="2">
        <v>65</v>
      </c>
      <c r="O249" s="2" t="s">
        <v>41</v>
      </c>
      <c r="P249" s="2" t="s">
        <v>42</v>
      </c>
      <c r="Q249" s="2" t="s">
        <v>35</v>
      </c>
      <c r="R249" s="2" t="s">
        <v>231</v>
      </c>
      <c r="S249" s="2">
        <v>1</v>
      </c>
      <c r="T249" s="2" t="s">
        <v>19</v>
      </c>
      <c r="U249" s="2" t="s">
        <v>205</v>
      </c>
      <c r="X249" s="7">
        <f t="shared" si="6"/>
        <v>0</v>
      </c>
      <c r="Y249" s="7">
        <f t="shared" si="7"/>
        <v>1</v>
      </c>
    </row>
    <row r="250" spans="1:25" ht="40.5" x14ac:dyDescent="0.25">
      <c r="A250" s="2" t="s">
        <v>26</v>
      </c>
      <c r="B250" s="2">
        <v>50</v>
      </c>
      <c r="C250" s="3" t="s">
        <v>97</v>
      </c>
      <c r="D250" s="2">
        <v>53114</v>
      </c>
      <c r="E250" s="2" t="s">
        <v>169</v>
      </c>
      <c r="F250" s="2" t="s">
        <v>98</v>
      </c>
      <c r="G250" s="2">
        <v>0</v>
      </c>
      <c r="H250" s="2" t="s">
        <v>261</v>
      </c>
      <c r="I250" s="2" t="s">
        <v>265</v>
      </c>
      <c r="J250" s="2"/>
      <c r="K250" s="2">
        <v>8.5</v>
      </c>
      <c r="L250" s="2">
        <v>10</v>
      </c>
      <c r="M250" s="2">
        <v>35.5</v>
      </c>
      <c r="N250" s="2">
        <v>65</v>
      </c>
      <c r="O250" s="2" t="s">
        <v>301</v>
      </c>
      <c r="P250" s="2" t="s">
        <v>84</v>
      </c>
      <c r="Q250" s="2" t="s">
        <v>144</v>
      </c>
      <c r="R250" s="2" t="s">
        <v>53</v>
      </c>
      <c r="S250" s="2">
        <v>1</v>
      </c>
      <c r="T250" s="2" t="s">
        <v>19</v>
      </c>
      <c r="U250" s="2" t="s">
        <v>223</v>
      </c>
      <c r="X250" s="7">
        <f t="shared" si="6"/>
        <v>0</v>
      </c>
      <c r="Y250" s="7">
        <f t="shared" si="7"/>
        <v>1</v>
      </c>
    </row>
    <row r="251" spans="1:25" ht="60.75" x14ac:dyDescent="0.25">
      <c r="A251" s="2" t="s">
        <v>26</v>
      </c>
      <c r="B251" s="2">
        <v>50</v>
      </c>
      <c r="C251" s="3" t="s">
        <v>97</v>
      </c>
      <c r="D251" s="2">
        <v>53114</v>
      </c>
      <c r="E251" s="2" t="s">
        <v>169</v>
      </c>
      <c r="F251" s="2" t="s">
        <v>98</v>
      </c>
      <c r="G251" s="2">
        <v>0</v>
      </c>
      <c r="H251" s="2" t="s">
        <v>261</v>
      </c>
      <c r="I251" s="2" t="s">
        <v>265</v>
      </c>
      <c r="J251" s="2"/>
      <c r="K251" s="2">
        <v>8.5</v>
      </c>
      <c r="L251" s="2">
        <v>10</v>
      </c>
      <c r="M251" s="2">
        <v>35.5</v>
      </c>
      <c r="N251" s="2">
        <v>65</v>
      </c>
      <c r="O251" s="2" t="s">
        <v>193</v>
      </c>
      <c r="P251" s="2" t="s">
        <v>269</v>
      </c>
      <c r="Q251" s="2" t="s">
        <v>195</v>
      </c>
      <c r="R251" s="2" t="s">
        <v>320</v>
      </c>
      <c r="S251" s="2">
        <v>4</v>
      </c>
      <c r="T251" s="2" t="s">
        <v>19</v>
      </c>
      <c r="U251" s="2" t="s">
        <v>117</v>
      </c>
      <c r="X251" s="7">
        <f t="shared" si="6"/>
        <v>0</v>
      </c>
      <c r="Y251" s="7">
        <f t="shared" si="7"/>
        <v>4</v>
      </c>
    </row>
    <row r="252" spans="1:25" ht="40.5" x14ac:dyDescent="0.25">
      <c r="A252" s="2" t="s">
        <v>26</v>
      </c>
      <c r="B252" s="2">
        <v>50</v>
      </c>
      <c r="C252" s="3" t="s">
        <v>97</v>
      </c>
      <c r="D252" s="2">
        <v>53114</v>
      </c>
      <c r="E252" s="2" t="s">
        <v>169</v>
      </c>
      <c r="F252" s="2" t="s">
        <v>98</v>
      </c>
      <c r="G252" s="2">
        <v>0</v>
      </c>
      <c r="H252" s="2" t="s">
        <v>261</v>
      </c>
      <c r="I252" s="2" t="s">
        <v>265</v>
      </c>
      <c r="J252" s="2"/>
      <c r="K252" s="2">
        <v>8.5</v>
      </c>
      <c r="L252" s="2">
        <v>10</v>
      </c>
      <c r="M252" s="2">
        <v>35.5</v>
      </c>
      <c r="N252" s="2">
        <v>65</v>
      </c>
      <c r="O252" s="2" t="s">
        <v>176</v>
      </c>
      <c r="P252" s="2">
        <v>25</v>
      </c>
      <c r="R252" s="2" t="s">
        <v>50</v>
      </c>
      <c r="S252" s="2">
        <v>1</v>
      </c>
      <c r="T252" s="2" t="s">
        <v>19</v>
      </c>
      <c r="U252" s="2" t="s">
        <v>163</v>
      </c>
      <c r="X252" s="7">
        <f t="shared" si="6"/>
        <v>0</v>
      </c>
      <c r="Y252" s="7">
        <f t="shared" si="7"/>
        <v>1</v>
      </c>
    </row>
    <row r="253" spans="1:25" ht="40.5" x14ac:dyDescent="0.25">
      <c r="A253" s="2" t="s">
        <v>26</v>
      </c>
      <c r="B253" s="2">
        <v>50</v>
      </c>
      <c r="C253" s="3" t="s">
        <v>97</v>
      </c>
      <c r="D253" s="2">
        <v>53114</v>
      </c>
      <c r="E253" s="2" t="s">
        <v>169</v>
      </c>
      <c r="F253" s="2" t="s">
        <v>98</v>
      </c>
      <c r="G253" s="2">
        <v>0</v>
      </c>
      <c r="H253" s="2" t="s">
        <v>261</v>
      </c>
      <c r="I253" s="2" t="s">
        <v>265</v>
      </c>
      <c r="J253" s="2"/>
      <c r="K253" s="2">
        <v>8.5</v>
      </c>
      <c r="L253" s="2">
        <v>10</v>
      </c>
      <c r="M253" s="2">
        <v>35.5</v>
      </c>
      <c r="N253" s="2">
        <v>65</v>
      </c>
      <c r="O253" s="2" t="s">
        <v>270</v>
      </c>
      <c r="P253" s="2">
        <v>25</v>
      </c>
      <c r="R253" s="2" t="s">
        <v>50</v>
      </c>
      <c r="S253" s="2">
        <v>1</v>
      </c>
      <c r="T253" s="2" t="s">
        <v>19</v>
      </c>
      <c r="U253" s="2" t="s">
        <v>271</v>
      </c>
      <c r="X253" s="7">
        <f t="shared" si="6"/>
        <v>0</v>
      </c>
      <c r="Y253" s="7">
        <f t="shared" si="7"/>
        <v>1</v>
      </c>
    </row>
    <row r="254" spans="1:25" ht="60.75" x14ac:dyDescent="0.25">
      <c r="A254" s="2" t="s">
        <v>26</v>
      </c>
      <c r="B254" s="2">
        <v>50</v>
      </c>
      <c r="C254" s="3" t="s">
        <v>97</v>
      </c>
      <c r="D254" s="2">
        <v>53114</v>
      </c>
      <c r="E254" s="2" t="s">
        <v>169</v>
      </c>
      <c r="F254" s="2" t="s">
        <v>98</v>
      </c>
      <c r="G254" s="2">
        <v>0</v>
      </c>
      <c r="H254" s="2" t="s">
        <v>261</v>
      </c>
      <c r="I254" s="2" t="s">
        <v>265</v>
      </c>
      <c r="J254" s="2"/>
      <c r="K254" s="2">
        <v>8.5</v>
      </c>
      <c r="L254" s="2">
        <v>10</v>
      </c>
      <c r="M254" s="2">
        <v>35.5</v>
      </c>
      <c r="N254" s="2">
        <v>65</v>
      </c>
      <c r="O254" s="2" t="s">
        <v>347</v>
      </c>
      <c r="P254" s="2" t="s">
        <v>272</v>
      </c>
      <c r="Q254" s="2" t="s">
        <v>346</v>
      </c>
      <c r="R254" s="2" t="s">
        <v>303</v>
      </c>
      <c r="S254" s="2">
        <v>1</v>
      </c>
      <c r="T254" s="2" t="s">
        <v>19</v>
      </c>
      <c r="X254" s="7">
        <f t="shared" si="6"/>
        <v>0</v>
      </c>
      <c r="Y254" s="7">
        <f t="shared" si="7"/>
        <v>1</v>
      </c>
    </row>
    <row r="255" spans="1:25" ht="40.5" x14ac:dyDescent="0.25">
      <c r="A255" s="2" t="s">
        <v>26</v>
      </c>
      <c r="B255" s="2">
        <v>50</v>
      </c>
      <c r="C255" s="3" t="s">
        <v>97</v>
      </c>
      <c r="D255" s="2">
        <v>53114</v>
      </c>
      <c r="E255" s="2" t="s">
        <v>169</v>
      </c>
      <c r="F255" s="2" t="s">
        <v>98</v>
      </c>
      <c r="G255" s="2">
        <v>0</v>
      </c>
      <c r="H255" s="2" t="s">
        <v>134</v>
      </c>
      <c r="I255" s="2" t="s">
        <v>273</v>
      </c>
      <c r="J255" s="2"/>
      <c r="K255" s="2">
        <v>2</v>
      </c>
      <c r="L255" s="2">
        <v>8</v>
      </c>
      <c r="M255" s="2">
        <v>30</v>
      </c>
      <c r="N255" s="2">
        <v>65</v>
      </c>
      <c r="O255" s="2" t="s">
        <v>24</v>
      </c>
      <c r="P255" s="2" t="s">
        <v>127</v>
      </c>
      <c r="Q255" s="2" t="s">
        <v>28</v>
      </c>
      <c r="R255" s="2" t="s">
        <v>4</v>
      </c>
      <c r="S255" s="2">
        <v>16.100000000000001</v>
      </c>
      <c r="T255" s="2" t="s">
        <v>18</v>
      </c>
      <c r="U255" s="2" t="s">
        <v>99</v>
      </c>
      <c r="X255" s="7">
        <f t="shared" si="6"/>
        <v>0</v>
      </c>
      <c r="Y255" s="7">
        <f t="shared" si="7"/>
        <v>16.100000000000001</v>
      </c>
    </row>
    <row r="256" spans="1:25" ht="40.5" x14ac:dyDescent="0.25">
      <c r="A256" s="2" t="s">
        <v>26</v>
      </c>
      <c r="B256" s="2">
        <v>50</v>
      </c>
      <c r="C256" s="3" t="s">
        <v>97</v>
      </c>
      <c r="D256" s="2">
        <v>53114</v>
      </c>
      <c r="E256" s="2" t="s">
        <v>169</v>
      </c>
      <c r="F256" s="2" t="s">
        <v>98</v>
      </c>
      <c r="G256" s="2">
        <v>0</v>
      </c>
      <c r="H256" s="2" t="s">
        <v>134</v>
      </c>
      <c r="I256" s="2" t="s">
        <v>273</v>
      </c>
      <c r="J256" s="2"/>
      <c r="K256" s="2">
        <v>2</v>
      </c>
      <c r="L256" s="2">
        <v>8</v>
      </c>
      <c r="M256" s="2">
        <v>30</v>
      </c>
      <c r="N256" s="2">
        <v>65</v>
      </c>
      <c r="O256" s="2" t="s">
        <v>24</v>
      </c>
      <c r="P256" s="2" t="s">
        <v>60</v>
      </c>
      <c r="Q256" s="2" t="s">
        <v>28</v>
      </c>
      <c r="R256" s="2" t="s">
        <v>4</v>
      </c>
      <c r="S256" s="2">
        <v>0.2</v>
      </c>
      <c r="T256" s="2" t="s">
        <v>18</v>
      </c>
      <c r="U256" s="2" t="s">
        <v>99</v>
      </c>
      <c r="X256" s="7">
        <f t="shared" si="6"/>
        <v>0</v>
      </c>
      <c r="Y256" s="7">
        <f t="shared" si="7"/>
        <v>0.2</v>
      </c>
    </row>
    <row r="257" spans="1:25" ht="40.5" x14ac:dyDescent="0.25">
      <c r="A257" s="2" t="s">
        <v>26</v>
      </c>
      <c r="B257" s="2">
        <v>50</v>
      </c>
      <c r="C257" s="3" t="s">
        <v>97</v>
      </c>
      <c r="D257" s="2">
        <v>53114</v>
      </c>
      <c r="E257" s="2" t="s">
        <v>169</v>
      </c>
      <c r="F257" s="2" t="s">
        <v>98</v>
      </c>
      <c r="G257" s="2">
        <v>0</v>
      </c>
      <c r="H257" s="2" t="s">
        <v>134</v>
      </c>
      <c r="I257" s="2" t="s">
        <v>273</v>
      </c>
      <c r="J257" s="2"/>
      <c r="K257" s="2">
        <v>2</v>
      </c>
      <c r="L257" s="2">
        <v>8</v>
      </c>
      <c r="M257" s="2">
        <v>30</v>
      </c>
      <c r="N257" s="2">
        <v>65</v>
      </c>
      <c r="O257" s="2" t="s">
        <v>24</v>
      </c>
      <c r="P257" s="2" t="s">
        <v>66</v>
      </c>
      <c r="Q257" s="2" t="s">
        <v>37</v>
      </c>
      <c r="R257" s="2" t="s">
        <v>4</v>
      </c>
      <c r="S257" s="2">
        <v>0.4</v>
      </c>
      <c r="T257" s="2" t="s">
        <v>18</v>
      </c>
      <c r="U257" s="2" t="s">
        <v>100</v>
      </c>
      <c r="X257" s="7">
        <f t="shared" si="6"/>
        <v>0</v>
      </c>
      <c r="Y257" s="7">
        <f t="shared" si="7"/>
        <v>0.4</v>
      </c>
    </row>
    <row r="258" spans="1:25" ht="40.5" x14ac:dyDescent="0.25">
      <c r="A258" s="2" t="s">
        <v>26</v>
      </c>
      <c r="B258" s="2">
        <v>50</v>
      </c>
      <c r="C258" s="3" t="s">
        <v>97</v>
      </c>
      <c r="D258" s="2">
        <v>53114</v>
      </c>
      <c r="E258" s="2" t="s">
        <v>169</v>
      </c>
      <c r="F258" s="2" t="s">
        <v>98</v>
      </c>
      <c r="G258" s="2">
        <v>0</v>
      </c>
      <c r="H258" s="2" t="s">
        <v>134</v>
      </c>
      <c r="I258" s="2" t="s">
        <v>273</v>
      </c>
      <c r="J258" s="2"/>
      <c r="K258" s="2">
        <v>2</v>
      </c>
      <c r="L258" s="2">
        <v>8</v>
      </c>
      <c r="M258" s="2">
        <v>30</v>
      </c>
      <c r="N258" s="2">
        <v>65</v>
      </c>
      <c r="O258" s="2" t="s">
        <v>43</v>
      </c>
      <c r="P258" s="2" t="s">
        <v>274</v>
      </c>
      <c r="Q258" s="2" t="s">
        <v>48</v>
      </c>
      <c r="R258" s="2" t="s">
        <v>4</v>
      </c>
      <c r="S258" s="2">
        <v>1</v>
      </c>
      <c r="T258" s="2" t="s">
        <v>19</v>
      </c>
      <c r="U258" s="2" t="s">
        <v>156</v>
      </c>
      <c r="X258" s="7">
        <f t="shared" si="6"/>
        <v>0</v>
      </c>
      <c r="Y258" s="7">
        <f t="shared" si="7"/>
        <v>1</v>
      </c>
    </row>
    <row r="259" spans="1:25" ht="40.5" x14ac:dyDescent="0.25">
      <c r="A259" s="2" t="s">
        <v>26</v>
      </c>
      <c r="B259" s="2">
        <v>50</v>
      </c>
      <c r="C259" s="3" t="s">
        <v>97</v>
      </c>
      <c r="D259" s="2">
        <v>53114</v>
      </c>
      <c r="E259" s="2" t="s">
        <v>169</v>
      </c>
      <c r="F259" s="2" t="s">
        <v>98</v>
      </c>
      <c r="G259" s="2">
        <v>0</v>
      </c>
      <c r="H259" s="2" t="s">
        <v>134</v>
      </c>
      <c r="I259" s="2" t="s">
        <v>273</v>
      </c>
      <c r="J259" s="2"/>
      <c r="K259" s="2">
        <v>2</v>
      </c>
      <c r="L259" s="2">
        <v>8</v>
      </c>
      <c r="M259" s="2">
        <v>30</v>
      </c>
      <c r="N259" s="2">
        <v>65</v>
      </c>
      <c r="O259" s="2" t="s">
        <v>21</v>
      </c>
      <c r="P259" s="2" t="s">
        <v>245</v>
      </c>
      <c r="Q259" s="2" t="s">
        <v>51</v>
      </c>
      <c r="R259" s="2" t="s">
        <v>4</v>
      </c>
      <c r="S259" s="2">
        <v>1</v>
      </c>
      <c r="T259" s="2" t="s">
        <v>19</v>
      </c>
      <c r="U259" s="2" t="s">
        <v>179</v>
      </c>
      <c r="X259" s="7">
        <f t="shared" si="6"/>
        <v>0</v>
      </c>
      <c r="Y259" s="7">
        <f t="shared" si="7"/>
        <v>1</v>
      </c>
    </row>
    <row r="260" spans="1:25" ht="40.5" x14ac:dyDescent="0.25">
      <c r="A260" s="2" t="s">
        <v>26</v>
      </c>
      <c r="B260" s="2">
        <v>50</v>
      </c>
      <c r="C260" s="3" t="s">
        <v>97</v>
      </c>
      <c r="D260" s="2">
        <v>53114</v>
      </c>
      <c r="E260" s="2" t="s">
        <v>169</v>
      </c>
      <c r="F260" s="2" t="s">
        <v>98</v>
      </c>
      <c r="G260" s="2">
        <v>0</v>
      </c>
      <c r="H260" s="2" t="s">
        <v>134</v>
      </c>
      <c r="I260" s="2" t="s">
        <v>273</v>
      </c>
      <c r="J260" s="2"/>
      <c r="K260" s="2">
        <v>2</v>
      </c>
      <c r="L260" s="2">
        <v>8</v>
      </c>
      <c r="M260" s="2">
        <v>30</v>
      </c>
      <c r="N260" s="2">
        <v>65</v>
      </c>
      <c r="O260" s="2" t="s">
        <v>165</v>
      </c>
      <c r="P260" s="2" t="s">
        <v>60</v>
      </c>
      <c r="Q260" s="2" t="s">
        <v>29</v>
      </c>
      <c r="R260" s="2" t="s">
        <v>4</v>
      </c>
      <c r="S260" s="2">
        <v>1</v>
      </c>
      <c r="T260" s="2" t="s">
        <v>19</v>
      </c>
      <c r="U260" s="2" t="s">
        <v>105</v>
      </c>
      <c r="X260" s="7">
        <f t="shared" si="6"/>
        <v>0</v>
      </c>
      <c r="Y260" s="7">
        <f t="shared" si="7"/>
        <v>1</v>
      </c>
    </row>
    <row r="261" spans="1:25" ht="40.5" x14ac:dyDescent="0.25">
      <c r="A261" s="2" t="s">
        <v>26</v>
      </c>
      <c r="B261" s="2">
        <v>50</v>
      </c>
      <c r="C261" s="3" t="s">
        <v>97</v>
      </c>
      <c r="D261" s="2">
        <v>53114</v>
      </c>
      <c r="E261" s="2" t="s">
        <v>169</v>
      </c>
      <c r="F261" s="2" t="s">
        <v>98</v>
      </c>
      <c r="G261" s="2">
        <v>0</v>
      </c>
      <c r="H261" s="2" t="s">
        <v>134</v>
      </c>
      <c r="I261" s="2" t="s">
        <v>273</v>
      </c>
      <c r="J261" s="2"/>
      <c r="K261" s="2">
        <v>2</v>
      </c>
      <c r="L261" s="2">
        <v>8</v>
      </c>
      <c r="M261" s="2">
        <v>30</v>
      </c>
      <c r="N261" s="2">
        <v>65</v>
      </c>
      <c r="O261" s="2" t="s">
        <v>165</v>
      </c>
      <c r="P261" s="2" t="s">
        <v>67</v>
      </c>
      <c r="Q261" s="2" t="s">
        <v>29</v>
      </c>
      <c r="R261" s="2" t="s">
        <v>4</v>
      </c>
      <c r="S261" s="2">
        <v>1</v>
      </c>
      <c r="T261" s="2" t="s">
        <v>19</v>
      </c>
      <c r="U261" s="2" t="s">
        <v>105</v>
      </c>
      <c r="X261" s="7">
        <f t="shared" ref="X261:X324" si="8">SUM(Z261:HQ261)</f>
        <v>0</v>
      </c>
      <c r="Y261" s="7">
        <f t="shared" ref="Y261:Y324" si="9">IF(S261="","заполни",(SMALL(S261:T261,1))-(SUM(Z261:HR261)))</f>
        <v>1</v>
      </c>
    </row>
    <row r="262" spans="1:25" ht="40.5" x14ac:dyDescent="0.25">
      <c r="A262" s="2" t="s">
        <v>26</v>
      </c>
      <c r="B262" s="2">
        <v>50</v>
      </c>
      <c r="C262" s="3" t="s">
        <v>97</v>
      </c>
      <c r="D262" s="2">
        <v>53114</v>
      </c>
      <c r="E262" s="2" t="s">
        <v>169</v>
      </c>
      <c r="F262" s="2" t="s">
        <v>98</v>
      </c>
      <c r="G262" s="2">
        <v>0</v>
      </c>
      <c r="H262" s="2" t="s">
        <v>134</v>
      </c>
      <c r="I262" s="2" t="s">
        <v>273</v>
      </c>
      <c r="J262" s="2"/>
      <c r="K262" s="2">
        <v>2</v>
      </c>
      <c r="L262" s="2">
        <v>8</v>
      </c>
      <c r="M262" s="2">
        <v>30</v>
      </c>
      <c r="N262" s="2">
        <v>65</v>
      </c>
      <c r="O262" s="2" t="s">
        <v>165</v>
      </c>
      <c r="P262" s="2" t="s">
        <v>127</v>
      </c>
      <c r="Q262" s="2" t="s">
        <v>29</v>
      </c>
      <c r="R262" s="2" t="s">
        <v>4</v>
      </c>
      <c r="S262" s="2">
        <v>5</v>
      </c>
      <c r="T262" s="2" t="s">
        <v>19</v>
      </c>
      <c r="U262" s="2" t="s">
        <v>105</v>
      </c>
      <c r="X262" s="7">
        <f t="shared" si="8"/>
        <v>0</v>
      </c>
      <c r="Y262" s="7">
        <f t="shared" si="9"/>
        <v>5</v>
      </c>
    </row>
    <row r="263" spans="1:25" ht="40.5" x14ac:dyDescent="0.25">
      <c r="A263" s="2" t="s">
        <v>26</v>
      </c>
      <c r="B263" s="2">
        <v>50</v>
      </c>
      <c r="C263" s="3" t="s">
        <v>97</v>
      </c>
      <c r="D263" s="2">
        <v>53114</v>
      </c>
      <c r="E263" s="2" t="s">
        <v>169</v>
      </c>
      <c r="F263" s="2" t="s">
        <v>98</v>
      </c>
      <c r="G263" s="2">
        <v>0</v>
      </c>
      <c r="H263" s="2" t="s">
        <v>134</v>
      </c>
      <c r="I263" s="2" t="s">
        <v>273</v>
      </c>
      <c r="J263" s="2"/>
      <c r="K263" s="2">
        <v>2</v>
      </c>
      <c r="L263" s="2">
        <v>8</v>
      </c>
      <c r="M263" s="2">
        <v>30</v>
      </c>
      <c r="N263" s="2">
        <v>65</v>
      </c>
      <c r="O263" s="2" t="s">
        <v>30</v>
      </c>
      <c r="P263" s="2" t="s">
        <v>151</v>
      </c>
      <c r="Q263" s="2" t="s">
        <v>17</v>
      </c>
      <c r="R263" s="2" t="s">
        <v>171</v>
      </c>
      <c r="S263" s="2">
        <v>4</v>
      </c>
      <c r="T263" s="2" t="s">
        <v>19</v>
      </c>
      <c r="U263" s="2" t="s">
        <v>145</v>
      </c>
      <c r="X263" s="7">
        <f t="shared" si="8"/>
        <v>0</v>
      </c>
      <c r="Y263" s="7">
        <f t="shared" si="9"/>
        <v>4</v>
      </c>
    </row>
    <row r="264" spans="1:25" ht="40.5" x14ac:dyDescent="0.25">
      <c r="A264" s="2" t="s">
        <v>26</v>
      </c>
      <c r="B264" s="2">
        <v>50</v>
      </c>
      <c r="C264" s="3" t="s">
        <v>97</v>
      </c>
      <c r="D264" s="2">
        <v>53114</v>
      </c>
      <c r="E264" s="2" t="s">
        <v>169</v>
      </c>
      <c r="F264" s="2" t="s">
        <v>98</v>
      </c>
      <c r="G264" s="2">
        <v>0</v>
      </c>
      <c r="H264" s="2" t="s">
        <v>134</v>
      </c>
      <c r="I264" s="2" t="s">
        <v>275</v>
      </c>
      <c r="J264" s="2"/>
      <c r="K264" s="2">
        <v>3</v>
      </c>
      <c r="L264" s="2">
        <v>8</v>
      </c>
      <c r="M264" s="2">
        <v>23</v>
      </c>
      <c r="N264" s="2">
        <v>65</v>
      </c>
      <c r="O264" s="2" t="s">
        <v>24</v>
      </c>
      <c r="P264" s="2" t="s">
        <v>127</v>
      </c>
      <c r="Q264" s="2" t="s">
        <v>28</v>
      </c>
      <c r="R264" s="2" t="s">
        <v>4</v>
      </c>
      <c r="S264" s="2">
        <v>12</v>
      </c>
      <c r="T264" s="2" t="s">
        <v>18</v>
      </c>
      <c r="U264" s="2" t="s">
        <v>99</v>
      </c>
      <c r="X264" s="7">
        <f t="shared" si="8"/>
        <v>0</v>
      </c>
      <c r="Y264" s="7">
        <f t="shared" si="9"/>
        <v>12</v>
      </c>
    </row>
    <row r="265" spans="1:25" ht="40.5" x14ac:dyDescent="0.25">
      <c r="A265" s="2" t="s">
        <v>26</v>
      </c>
      <c r="B265" s="2">
        <v>50</v>
      </c>
      <c r="C265" s="3" t="s">
        <v>97</v>
      </c>
      <c r="D265" s="2">
        <v>53114</v>
      </c>
      <c r="E265" s="2" t="s">
        <v>169</v>
      </c>
      <c r="F265" s="2" t="s">
        <v>98</v>
      </c>
      <c r="G265" s="2">
        <v>0</v>
      </c>
      <c r="H265" s="2" t="s">
        <v>134</v>
      </c>
      <c r="I265" s="2" t="s">
        <v>275</v>
      </c>
      <c r="J265" s="2"/>
      <c r="K265" s="2">
        <v>3</v>
      </c>
      <c r="L265" s="2">
        <v>8</v>
      </c>
      <c r="M265" s="2">
        <v>23</v>
      </c>
      <c r="N265" s="2">
        <v>65</v>
      </c>
      <c r="O265" s="2" t="s">
        <v>24</v>
      </c>
      <c r="P265" s="2" t="s">
        <v>60</v>
      </c>
      <c r="Q265" s="2" t="s">
        <v>28</v>
      </c>
      <c r="R265" s="2" t="s">
        <v>4</v>
      </c>
      <c r="S265" s="2">
        <v>0.2</v>
      </c>
      <c r="T265" s="2" t="s">
        <v>18</v>
      </c>
      <c r="U265" s="2" t="s">
        <v>99</v>
      </c>
      <c r="X265" s="7">
        <f t="shared" si="8"/>
        <v>0</v>
      </c>
      <c r="Y265" s="7">
        <f t="shared" si="9"/>
        <v>0.2</v>
      </c>
    </row>
    <row r="266" spans="1:25" ht="40.5" x14ac:dyDescent="0.25">
      <c r="A266" s="2" t="s">
        <v>26</v>
      </c>
      <c r="B266" s="2">
        <v>50</v>
      </c>
      <c r="C266" s="3" t="s">
        <v>97</v>
      </c>
      <c r="D266" s="2">
        <v>53114</v>
      </c>
      <c r="E266" s="2" t="s">
        <v>169</v>
      </c>
      <c r="F266" s="2" t="s">
        <v>98</v>
      </c>
      <c r="G266" s="2">
        <v>0</v>
      </c>
      <c r="H266" s="2" t="s">
        <v>134</v>
      </c>
      <c r="I266" s="2" t="s">
        <v>275</v>
      </c>
      <c r="J266" s="2"/>
      <c r="K266" s="2">
        <v>3</v>
      </c>
      <c r="L266" s="2">
        <v>8</v>
      </c>
      <c r="M266" s="2">
        <v>23</v>
      </c>
      <c r="N266" s="2">
        <v>65</v>
      </c>
      <c r="O266" s="2" t="s">
        <v>43</v>
      </c>
      <c r="P266" s="2" t="s">
        <v>274</v>
      </c>
      <c r="Q266" s="2" t="s">
        <v>48</v>
      </c>
      <c r="R266" s="2" t="s">
        <v>4</v>
      </c>
      <c r="S266" s="2">
        <v>1</v>
      </c>
      <c r="T266" s="2" t="s">
        <v>19</v>
      </c>
      <c r="U266" s="2" t="s">
        <v>156</v>
      </c>
      <c r="X266" s="7">
        <f t="shared" si="8"/>
        <v>0</v>
      </c>
      <c r="Y266" s="7">
        <f t="shared" si="9"/>
        <v>1</v>
      </c>
    </row>
    <row r="267" spans="1:25" ht="40.5" x14ac:dyDescent="0.25">
      <c r="A267" s="2" t="s">
        <v>26</v>
      </c>
      <c r="B267" s="2">
        <v>50</v>
      </c>
      <c r="C267" s="3" t="s">
        <v>97</v>
      </c>
      <c r="D267" s="2">
        <v>53114</v>
      </c>
      <c r="E267" s="2" t="s">
        <v>169</v>
      </c>
      <c r="F267" s="2" t="s">
        <v>98</v>
      </c>
      <c r="G267" s="2">
        <v>0</v>
      </c>
      <c r="H267" s="2" t="s">
        <v>134</v>
      </c>
      <c r="I267" s="2" t="s">
        <v>275</v>
      </c>
      <c r="J267" s="2"/>
      <c r="K267" s="2">
        <v>3</v>
      </c>
      <c r="L267" s="2">
        <v>8</v>
      </c>
      <c r="M267" s="2">
        <v>23</v>
      </c>
      <c r="N267" s="2">
        <v>65</v>
      </c>
      <c r="O267" s="2" t="s">
        <v>21</v>
      </c>
      <c r="P267" s="2" t="s">
        <v>245</v>
      </c>
      <c r="Q267" s="2" t="s">
        <v>51</v>
      </c>
      <c r="R267" s="2" t="s">
        <v>4</v>
      </c>
      <c r="S267" s="2">
        <v>1</v>
      </c>
      <c r="T267" s="2" t="s">
        <v>19</v>
      </c>
      <c r="U267" s="2" t="s">
        <v>179</v>
      </c>
      <c r="X267" s="7">
        <f t="shared" si="8"/>
        <v>0</v>
      </c>
      <c r="Y267" s="7">
        <f t="shared" si="9"/>
        <v>1</v>
      </c>
    </row>
    <row r="268" spans="1:25" ht="40.5" x14ac:dyDescent="0.25">
      <c r="A268" s="2" t="s">
        <v>26</v>
      </c>
      <c r="B268" s="2">
        <v>50</v>
      </c>
      <c r="C268" s="3" t="s">
        <v>97</v>
      </c>
      <c r="D268" s="2">
        <v>53114</v>
      </c>
      <c r="E268" s="2" t="s">
        <v>169</v>
      </c>
      <c r="F268" s="2" t="s">
        <v>98</v>
      </c>
      <c r="G268" s="2">
        <v>0</v>
      </c>
      <c r="H268" s="2" t="s">
        <v>134</v>
      </c>
      <c r="I268" s="2" t="s">
        <v>275</v>
      </c>
      <c r="J268" s="2"/>
      <c r="K268" s="2">
        <v>3</v>
      </c>
      <c r="L268" s="2">
        <v>8</v>
      </c>
      <c r="M268" s="2">
        <v>23</v>
      </c>
      <c r="N268" s="2">
        <v>65</v>
      </c>
      <c r="O268" s="2" t="s">
        <v>165</v>
      </c>
      <c r="P268" s="2" t="s">
        <v>127</v>
      </c>
      <c r="Q268" s="2" t="s">
        <v>29</v>
      </c>
      <c r="R268" s="2" t="s">
        <v>4</v>
      </c>
      <c r="S268" s="2">
        <v>6</v>
      </c>
      <c r="T268" s="2" t="s">
        <v>19</v>
      </c>
      <c r="U268" s="2" t="s">
        <v>105</v>
      </c>
      <c r="X268" s="7">
        <f t="shared" si="8"/>
        <v>0</v>
      </c>
      <c r="Y268" s="7">
        <f t="shared" si="9"/>
        <v>6</v>
      </c>
    </row>
    <row r="269" spans="1:25" ht="40.5" x14ac:dyDescent="0.25">
      <c r="A269" s="2" t="s">
        <v>26</v>
      </c>
      <c r="B269" s="2">
        <v>50</v>
      </c>
      <c r="C269" s="3" t="s">
        <v>97</v>
      </c>
      <c r="D269" s="2">
        <v>53114</v>
      </c>
      <c r="E269" s="2" t="s">
        <v>169</v>
      </c>
      <c r="F269" s="2" t="s">
        <v>98</v>
      </c>
      <c r="G269" s="2">
        <v>0</v>
      </c>
      <c r="H269" s="2" t="s">
        <v>134</v>
      </c>
      <c r="I269" s="2" t="s">
        <v>275</v>
      </c>
      <c r="J269" s="2"/>
      <c r="K269" s="2">
        <v>3</v>
      </c>
      <c r="L269" s="2">
        <v>8</v>
      </c>
      <c r="M269" s="2">
        <v>23</v>
      </c>
      <c r="N269" s="2">
        <v>65</v>
      </c>
      <c r="O269" s="2" t="s">
        <v>165</v>
      </c>
      <c r="P269" s="2" t="s">
        <v>60</v>
      </c>
      <c r="Q269" s="2" t="s">
        <v>29</v>
      </c>
      <c r="R269" s="2" t="s">
        <v>4</v>
      </c>
      <c r="S269" s="2">
        <v>1</v>
      </c>
      <c r="T269" s="2" t="s">
        <v>19</v>
      </c>
      <c r="U269" s="2" t="s">
        <v>105</v>
      </c>
      <c r="X269" s="7">
        <f t="shared" si="8"/>
        <v>0</v>
      </c>
      <c r="Y269" s="7">
        <f t="shared" si="9"/>
        <v>1</v>
      </c>
    </row>
    <row r="270" spans="1:25" ht="40.5" x14ac:dyDescent="0.25">
      <c r="A270" s="2" t="s">
        <v>26</v>
      </c>
      <c r="B270" s="2">
        <v>50</v>
      </c>
      <c r="C270" s="3" t="s">
        <v>97</v>
      </c>
      <c r="D270" s="2">
        <v>53114</v>
      </c>
      <c r="E270" s="2" t="s">
        <v>169</v>
      </c>
      <c r="F270" s="2" t="s">
        <v>98</v>
      </c>
      <c r="G270" s="2">
        <v>0</v>
      </c>
      <c r="H270" s="2" t="s">
        <v>134</v>
      </c>
      <c r="I270" s="2" t="s">
        <v>275</v>
      </c>
      <c r="J270" s="2"/>
      <c r="K270" s="2">
        <v>3</v>
      </c>
      <c r="L270" s="2">
        <v>8</v>
      </c>
      <c r="M270" s="2">
        <v>23</v>
      </c>
      <c r="N270" s="2">
        <v>65</v>
      </c>
      <c r="O270" s="2" t="s">
        <v>44</v>
      </c>
      <c r="P270" s="2" t="s">
        <v>60</v>
      </c>
      <c r="Q270" s="2" t="s">
        <v>45</v>
      </c>
      <c r="R270" s="2" t="s">
        <v>4</v>
      </c>
      <c r="S270" s="2">
        <v>2</v>
      </c>
      <c r="T270" s="2" t="s">
        <v>19</v>
      </c>
      <c r="U270" s="2" t="s">
        <v>235</v>
      </c>
      <c r="X270" s="7">
        <f t="shared" si="8"/>
        <v>0</v>
      </c>
      <c r="Y270" s="7">
        <f t="shared" si="9"/>
        <v>2</v>
      </c>
    </row>
    <row r="271" spans="1:25" ht="40.5" x14ac:dyDescent="0.25">
      <c r="A271" s="2" t="s">
        <v>26</v>
      </c>
      <c r="B271" s="2">
        <v>50</v>
      </c>
      <c r="C271" s="3" t="s">
        <v>97</v>
      </c>
      <c r="D271" s="2">
        <v>53114</v>
      </c>
      <c r="E271" s="2" t="s">
        <v>169</v>
      </c>
      <c r="F271" s="2" t="s">
        <v>98</v>
      </c>
      <c r="G271" s="2">
        <v>0</v>
      </c>
      <c r="H271" s="2" t="s">
        <v>134</v>
      </c>
      <c r="I271" s="2" t="s">
        <v>275</v>
      </c>
      <c r="J271" s="2"/>
      <c r="K271" s="2">
        <v>3</v>
      </c>
      <c r="L271" s="2">
        <v>8</v>
      </c>
      <c r="M271" s="2">
        <v>23</v>
      </c>
      <c r="N271" s="2">
        <v>65</v>
      </c>
      <c r="O271" s="2" t="s">
        <v>30</v>
      </c>
      <c r="P271" s="2" t="s">
        <v>151</v>
      </c>
      <c r="Q271" s="2" t="s">
        <v>17</v>
      </c>
      <c r="R271" s="2" t="s">
        <v>171</v>
      </c>
      <c r="S271" s="2">
        <v>4</v>
      </c>
      <c r="T271" s="2" t="s">
        <v>19</v>
      </c>
      <c r="U271" s="2" t="s">
        <v>145</v>
      </c>
      <c r="X271" s="7">
        <f t="shared" si="8"/>
        <v>0</v>
      </c>
      <c r="Y271" s="7">
        <f t="shared" si="9"/>
        <v>4</v>
      </c>
    </row>
    <row r="272" spans="1:25" ht="40.5" x14ac:dyDescent="0.25">
      <c r="A272" s="2" t="s">
        <v>26</v>
      </c>
      <c r="B272" s="2">
        <v>50</v>
      </c>
      <c r="C272" s="3" t="s">
        <v>97</v>
      </c>
      <c r="D272" s="2">
        <v>53114</v>
      </c>
      <c r="E272" s="2" t="s">
        <v>169</v>
      </c>
      <c r="F272" s="2" t="s">
        <v>98</v>
      </c>
      <c r="G272" s="2">
        <v>0</v>
      </c>
      <c r="H272" s="2" t="s">
        <v>134</v>
      </c>
      <c r="I272" s="2" t="s">
        <v>275</v>
      </c>
      <c r="J272" s="2"/>
      <c r="K272" s="2">
        <v>3</v>
      </c>
      <c r="L272" s="2">
        <v>8</v>
      </c>
      <c r="M272" s="2">
        <v>23</v>
      </c>
      <c r="N272" s="2">
        <v>65</v>
      </c>
      <c r="O272" s="2" t="s">
        <v>301</v>
      </c>
      <c r="P272" s="2" t="s">
        <v>70</v>
      </c>
      <c r="R272" s="2" t="s">
        <v>56</v>
      </c>
      <c r="S272" s="2">
        <v>2</v>
      </c>
      <c r="T272" s="2" t="s">
        <v>19</v>
      </c>
      <c r="U272" s="2" t="s">
        <v>239</v>
      </c>
      <c r="X272" s="7">
        <f t="shared" si="8"/>
        <v>0</v>
      </c>
      <c r="Y272" s="7">
        <f t="shared" si="9"/>
        <v>2</v>
      </c>
    </row>
    <row r="273" spans="1:25" ht="60.75" x14ac:dyDescent="0.25">
      <c r="A273" s="2" t="s">
        <v>26</v>
      </c>
      <c r="B273" s="2">
        <v>50</v>
      </c>
      <c r="C273" s="3" t="s">
        <v>97</v>
      </c>
      <c r="D273" s="2">
        <v>53114</v>
      </c>
      <c r="E273" s="2" t="s">
        <v>169</v>
      </c>
      <c r="F273" s="2" t="s">
        <v>98</v>
      </c>
      <c r="G273" s="2">
        <v>0</v>
      </c>
      <c r="H273" s="2" t="s">
        <v>134</v>
      </c>
      <c r="I273" s="2" t="s">
        <v>275</v>
      </c>
      <c r="J273" s="2"/>
      <c r="K273" s="2">
        <v>3</v>
      </c>
      <c r="L273" s="2">
        <v>8</v>
      </c>
      <c r="M273" s="2">
        <v>23</v>
      </c>
      <c r="N273" s="2">
        <v>65</v>
      </c>
      <c r="O273" s="2" t="s">
        <v>191</v>
      </c>
      <c r="P273" s="2" t="s">
        <v>64</v>
      </c>
      <c r="Q273" s="2" t="s">
        <v>299</v>
      </c>
      <c r="S273" s="2">
        <v>8</v>
      </c>
      <c r="T273" s="2" t="s">
        <v>19</v>
      </c>
      <c r="U273" s="2" t="s">
        <v>130</v>
      </c>
      <c r="X273" s="7">
        <f t="shared" si="8"/>
        <v>0</v>
      </c>
      <c r="Y273" s="7">
        <f t="shared" si="9"/>
        <v>8</v>
      </c>
    </row>
    <row r="274" spans="1:25" ht="40.5" x14ac:dyDescent="0.25">
      <c r="A274" s="2" t="s">
        <v>26</v>
      </c>
      <c r="B274" s="2">
        <v>50</v>
      </c>
      <c r="C274" s="3" t="s">
        <v>97</v>
      </c>
      <c r="D274" s="2">
        <v>53114</v>
      </c>
      <c r="E274" s="2" t="s">
        <v>169</v>
      </c>
      <c r="F274" s="2" t="s">
        <v>98</v>
      </c>
      <c r="G274" s="2">
        <v>0</v>
      </c>
      <c r="H274" s="2" t="s">
        <v>134</v>
      </c>
      <c r="I274" s="2" t="s">
        <v>275</v>
      </c>
      <c r="J274" s="2"/>
      <c r="K274" s="2">
        <v>3</v>
      </c>
      <c r="L274" s="2">
        <v>8</v>
      </c>
      <c r="M274" s="2">
        <v>23</v>
      </c>
      <c r="N274" s="2">
        <v>65</v>
      </c>
      <c r="O274" s="2" t="s">
        <v>137</v>
      </c>
      <c r="P274" s="2">
        <v>50</v>
      </c>
      <c r="R274" s="2" t="s">
        <v>50</v>
      </c>
      <c r="S274" s="2">
        <v>1</v>
      </c>
      <c r="T274" s="2" t="s">
        <v>19</v>
      </c>
      <c r="U274" s="2" t="s">
        <v>276</v>
      </c>
      <c r="X274" s="7">
        <f t="shared" si="8"/>
        <v>0</v>
      </c>
      <c r="Y274" s="7">
        <f t="shared" si="9"/>
        <v>1</v>
      </c>
    </row>
    <row r="275" spans="1:25" ht="40.5" x14ac:dyDescent="0.25">
      <c r="A275" s="2" t="s">
        <v>26</v>
      </c>
      <c r="B275" s="2">
        <v>50</v>
      </c>
      <c r="C275" s="3" t="s">
        <v>97</v>
      </c>
      <c r="D275" s="2">
        <v>53114</v>
      </c>
      <c r="E275" s="2" t="s">
        <v>169</v>
      </c>
      <c r="F275" s="2" t="s">
        <v>98</v>
      </c>
      <c r="G275" s="2">
        <v>0</v>
      </c>
      <c r="H275" s="2" t="s">
        <v>261</v>
      </c>
      <c r="I275" s="2" t="s">
        <v>277</v>
      </c>
      <c r="J275" s="2"/>
      <c r="K275" s="2">
        <v>0</v>
      </c>
      <c r="L275" s="2">
        <v>0</v>
      </c>
      <c r="M275" s="2">
        <v>45</v>
      </c>
      <c r="N275" s="2">
        <v>65</v>
      </c>
      <c r="O275" s="2" t="s">
        <v>24</v>
      </c>
      <c r="P275" s="2" t="s">
        <v>127</v>
      </c>
      <c r="Q275" s="2" t="s">
        <v>28</v>
      </c>
      <c r="R275" s="2" t="s">
        <v>4</v>
      </c>
      <c r="S275" s="2">
        <v>6.8</v>
      </c>
      <c r="T275" s="2" t="s">
        <v>18</v>
      </c>
      <c r="U275" s="2" t="s">
        <v>99</v>
      </c>
      <c r="X275" s="7">
        <f t="shared" si="8"/>
        <v>0</v>
      </c>
      <c r="Y275" s="7">
        <f t="shared" si="9"/>
        <v>6.8</v>
      </c>
    </row>
    <row r="276" spans="1:25" ht="40.5" x14ac:dyDescent="0.25">
      <c r="A276" s="2" t="s">
        <v>26</v>
      </c>
      <c r="B276" s="2">
        <v>50</v>
      </c>
      <c r="C276" s="3" t="s">
        <v>97</v>
      </c>
      <c r="D276" s="2">
        <v>53114</v>
      </c>
      <c r="E276" s="2" t="s">
        <v>169</v>
      </c>
      <c r="F276" s="2" t="s">
        <v>98</v>
      </c>
      <c r="G276" s="2">
        <v>0</v>
      </c>
      <c r="H276" s="2" t="s">
        <v>261</v>
      </c>
      <c r="I276" s="2" t="s">
        <v>277</v>
      </c>
      <c r="J276" s="2"/>
      <c r="K276" s="2">
        <v>0</v>
      </c>
      <c r="L276" s="2">
        <v>0</v>
      </c>
      <c r="M276" s="2">
        <v>45</v>
      </c>
      <c r="N276" s="2">
        <v>65</v>
      </c>
      <c r="O276" s="2" t="s">
        <v>165</v>
      </c>
      <c r="P276" s="2" t="s">
        <v>127</v>
      </c>
      <c r="Q276" s="2" t="s">
        <v>29</v>
      </c>
      <c r="R276" s="2" t="s">
        <v>4</v>
      </c>
      <c r="S276" s="2">
        <v>4</v>
      </c>
      <c r="T276" s="2" t="s">
        <v>19</v>
      </c>
      <c r="U276" s="2" t="s">
        <v>105</v>
      </c>
      <c r="X276" s="7">
        <f t="shared" si="8"/>
        <v>0</v>
      </c>
      <c r="Y276" s="7">
        <f t="shared" si="9"/>
        <v>4</v>
      </c>
    </row>
    <row r="277" spans="1:25" ht="40.5" x14ac:dyDescent="0.25">
      <c r="A277" s="2" t="s">
        <v>26</v>
      </c>
      <c r="B277" s="2">
        <v>50</v>
      </c>
      <c r="C277" s="3" t="s">
        <v>97</v>
      </c>
      <c r="D277" s="2">
        <v>53114</v>
      </c>
      <c r="E277" s="2" t="s">
        <v>169</v>
      </c>
      <c r="F277" s="2" t="s">
        <v>98</v>
      </c>
      <c r="G277" s="2">
        <v>0</v>
      </c>
      <c r="H277" s="2" t="s">
        <v>261</v>
      </c>
      <c r="I277" s="2" t="s">
        <v>277</v>
      </c>
      <c r="J277" s="2"/>
      <c r="K277" s="2">
        <v>0</v>
      </c>
      <c r="L277" s="2">
        <v>0</v>
      </c>
      <c r="M277" s="2">
        <v>45</v>
      </c>
      <c r="N277" s="2">
        <v>65</v>
      </c>
      <c r="O277" s="2" t="s">
        <v>30</v>
      </c>
      <c r="P277" s="2" t="s">
        <v>151</v>
      </c>
      <c r="Q277" s="2" t="s">
        <v>17</v>
      </c>
      <c r="R277" s="2" t="s">
        <v>171</v>
      </c>
      <c r="S277" s="2">
        <v>1</v>
      </c>
      <c r="T277" s="2" t="s">
        <v>19</v>
      </c>
      <c r="U277" s="2" t="s">
        <v>145</v>
      </c>
      <c r="X277" s="7">
        <f t="shared" si="8"/>
        <v>0</v>
      </c>
      <c r="Y277" s="7">
        <f t="shared" si="9"/>
        <v>1</v>
      </c>
    </row>
    <row r="278" spans="1:25" ht="40.5" x14ac:dyDescent="0.25">
      <c r="A278" s="2" t="s">
        <v>26</v>
      </c>
      <c r="B278" s="2">
        <v>50</v>
      </c>
      <c r="C278" s="3" t="s">
        <v>97</v>
      </c>
      <c r="D278" s="2">
        <v>53114</v>
      </c>
      <c r="E278" s="2" t="s">
        <v>169</v>
      </c>
      <c r="F278" s="2" t="s">
        <v>98</v>
      </c>
      <c r="G278" s="2">
        <v>0</v>
      </c>
      <c r="H278" s="2" t="s">
        <v>261</v>
      </c>
      <c r="I278" s="2" t="s">
        <v>277</v>
      </c>
      <c r="J278" s="2"/>
      <c r="K278" s="2">
        <v>0</v>
      </c>
      <c r="L278" s="2">
        <v>0</v>
      </c>
      <c r="M278" s="2">
        <v>45</v>
      </c>
      <c r="N278" s="2">
        <v>65</v>
      </c>
      <c r="O278" s="2" t="s">
        <v>75</v>
      </c>
      <c r="P278" s="2" t="s">
        <v>142</v>
      </c>
      <c r="Q278" s="2" t="s">
        <v>35</v>
      </c>
      <c r="R278" s="2" t="s">
        <v>231</v>
      </c>
      <c r="S278" s="2">
        <v>1</v>
      </c>
      <c r="T278" s="2" t="s">
        <v>19</v>
      </c>
      <c r="U278" s="2" t="s">
        <v>260</v>
      </c>
      <c r="X278" s="7">
        <f t="shared" si="8"/>
        <v>0</v>
      </c>
      <c r="Y278" s="7">
        <f t="shared" si="9"/>
        <v>1</v>
      </c>
    </row>
    <row r="279" spans="1:25" ht="40.5" x14ac:dyDescent="0.25">
      <c r="A279" s="2" t="s">
        <v>26</v>
      </c>
      <c r="B279" s="2">
        <v>50</v>
      </c>
      <c r="C279" s="3" t="s">
        <v>97</v>
      </c>
      <c r="D279" s="2">
        <v>53114</v>
      </c>
      <c r="E279" s="2" t="s">
        <v>169</v>
      </c>
      <c r="F279" s="2" t="s">
        <v>98</v>
      </c>
      <c r="G279" s="2">
        <v>0</v>
      </c>
      <c r="H279" s="2" t="s">
        <v>261</v>
      </c>
      <c r="I279" s="2" t="s">
        <v>277</v>
      </c>
      <c r="J279" s="2"/>
      <c r="K279" s="2">
        <v>0</v>
      </c>
      <c r="L279" s="2">
        <v>0</v>
      </c>
      <c r="M279" s="2">
        <v>45</v>
      </c>
      <c r="N279" s="2">
        <v>65</v>
      </c>
      <c r="O279" s="2" t="s">
        <v>30</v>
      </c>
      <c r="P279" s="2" t="s">
        <v>151</v>
      </c>
      <c r="Q279" s="2" t="s">
        <v>17</v>
      </c>
      <c r="R279" s="2" t="s">
        <v>171</v>
      </c>
      <c r="S279" s="2">
        <v>1</v>
      </c>
      <c r="T279" s="2" t="s">
        <v>19</v>
      </c>
      <c r="U279" s="2" t="s">
        <v>258</v>
      </c>
      <c r="X279" s="7">
        <f t="shared" si="8"/>
        <v>0</v>
      </c>
      <c r="Y279" s="7">
        <f t="shared" si="9"/>
        <v>1</v>
      </c>
    </row>
    <row r="280" spans="1:25" ht="40.5" x14ac:dyDescent="0.25">
      <c r="A280" s="2" t="s">
        <v>26</v>
      </c>
      <c r="B280" s="2">
        <v>50</v>
      </c>
      <c r="C280" s="3" t="s">
        <v>97</v>
      </c>
      <c r="D280" s="2">
        <v>53114</v>
      </c>
      <c r="E280" s="2" t="s">
        <v>169</v>
      </c>
      <c r="F280" s="2" t="s">
        <v>98</v>
      </c>
      <c r="G280" s="2">
        <v>0</v>
      </c>
      <c r="H280" s="2" t="s">
        <v>261</v>
      </c>
      <c r="I280" s="2" t="s">
        <v>277</v>
      </c>
      <c r="J280" s="2"/>
      <c r="K280" s="2">
        <v>0</v>
      </c>
      <c r="L280" s="2">
        <v>0</v>
      </c>
      <c r="M280" s="2">
        <v>45</v>
      </c>
      <c r="N280" s="2">
        <v>65</v>
      </c>
      <c r="O280" s="2" t="s">
        <v>75</v>
      </c>
      <c r="P280" s="2" t="s">
        <v>85</v>
      </c>
      <c r="Q280" s="2" t="s">
        <v>35</v>
      </c>
      <c r="R280" s="2" t="s">
        <v>231</v>
      </c>
      <c r="S280" s="2">
        <v>1</v>
      </c>
      <c r="T280" s="2" t="s">
        <v>19</v>
      </c>
      <c r="U280" s="2" t="s">
        <v>143</v>
      </c>
      <c r="X280" s="7">
        <f t="shared" si="8"/>
        <v>0</v>
      </c>
      <c r="Y280" s="7">
        <f t="shared" si="9"/>
        <v>1</v>
      </c>
    </row>
    <row r="281" spans="1:25" ht="40.5" x14ac:dyDescent="0.25">
      <c r="A281" s="2" t="s">
        <v>26</v>
      </c>
      <c r="B281" s="2">
        <v>50</v>
      </c>
      <c r="C281" s="3" t="s">
        <v>97</v>
      </c>
      <c r="D281" s="2">
        <v>53114</v>
      </c>
      <c r="E281" s="2" t="s">
        <v>169</v>
      </c>
      <c r="F281" s="2" t="s">
        <v>98</v>
      </c>
      <c r="G281" s="2">
        <v>0</v>
      </c>
      <c r="H281" s="2" t="s">
        <v>148</v>
      </c>
      <c r="I281" s="2" t="s">
        <v>288</v>
      </c>
      <c r="J281" s="2"/>
      <c r="K281" s="2">
        <v>8.5</v>
      </c>
      <c r="L281" s="2">
        <v>10</v>
      </c>
      <c r="M281" s="2">
        <v>35.5</v>
      </c>
      <c r="N281" s="2">
        <v>65</v>
      </c>
      <c r="O281" s="2" t="s">
        <v>24</v>
      </c>
      <c r="P281" s="2" t="s">
        <v>127</v>
      </c>
      <c r="Q281" s="2" t="s">
        <v>28</v>
      </c>
      <c r="R281" s="2" t="s">
        <v>4</v>
      </c>
      <c r="S281" s="2">
        <v>16.7</v>
      </c>
      <c r="T281" s="2" t="s">
        <v>18</v>
      </c>
      <c r="U281" s="2" t="s">
        <v>99</v>
      </c>
      <c r="X281" s="7">
        <f t="shared" si="8"/>
        <v>0</v>
      </c>
      <c r="Y281" s="7">
        <f t="shared" si="9"/>
        <v>16.7</v>
      </c>
    </row>
    <row r="282" spans="1:25" ht="40.5" x14ac:dyDescent="0.25">
      <c r="A282" s="2" t="s">
        <v>26</v>
      </c>
      <c r="B282" s="2">
        <v>50</v>
      </c>
      <c r="C282" s="3" t="s">
        <v>97</v>
      </c>
      <c r="D282" s="2">
        <v>53114</v>
      </c>
      <c r="E282" s="2" t="s">
        <v>169</v>
      </c>
      <c r="F282" s="2" t="s">
        <v>98</v>
      </c>
      <c r="G282" s="2">
        <v>0</v>
      </c>
      <c r="H282" s="2" t="s">
        <v>148</v>
      </c>
      <c r="I282" s="2" t="s">
        <v>288</v>
      </c>
      <c r="J282" s="2"/>
      <c r="K282" s="2">
        <v>8.5</v>
      </c>
      <c r="L282" s="2">
        <v>10</v>
      </c>
      <c r="M282" s="2">
        <v>35.5</v>
      </c>
      <c r="N282" s="2">
        <v>65</v>
      </c>
      <c r="O282" s="2" t="s">
        <v>24</v>
      </c>
      <c r="P282" s="2" t="s">
        <v>36</v>
      </c>
      <c r="Q282" s="2" t="s">
        <v>37</v>
      </c>
      <c r="R282" s="2" t="s">
        <v>4</v>
      </c>
      <c r="S282" s="2">
        <v>14.9</v>
      </c>
      <c r="T282" s="2" t="s">
        <v>18</v>
      </c>
      <c r="U282" s="2" t="s">
        <v>100</v>
      </c>
      <c r="X282" s="7">
        <f t="shared" si="8"/>
        <v>0</v>
      </c>
      <c r="Y282" s="7">
        <f t="shared" si="9"/>
        <v>14.9</v>
      </c>
    </row>
    <row r="283" spans="1:25" ht="40.5" x14ac:dyDescent="0.25">
      <c r="A283" s="2" t="s">
        <v>26</v>
      </c>
      <c r="B283" s="2">
        <v>50</v>
      </c>
      <c r="C283" s="3" t="s">
        <v>97</v>
      </c>
      <c r="D283" s="2">
        <v>53114</v>
      </c>
      <c r="E283" s="2" t="s">
        <v>169</v>
      </c>
      <c r="F283" s="2" t="s">
        <v>98</v>
      </c>
      <c r="G283" s="2">
        <v>0</v>
      </c>
      <c r="H283" s="2" t="s">
        <v>148</v>
      </c>
      <c r="I283" s="2" t="s">
        <v>288</v>
      </c>
      <c r="J283" s="2"/>
      <c r="K283" s="2">
        <v>8.5</v>
      </c>
      <c r="L283" s="2">
        <v>10</v>
      </c>
      <c r="M283" s="2">
        <v>35.5</v>
      </c>
      <c r="N283" s="2">
        <v>65</v>
      </c>
      <c r="O283" s="2" t="s">
        <v>24</v>
      </c>
      <c r="P283" s="2" t="s">
        <v>47</v>
      </c>
      <c r="Q283" s="2" t="s">
        <v>37</v>
      </c>
      <c r="R283" s="2" t="s">
        <v>4</v>
      </c>
      <c r="S283" s="2">
        <v>10.6</v>
      </c>
      <c r="T283" s="2" t="s">
        <v>18</v>
      </c>
      <c r="U283" s="2" t="s">
        <v>100</v>
      </c>
      <c r="X283" s="7">
        <f t="shared" si="8"/>
        <v>0</v>
      </c>
      <c r="Y283" s="7">
        <f t="shared" si="9"/>
        <v>10.6</v>
      </c>
    </row>
    <row r="284" spans="1:25" ht="40.5" x14ac:dyDescent="0.25">
      <c r="A284" s="2" t="s">
        <v>26</v>
      </c>
      <c r="B284" s="2">
        <v>50</v>
      </c>
      <c r="C284" s="3" t="s">
        <v>97</v>
      </c>
      <c r="D284" s="2">
        <v>53114</v>
      </c>
      <c r="E284" s="2" t="s">
        <v>169</v>
      </c>
      <c r="F284" s="2" t="s">
        <v>98</v>
      </c>
      <c r="G284" s="2">
        <v>0</v>
      </c>
      <c r="H284" s="2" t="s">
        <v>148</v>
      </c>
      <c r="I284" s="2" t="s">
        <v>288</v>
      </c>
      <c r="J284" s="2"/>
      <c r="K284" s="2">
        <v>8.5</v>
      </c>
      <c r="L284" s="2">
        <v>10</v>
      </c>
      <c r="M284" s="2">
        <v>35.5</v>
      </c>
      <c r="N284" s="2">
        <v>65</v>
      </c>
      <c r="O284" s="2" t="s">
        <v>43</v>
      </c>
      <c r="P284" s="2" t="s">
        <v>279</v>
      </c>
      <c r="Q284" s="2" t="s">
        <v>48</v>
      </c>
      <c r="R284" s="2" t="s">
        <v>4</v>
      </c>
      <c r="S284" s="2">
        <v>1</v>
      </c>
      <c r="T284" s="2" t="s">
        <v>19</v>
      </c>
      <c r="U284" s="2" t="s">
        <v>156</v>
      </c>
      <c r="X284" s="7">
        <f t="shared" si="8"/>
        <v>0</v>
      </c>
      <c r="Y284" s="7">
        <f t="shared" si="9"/>
        <v>1</v>
      </c>
    </row>
    <row r="285" spans="1:25" ht="40.5" x14ac:dyDescent="0.25">
      <c r="A285" s="2" t="s">
        <v>26</v>
      </c>
      <c r="B285" s="2">
        <v>50</v>
      </c>
      <c r="C285" s="3" t="s">
        <v>97</v>
      </c>
      <c r="D285" s="2">
        <v>53114</v>
      </c>
      <c r="E285" s="2" t="s">
        <v>169</v>
      </c>
      <c r="F285" s="2" t="s">
        <v>98</v>
      </c>
      <c r="G285" s="2">
        <v>0</v>
      </c>
      <c r="H285" s="2" t="s">
        <v>148</v>
      </c>
      <c r="I285" s="2" t="s">
        <v>288</v>
      </c>
      <c r="J285" s="2"/>
      <c r="K285" s="2">
        <v>8.5</v>
      </c>
      <c r="L285" s="2">
        <v>10</v>
      </c>
      <c r="M285" s="2">
        <v>35.5</v>
      </c>
      <c r="N285" s="2">
        <v>65</v>
      </c>
      <c r="O285" s="2" t="s">
        <v>280</v>
      </c>
      <c r="P285" s="2" t="s">
        <v>149</v>
      </c>
      <c r="Q285" s="2" t="s">
        <v>55</v>
      </c>
      <c r="R285" s="2" t="s">
        <v>4</v>
      </c>
      <c r="S285" s="2">
        <v>1</v>
      </c>
      <c r="T285" s="2" t="s">
        <v>19</v>
      </c>
      <c r="U285" s="2" t="s">
        <v>150</v>
      </c>
      <c r="X285" s="7">
        <f t="shared" si="8"/>
        <v>0</v>
      </c>
      <c r="Y285" s="7">
        <f t="shared" si="9"/>
        <v>1</v>
      </c>
    </row>
    <row r="286" spans="1:25" ht="40.5" x14ac:dyDescent="0.25">
      <c r="A286" s="2" t="s">
        <v>26</v>
      </c>
      <c r="B286" s="2">
        <v>50</v>
      </c>
      <c r="C286" s="3" t="s">
        <v>97</v>
      </c>
      <c r="D286" s="2">
        <v>53114</v>
      </c>
      <c r="E286" s="2" t="s">
        <v>169</v>
      </c>
      <c r="F286" s="2" t="s">
        <v>98</v>
      </c>
      <c r="G286" s="2">
        <v>0</v>
      </c>
      <c r="H286" s="2" t="s">
        <v>148</v>
      </c>
      <c r="I286" s="2" t="s">
        <v>288</v>
      </c>
      <c r="J286" s="2"/>
      <c r="K286" s="2">
        <v>8.5</v>
      </c>
      <c r="L286" s="2">
        <v>10</v>
      </c>
      <c r="M286" s="2">
        <v>35.5</v>
      </c>
      <c r="N286" s="2">
        <v>65</v>
      </c>
      <c r="O286" s="2" t="s">
        <v>165</v>
      </c>
      <c r="P286" s="2" t="s">
        <v>36</v>
      </c>
      <c r="Q286" s="2" t="s">
        <v>29</v>
      </c>
      <c r="R286" s="2" t="s">
        <v>4</v>
      </c>
      <c r="S286" s="2">
        <v>4</v>
      </c>
      <c r="T286" s="2" t="s">
        <v>19</v>
      </c>
      <c r="U286" s="2" t="s">
        <v>105</v>
      </c>
      <c r="X286" s="7">
        <f t="shared" si="8"/>
        <v>0</v>
      </c>
      <c r="Y286" s="7">
        <f t="shared" si="9"/>
        <v>4</v>
      </c>
    </row>
    <row r="287" spans="1:25" ht="40.5" x14ac:dyDescent="0.25">
      <c r="A287" s="2" t="s">
        <v>26</v>
      </c>
      <c r="B287" s="2">
        <v>50</v>
      </c>
      <c r="C287" s="3" t="s">
        <v>97</v>
      </c>
      <c r="D287" s="2">
        <v>53114</v>
      </c>
      <c r="E287" s="2" t="s">
        <v>169</v>
      </c>
      <c r="F287" s="2" t="s">
        <v>98</v>
      </c>
      <c r="G287" s="2">
        <v>0</v>
      </c>
      <c r="H287" s="2" t="s">
        <v>148</v>
      </c>
      <c r="I287" s="2" t="s">
        <v>288</v>
      </c>
      <c r="J287" s="2"/>
      <c r="K287" s="2">
        <v>8.5</v>
      </c>
      <c r="L287" s="2">
        <v>10</v>
      </c>
      <c r="M287" s="2">
        <v>35.5</v>
      </c>
      <c r="N287" s="2">
        <v>65</v>
      </c>
      <c r="O287" s="2" t="s">
        <v>30</v>
      </c>
      <c r="P287" s="2" t="s">
        <v>151</v>
      </c>
      <c r="Q287" s="2" t="s">
        <v>17</v>
      </c>
      <c r="R287" s="2" t="s">
        <v>171</v>
      </c>
      <c r="S287" s="2">
        <v>4</v>
      </c>
      <c r="T287" s="2" t="s">
        <v>19</v>
      </c>
      <c r="U287" s="2" t="s">
        <v>145</v>
      </c>
      <c r="X287" s="7">
        <f t="shared" si="8"/>
        <v>0</v>
      </c>
      <c r="Y287" s="7">
        <f t="shared" si="9"/>
        <v>4</v>
      </c>
    </row>
    <row r="288" spans="1:25" ht="40.5" x14ac:dyDescent="0.25">
      <c r="A288" s="2" t="s">
        <v>26</v>
      </c>
      <c r="B288" s="2">
        <v>50</v>
      </c>
      <c r="C288" s="3" t="s">
        <v>97</v>
      </c>
      <c r="D288" s="2">
        <v>53114</v>
      </c>
      <c r="E288" s="2" t="s">
        <v>169</v>
      </c>
      <c r="F288" s="2" t="s">
        <v>98</v>
      </c>
      <c r="G288" s="2">
        <v>0</v>
      </c>
      <c r="H288" s="2" t="s">
        <v>148</v>
      </c>
      <c r="I288" s="2" t="s">
        <v>288</v>
      </c>
      <c r="J288" s="2"/>
      <c r="K288" s="2">
        <v>8.5</v>
      </c>
      <c r="L288" s="2">
        <v>10</v>
      </c>
      <c r="M288" s="2">
        <v>35.5</v>
      </c>
      <c r="N288" s="2">
        <v>65</v>
      </c>
      <c r="O288" s="2" t="s">
        <v>73</v>
      </c>
      <c r="P288" s="2" t="s">
        <v>281</v>
      </c>
      <c r="Q288" s="2" t="s">
        <v>39</v>
      </c>
      <c r="R288" s="2" t="s">
        <v>40</v>
      </c>
      <c r="S288" s="2">
        <v>3</v>
      </c>
      <c r="T288" s="2" t="s">
        <v>19</v>
      </c>
      <c r="U288" s="2" t="s">
        <v>282</v>
      </c>
      <c r="X288" s="7">
        <f t="shared" si="8"/>
        <v>0</v>
      </c>
      <c r="Y288" s="7">
        <f t="shared" si="9"/>
        <v>3</v>
      </c>
    </row>
    <row r="289" spans="1:25" ht="40.5" x14ac:dyDescent="0.25">
      <c r="A289" s="2" t="s">
        <v>26</v>
      </c>
      <c r="B289" s="2">
        <v>50</v>
      </c>
      <c r="C289" s="3" t="s">
        <v>97</v>
      </c>
      <c r="D289" s="2">
        <v>53114</v>
      </c>
      <c r="E289" s="2" t="s">
        <v>169</v>
      </c>
      <c r="F289" s="2" t="s">
        <v>98</v>
      </c>
      <c r="G289" s="2">
        <v>0</v>
      </c>
      <c r="H289" s="2" t="s">
        <v>148</v>
      </c>
      <c r="I289" s="2" t="s">
        <v>288</v>
      </c>
      <c r="J289" s="2"/>
      <c r="K289" s="2">
        <v>8.5</v>
      </c>
      <c r="L289" s="2">
        <v>10</v>
      </c>
      <c r="M289" s="2">
        <v>35.5</v>
      </c>
      <c r="N289" s="2">
        <v>65</v>
      </c>
      <c r="O289" s="2" t="s">
        <v>30</v>
      </c>
      <c r="P289" s="2" t="s">
        <v>151</v>
      </c>
      <c r="Q289" s="2" t="s">
        <v>17</v>
      </c>
      <c r="R289" s="2" t="s">
        <v>171</v>
      </c>
      <c r="S289" s="2">
        <v>1</v>
      </c>
      <c r="T289" s="2" t="s">
        <v>19</v>
      </c>
      <c r="U289" s="2" t="s">
        <v>152</v>
      </c>
      <c r="X289" s="7">
        <f t="shared" si="8"/>
        <v>0</v>
      </c>
      <c r="Y289" s="7">
        <f t="shared" si="9"/>
        <v>1</v>
      </c>
    </row>
    <row r="290" spans="1:25" ht="40.5" x14ac:dyDescent="0.25">
      <c r="A290" s="2" t="s">
        <v>26</v>
      </c>
      <c r="B290" s="2">
        <v>50</v>
      </c>
      <c r="C290" s="3" t="s">
        <v>97</v>
      </c>
      <c r="D290" s="2">
        <v>53114</v>
      </c>
      <c r="E290" s="2" t="s">
        <v>169</v>
      </c>
      <c r="F290" s="2" t="s">
        <v>98</v>
      </c>
      <c r="G290" s="2">
        <v>0</v>
      </c>
      <c r="H290" s="2" t="s">
        <v>148</v>
      </c>
      <c r="I290" s="2" t="s">
        <v>288</v>
      </c>
      <c r="J290" s="2"/>
      <c r="K290" s="2">
        <v>8.5</v>
      </c>
      <c r="L290" s="2">
        <v>10</v>
      </c>
      <c r="M290" s="2">
        <v>35.5</v>
      </c>
      <c r="N290" s="2">
        <v>65</v>
      </c>
      <c r="O290" s="2" t="s">
        <v>73</v>
      </c>
      <c r="P290" s="2" t="s">
        <v>283</v>
      </c>
      <c r="Q290" s="2" t="s">
        <v>39</v>
      </c>
      <c r="R290" s="2" t="s">
        <v>40</v>
      </c>
      <c r="S290" s="2">
        <v>1</v>
      </c>
      <c r="T290" s="2" t="s">
        <v>19</v>
      </c>
      <c r="U290" s="2" t="s">
        <v>284</v>
      </c>
      <c r="X290" s="7">
        <f t="shared" si="8"/>
        <v>0</v>
      </c>
      <c r="Y290" s="7">
        <f t="shared" si="9"/>
        <v>1</v>
      </c>
    </row>
    <row r="291" spans="1:25" ht="40.5" x14ac:dyDescent="0.25">
      <c r="A291" s="2" t="s">
        <v>26</v>
      </c>
      <c r="B291" s="2">
        <v>50</v>
      </c>
      <c r="C291" s="3" t="s">
        <v>97</v>
      </c>
      <c r="D291" s="2">
        <v>53114</v>
      </c>
      <c r="E291" s="2" t="s">
        <v>169</v>
      </c>
      <c r="F291" s="2" t="s">
        <v>98</v>
      </c>
      <c r="G291" s="2">
        <v>0</v>
      </c>
      <c r="H291" s="2" t="s">
        <v>148</v>
      </c>
      <c r="I291" s="2" t="s">
        <v>288</v>
      </c>
      <c r="J291" s="2"/>
      <c r="K291" s="2">
        <v>8.5</v>
      </c>
      <c r="L291" s="2">
        <v>10</v>
      </c>
      <c r="M291" s="2">
        <v>35.5</v>
      </c>
      <c r="N291" s="2">
        <v>65</v>
      </c>
      <c r="O291" s="2" t="s">
        <v>30</v>
      </c>
      <c r="P291" s="2" t="s">
        <v>80</v>
      </c>
      <c r="Q291" s="2" t="s">
        <v>17</v>
      </c>
      <c r="R291" s="2" t="s">
        <v>171</v>
      </c>
      <c r="S291" s="2">
        <v>4</v>
      </c>
      <c r="T291" s="2" t="s">
        <v>19</v>
      </c>
      <c r="U291" s="2" t="s">
        <v>145</v>
      </c>
      <c r="X291" s="7">
        <f t="shared" si="8"/>
        <v>0</v>
      </c>
      <c r="Y291" s="7">
        <f t="shared" si="9"/>
        <v>4</v>
      </c>
    </row>
    <row r="292" spans="1:25" ht="40.5" x14ac:dyDescent="0.25">
      <c r="A292" s="2" t="s">
        <v>26</v>
      </c>
      <c r="B292" s="2">
        <v>50</v>
      </c>
      <c r="C292" s="3" t="s">
        <v>97</v>
      </c>
      <c r="D292" s="2">
        <v>53114</v>
      </c>
      <c r="E292" s="2" t="s">
        <v>169</v>
      </c>
      <c r="F292" s="2" t="s">
        <v>98</v>
      </c>
      <c r="G292" s="2">
        <v>0</v>
      </c>
      <c r="H292" s="2" t="s">
        <v>148</v>
      </c>
      <c r="I292" s="2" t="s">
        <v>288</v>
      </c>
      <c r="J292" s="2"/>
      <c r="K292" s="2">
        <v>8.5</v>
      </c>
      <c r="L292" s="2">
        <v>10</v>
      </c>
      <c r="M292" s="2">
        <v>35.5</v>
      </c>
      <c r="N292" s="2">
        <v>65</v>
      </c>
      <c r="O292" s="2" t="s">
        <v>75</v>
      </c>
      <c r="P292" s="2" t="s">
        <v>285</v>
      </c>
      <c r="Q292" s="2" t="s">
        <v>35</v>
      </c>
      <c r="R292" s="2" t="s">
        <v>231</v>
      </c>
      <c r="S292" s="2">
        <v>2</v>
      </c>
      <c r="T292" s="2" t="s">
        <v>19</v>
      </c>
      <c r="U292" s="2" t="s">
        <v>200</v>
      </c>
      <c r="X292" s="7">
        <f t="shared" si="8"/>
        <v>0</v>
      </c>
      <c r="Y292" s="7">
        <f t="shared" si="9"/>
        <v>2</v>
      </c>
    </row>
    <row r="293" spans="1:25" ht="40.5" x14ac:dyDescent="0.25">
      <c r="A293" s="2" t="s">
        <v>26</v>
      </c>
      <c r="B293" s="2">
        <v>50</v>
      </c>
      <c r="C293" s="3" t="s">
        <v>97</v>
      </c>
      <c r="D293" s="2">
        <v>53114</v>
      </c>
      <c r="E293" s="2" t="s">
        <v>169</v>
      </c>
      <c r="F293" s="2" t="s">
        <v>98</v>
      </c>
      <c r="G293" s="2">
        <v>0</v>
      </c>
      <c r="H293" s="2" t="s">
        <v>148</v>
      </c>
      <c r="I293" s="2" t="s">
        <v>288</v>
      </c>
      <c r="J293" s="2"/>
      <c r="K293" s="2">
        <v>8.5</v>
      </c>
      <c r="L293" s="2">
        <v>10</v>
      </c>
      <c r="M293" s="2">
        <v>35.5</v>
      </c>
      <c r="N293" s="2">
        <v>65</v>
      </c>
      <c r="O293" s="2" t="s">
        <v>30</v>
      </c>
      <c r="P293" s="2" t="s">
        <v>80</v>
      </c>
      <c r="Q293" s="2" t="s">
        <v>17</v>
      </c>
      <c r="R293" s="2" t="s">
        <v>171</v>
      </c>
      <c r="S293" s="2">
        <v>2</v>
      </c>
      <c r="T293" s="2" t="s">
        <v>19</v>
      </c>
      <c r="U293" s="2" t="s">
        <v>152</v>
      </c>
      <c r="X293" s="7">
        <f t="shared" si="8"/>
        <v>0</v>
      </c>
      <c r="Y293" s="7">
        <f t="shared" si="9"/>
        <v>2</v>
      </c>
    </row>
    <row r="294" spans="1:25" ht="40.5" x14ac:dyDescent="0.25">
      <c r="A294" s="2" t="s">
        <v>26</v>
      </c>
      <c r="B294" s="2">
        <v>50</v>
      </c>
      <c r="C294" s="3" t="s">
        <v>97</v>
      </c>
      <c r="D294" s="2">
        <v>53114</v>
      </c>
      <c r="E294" s="2" t="s">
        <v>169</v>
      </c>
      <c r="F294" s="2" t="s">
        <v>98</v>
      </c>
      <c r="G294" s="2">
        <v>0</v>
      </c>
      <c r="H294" s="2" t="s">
        <v>148</v>
      </c>
      <c r="I294" s="2" t="s">
        <v>288</v>
      </c>
      <c r="J294" s="2"/>
      <c r="K294" s="2">
        <v>8.5</v>
      </c>
      <c r="L294" s="2">
        <v>10</v>
      </c>
      <c r="M294" s="2">
        <v>35.5</v>
      </c>
      <c r="N294" s="2">
        <v>65</v>
      </c>
      <c r="O294" s="2" t="s">
        <v>75</v>
      </c>
      <c r="P294" s="2" t="s">
        <v>65</v>
      </c>
      <c r="Q294" s="2" t="s">
        <v>35</v>
      </c>
      <c r="R294" s="2" t="s">
        <v>231</v>
      </c>
      <c r="S294" s="2">
        <v>1</v>
      </c>
      <c r="T294" s="2" t="s">
        <v>19</v>
      </c>
      <c r="U294" s="2" t="s">
        <v>200</v>
      </c>
      <c r="X294" s="7">
        <f t="shared" si="8"/>
        <v>0</v>
      </c>
      <c r="Y294" s="7">
        <f t="shared" si="9"/>
        <v>1</v>
      </c>
    </row>
    <row r="295" spans="1:25" ht="40.5" x14ac:dyDescent="0.25">
      <c r="A295" s="2" t="s">
        <v>26</v>
      </c>
      <c r="B295" s="2">
        <v>50</v>
      </c>
      <c r="C295" s="3" t="s">
        <v>97</v>
      </c>
      <c r="D295" s="2">
        <v>53114</v>
      </c>
      <c r="E295" s="2" t="s">
        <v>169</v>
      </c>
      <c r="F295" s="2" t="s">
        <v>98</v>
      </c>
      <c r="G295" s="2">
        <v>0</v>
      </c>
      <c r="H295" s="2" t="s">
        <v>148</v>
      </c>
      <c r="I295" s="2" t="s">
        <v>288</v>
      </c>
      <c r="J295" s="2"/>
      <c r="K295" s="2">
        <v>8.5</v>
      </c>
      <c r="L295" s="2">
        <v>10</v>
      </c>
      <c r="M295" s="2">
        <v>35.5</v>
      </c>
      <c r="N295" s="2">
        <v>65</v>
      </c>
      <c r="O295" s="2" t="s">
        <v>75</v>
      </c>
      <c r="P295" s="2" t="s">
        <v>69</v>
      </c>
      <c r="Q295" s="2" t="s">
        <v>35</v>
      </c>
      <c r="R295" s="2" t="s">
        <v>231</v>
      </c>
      <c r="S295" s="2">
        <v>1</v>
      </c>
      <c r="T295" s="2" t="s">
        <v>19</v>
      </c>
      <c r="U295" s="2" t="s">
        <v>204</v>
      </c>
      <c r="X295" s="7">
        <f t="shared" si="8"/>
        <v>0</v>
      </c>
      <c r="Y295" s="7">
        <f t="shared" si="9"/>
        <v>1</v>
      </c>
    </row>
    <row r="296" spans="1:25" ht="40.5" x14ac:dyDescent="0.25">
      <c r="A296" s="2" t="s">
        <v>26</v>
      </c>
      <c r="B296" s="2">
        <v>50</v>
      </c>
      <c r="C296" s="3" t="s">
        <v>97</v>
      </c>
      <c r="D296" s="2">
        <v>53114</v>
      </c>
      <c r="E296" s="2" t="s">
        <v>169</v>
      </c>
      <c r="F296" s="2" t="s">
        <v>98</v>
      </c>
      <c r="G296" s="2">
        <v>0</v>
      </c>
      <c r="H296" s="2" t="s">
        <v>148</v>
      </c>
      <c r="I296" s="2" t="s">
        <v>288</v>
      </c>
      <c r="J296" s="2"/>
      <c r="K296" s="2">
        <v>8.5</v>
      </c>
      <c r="L296" s="2">
        <v>10</v>
      </c>
      <c r="M296" s="2">
        <v>35.5</v>
      </c>
      <c r="N296" s="2">
        <v>65</v>
      </c>
      <c r="O296" s="2" t="s">
        <v>75</v>
      </c>
      <c r="P296" s="2" t="s">
        <v>34</v>
      </c>
      <c r="Q296" s="2" t="s">
        <v>35</v>
      </c>
      <c r="R296" s="2" t="s">
        <v>231</v>
      </c>
      <c r="S296" s="2">
        <v>3</v>
      </c>
      <c r="T296" s="2" t="s">
        <v>19</v>
      </c>
      <c r="U296" s="2" t="s">
        <v>204</v>
      </c>
      <c r="X296" s="7">
        <f t="shared" si="8"/>
        <v>0</v>
      </c>
      <c r="Y296" s="7">
        <f t="shared" si="9"/>
        <v>3</v>
      </c>
    </row>
    <row r="297" spans="1:25" ht="40.5" x14ac:dyDescent="0.25">
      <c r="A297" s="2" t="s">
        <v>26</v>
      </c>
      <c r="B297" s="2">
        <v>50</v>
      </c>
      <c r="C297" s="3" t="s">
        <v>97</v>
      </c>
      <c r="D297" s="2">
        <v>53114</v>
      </c>
      <c r="E297" s="2" t="s">
        <v>169</v>
      </c>
      <c r="F297" s="2" t="s">
        <v>98</v>
      </c>
      <c r="G297" s="2">
        <v>0</v>
      </c>
      <c r="H297" s="2" t="s">
        <v>148</v>
      </c>
      <c r="I297" s="2" t="s">
        <v>288</v>
      </c>
      <c r="J297" s="2"/>
      <c r="K297" s="2">
        <v>8.5</v>
      </c>
      <c r="L297" s="2">
        <v>10</v>
      </c>
      <c r="M297" s="2">
        <v>35.5</v>
      </c>
      <c r="N297" s="2">
        <v>65</v>
      </c>
      <c r="O297" s="2" t="s">
        <v>30</v>
      </c>
      <c r="P297" s="2" t="s">
        <v>80</v>
      </c>
      <c r="Q297" s="2" t="s">
        <v>17</v>
      </c>
      <c r="R297" s="2" t="s">
        <v>171</v>
      </c>
      <c r="S297" s="2">
        <v>1</v>
      </c>
      <c r="T297" s="2" t="s">
        <v>19</v>
      </c>
      <c r="U297" s="2" t="s">
        <v>258</v>
      </c>
      <c r="X297" s="7">
        <f t="shared" si="8"/>
        <v>0</v>
      </c>
      <c r="Y297" s="7">
        <f t="shared" si="9"/>
        <v>1</v>
      </c>
    </row>
    <row r="298" spans="1:25" ht="40.5" x14ac:dyDescent="0.25">
      <c r="A298" s="2" t="s">
        <v>26</v>
      </c>
      <c r="B298" s="2">
        <v>50</v>
      </c>
      <c r="C298" s="3" t="s">
        <v>97</v>
      </c>
      <c r="D298" s="2">
        <v>53114</v>
      </c>
      <c r="E298" s="2" t="s">
        <v>169</v>
      </c>
      <c r="F298" s="2" t="s">
        <v>98</v>
      </c>
      <c r="G298" s="2">
        <v>0</v>
      </c>
      <c r="H298" s="2" t="s">
        <v>148</v>
      </c>
      <c r="I298" s="2" t="s">
        <v>288</v>
      </c>
      <c r="J298" s="2"/>
      <c r="K298" s="2">
        <v>8.5</v>
      </c>
      <c r="L298" s="2">
        <v>10</v>
      </c>
      <c r="M298" s="2">
        <v>35.5</v>
      </c>
      <c r="N298" s="2">
        <v>65</v>
      </c>
      <c r="O298" s="2" t="s">
        <v>30</v>
      </c>
      <c r="P298" s="2" t="s">
        <v>286</v>
      </c>
      <c r="Q298" s="2" t="s">
        <v>17</v>
      </c>
      <c r="R298" s="2" t="s">
        <v>171</v>
      </c>
      <c r="S298" s="2">
        <v>2</v>
      </c>
      <c r="T298" s="2" t="s">
        <v>19</v>
      </c>
      <c r="U298" s="2" t="s">
        <v>145</v>
      </c>
      <c r="X298" s="7">
        <f t="shared" si="8"/>
        <v>0</v>
      </c>
      <c r="Y298" s="7">
        <f t="shared" si="9"/>
        <v>2</v>
      </c>
    </row>
    <row r="299" spans="1:25" ht="40.5" x14ac:dyDescent="0.25">
      <c r="A299" s="2" t="s">
        <v>26</v>
      </c>
      <c r="B299" s="2">
        <v>50</v>
      </c>
      <c r="C299" s="3" t="s">
        <v>97</v>
      </c>
      <c r="D299" s="2">
        <v>53114</v>
      </c>
      <c r="E299" s="2" t="s">
        <v>169</v>
      </c>
      <c r="F299" s="2" t="s">
        <v>98</v>
      </c>
      <c r="G299" s="2">
        <v>0</v>
      </c>
      <c r="H299" s="2" t="s">
        <v>148</v>
      </c>
      <c r="I299" s="2" t="s">
        <v>288</v>
      </c>
      <c r="J299" s="2"/>
      <c r="K299" s="2">
        <v>8.5</v>
      </c>
      <c r="L299" s="2">
        <v>10</v>
      </c>
      <c r="M299" s="2">
        <v>35.5</v>
      </c>
      <c r="N299" s="2">
        <v>65</v>
      </c>
      <c r="O299" s="2" t="s">
        <v>41</v>
      </c>
      <c r="P299" s="2" t="s">
        <v>89</v>
      </c>
      <c r="Q299" s="2" t="s">
        <v>35</v>
      </c>
      <c r="R299" s="2" t="s">
        <v>231</v>
      </c>
      <c r="S299" s="2">
        <v>2</v>
      </c>
      <c r="T299" s="2" t="s">
        <v>19</v>
      </c>
      <c r="U299" s="2" t="s">
        <v>287</v>
      </c>
      <c r="X299" s="7">
        <f t="shared" si="8"/>
        <v>0</v>
      </c>
      <c r="Y299" s="7">
        <f t="shared" si="9"/>
        <v>2</v>
      </c>
    </row>
    <row r="300" spans="1:25" ht="40.5" x14ac:dyDescent="0.25">
      <c r="A300" s="2" t="s">
        <v>26</v>
      </c>
      <c r="B300" s="2">
        <v>50</v>
      </c>
      <c r="C300" s="3" t="s">
        <v>97</v>
      </c>
      <c r="D300" s="2">
        <v>53114</v>
      </c>
      <c r="E300" s="2" t="s">
        <v>169</v>
      </c>
      <c r="F300" s="2" t="s">
        <v>98</v>
      </c>
      <c r="G300" s="2">
        <v>0</v>
      </c>
      <c r="H300" s="2" t="s">
        <v>148</v>
      </c>
      <c r="I300" s="2" t="s">
        <v>288</v>
      </c>
      <c r="J300" s="2"/>
      <c r="K300" s="2">
        <v>8.5</v>
      </c>
      <c r="L300" s="2">
        <v>10</v>
      </c>
      <c r="M300" s="2">
        <v>35.5</v>
      </c>
      <c r="N300" s="2">
        <v>65</v>
      </c>
      <c r="O300" s="2" t="s">
        <v>176</v>
      </c>
      <c r="P300" s="2">
        <v>25</v>
      </c>
      <c r="R300" s="2" t="s">
        <v>50</v>
      </c>
      <c r="S300" s="2">
        <v>1</v>
      </c>
      <c r="T300" s="2" t="s">
        <v>19</v>
      </c>
      <c r="U300" s="2" t="s">
        <v>163</v>
      </c>
      <c r="X300" s="7">
        <f t="shared" si="8"/>
        <v>0</v>
      </c>
      <c r="Y300" s="7">
        <f t="shared" si="9"/>
        <v>1</v>
      </c>
    </row>
    <row r="301" spans="1:25" ht="40.5" x14ac:dyDescent="0.25">
      <c r="A301" s="2" t="s">
        <v>26</v>
      </c>
      <c r="B301" s="2">
        <v>50</v>
      </c>
      <c r="C301" s="3" t="s">
        <v>97</v>
      </c>
      <c r="D301" s="2">
        <v>53114</v>
      </c>
      <c r="E301" s="2" t="s">
        <v>169</v>
      </c>
      <c r="F301" s="2" t="s">
        <v>98</v>
      </c>
      <c r="G301" s="2">
        <v>0</v>
      </c>
      <c r="H301" s="2" t="s">
        <v>148</v>
      </c>
      <c r="I301" s="2" t="s">
        <v>288</v>
      </c>
      <c r="J301" s="2"/>
      <c r="K301" s="2">
        <v>8.5</v>
      </c>
      <c r="L301" s="2">
        <v>10</v>
      </c>
      <c r="M301" s="2">
        <v>35.5</v>
      </c>
      <c r="N301" s="2">
        <v>65</v>
      </c>
      <c r="O301" s="2" t="s">
        <v>242</v>
      </c>
      <c r="P301" s="2">
        <v>15</v>
      </c>
      <c r="R301" s="2" t="s">
        <v>50</v>
      </c>
      <c r="S301" s="2">
        <v>1</v>
      </c>
      <c r="T301" s="2" t="s">
        <v>19</v>
      </c>
      <c r="U301" s="2" t="s">
        <v>161</v>
      </c>
      <c r="X301" s="7">
        <f t="shared" si="8"/>
        <v>0</v>
      </c>
      <c r="Y301" s="7">
        <f t="shared" si="9"/>
        <v>1</v>
      </c>
    </row>
    <row r="302" spans="1:25" ht="40.5" x14ac:dyDescent="0.25">
      <c r="A302" s="2" t="s">
        <v>26</v>
      </c>
      <c r="B302" s="2">
        <v>50</v>
      </c>
      <c r="C302" s="3" t="s">
        <v>97</v>
      </c>
      <c r="D302" s="2">
        <v>53114</v>
      </c>
      <c r="E302" s="2" t="s">
        <v>169</v>
      </c>
      <c r="F302" s="2" t="s">
        <v>98</v>
      </c>
      <c r="G302" s="2">
        <v>0</v>
      </c>
      <c r="H302" s="2" t="s">
        <v>148</v>
      </c>
      <c r="I302" s="2" t="s">
        <v>278</v>
      </c>
      <c r="J302" s="2"/>
      <c r="K302" s="2">
        <v>6</v>
      </c>
      <c r="L302" s="2">
        <v>7</v>
      </c>
      <c r="M302" s="2">
        <v>35.5</v>
      </c>
      <c r="N302" s="2">
        <v>65</v>
      </c>
      <c r="O302" s="2" t="s">
        <v>24</v>
      </c>
      <c r="P302" s="2" t="s">
        <v>127</v>
      </c>
      <c r="Q302" s="2" t="s">
        <v>28</v>
      </c>
      <c r="R302" s="2" t="s">
        <v>4</v>
      </c>
      <c r="S302" s="2">
        <v>16.899999999999999</v>
      </c>
      <c r="T302" s="2" t="s">
        <v>18</v>
      </c>
      <c r="U302" s="2" t="s">
        <v>99</v>
      </c>
      <c r="X302" s="7">
        <f t="shared" si="8"/>
        <v>0</v>
      </c>
      <c r="Y302" s="7">
        <f t="shared" si="9"/>
        <v>16.899999999999999</v>
      </c>
    </row>
    <row r="303" spans="1:25" ht="40.5" x14ac:dyDescent="0.25">
      <c r="A303" s="2" t="s">
        <v>26</v>
      </c>
      <c r="B303" s="2">
        <v>50</v>
      </c>
      <c r="C303" s="3" t="s">
        <v>97</v>
      </c>
      <c r="D303" s="2">
        <v>53114</v>
      </c>
      <c r="E303" s="2" t="s">
        <v>169</v>
      </c>
      <c r="F303" s="2" t="s">
        <v>98</v>
      </c>
      <c r="G303" s="2">
        <v>0</v>
      </c>
      <c r="H303" s="2" t="s">
        <v>148</v>
      </c>
      <c r="I303" s="2" t="s">
        <v>278</v>
      </c>
      <c r="J303" s="2"/>
      <c r="K303" s="2">
        <v>6</v>
      </c>
      <c r="L303" s="2">
        <v>7</v>
      </c>
      <c r="M303" s="2">
        <v>35.5</v>
      </c>
      <c r="N303" s="2">
        <v>65</v>
      </c>
      <c r="O303" s="2" t="s">
        <v>280</v>
      </c>
      <c r="P303" s="2" t="s">
        <v>149</v>
      </c>
      <c r="Q303" s="2" t="s">
        <v>55</v>
      </c>
      <c r="R303" s="2" t="s">
        <v>4</v>
      </c>
      <c r="S303" s="2">
        <v>1</v>
      </c>
      <c r="T303" s="2" t="s">
        <v>19</v>
      </c>
      <c r="U303" s="2" t="s">
        <v>150</v>
      </c>
      <c r="X303" s="7">
        <f t="shared" si="8"/>
        <v>0</v>
      </c>
      <c r="Y303" s="7">
        <f t="shared" si="9"/>
        <v>1</v>
      </c>
    </row>
    <row r="304" spans="1:25" ht="40.5" x14ac:dyDescent="0.25">
      <c r="A304" s="2" t="s">
        <v>26</v>
      </c>
      <c r="B304" s="2">
        <v>50</v>
      </c>
      <c r="C304" s="3" t="s">
        <v>97</v>
      </c>
      <c r="D304" s="2">
        <v>53114</v>
      </c>
      <c r="E304" s="2" t="s">
        <v>169</v>
      </c>
      <c r="F304" s="2" t="s">
        <v>98</v>
      </c>
      <c r="G304" s="2">
        <v>0</v>
      </c>
      <c r="H304" s="2" t="s">
        <v>148</v>
      </c>
      <c r="I304" s="2" t="s">
        <v>278</v>
      </c>
      <c r="J304" s="2"/>
      <c r="K304" s="2">
        <v>6</v>
      </c>
      <c r="L304" s="2">
        <v>7</v>
      </c>
      <c r="M304" s="2">
        <v>35.5</v>
      </c>
      <c r="N304" s="2">
        <v>65</v>
      </c>
      <c r="O304" s="2" t="s">
        <v>30</v>
      </c>
      <c r="P304" s="2" t="s">
        <v>151</v>
      </c>
      <c r="Q304" s="2" t="s">
        <v>17</v>
      </c>
      <c r="R304" s="2" t="s">
        <v>171</v>
      </c>
      <c r="S304" s="2">
        <v>3</v>
      </c>
      <c r="T304" s="2" t="s">
        <v>19</v>
      </c>
      <c r="U304" s="2" t="s">
        <v>145</v>
      </c>
      <c r="X304" s="7">
        <f t="shared" si="8"/>
        <v>0</v>
      </c>
      <c r="Y304" s="7">
        <f t="shared" si="9"/>
        <v>3</v>
      </c>
    </row>
    <row r="305" spans="1:28" ht="40.5" x14ac:dyDescent="0.25">
      <c r="A305" s="2" t="s">
        <v>26</v>
      </c>
      <c r="B305" s="2">
        <v>50</v>
      </c>
      <c r="C305" s="3" t="s">
        <v>97</v>
      </c>
      <c r="D305" s="2">
        <v>53114</v>
      </c>
      <c r="E305" s="2" t="s">
        <v>169</v>
      </c>
      <c r="F305" s="2" t="s">
        <v>98</v>
      </c>
      <c r="G305" s="2">
        <v>0</v>
      </c>
      <c r="H305" s="2" t="s">
        <v>148</v>
      </c>
      <c r="I305" s="2" t="s">
        <v>278</v>
      </c>
      <c r="J305" s="2"/>
      <c r="K305" s="2">
        <v>6</v>
      </c>
      <c r="L305" s="2">
        <v>7</v>
      </c>
      <c r="M305" s="2">
        <v>35.5</v>
      </c>
      <c r="N305" s="2">
        <v>65</v>
      </c>
      <c r="O305" s="2" t="s">
        <v>30</v>
      </c>
      <c r="P305" s="2" t="s">
        <v>151</v>
      </c>
      <c r="Q305" s="2" t="s">
        <v>17</v>
      </c>
      <c r="R305" s="2" t="s">
        <v>171</v>
      </c>
      <c r="S305" s="2">
        <v>2</v>
      </c>
      <c r="T305" s="2" t="s">
        <v>19</v>
      </c>
      <c r="U305" s="2" t="s">
        <v>152</v>
      </c>
      <c r="X305" s="7">
        <f t="shared" si="8"/>
        <v>0</v>
      </c>
      <c r="Y305" s="7">
        <f t="shared" si="9"/>
        <v>2</v>
      </c>
    </row>
    <row r="306" spans="1:28" ht="40.5" x14ac:dyDescent="0.25">
      <c r="A306" s="2" t="s">
        <v>26</v>
      </c>
      <c r="B306" s="2">
        <v>51</v>
      </c>
      <c r="C306" s="3" t="s">
        <v>154</v>
      </c>
      <c r="D306" s="2">
        <v>53114</v>
      </c>
      <c r="E306" s="2" t="s">
        <v>289</v>
      </c>
      <c r="F306" s="2" t="s">
        <v>153</v>
      </c>
      <c r="G306" s="2">
        <v>0</v>
      </c>
      <c r="H306" s="2" t="s">
        <v>71</v>
      </c>
      <c r="I306" s="2" t="s">
        <v>290</v>
      </c>
      <c r="J306" s="2"/>
      <c r="K306" s="2">
        <v>18.7</v>
      </c>
      <c r="L306" s="2">
        <v>23</v>
      </c>
      <c r="M306" s="2">
        <v>35.5</v>
      </c>
      <c r="N306" s="2">
        <v>65</v>
      </c>
      <c r="O306" s="2" t="s">
        <v>24</v>
      </c>
      <c r="P306" s="2" t="s">
        <v>72</v>
      </c>
      <c r="Q306" s="2" t="s">
        <v>28</v>
      </c>
      <c r="R306" s="2" t="s">
        <v>4</v>
      </c>
      <c r="S306" s="2">
        <v>3.8</v>
      </c>
      <c r="T306" s="2" t="s">
        <v>18</v>
      </c>
      <c r="U306" s="2" t="s">
        <v>99</v>
      </c>
      <c r="X306" s="7">
        <f t="shared" si="8"/>
        <v>3.8</v>
      </c>
      <c r="Y306" s="7">
        <f t="shared" si="9"/>
        <v>0</v>
      </c>
      <c r="AB306" s="5">
        <v>3.8</v>
      </c>
    </row>
    <row r="307" spans="1:28" ht="40.5" x14ac:dyDescent="0.25">
      <c r="A307" s="2" t="s">
        <v>26</v>
      </c>
      <c r="B307" s="2">
        <v>51</v>
      </c>
      <c r="C307" s="3" t="s">
        <v>154</v>
      </c>
      <c r="D307" s="2">
        <v>53114</v>
      </c>
      <c r="E307" s="2" t="s">
        <v>289</v>
      </c>
      <c r="F307" s="2" t="s">
        <v>153</v>
      </c>
      <c r="G307" s="2">
        <v>0</v>
      </c>
      <c r="H307" s="2" t="s">
        <v>71</v>
      </c>
      <c r="I307" s="2" t="s">
        <v>290</v>
      </c>
      <c r="J307" s="2"/>
      <c r="K307" s="2">
        <v>18.7</v>
      </c>
      <c r="L307" s="2">
        <v>23</v>
      </c>
      <c r="M307" s="2">
        <v>35.5</v>
      </c>
      <c r="N307" s="2">
        <v>65</v>
      </c>
      <c r="O307" s="2" t="s">
        <v>165</v>
      </c>
      <c r="P307" s="2" t="s">
        <v>72</v>
      </c>
      <c r="Q307" s="2" t="s">
        <v>29</v>
      </c>
      <c r="R307" s="2" t="s">
        <v>4</v>
      </c>
      <c r="S307" s="2">
        <v>2</v>
      </c>
      <c r="T307" s="2" t="s">
        <v>19</v>
      </c>
      <c r="U307" s="2" t="s">
        <v>100</v>
      </c>
      <c r="X307" s="7">
        <f t="shared" si="8"/>
        <v>2</v>
      </c>
      <c r="Y307" s="7">
        <f t="shared" si="9"/>
        <v>0</v>
      </c>
      <c r="AB307" s="5">
        <v>2</v>
      </c>
    </row>
    <row r="308" spans="1:28" ht="40.5" x14ac:dyDescent="0.25">
      <c r="A308" s="2" t="s">
        <v>26</v>
      </c>
      <c r="B308" s="2">
        <v>51</v>
      </c>
      <c r="C308" s="3" t="s">
        <v>154</v>
      </c>
      <c r="D308" s="2">
        <v>53114</v>
      </c>
      <c r="E308" s="2" t="s">
        <v>289</v>
      </c>
      <c r="F308" s="2" t="s">
        <v>153</v>
      </c>
      <c r="G308" s="2">
        <v>0</v>
      </c>
      <c r="H308" s="2" t="s">
        <v>71</v>
      </c>
      <c r="I308" s="2" t="s">
        <v>290</v>
      </c>
      <c r="J308" s="2"/>
      <c r="K308" s="2">
        <v>18.7</v>
      </c>
      <c r="L308" s="2">
        <v>23</v>
      </c>
      <c r="M308" s="2">
        <v>35.5</v>
      </c>
      <c r="N308" s="2">
        <v>65</v>
      </c>
      <c r="O308" s="2" t="s">
        <v>44</v>
      </c>
      <c r="P308" s="2" t="s">
        <v>72</v>
      </c>
      <c r="Q308" s="2" t="s">
        <v>45</v>
      </c>
      <c r="R308" s="2" t="s">
        <v>4</v>
      </c>
      <c r="S308" s="2">
        <v>1</v>
      </c>
      <c r="T308" s="2" t="s">
        <v>19</v>
      </c>
      <c r="U308" s="2" t="s">
        <v>101</v>
      </c>
      <c r="X308" s="7">
        <f t="shared" si="8"/>
        <v>0</v>
      </c>
      <c r="Y308" s="7">
        <f t="shared" si="9"/>
        <v>1</v>
      </c>
    </row>
    <row r="309" spans="1:28" ht="40.5" x14ac:dyDescent="0.25">
      <c r="A309" s="2" t="s">
        <v>26</v>
      </c>
      <c r="B309" s="2">
        <v>51</v>
      </c>
      <c r="C309" s="3" t="s">
        <v>154</v>
      </c>
      <c r="D309" s="2">
        <v>53114</v>
      </c>
      <c r="E309" s="2" t="s">
        <v>289</v>
      </c>
      <c r="F309" s="2" t="s">
        <v>153</v>
      </c>
      <c r="G309" s="2">
        <v>0</v>
      </c>
      <c r="H309" s="2" t="s">
        <v>71</v>
      </c>
      <c r="I309" s="2" t="s">
        <v>290</v>
      </c>
      <c r="J309" s="2"/>
      <c r="K309" s="2">
        <v>18.7</v>
      </c>
      <c r="L309" s="2">
        <v>23</v>
      </c>
      <c r="M309" s="2">
        <v>35.5</v>
      </c>
      <c r="N309" s="2">
        <v>65</v>
      </c>
      <c r="O309" s="2" t="s">
        <v>30</v>
      </c>
      <c r="P309" s="2" t="s">
        <v>102</v>
      </c>
      <c r="Q309" s="2" t="s">
        <v>32</v>
      </c>
      <c r="R309" s="2" t="s">
        <v>33</v>
      </c>
      <c r="S309" s="2">
        <v>1</v>
      </c>
      <c r="T309" s="2" t="s">
        <v>19</v>
      </c>
      <c r="U309" s="2" t="s">
        <v>103</v>
      </c>
      <c r="X309" s="7">
        <f t="shared" si="8"/>
        <v>0</v>
      </c>
      <c r="Y309" s="7">
        <f t="shared" si="9"/>
        <v>1</v>
      </c>
    </row>
    <row r="310" spans="1:28" ht="40.5" x14ac:dyDescent="0.25">
      <c r="A310" s="2" t="s">
        <v>26</v>
      </c>
      <c r="B310" s="2">
        <v>51</v>
      </c>
      <c r="C310" s="3" t="s">
        <v>154</v>
      </c>
      <c r="D310" s="2">
        <v>53114</v>
      </c>
      <c r="E310" s="2" t="s">
        <v>289</v>
      </c>
      <c r="F310" s="2" t="s">
        <v>153</v>
      </c>
      <c r="G310" s="2">
        <v>0</v>
      </c>
      <c r="H310" s="2" t="s">
        <v>71</v>
      </c>
      <c r="I310" s="2" t="s">
        <v>290</v>
      </c>
      <c r="J310" s="2"/>
      <c r="K310" s="2">
        <v>18.7</v>
      </c>
      <c r="L310" s="2">
        <v>23</v>
      </c>
      <c r="M310" s="2">
        <v>35.5</v>
      </c>
      <c r="N310" s="2">
        <v>65</v>
      </c>
      <c r="O310" s="2" t="s">
        <v>300</v>
      </c>
      <c r="P310" s="2">
        <v>350</v>
      </c>
      <c r="Q310" s="2" t="s">
        <v>334</v>
      </c>
      <c r="S310" s="2">
        <v>1</v>
      </c>
      <c r="T310" s="2" t="s">
        <v>19</v>
      </c>
      <c r="X310" s="7">
        <f t="shared" si="8"/>
        <v>0</v>
      </c>
      <c r="Y310" s="7">
        <f t="shared" si="9"/>
        <v>1</v>
      </c>
    </row>
    <row r="311" spans="1:28" ht="40.5" x14ac:dyDescent="0.25">
      <c r="A311" s="2" t="s">
        <v>26</v>
      </c>
      <c r="B311" s="2">
        <v>51</v>
      </c>
      <c r="C311" s="3" t="s">
        <v>154</v>
      </c>
      <c r="D311" s="2">
        <v>53114</v>
      </c>
      <c r="E311" s="2" t="s">
        <v>289</v>
      </c>
      <c r="F311" s="2" t="s">
        <v>153</v>
      </c>
      <c r="G311" s="2">
        <v>0</v>
      </c>
      <c r="H311" s="2" t="s">
        <v>148</v>
      </c>
      <c r="I311" s="2" t="s">
        <v>291</v>
      </c>
      <c r="J311" s="2"/>
      <c r="K311" s="2">
        <v>6</v>
      </c>
      <c r="L311" s="2">
        <v>7</v>
      </c>
      <c r="M311" s="2">
        <v>35.5</v>
      </c>
      <c r="N311" s="2">
        <v>65</v>
      </c>
      <c r="O311" s="2" t="s">
        <v>24</v>
      </c>
      <c r="P311" s="2" t="s">
        <v>127</v>
      </c>
      <c r="Q311" s="2" t="s">
        <v>28</v>
      </c>
      <c r="R311" s="2" t="s">
        <v>4</v>
      </c>
      <c r="S311" s="2">
        <v>14.1</v>
      </c>
      <c r="T311" s="2" t="s">
        <v>18</v>
      </c>
      <c r="U311" s="2" t="s">
        <v>99</v>
      </c>
      <c r="X311" s="7">
        <f t="shared" si="8"/>
        <v>0</v>
      </c>
      <c r="Y311" s="7">
        <f t="shared" si="9"/>
        <v>14.1</v>
      </c>
    </row>
    <row r="312" spans="1:28" ht="40.5" x14ac:dyDescent="0.25">
      <c r="A312" s="2" t="s">
        <v>26</v>
      </c>
      <c r="B312" s="2">
        <v>51</v>
      </c>
      <c r="C312" s="3" t="s">
        <v>154</v>
      </c>
      <c r="D312" s="2">
        <v>53114</v>
      </c>
      <c r="E312" s="2" t="s">
        <v>289</v>
      </c>
      <c r="F312" s="2" t="s">
        <v>153</v>
      </c>
      <c r="G312" s="2">
        <v>0</v>
      </c>
      <c r="H312" s="2" t="s">
        <v>148</v>
      </c>
      <c r="I312" s="2" t="s">
        <v>291</v>
      </c>
      <c r="J312" s="2"/>
      <c r="K312" s="2">
        <v>6</v>
      </c>
      <c r="L312" s="2">
        <v>7</v>
      </c>
      <c r="M312" s="2">
        <v>35.5</v>
      </c>
      <c r="N312" s="2">
        <v>65</v>
      </c>
      <c r="O312" s="2" t="s">
        <v>24</v>
      </c>
      <c r="P312" s="2" t="s">
        <v>47</v>
      </c>
      <c r="Q312" s="2" t="s">
        <v>37</v>
      </c>
      <c r="R312" s="2" t="s">
        <v>4</v>
      </c>
      <c r="S312" s="2">
        <v>4.9000000000000004</v>
      </c>
      <c r="T312" s="2" t="s">
        <v>18</v>
      </c>
      <c r="U312" s="2" t="s">
        <v>100</v>
      </c>
      <c r="X312" s="7">
        <f t="shared" si="8"/>
        <v>0</v>
      </c>
      <c r="Y312" s="7">
        <f t="shared" si="9"/>
        <v>4.9000000000000004</v>
      </c>
    </row>
    <row r="313" spans="1:28" ht="40.5" x14ac:dyDescent="0.25">
      <c r="A313" s="2" t="s">
        <v>26</v>
      </c>
      <c r="B313" s="2">
        <v>51</v>
      </c>
      <c r="C313" s="3" t="s">
        <v>154</v>
      </c>
      <c r="D313" s="2">
        <v>53114</v>
      </c>
      <c r="E313" s="2" t="s">
        <v>289</v>
      </c>
      <c r="F313" s="2" t="s">
        <v>153</v>
      </c>
      <c r="G313" s="2">
        <v>0</v>
      </c>
      <c r="H313" s="2" t="s">
        <v>148</v>
      </c>
      <c r="I313" s="2" t="s">
        <v>291</v>
      </c>
      <c r="J313" s="2"/>
      <c r="K313" s="2">
        <v>6</v>
      </c>
      <c r="L313" s="2">
        <v>7</v>
      </c>
      <c r="M313" s="2">
        <v>35.5</v>
      </c>
      <c r="N313" s="2">
        <v>65</v>
      </c>
      <c r="O313" s="2" t="s">
        <v>165</v>
      </c>
      <c r="P313" s="2" t="s">
        <v>127</v>
      </c>
      <c r="Q313" s="2" t="s">
        <v>29</v>
      </c>
      <c r="R313" s="2" t="s">
        <v>4</v>
      </c>
      <c r="S313" s="2">
        <v>4</v>
      </c>
      <c r="T313" s="2" t="s">
        <v>19</v>
      </c>
      <c r="U313" s="2" t="s">
        <v>100</v>
      </c>
      <c r="X313" s="7">
        <f t="shared" si="8"/>
        <v>0</v>
      </c>
      <c r="Y313" s="7">
        <f t="shared" si="9"/>
        <v>4</v>
      </c>
    </row>
    <row r="314" spans="1:28" ht="40.5" x14ac:dyDescent="0.25">
      <c r="A314" s="2" t="s">
        <v>26</v>
      </c>
      <c r="B314" s="2">
        <v>51</v>
      </c>
      <c r="C314" s="3" t="s">
        <v>154</v>
      </c>
      <c r="D314" s="2">
        <v>53114</v>
      </c>
      <c r="E314" s="2" t="s">
        <v>289</v>
      </c>
      <c r="F314" s="2" t="s">
        <v>153</v>
      </c>
      <c r="G314" s="2">
        <v>0</v>
      </c>
      <c r="H314" s="2" t="s">
        <v>148</v>
      </c>
      <c r="I314" s="2" t="s">
        <v>291</v>
      </c>
      <c r="J314" s="2"/>
      <c r="K314" s="2">
        <v>6</v>
      </c>
      <c r="L314" s="2">
        <v>7</v>
      </c>
      <c r="M314" s="2">
        <v>35.5</v>
      </c>
      <c r="N314" s="2">
        <v>65</v>
      </c>
      <c r="O314" s="2" t="s">
        <v>30</v>
      </c>
      <c r="P314" s="2" t="s">
        <v>151</v>
      </c>
      <c r="Q314" s="2" t="s">
        <v>17</v>
      </c>
      <c r="R314" s="2" t="s">
        <v>171</v>
      </c>
      <c r="S314" s="2">
        <v>1</v>
      </c>
      <c r="T314" s="2" t="s">
        <v>19</v>
      </c>
      <c r="U314" s="2" t="s">
        <v>157</v>
      </c>
      <c r="X314" s="7">
        <f t="shared" si="8"/>
        <v>0</v>
      </c>
      <c r="Y314" s="7">
        <f t="shared" si="9"/>
        <v>1</v>
      </c>
    </row>
    <row r="315" spans="1:28" ht="40.5" x14ac:dyDescent="0.25">
      <c r="A315" s="2" t="s">
        <v>26</v>
      </c>
      <c r="B315" s="2">
        <v>51</v>
      </c>
      <c r="C315" s="3" t="s">
        <v>154</v>
      </c>
      <c r="D315" s="2">
        <v>53114</v>
      </c>
      <c r="E315" s="2" t="s">
        <v>289</v>
      </c>
      <c r="F315" s="2" t="s">
        <v>153</v>
      </c>
      <c r="G315" s="2">
        <v>0</v>
      </c>
      <c r="H315" s="2" t="s">
        <v>148</v>
      </c>
      <c r="I315" s="2" t="s">
        <v>291</v>
      </c>
      <c r="J315" s="2"/>
      <c r="K315" s="2">
        <v>6</v>
      </c>
      <c r="L315" s="2">
        <v>7</v>
      </c>
      <c r="M315" s="2">
        <v>35.5</v>
      </c>
      <c r="N315" s="2">
        <v>65</v>
      </c>
      <c r="O315" s="2" t="s">
        <v>30</v>
      </c>
      <c r="P315" s="2" t="s">
        <v>151</v>
      </c>
      <c r="Q315" s="2" t="s">
        <v>17</v>
      </c>
      <c r="R315" s="2" t="s">
        <v>171</v>
      </c>
      <c r="S315" s="2">
        <v>1</v>
      </c>
      <c r="T315" s="2" t="s">
        <v>19</v>
      </c>
      <c r="U315" s="2" t="s">
        <v>152</v>
      </c>
      <c r="X315" s="7">
        <f t="shared" si="8"/>
        <v>0</v>
      </c>
      <c r="Y315" s="7">
        <f t="shared" si="9"/>
        <v>1</v>
      </c>
    </row>
    <row r="316" spans="1:28" ht="40.5" x14ac:dyDescent="0.25">
      <c r="A316" s="2" t="s">
        <v>26</v>
      </c>
      <c r="B316" s="2">
        <v>51</v>
      </c>
      <c r="C316" s="3" t="s">
        <v>154</v>
      </c>
      <c r="D316" s="2">
        <v>53114</v>
      </c>
      <c r="E316" s="2" t="s">
        <v>289</v>
      </c>
      <c r="F316" s="2" t="s">
        <v>153</v>
      </c>
      <c r="G316" s="2">
        <v>0</v>
      </c>
      <c r="H316" s="2" t="s">
        <v>148</v>
      </c>
      <c r="I316" s="2" t="s">
        <v>291</v>
      </c>
      <c r="J316" s="2"/>
      <c r="K316" s="2">
        <v>6</v>
      </c>
      <c r="L316" s="2">
        <v>7</v>
      </c>
      <c r="M316" s="2">
        <v>35.5</v>
      </c>
      <c r="N316" s="2">
        <v>65</v>
      </c>
      <c r="O316" s="2" t="s">
        <v>172</v>
      </c>
      <c r="P316" s="2" t="s">
        <v>292</v>
      </c>
      <c r="Q316" s="2" t="s">
        <v>17</v>
      </c>
      <c r="R316" s="2" t="s">
        <v>171</v>
      </c>
      <c r="S316" s="2">
        <v>2</v>
      </c>
      <c r="T316" s="2" t="s">
        <v>19</v>
      </c>
      <c r="U316" s="2" t="s">
        <v>174</v>
      </c>
      <c r="X316" s="7">
        <f t="shared" si="8"/>
        <v>0</v>
      </c>
      <c r="Y316" s="7">
        <f t="shared" si="9"/>
        <v>2</v>
      </c>
    </row>
    <row r="317" spans="1:28" ht="40.5" x14ac:dyDescent="0.25">
      <c r="A317" s="2" t="s">
        <v>26</v>
      </c>
      <c r="B317" s="2">
        <v>51</v>
      </c>
      <c r="C317" s="3" t="s">
        <v>154</v>
      </c>
      <c r="D317" s="2">
        <v>53114</v>
      </c>
      <c r="E317" s="2" t="s">
        <v>289</v>
      </c>
      <c r="F317" s="2" t="s">
        <v>153</v>
      </c>
      <c r="G317" s="2">
        <v>0</v>
      </c>
      <c r="H317" s="2" t="s">
        <v>148</v>
      </c>
      <c r="I317" s="2" t="s">
        <v>291</v>
      </c>
      <c r="J317" s="2"/>
      <c r="K317" s="2">
        <v>6</v>
      </c>
      <c r="L317" s="2">
        <v>7</v>
      </c>
      <c r="M317" s="2">
        <v>35.5</v>
      </c>
      <c r="N317" s="2">
        <v>65</v>
      </c>
      <c r="O317" s="2" t="s">
        <v>41</v>
      </c>
      <c r="P317" s="2" t="s">
        <v>77</v>
      </c>
      <c r="Q317" s="2" t="s">
        <v>35</v>
      </c>
      <c r="R317" s="2" t="s">
        <v>33</v>
      </c>
      <c r="S317" s="2">
        <v>1</v>
      </c>
      <c r="T317" s="2" t="s">
        <v>19</v>
      </c>
      <c r="U317" s="2" t="s">
        <v>175</v>
      </c>
      <c r="X317" s="7">
        <f t="shared" si="8"/>
        <v>0</v>
      </c>
      <c r="Y317" s="7">
        <f t="shared" si="9"/>
        <v>1</v>
      </c>
    </row>
    <row r="318" spans="1:28" ht="40.5" x14ac:dyDescent="0.25">
      <c r="A318" s="2" t="s">
        <v>26</v>
      </c>
      <c r="B318" s="2">
        <v>51</v>
      </c>
      <c r="C318" s="3" t="s">
        <v>154</v>
      </c>
      <c r="D318" s="2">
        <v>53114</v>
      </c>
      <c r="E318" s="2" t="s">
        <v>289</v>
      </c>
      <c r="F318" s="2" t="s">
        <v>153</v>
      </c>
      <c r="G318" s="2">
        <v>0</v>
      </c>
      <c r="H318" s="2" t="s">
        <v>148</v>
      </c>
      <c r="I318" s="2" t="s">
        <v>291</v>
      </c>
      <c r="J318" s="2"/>
      <c r="K318" s="2">
        <v>6</v>
      </c>
      <c r="L318" s="2">
        <v>7</v>
      </c>
      <c r="M318" s="2">
        <v>35.5</v>
      </c>
      <c r="N318" s="2">
        <v>65</v>
      </c>
      <c r="O318" s="2" t="s">
        <v>41</v>
      </c>
      <c r="P318" s="2" t="s">
        <v>77</v>
      </c>
      <c r="Q318" s="2" t="s">
        <v>35</v>
      </c>
      <c r="R318" s="2" t="s">
        <v>33</v>
      </c>
      <c r="S318" s="2">
        <v>1</v>
      </c>
      <c r="T318" s="2" t="s">
        <v>19</v>
      </c>
      <c r="U318" s="2" t="s">
        <v>293</v>
      </c>
      <c r="X318" s="7">
        <f t="shared" si="8"/>
        <v>0</v>
      </c>
      <c r="Y318" s="7">
        <f t="shared" si="9"/>
        <v>1</v>
      </c>
    </row>
    <row r="319" spans="1:28" ht="40.5" x14ac:dyDescent="0.25">
      <c r="A319" s="2" t="s">
        <v>26</v>
      </c>
      <c r="B319" s="2">
        <v>51</v>
      </c>
      <c r="C319" s="3" t="s">
        <v>154</v>
      </c>
      <c r="D319" s="2">
        <v>53114</v>
      </c>
      <c r="E319" s="2" t="s">
        <v>289</v>
      </c>
      <c r="F319" s="2" t="s">
        <v>153</v>
      </c>
      <c r="G319" s="2">
        <v>0</v>
      </c>
      <c r="H319" s="2" t="s">
        <v>148</v>
      </c>
      <c r="I319" s="2" t="s">
        <v>291</v>
      </c>
      <c r="J319" s="2"/>
      <c r="K319" s="2">
        <v>6</v>
      </c>
      <c r="L319" s="2">
        <v>7</v>
      </c>
      <c r="M319" s="2">
        <v>35.5</v>
      </c>
      <c r="N319" s="2">
        <v>65</v>
      </c>
      <c r="O319" s="2" t="s">
        <v>176</v>
      </c>
      <c r="P319" s="2">
        <v>15</v>
      </c>
      <c r="R319" s="2" t="s">
        <v>50</v>
      </c>
      <c r="S319" s="2">
        <v>1</v>
      </c>
      <c r="T319" s="2" t="s">
        <v>19</v>
      </c>
      <c r="U319" s="2" t="s">
        <v>163</v>
      </c>
      <c r="X319" s="7">
        <f t="shared" si="8"/>
        <v>0</v>
      </c>
      <c r="Y319" s="7">
        <f t="shared" si="9"/>
        <v>1</v>
      </c>
    </row>
    <row r="320" spans="1:28" ht="40.5" x14ac:dyDescent="0.25">
      <c r="A320" s="2" t="s">
        <v>26</v>
      </c>
      <c r="B320" s="2">
        <v>51</v>
      </c>
      <c r="C320" s="3" t="s">
        <v>154</v>
      </c>
      <c r="D320" s="2">
        <v>53114</v>
      </c>
      <c r="E320" s="2" t="s">
        <v>289</v>
      </c>
      <c r="F320" s="2" t="s">
        <v>153</v>
      </c>
      <c r="G320" s="2">
        <v>0</v>
      </c>
      <c r="H320" s="2" t="s">
        <v>118</v>
      </c>
      <c r="I320" s="2" t="s">
        <v>294</v>
      </c>
      <c r="J320" s="2"/>
      <c r="K320" s="2">
        <v>18.5</v>
      </c>
      <c r="L320" s="2">
        <v>32</v>
      </c>
      <c r="M320" s="2">
        <v>48</v>
      </c>
      <c r="N320" s="2">
        <v>65</v>
      </c>
      <c r="O320" s="2" t="s">
        <v>24</v>
      </c>
      <c r="P320" s="2" t="s">
        <v>72</v>
      </c>
      <c r="Q320" s="2" t="s">
        <v>28</v>
      </c>
      <c r="R320" s="2" t="s">
        <v>4</v>
      </c>
      <c r="S320" s="2">
        <v>8.1999999999999993</v>
      </c>
      <c r="T320" s="2" t="s">
        <v>18</v>
      </c>
      <c r="U320" s="2" t="s">
        <v>99</v>
      </c>
      <c r="X320" s="7">
        <f t="shared" si="8"/>
        <v>2.71</v>
      </c>
      <c r="Y320" s="7">
        <f t="shared" si="9"/>
        <v>5.4899999999999993</v>
      </c>
      <c r="AB320" s="5">
        <v>2.71</v>
      </c>
    </row>
    <row r="321" spans="1:25" ht="40.5" x14ac:dyDescent="0.25">
      <c r="A321" s="2" t="s">
        <v>26</v>
      </c>
      <c r="B321" s="2">
        <v>51</v>
      </c>
      <c r="C321" s="3" t="s">
        <v>154</v>
      </c>
      <c r="D321" s="2">
        <v>53114</v>
      </c>
      <c r="E321" s="2" t="s">
        <v>289</v>
      </c>
      <c r="F321" s="2" t="s">
        <v>153</v>
      </c>
      <c r="G321" s="2">
        <v>0</v>
      </c>
      <c r="H321" s="2" t="s">
        <v>118</v>
      </c>
      <c r="I321" s="2" t="s">
        <v>294</v>
      </c>
      <c r="J321" s="2"/>
      <c r="K321" s="2">
        <v>18.5</v>
      </c>
      <c r="L321" s="2">
        <v>32</v>
      </c>
      <c r="M321" s="2">
        <v>48</v>
      </c>
      <c r="N321" s="2">
        <v>65</v>
      </c>
      <c r="O321" s="2" t="s">
        <v>24</v>
      </c>
      <c r="P321" s="2" t="s">
        <v>86</v>
      </c>
      <c r="Q321" s="2" t="s">
        <v>28</v>
      </c>
      <c r="R321" s="2" t="s">
        <v>4</v>
      </c>
      <c r="S321" s="2">
        <v>2.1</v>
      </c>
      <c r="T321" s="2" t="s">
        <v>18</v>
      </c>
      <c r="U321" s="2" t="s">
        <v>99</v>
      </c>
      <c r="X321" s="7">
        <f t="shared" si="8"/>
        <v>0</v>
      </c>
      <c r="Y321" s="7">
        <f t="shared" si="9"/>
        <v>2.1</v>
      </c>
    </row>
    <row r="322" spans="1:25" ht="40.5" x14ac:dyDescent="0.25">
      <c r="A322" s="2" t="s">
        <v>26</v>
      </c>
      <c r="B322" s="2">
        <v>51</v>
      </c>
      <c r="C322" s="3" t="s">
        <v>154</v>
      </c>
      <c r="D322" s="2">
        <v>53114</v>
      </c>
      <c r="E322" s="2" t="s">
        <v>289</v>
      </c>
      <c r="F322" s="2" t="s">
        <v>153</v>
      </c>
      <c r="G322" s="2">
        <v>0</v>
      </c>
      <c r="H322" s="2" t="s">
        <v>118</v>
      </c>
      <c r="I322" s="2" t="s">
        <v>294</v>
      </c>
      <c r="J322" s="2"/>
      <c r="K322" s="2">
        <v>18.5</v>
      </c>
      <c r="L322" s="2">
        <v>32</v>
      </c>
      <c r="M322" s="2">
        <v>48</v>
      </c>
      <c r="N322" s="2">
        <v>65</v>
      </c>
      <c r="O322" s="2" t="s">
        <v>24</v>
      </c>
      <c r="P322" s="2" t="s">
        <v>38</v>
      </c>
      <c r="Q322" s="2" t="s">
        <v>28</v>
      </c>
      <c r="R322" s="2" t="s">
        <v>4</v>
      </c>
      <c r="S322" s="2">
        <v>1.2</v>
      </c>
      <c r="T322" s="2" t="s">
        <v>18</v>
      </c>
      <c r="U322" s="2" t="s">
        <v>99</v>
      </c>
      <c r="X322" s="7">
        <f t="shared" si="8"/>
        <v>0</v>
      </c>
      <c r="Y322" s="7">
        <f t="shared" si="9"/>
        <v>1.2</v>
      </c>
    </row>
    <row r="323" spans="1:25" ht="40.5" x14ac:dyDescent="0.25">
      <c r="A323" s="2" t="s">
        <v>26</v>
      </c>
      <c r="B323" s="2">
        <v>51</v>
      </c>
      <c r="C323" s="3" t="s">
        <v>154</v>
      </c>
      <c r="D323" s="2">
        <v>53114</v>
      </c>
      <c r="E323" s="2" t="s">
        <v>289</v>
      </c>
      <c r="F323" s="2" t="s">
        <v>153</v>
      </c>
      <c r="G323" s="2">
        <v>0</v>
      </c>
      <c r="H323" s="2" t="s">
        <v>118</v>
      </c>
      <c r="I323" s="2" t="s">
        <v>294</v>
      </c>
      <c r="J323" s="2"/>
      <c r="K323" s="2">
        <v>18.5</v>
      </c>
      <c r="L323" s="2">
        <v>32</v>
      </c>
      <c r="M323" s="2">
        <v>48</v>
      </c>
      <c r="N323" s="2">
        <v>65</v>
      </c>
      <c r="O323" s="2" t="s">
        <v>24</v>
      </c>
      <c r="P323" s="2" t="s">
        <v>36</v>
      </c>
      <c r="Q323" s="2" t="s">
        <v>37</v>
      </c>
      <c r="R323" s="2" t="s">
        <v>4</v>
      </c>
      <c r="S323" s="2">
        <v>16.5</v>
      </c>
      <c r="T323" s="2" t="s">
        <v>18</v>
      </c>
      <c r="U323" s="2" t="s">
        <v>100</v>
      </c>
      <c r="X323" s="7">
        <f t="shared" si="8"/>
        <v>0</v>
      </c>
      <c r="Y323" s="7">
        <f t="shared" si="9"/>
        <v>16.5</v>
      </c>
    </row>
    <row r="324" spans="1:25" ht="40.5" x14ac:dyDescent="0.25">
      <c r="A324" s="2" t="s">
        <v>26</v>
      </c>
      <c r="B324" s="2">
        <v>51</v>
      </c>
      <c r="C324" s="3" t="s">
        <v>154</v>
      </c>
      <c r="D324" s="2">
        <v>53114</v>
      </c>
      <c r="E324" s="2" t="s">
        <v>289</v>
      </c>
      <c r="F324" s="2" t="s">
        <v>153</v>
      </c>
      <c r="G324" s="2">
        <v>0</v>
      </c>
      <c r="H324" s="2" t="s">
        <v>118</v>
      </c>
      <c r="I324" s="2" t="s">
        <v>294</v>
      </c>
      <c r="J324" s="2"/>
      <c r="K324" s="2">
        <v>18.5</v>
      </c>
      <c r="L324" s="2">
        <v>32</v>
      </c>
      <c r="M324" s="2">
        <v>48</v>
      </c>
      <c r="N324" s="2">
        <v>65</v>
      </c>
      <c r="O324" s="2" t="s">
        <v>24</v>
      </c>
      <c r="P324" s="2" t="s">
        <v>54</v>
      </c>
      <c r="Q324" s="2" t="s">
        <v>37</v>
      </c>
      <c r="R324" s="2" t="s">
        <v>4</v>
      </c>
      <c r="S324" s="2">
        <v>0.4</v>
      </c>
      <c r="T324" s="2" t="s">
        <v>18</v>
      </c>
      <c r="U324" s="2" t="s">
        <v>100</v>
      </c>
      <c r="X324" s="7">
        <f t="shared" si="8"/>
        <v>0</v>
      </c>
      <c r="Y324" s="7">
        <f t="shared" si="9"/>
        <v>0.4</v>
      </c>
    </row>
    <row r="325" spans="1:25" ht="40.5" x14ac:dyDescent="0.25">
      <c r="A325" s="2" t="s">
        <v>26</v>
      </c>
      <c r="B325" s="2">
        <v>51</v>
      </c>
      <c r="C325" s="3" t="s">
        <v>154</v>
      </c>
      <c r="D325" s="2">
        <v>53114</v>
      </c>
      <c r="E325" s="2" t="s">
        <v>289</v>
      </c>
      <c r="F325" s="2" t="s">
        <v>153</v>
      </c>
      <c r="G325" s="2">
        <v>0</v>
      </c>
      <c r="H325" s="2" t="s">
        <v>118</v>
      </c>
      <c r="I325" s="2" t="s">
        <v>294</v>
      </c>
      <c r="J325" s="2"/>
      <c r="K325" s="2">
        <v>18.5</v>
      </c>
      <c r="L325" s="2">
        <v>32</v>
      </c>
      <c r="M325" s="2">
        <v>48</v>
      </c>
      <c r="N325" s="2">
        <v>65</v>
      </c>
      <c r="O325" s="2" t="s">
        <v>24</v>
      </c>
      <c r="P325" s="2" t="s">
        <v>47</v>
      </c>
      <c r="Q325" s="2" t="s">
        <v>37</v>
      </c>
      <c r="R325" s="2" t="s">
        <v>4</v>
      </c>
      <c r="S325" s="2">
        <v>0.2</v>
      </c>
      <c r="T325" s="2" t="s">
        <v>18</v>
      </c>
      <c r="U325" s="2" t="s">
        <v>100</v>
      </c>
      <c r="X325" s="7">
        <f t="shared" ref="X325:X388" si="10">SUM(Z325:HQ325)</f>
        <v>0</v>
      </c>
      <c r="Y325" s="7">
        <f t="shared" ref="Y325:Y388" si="11">IF(S325="","заполни",(SMALL(S325:T325,1))-(SUM(Z325:HR325)))</f>
        <v>0.2</v>
      </c>
    </row>
    <row r="326" spans="1:25" ht="40.5" x14ac:dyDescent="0.25">
      <c r="A326" s="2" t="s">
        <v>26</v>
      </c>
      <c r="B326" s="2">
        <v>51</v>
      </c>
      <c r="C326" s="3" t="s">
        <v>154</v>
      </c>
      <c r="D326" s="2">
        <v>53114</v>
      </c>
      <c r="E326" s="2" t="s">
        <v>289</v>
      </c>
      <c r="F326" s="2" t="s">
        <v>153</v>
      </c>
      <c r="G326" s="2">
        <v>0</v>
      </c>
      <c r="H326" s="2" t="s">
        <v>118</v>
      </c>
      <c r="I326" s="2" t="s">
        <v>294</v>
      </c>
      <c r="J326" s="2"/>
      <c r="K326" s="2">
        <v>18.5</v>
      </c>
      <c r="L326" s="2">
        <v>32</v>
      </c>
      <c r="M326" s="2">
        <v>48</v>
      </c>
      <c r="N326" s="2">
        <v>65</v>
      </c>
      <c r="O326" s="2" t="s">
        <v>21</v>
      </c>
      <c r="P326" s="2" t="s">
        <v>178</v>
      </c>
      <c r="Q326" s="2" t="s">
        <v>51</v>
      </c>
      <c r="R326" s="2" t="s">
        <v>4</v>
      </c>
      <c r="S326" s="2">
        <v>1</v>
      </c>
      <c r="T326" s="2" t="s">
        <v>19</v>
      </c>
      <c r="U326" s="2" t="s">
        <v>179</v>
      </c>
      <c r="X326" s="7">
        <f t="shared" si="10"/>
        <v>0</v>
      </c>
      <c r="Y326" s="7">
        <f t="shared" si="11"/>
        <v>1</v>
      </c>
    </row>
    <row r="327" spans="1:25" ht="40.5" x14ac:dyDescent="0.25">
      <c r="A327" s="2" t="s">
        <v>26</v>
      </c>
      <c r="B327" s="2">
        <v>51</v>
      </c>
      <c r="C327" s="3" t="s">
        <v>154</v>
      </c>
      <c r="D327" s="2">
        <v>53114</v>
      </c>
      <c r="E327" s="2" t="s">
        <v>289</v>
      </c>
      <c r="F327" s="2" t="s">
        <v>153</v>
      </c>
      <c r="G327" s="2">
        <v>0</v>
      </c>
      <c r="H327" s="2" t="s">
        <v>118</v>
      </c>
      <c r="I327" s="2" t="s">
        <v>294</v>
      </c>
      <c r="J327" s="2"/>
      <c r="K327" s="2">
        <v>18.5</v>
      </c>
      <c r="L327" s="2">
        <v>32</v>
      </c>
      <c r="M327" s="2">
        <v>48</v>
      </c>
      <c r="N327" s="2">
        <v>65</v>
      </c>
      <c r="O327" s="2" t="s">
        <v>43</v>
      </c>
      <c r="P327" s="2" t="s">
        <v>180</v>
      </c>
      <c r="Q327" s="2" t="s">
        <v>48</v>
      </c>
      <c r="R327" s="2" t="s">
        <v>4</v>
      </c>
      <c r="S327" s="2">
        <v>1</v>
      </c>
      <c r="T327" s="2" t="s">
        <v>19</v>
      </c>
      <c r="U327" s="2" t="s">
        <v>109</v>
      </c>
      <c r="X327" s="7">
        <f t="shared" si="10"/>
        <v>0</v>
      </c>
      <c r="Y327" s="7">
        <f t="shared" si="11"/>
        <v>1</v>
      </c>
    </row>
    <row r="328" spans="1:25" ht="40.5" x14ac:dyDescent="0.25">
      <c r="A328" s="2" t="s">
        <v>26</v>
      </c>
      <c r="B328" s="2">
        <v>51</v>
      </c>
      <c r="C328" s="3" t="s">
        <v>154</v>
      </c>
      <c r="D328" s="2">
        <v>53114</v>
      </c>
      <c r="E328" s="2" t="s">
        <v>289</v>
      </c>
      <c r="F328" s="2" t="s">
        <v>153</v>
      </c>
      <c r="G328" s="2">
        <v>0</v>
      </c>
      <c r="H328" s="2" t="s">
        <v>118</v>
      </c>
      <c r="I328" s="2" t="s">
        <v>294</v>
      </c>
      <c r="J328" s="2"/>
      <c r="K328" s="2">
        <v>18.5</v>
      </c>
      <c r="L328" s="2">
        <v>32</v>
      </c>
      <c r="M328" s="2">
        <v>48</v>
      </c>
      <c r="N328" s="2">
        <v>65</v>
      </c>
      <c r="O328" s="2" t="s">
        <v>22</v>
      </c>
      <c r="P328" s="2" t="s">
        <v>181</v>
      </c>
      <c r="Q328" s="2" t="s">
        <v>51</v>
      </c>
      <c r="R328" s="2" t="s">
        <v>4</v>
      </c>
      <c r="S328" s="2">
        <v>1</v>
      </c>
      <c r="T328" s="2" t="s">
        <v>19</v>
      </c>
      <c r="U328" s="2" t="s">
        <v>182</v>
      </c>
      <c r="X328" s="7">
        <f t="shared" si="10"/>
        <v>0</v>
      </c>
      <c r="Y328" s="7">
        <f t="shared" si="11"/>
        <v>1</v>
      </c>
    </row>
    <row r="329" spans="1:25" ht="40.5" x14ac:dyDescent="0.25">
      <c r="A329" s="2" t="s">
        <v>26</v>
      </c>
      <c r="B329" s="2">
        <v>51</v>
      </c>
      <c r="C329" s="3" t="s">
        <v>154</v>
      </c>
      <c r="D329" s="2">
        <v>53114</v>
      </c>
      <c r="E329" s="2" t="s">
        <v>289</v>
      </c>
      <c r="F329" s="2" t="s">
        <v>153</v>
      </c>
      <c r="G329" s="2">
        <v>0</v>
      </c>
      <c r="H329" s="2" t="s">
        <v>118</v>
      </c>
      <c r="I329" s="2" t="s">
        <v>294</v>
      </c>
      <c r="J329" s="2"/>
      <c r="K329" s="2">
        <v>18.5</v>
      </c>
      <c r="L329" s="2">
        <v>32</v>
      </c>
      <c r="M329" s="2">
        <v>48</v>
      </c>
      <c r="N329" s="2">
        <v>65</v>
      </c>
      <c r="O329" s="2" t="s">
        <v>165</v>
      </c>
      <c r="P329" s="2">
        <v>300</v>
      </c>
      <c r="Q329" s="2" t="s">
        <v>29</v>
      </c>
      <c r="R329" s="2" t="s">
        <v>4</v>
      </c>
      <c r="S329" s="2">
        <v>1</v>
      </c>
      <c r="T329" s="2" t="s">
        <v>19</v>
      </c>
      <c r="U329" s="2" t="s">
        <v>183</v>
      </c>
      <c r="X329" s="7">
        <f t="shared" si="10"/>
        <v>0</v>
      </c>
      <c r="Y329" s="7">
        <f t="shared" si="11"/>
        <v>1</v>
      </c>
    </row>
    <row r="330" spans="1:25" ht="40.5" x14ac:dyDescent="0.25">
      <c r="A330" s="2" t="s">
        <v>26</v>
      </c>
      <c r="B330" s="2">
        <v>51</v>
      </c>
      <c r="C330" s="3" t="s">
        <v>154</v>
      </c>
      <c r="D330" s="2">
        <v>53114</v>
      </c>
      <c r="E330" s="2" t="s">
        <v>289</v>
      </c>
      <c r="F330" s="2" t="s">
        <v>153</v>
      </c>
      <c r="G330" s="2">
        <v>0</v>
      </c>
      <c r="H330" s="2" t="s">
        <v>118</v>
      </c>
      <c r="I330" s="2" t="s">
        <v>294</v>
      </c>
      <c r="J330" s="2"/>
      <c r="K330" s="2">
        <v>18.5</v>
      </c>
      <c r="L330" s="2">
        <v>32</v>
      </c>
      <c r="M330" s="2">
        <v>48</v>
      </c>
      <c r="N330" s="2">
        <v>65</v>
      </c>
      <c r="O330" s="2" t="s">
        <v>165</v>
      </c>
      <c r="P330" s="2" t="s">
        <v>38</v>
      </c>
      <c r="Q330" s="2" t="s">
        <v>29</v>
      </c>
      <c r="R330" s="2" t="s">
        <v>4</v>
      </c>
      <c r="S330" s="2">
        <v>1</v>
      </c>
      <c r="T330" s="2" t="s">
        <v>19</v>
      </c>
      <c r="U330" s="2" t="s">
        <v>105</v>
      </c>
      <c r="X330" s="7">
        <f t="shared" si="10"/>
        <v>0</v>
      </c>
      <c r="Y330" s="7">
        <f t="shared" si="11"/>
        <v>1</v>
      </c>
    </row>
    <row r="331" spans="1:25" ht="40.5" x14ac:dyDescent="0.25">
      <c r="A331" s="2" t="s">
        <v>26</v>
      </c>
      <c r="B331" s="2">
        <v>51</v>
      </c>
      <c r="C331" s="3" t="s">
        <v>154</v>
      </c>
      <c r="D331" s="2">
        <v>53114</v>
      </c>
      <c r="E331" s="2" t="s">
        <v>289</v>
      </c>
      <c r="F331" s="2" t="s">
        <v>153</v>
      </c>
      <c r="G331" s="2">
        <v>0</v>
      </c>
      <c r="H331" s="2" t="s">
        <v>118</v>
      </c>
      <c r="I331" s="2" t="s">
        <v>294</v>
      </c>
      <c r="J331" s="2"/>
      <c r="K331" s="2">
        <v>18.5</v>
      </c>
      <c r="L331" s="2">
        <v>32</v>
      </c>
      <c r="M331" s="2">
        <v>48</v>
      </c>
      <c r="N331" s="2">
        <v>65</v>
      </c>
      <c r="O331" s="2" t="s">
        <v>165</v>
      </c>
      <c r="P331" s="2" t="s">
        <v>36</v>
      </c>
      <c r="Q331" s="2" t="s">
        <v>29</v>
      </c>
      <c r="R331" s="2" t="s">
        <v>4</v>
      </c>
      <c r="S331" s="2">
        <v>8</v>
      </c>
      <c r="T331" s="2" t="s">
        <v>19</v>
      </c>
      <c r="U331" s="2" t="s">
        <v>105</v>
      </c>
      <c r="X331" s="7">
        <f t="shared" si="10"/>
        <v>0</v>
      </c>
      <c r="Y331" s="7">
        <f t="shared" si="11"/>
        <v>8</v>
      </c>
    </row>
    <row r="332" spans="1:25" ht="40.5" x14ac:dyDescent="0.25">
      <c r="A332" s="2" t="s">
        <v>26</v>
      </c>
      <c r="B332" s="2">
        <v>51</v>
      </c>
      <c r="C332" s="3" t="s">
        <v>154</v>
      </c>
      <c r="D332" s="2">
        <v>53114</v>
      </c>
      <c r="E332" s="2" t="s">
        <v>289</v>
      </c>
      <c r="F332" s="2" t="s">
        <v>153</v>
      </c>
      <c r="G332" s="2">
        <v>0</v>
      </c>
      <c r="H332" s="2" t="s">
        <v>118</v>
      </c>
      <c r="I332" s="2" t="s">
        <v>294</v>
      </c>
      <c r="J332" s="2"/>
      <c r="K332" s="2">
        <v>18.5</v>
      </c>
      <c r="L332" s="2">
        <v>32</v>
      </c>
      <c r="M332" s="2">
        <v>48</v>
      </c>
      <c r="N332" s="2">
        <v>65</v>
      </c>
      <c r="O332" s="2" t="s">
        <v>57</v>
      </c>
      <c r="P332" s="2" t="s">
        <v>58</v>
      </c>
      <c r="Q332" s="2" t="s">
        <v>87</v>
      </c>
      <c r="R332" s="2" t="s">
        <v>4</v>
      </c>
      <c r="S332" s="2">
        <v>5</v>
      </c>
      <c r="T332" s="2" t="s">
        <v>19</v>
      </c>
      <c r="U332" s="2" t="s">
        <v>104</v>
      </c>
      <c r="X332" s="7">
        <f t="shared" si="10"/>
        <v>0</v>
      </c>
      <c r="Y332" s="7">
        <f t="shared" si="11"/>
        <v>5</v>
      </c>
    </row>
    <row r="333" spans="1:25" ht="40.5" x14ac:dyDescent="0.25">
      <c r="A333" s="2" t="s">
        <v>26</v>
      </c>
      <c r="B333" s="2">
        <v>51</v>
      </c>
      <c r="C333" s="3" t="s">
        <v>154</v>
      </c>
      <c r="D333" s="2">
        <v>53114</v>
      </c>
      <c r="E333" s="2" t="s">
        <v>289</v>
      </c>
      <c r="F333" s="2" t="s">
        <v>153</v>
      </c>
      <c r="G333" s="2">
        <v>0</v>
      </c>
      <c r="H333" s="2" t="s">
        <v>118</v>
      </c>
      <c r="I333" s="2" t="s">
        <v>294</v>
      </c>
      <c r="J333" s="2"/>
      <c r="K333" s="2">
        <v>18.5</v>
      </c>
      <c r="L333" s="2">
        <v>32</v>
      </c>
      <c r="M333" s="2">
        <v>48</v>
      </c>
      <c r="N333" s="2">
        <v>65</v>
      </c>
      <c r="O333" s="2" t="s">
        <v>44</v>
      </c>
      <c r="P333" s="2" t="s">
        <v>72</v>
      </c>
      <c r="Q333" s="2" t="s">
        <v>45</v>
      </c>
      <c r="R333" s="2" t="s">
        <v>4</v>
      </c>
      <c r="S333" s="2">
        <v>2</v>
      </c>
      <c r="T333" s="2" t="s">
        <v>19</v>
      </c>
      <c r="U333" s="2" t="s">
        <v>184</v>
      </c>
      <c r="X333" s="7">
        <f t="shared" si="10"/>
        <v>0</v>
      </c>
      <c r="Y333" s="7">
        <f t="shared" si="11"/>
        <v>2</v>
      </c>
    </row>
    <row r="334" spans="1:25" ht="40.5" x14ac:dyDescent="0.25">
      <c r="A334" s="2" t="s">
        <v>26</v>
      </c>
      <c r="B334" s="2">
        <v>51</v>
      </c>
      <c r="C334" s="3" t="s">
        <v>154</v>
      </c>
      <c r="D334" s="2">
        <v>53114</v>
      </c>
      <c r="E334" s="2" t="s">
        <v>289</v>
      </c>
      <c r="F334" s="2" t="s">
        <v>153</v>
      </c>
      <c r="G334" s="2">
        <v>0</v>
      </c>
      <c r="H334" s="2" t="s">
        <v>118</v>
      </c>
      <c r="I334" s="2" t="s">
        <v>294</v>
      </c>
      <c r="J334" s="2"/>
      <c r="K334" s="2">
        <v>18.5</v>
      </c>
      <c r="L334" s="2">
        <v>32</v>
      </c>
      <c r="M334" s="2">
        <v>48</v>
      </c>
      <c r="N334" s="2">
        <v>65</v>
      </c>
      <c r="O334" s="2" t="s">
        <v>44</v>
      </c>
      <c r="P334" s="2" t="s">
        <v>72</v>
      </c>
      <c r="Q334" s="2" t="s">
        <v>45</v>
      </c>
      <c r="R334" s="2" t="s">
        <v>4</v>
      </c>
      <c r="S334" s="2">
        <v>1</v>
      </c>
      <c r="T334" s="2" t="s">
        <v>19</v>
      </c>
      <c r="U334" s="2" t="s">
        <v>185</v>
      </c>
      <c r="X334" s="7">
        <f t="shared" si="10"/>
        <v>0</v>
      </c>
      <c r="Y334" s="7">
        <f t="shared" si="11"/>
        <v>1</v>
      </c>
    </row>
    <row r="335" spans="1:25" ht="60.75" x14ac:dyDescent="0.25">
      <c r="A335" s="2" t="s">
        <v>26</v>
      </c>
      <c r="B335" s="2">
        <v>51</v>
      </c>
      <c r="C335" s="3" t="s">
        <v>154</v>
      </c>
      <c r="D335" s="2">
        <v>53114</v>
      </c>
      <c r="E335" s="2" t="s">
        <v>289</v>
      </c>
      <c r="F335" s="2" t="s">
        <v>153</v>
      </c>
      <c r="G335" s="2">
        <v>0</v>
      </c>
      <c r="H335" s="2" t="s">
        <v>118</v>
      </c>
      <c r="I335" s="2" t="s">
        <v>294</v>
      </c>
      <c r="J335" s="2"/>
      <c r="K335" s="2">
        <v>18.5</v>
      </c>
      <c r="L335" s="2">
        <v>32</v>
      </c>
      <c r="M335" s="2">
        <v>48</v>
      </c>
      <c r="N335" s="2">
        <v>65</v>
      </c>
      <c r="O335" s="2" t="s">
        <v>44</v>
      </c>
      <c r="P335" s="2" t="s">
        <v>186</v>
      </c>
      <c r="Q335" s="2" t="s">
        <v>158</v>
      </c>
      <c r="R335" s="2" t="s">
        <v>321</v>
      </c>
      <c r="S335" s="2">
        <v>2</v>
      </c>
      <c r="T335" s="2" t="s">
        <v>19</v>
      </c>
      <c r="U335" s="2" t="s">
        <v>113</v>
      </c>
      <c r="X335" s="7">
        <f t="shared" si="10"/>
        <v>0</v>
      </c>
      <c r="Y335" s="7">
        <f t="shared" si="11"/>
        <v>2</v>
      </c>
    </row>
    <row r="336" spans="1:25" ht="60.75" x14ac:dyDescent="0.25">
      <c r="A336" s="2" t="s">
        <v>26</v>
      </c>
      <c r="B336" s="2">
        <v>51</v>
      </c>
      <c r="C336" s="3" t="s">
        <v>154</v>
      </c>
      <c r="D336" s="2">
        <v>53114</v>
      </c>
      <c r="E336" s="2" t="s">
        <v>289</v>
      </c>
      <c r="F336" s="2" t="s">
        <v>153</v>
      </c>
      <c r="G336" s="2">
        <v>0</v>
      </c>
      <c r="H336" s="2" t="s">
        <v>118</v>
      </c>
      <c r="I336" s="2" t="s">
        <v>294</v>
      </c>
      <c r="J336" s="2"/>
      <c r="K336" s="2">
        <v>18.5</v>
      </c>
      <c r="L336" s="2">
        <v>32</v>
      </c>
      <c r="M336" s="2">
        <v>48</v>
      </c>
      <c r="N336" s="2">
        <v>65</v>
      </c>
      <c r="O336" s="2" t="s">
        <v>44</v>
      </c>
      <c r="P336" s="2" t="s">
        <v>79</v>
      </c>
      <c r="Q336" s="2" t="s">
        <v>158</v>
      </c>
      <c r="R336" s="2" t="s">
        <v>321</v>
      </c>
      <c r="S336" s="2">
        <v>1</v>
      </c>
      <c r="T336" s="2" t="s">
        <v>19</v>
      </c>
      <c r="U336" s="2" t="s">
        <v>113</v>
      </c>
      <c r="X336" s="7">
        <f t="shared" si="10"/>
        <v>0</v>
      </c>
      <c r="Y336" s="7">
        <f t="shared" si="11"/>
        <v>1</v>
      </c>
    </row>
    <row r="337" spans="1:25" ht="40.5" x14ac:dyDescent="0.25">
      <c r="A337" s="2" t="s">
        <v>26</v>
      </c>
      <c r="B337" s="2">
        <v>51</v>
      </c>
      <c r="C337" s="3" t="s">
        <v>154</v>
      </c>
      <c r="D337" s="2">
        <v>53114</v>
      </c>
      <c r="E337" s="2" t="s">
        <v>289</v>
      </c>
      <c r="F337" s="2" t="s">
        <v>153</v>
      </c>
      <c r="G337" s="2">
        <v>0</v>
      </c>
      <c r="H337" s="2" t="s">
        <v>118</v>
      </c>
      <c r="I337" s="2" t="s">
        <v>294</v>
      </c>
      <c r="J337" s="2"/>
      <c r="K337" s="2">
        <v>18.5</v>
      </c>
      <c r="L337" s="2">
        <v>32</v>
      </c>
      <c r="M337" s="2">
        <v>48</v>
      </c>
      <c r="N337" s="2">
        <v>65</v>
      </c>
      <c r="O337" s="2" t="s">
        <v>300</v>
      </c>
      <c r="P337" s="2">
        <v>350</v>
      </c>
      <c r="Q337" s="2" t="s">
        <v>335</v>
      </c>
      <c r="S337" s="2">
        <v>1</v>
      </c>
      <c r="T337" s="2" t="s">
        <v>19</v>
      </c>
      <c r="X337" s="7">
        <f t="shared" si="10"/>
        <v>0</v>
      </c>
      <c r="Y337" s="7">
        <f t="shared" si="11"/>
        <v>1</v>
      </c>
    </row>
    <row r="338" spans="1:25" ht="40.5" x14ac:dyDescent="0.25">
      <c r="A338" s="2" t="s">
        <v>26</v>
      </c>
      <c r="B338" s="2">
        <v>51</v>
      </c>
      <c r="C338" s="3" t="s">
        <v>154</v>
      </c>
      <c r="D338" s="2">
        <v>53114</v>
      </c>
      <c r="E338" s="2" t="s">
        <v>289</v>
      </c>
      <c r="F338" s="2" t="s">
        <v>153</v>
      </c>
      <c r="G338" s="2">
        <v>0</v>
      </c>
      <c r="H338" s="2" t="s">
        <v>118</v>
      </c>
      <c r="I338" s="2" t="s">
        <v>294</v>
      </c>
      <c r="J338" s="2"/>
      <c r="K338" s="2">
        <v>18.5</v>
      </c>
      <c r="L338" s="2">
        <v>32</v>
      </c>
      <c r="M338" s="2">
        <v>48</v>
      </c>
      <c r="N338" s="2">
        <v>65</v>
      </c>
      <c r="O338" s="2" t="s">
        <v>164</v>
      </c>
      <c r="P338" s="2">
        <v>350</v>
      </c>
      <c r="Q338" s="2" t="s">
        <v>297</v>
      </c>
      <c r="R338" s="2" t="s">
        <v>4</v>
      </c>
      <c r="S338" s="2">
        <v>2</v>
      </c>
      <c r="T338" s="2" t="s">
        <v>19</v>
      </c>
      <c r="U338" s="2" t="s">
        <v>187</v>
      </c>
      <c r="X338" s="7">
        <f t="shared" si="10"/>
        <v>0</v>
      </c>
      <c r="Y338" s="7">
        <f t="shared" si="11"/>
        <v>2</v>
      </c>
    </row>
    <row r="339" spans="1:25" ht="40.5" x14ac:dyDescent="0.25">
      <c r="A339" s="2" t="s">
        <v>26</v>
      </c>
      <c r="B339" s="2">
        <v>51</v>
      </c>
      <c r="C339" s="3" t="s">
        <v>154</v>
      </c>
      <c r="D339" s="2">
        <v>53114</v>
      </c>
      <c r="E339" s="2" t="s">
        <v>289</v>
      </c>
      <c r="F339" s="2" t="s">
        <v>153</v>
      </c>
      <c r="G339" s="2">
        <v>0</v>
      </c>
      <c r="H339" s="2" t="s">
        <v>118</v>
      </c>
      <c r="I339" s="2" t="s">
        <v>294</v>
      </c>
      <c r="J339" s="2"/>
      <c r="K339" s="2">
        <v>18.5</v>
      </c>
      <c r="L339" s="2">
        <v>32</v>
      </c>
      <c r="M339" s="2">
        <v>48</v>
      </c>
      <c r="N339" s="2">
        <v>65</v>
      </c>
      <c r="O339" s="2" t="s">
        <v>300</v>
      </c>
      <c r="P339" s="2">
        <v>300</v>
      </c>
      <c r="Q339" s="2" t="s">
        <v>336</v>
      </c>
      <c r="S339" s="2">
        <v>1</v>
      </c>
      <c r="T339" s="2" t="s">
        <v>19</v>
      </c>
      <c r="X339" s="7">
        <f t="shared" si="10"/>
        <v>0</v>
      </c>
      <c r="Y339" s="7">
        <f t="shared" si="11"/>
        <v>1</v>
      </c>
    </row>
    <row r="340" spans="1:25" ht="40.5" x14ac:dyDescent="0.25">
      <c r="A340" s="2" t="s">
        <v>26</v>
      </c>
      <c r="B340" s="2">
        <v>51</v>
      </c>
      <c r="C340" s="3" t="s">
        <v>154</v>
      </c>
      <c r="D340" s="2">
        <v>53114</v>
      </c>
      <c r="E340" s="2" t="s">
        <v>289</v>
      </c>
      <c r="F340" s="2" t="s">
        <v>153</v>
      </c>
      <c r="G340" s="2">
        <v>0</v>
      </c>
      <c r="H340" s="2" t="s">
        <v>118</v>
      </c>
      <c r="I340" s="2" t="s">
        <v>294</v>
      </c>
      <c r="J340" s="2"/>
      <c r="K340" s="2">
        <v>18.5</v>
      </c>
      <c r="L340" s="2">
        <v>32</v>
      </c>
      <c r="M340" s="2">
        <v>48</v>
      </c>
      <c r="N340" s="2">
        <v>65</v>
      </c>
      <c r="O340" s="2" t="s">
        <v>300</v>
      </c>
      <c r="P340" s="2">
        <v>300</v>
      </c>
      <c r="Q340" s="2" t="s">
        <v>337</v>
      </c>
      <c r="S340" s="2">
        <v>1</v>
      </c>
      <c r="T340" s="2" t="s">
        <v>19</v>
      </c>
      <c r="X340" s="7">
        <f t="shared" si="10"/>
        <v>0</v>
      </c>
      <c r="Y340" s="7">
        <f t="shared" si="11"/>
        <v>1</v>
      </c>
    </row>
    <row r="341" spans="1:25" ht="40.5" x14ac:dyDescent="0.25">
      <c r="A341" s="2" t="s">
        <v>26</v>
      </c>
      <c r="B341" s="2">
        <v>51</v>
      </c>
      <c r="C341" s="3" t="s">
        <v>154</v>
      </c>
      <c r="D341" s="2">
        <v>53114</v>
      </c>
      <c r="E341" s="2" t="s">
        <v>289</v>
      </c>
      <c r="F341" s="2" t="s">
        <v>153</v>
      </c>
      <c r="G341" s="2">
        <v>0</v>
      </c>
      <c r="H341" s="2" t="s">
        <v>118</v>
      </c>
      <c r="I341" s="2" t="s">
        <v>294</v>
      </c>
      <c r="J341" s="2"/>
      <c r="K341" s="2">
        <v>18.5</v>
      </c>
      <c r="L341" s="2">
        <v>32</v>
      </c>
      <c r="M341" s="2">
        <v>48</v>
      </c>
      <c r="N341" s="2">
        <v>65</v>
      </c>
      <c r="O341" s="2" t="s">
        <v>30</v>
      </c>
      <c r="P341" s="2" t="s">
        <v>80</v>
      </c>
      <c r="Q341" s="2" t="s">
        <v>17</v>
      </c>
      <c r="R341" s="2" t="s">
        <v>4</v>
      </c>
      <c r="S341" s="2">
        <v>1</v>
      </c>
      <c r="T341" s="2" t="s">
        <v>19</v>
      </c>
      <c r="U341" s="2" t="s">
        <v>157</v>
      </c>
      <c r="X341" s="7">
        <f t="shared" si="10"/>
        <v>0</v>
      </c>
      <c r="Y341" s="7">
        <f t="shared" si="11"/>
        <v>1</v>
      </c>
    </row>
    <row r="342" spans="1:25" ht="40.5" x14ac:dyDescent="0.25">
      <c r="A342" s="2" t="s">
        <v>26</v>
      </c>
      <c r="B342" s="2">
        <v>51</v>
      </c>
      <c r="C342" s="3" t="s">
        <v>154</v>
      </c>
      <c r="D342" s="2">
        <v>53114</v>
      </c>
      <c r="E342" s="2" t="s">
        <v>289</v>
      </c>
      <c r="F342" s="2" t="s">
        <v>153</v>
      </c>
      <c r="G342" s="2">
        <v>0</v>
      </c>
      <c r="H342" s="2" t="s">
        <v>118</v>
      </c>
      <c r="I342" s="2" t="s">
        <v>294</v>
      </c>
      <c r="J342" s="2"/>
      <c r="K342" s="2">
        <v>18.5</v>
      </c>
      <c r="L342" s="2">
        <v>32</v>
      </c>
      <c r="M342" s="2">
        <v>48</v>
      </c>
      <c r="N342" s="2">
        <v>65</v>
      </c>
      <c r="O342" s="2" t="s">
        <v>301</v>
      </c>
      <c r="P342" s="2">
        <v>350</v>
      </c>
      <c r="R342" s="2" t="s">
        <v>52</v>
      </c>
      <c r="S342" s="2">
        <v>3</v>
      </c>
      <c r="T342" s="2" t="s">
        <v>19</v>
      </c>
      <c r="U342" s="2" t="s">
        <v>188</v>
      </c>
      <c r="X342" s="7">
        <f t="shared" si="10"/>
        <v>0</v>
      </c>
      <c r="Y342" s="7">
        <f t="shared" si="11"/>
        <v>3</v>
      </c>
    </row>
    <row r="343" spans="1:25" ht="40.5" x14ac:dyDescent="0.25">
      <c r="A343" s="2" t="s">
        <v>26</v>
      </c>
      <c r="B343" s="2">
        <v>51</v>
      </c>
      <c r="C343" s="3" t="s">
        <v>154</v>
      </c>
      <c r="D343" s="2">
        <v>53114</v>
      </c>
      <c r="E343" s="2" t="s">
        <v>289</v>
      </c>
      <c r="F343" s="2" t="s">
        <v>153</v>
      </c>
      <c r="G343" s="2">
        <v>0</v>
      </c>
      <c r="H343" s="2" t="s">
        <v>118</v>
      </c>
      <c r="I343" s="2" t="s">
        <v>294</v>
      </c>
      <c r="J343" s="2"/>
      <c r="K343" s="2">
        <v>18.5</v>
      </c>
      <c r="L343" s="2">
        <v>32</v>
      </c>
      <c r="M343" s="2">
        <v>48</v>
      </c>
      <c r="N343" s="2">
        <v>65</v>
      </c>
      <c r="O343" s="2" t="s">
        <v>301</v>
      </c>
      <c r="P343" s="2">
        <v>350</v>
      </c>
      <c r="Q343" s="2" t="s">
        <v>189</v>
      </c>
      <c r="R343" s="2" t="s">
        <v>53</v>
      </c>
      <c r="S343" s="2">
        <v>2</v>
      </c>
      <c r="T343" s="2" t="s">
        <v>19</v>
      </c>
      <c r="U343" s="2" t="s">
        <v>162</v>
      </c>
      <c r="X343" s="7">
        <f t="shared" si="10"/>
        <v>0</v>
      </c>
      <c r="Y343" s="7">
        <f t="shared" si="11"/>
        <v>2</v>
      </c>
    </row>
    <row r="344" spans="1:25" ht="40.5" x14ac:dyDescent="0.25">
      <c r="A344" s="2" t="s">
        <v>26</v>
      </c>
      <c r="B344" s="2">
        <v>51</v>
      </c>
      <c r="C344" s="3" t="s">
        <v>154</v>
      </c>
      <c r="D344" s="2">
        <v>53114</v>
      </c>
      <c r="E344" s="2" t="s">
        <v>289</v>
      </c>
      <c r="F344" s="2" t="s">
        <v>153</v>
      </c>
      <c r="G344" s="2">
        <v>0</v>
      </c>
      <c r="H344" s="2" t="s">
        <v>118</v>
      </c>
      <c r="I344" s="2" t="s">
        <v>294</v>
      </c>
      <c r="J344" s="2"/>
      <c r="K344" s="2">
        <v>18.5</v>
      </c>
      <c r="L344" s="2">
        <v>32</v>
      </c>
      <c r="M344" s="2">
        <v>48</v>
      </c>
      <c r="N344" s="2">
        <v>65</v>
      </c>
      <c r="O344" s="2" t="s">
        <v>301</v>
      </c>
      <c r="P344" s="2">
        <v>150</v>
      </c>
      <c r="Q344" s="2" t="s">
        <v>189</v>
      </c>
      <c r="R344" s="2" t="s">
        <v>53</v>
      </c>
      <c r="S344" s="2">
        <v>1</v>
      </c>
      <c r="T344" s="2" t="s">
        <v>19</v>
      </c>
      <c r="U344" s="2" t="s">
        <v>190</v>
      </c>
      <c r="X344" s="7">
        <f t="shared" si="10"/>
        <v>0</v>
      </c>
      <c r="Y344" s="7">
        <f t="shared" si="11"/>
        <v>1</v>
      </c>
    </row>
    <row r="345" spans="1:25" ht="60.75" x14ac:dyDescent="0.25">
      <c r="A345" s="2" t="s">
        <v>26</v>
      </c>
      <c r="B345" s="2">
        <v>51</v>
      </c>
      <c r="C345" s="3" t="s">
        <v>154</v>
      </c>
      <c r="D345" s="2">
        <v>53114</v>
      </c>
      <c r="E345" s="2" t="s">
        <v>289</v>
      </c>
      <c r="F345" s="2" t="s">
        <v>153</v>
      </c>
      <c r="G345" s="2">
        <v>0</v>
      </c>
      <c r="H345" s="2" t="s">
        <v>118</v>
      </c>
      <c r="I345" s="2" t="s">
        <v>294</v>
      </c>
      <c r="J345" s="2"/>
      <c r="K345" s="2">
        <v>18.5</v>
      </c>
      <c r="L345" s="2">
        <v>32</v>
      </c>
      <c r="M345" s="2">
        <v>48</v>
      </c>
      <c r="N345" s="2">
        <v>65</v>
      </c>
      <c r="O345" s="2" t="s">
        <v>191</v>
      </c>
      <c r="P345" s="2" t="s">
        <v>192</v>
      </c>
      <c r="Q345" s="2" t="s">
        <v>299</v>
      </c>
      <c r="S345" s="2">
        <v>16</v>
      </c>
      <c r="T345" s="2" t="s">
        <v>19</v>
      </c>
      <c r="U345" s="2" t="s">
        <v>130</v>
      </c>
      <c r="X345" s="7">
        <f t="shared" si="10"/>
        <v>0</v>
      </c>
      <c r="Y345" s="7">
        <f t="shared" si="11"/>
        <v>16</v>
      </c>
    </row>
    <row r="346" spans="1:25" ht="60.75" x14ac:dyDescent="0.25">
      <c r="A346" s="2" t="s">
        <v>26</v>
      </c>
      <c r="B346" s="2">
        <v>51</v>
      </c>
      <c r="C346" s="3" t="s">
        <v>154</v>
      </c>
      <c r="D346" s="2">
        <v>53114</v>
      </c>
      <c r="E346" s="2" t="s">
        <v>289</v>
      </c>
      <c r="F346" s="2" t="s">
        <v>153</v>
      </c>
      <c r="G346" s="2">
        <v>0</v>
      </c>
      <c r="H346" s="2" t="s">
        <v>118</v>
      </c>
      <c r="I346" s="2" t="s">
        <v>294</v>
      </c>
      <c r="J346" s="2"/>
      <c r="K346" s="2">
        <v>18.5</v>
      </c>
      <c r="L346" s="2">
        <v>32</v>
      </c>
      <c r="M346" s="2">
        <v>48</v>
      </c>
      <c r="N346" s="2">
        <v>65</v>
      </c>
      <c r="O346" s="2" t="s">
        <v>191</v>
      </c>
      <c r="P346" s="2" t="s">
        <v>88</v>
      </c>
      <c r="Q346" s="2" t="s">
        <v>299</v>
      </c>
      <c r="S346" s="2">
        <v>16</v>
      </c>
      <c r="T346" s="2" t="s">
        <v>19</v>
      </c>
      <c r="U346" s="2" t="s">
        <v>130</v>
      </c>
      <c r="X346" s="7">
        <f t="shared" si="10"/>
        <v>0</v>
      </c>
      <c r="Y346" s="7">
        <f t="shared" si="11"/>
        <v>16</v>
      </c>
    </row>
    <row r="347" spans="1:25" ht="60.75" x14ac:dyDescent="0.25">
      <c r="A347" s="2" t="s">
        <v>26</v>
      </c>
      <c r="B347" s="2">
        <v>51</v>
      </c>
      <c r="C347" s="3" t="s">
        <v>154</v>
      </c>
      <c r="D347" s="2">
        <v>53114</v>
      </c>
      <c r="E347" s="2" t="s">
        <v>289</v>
      </c>
      <c r="F347" s="2" t="s">
        <v>153</v>
      </c>
      <c r="G347" s="2">
        <v>0</v>
      </c>
      <c r="H347" s="2" t="s">
        <v>118</v>
      </c>
      <c r="I347" s="2" t="s">
        <v>294</v>
      </c>
      <c r="J347" s="2"/>
      <c r="K347" s="2">
        <v>18.5</v>
      </c>
      <c r="L347" s="2">
        <v>32</v>
      </c>
      <c r="M347" s="2">
        <v>48</v>
      </c>
      <c r="N347" s="2">
        <v>65</v>
      </c>
      <c r="O347" s="2" t="s">
        <v>193</v>
      </c>
      <c r="P347" s="2" t="s">
        <v>194</v>
      </c>
      <c r="Q347" s="2" t="s">
        <v>195</v>
      </c>
      <c r="R347" s="2" t="s">
        <v>320</v>
      </c>
      <c r="S347" s="2">
        <v>20</v>
      </c>
      <c r="T347" s="2" t="s">
        <v>19</v>
      </c>
      <c r="U347" s="2" t="s">
        <v>117</v>
      </c>
      <c r="X347" s="7">
        <f t="shared" si="10"/>
        <v>0</v>
      </c>
      <c r="Y347" s="7">
        <f t="shared" si="11"/>
        <v>20</v>
      </c>
    </row>
    <row r="348" spans="1:25" ht="60.75" x14ac:dyDescent="0.25">
      <c r="A348" s="2" t="s">
        <v>26</v>
      </c>
      <c r="B348" s="2">
        <v>51</v>
      </c>
      <c r="C348" s="3" t="s">
        <v>154</v>
      </c>
      <c r="D348" s="2">
        <v>53114</v>
      </c>
      <c r="E348" s="2" t="s">
        <v>289</v>
      </c>
      <c r="F348" s="2" t="s">
        <v>153</v>
      </c>
      <c r="G348" s="2">
        <v>0</v>
      </c>
      <c r="H348" s="2" t="s">
        <v>118</v>
      </c>
      <c r="I348" s="2" t="s">
        <v>294</v>
      </c>
      <c r="J348" s="2"/>
      <c r="K348" s="2">
        <v>18.5</v>
      </c>
      <c r="L348" s="2">
        <v>32</v>
      </c>
      <c r="M348" s="2">
        <v>48</v>
      </c>
      <c r="N348" s="2">
        <v>65</v>
      </c>
      <c r="O348" s="2" t="s">
        <v>193</v>
      </c>
      <c r="P348" s="2" t="s">
        <v>81</v>
      </c>
      <c r="Q348" s="2" t="s">
        <v>195</v>
      </c>
      <c r="R348" s="2" t="s">
        <v>320</v>
      </c>
      <c r="S348" s="2">
        <v>12</v>
      </c>
      <c r="T348" s="2" t="s">
        <v>19</v>
      </c>
      <c r="U348" s="2" t="s">
        <v>117</v>
      </c>
      <c r="X348" s="7">
        <f t="shared" si="10"/>
        <v>0</v>
      </c>
      <c r="Y348" s="7">
        <f t="shared" si="11"/>
        <v>12</v>
      </c>
    </row>
    <row r="349" spans="1:25" ht="40.5" x14ac:dyDescent="0.25">
      <c r="A349" s="2" t="s">
        <v>26</v>
      </c>
      <c r="B349" s="2">
        <v>51</v>
      </c>
      <c r="C349" s="3" t="s">
        <v>154</v>
      </c>
      <c r="D349" s="2">
        <v>53114</v>
      </c>
      <c r="E349" s="2" t="s">
        <v>289</v>
      </c>
      <c r="F349" s="2" t="s">
        <v>153</v>
      </c>
      <c r="G349" s="2">
        <v>0</v>
      </c>
      <c r="H349" s="2" t="s">
        <v>118</v>
      </c>
      <c r="I349" s="2" t="s">
        <v>294</v>
      </c>
      <c r="J349" s="2"/>
      <c r="K349" s="2">
        <v>18.5</v>
      </c>
      <c r="L349" s="2">
        <v>32</v>
      </c>
      <c r="M349" s="2">
        <v>48</v>
      </c>
      <c r="N349" s="2">
        <v>65</v>
      </c>
      <c r="O349" s="2" t="s">
        <v>94</v>
      </c>
      <c r="P349" s="2">
        <v>350</v>
      </c>
      <c r="R349" s="2" t="s">
        <v>50</v>
      </c>
      <c r="S349" s="2">
        <v>1</v>
      </c>
      <c r="T349" s="2" t="s">
        <v>19</v>
      </c>
      <c r="U349" s="2" t="s">
        <v>196</v>
      </c>
      <c r="X349" s="7">
        <f t="shared" si="10"/>
        <v>0</v>
      </c>
      <c r="Y349" s="7">
        <f t="shared" si="11"/>
        <v>1</v>
      </c>
    </row>
    <row r="350" spans="1:25" ht="60.75" x14ac:dyDescent="0.25">
      <c r="A350" s="2" t="s">
        <v>26</v>
      </c>
      <c r="B350" s="2">
        <v>51</v>
      </c>
      <c r="C350" s="3" t="s">
        <v>154</v>
      </c>
      <c r="D350" s="2">
        <v>53114</v>
      </c>
      <c r="E350" s="2" t="s">
        <v>289</v>
      </c>
      <c r="F350" s="2" t="s">
        <v>153</v>
      </c>
      <c r="G350" s="2">
        <v>0</v>
      </c>
      <c r="H350" s="2" t="s">
        <v>118</v>
      </c>
      <c r="I350" s="2" t="s">
        <v>294</v>
      </c>
      <c r="J350" s="2"/>
      <c r="K350" s="2">
        <v>18.5</v>
      </c>
      <c r="L350" s="2">
        <v>32</v>
      </c>
      <c r="M350" s="2">
        <v>48</v>
      </c>
      <c r="N350" s="2">
        <v>65</v>
      </c>
      <c r="O350" s="2" t="s">
        <v>197</v>
      </c>
      <c r="P350" s="2">
        <v>350</v>
      </c>
      <c r="R350" s="2" t="s">
        <v>198</v>
      </c>
      <c r="S350" s="2">
        <v>1</v>
      </c>
      <c r="T350" s="2" t="s">
        <v>19</v>
      </c>
      <c r="U350" s="2" t="s">
        <v>199</v>
      </c>
      <c r="X350" s="7">
        <f t="shared" si="10"/>
        <v>0</v>
      </c>
      <c r="Y350" s="7">
        <f t="shared" si="11"/>
        <v>1</v>
      </c>
    </row>
    <row r="351" spans="1:25" ht="40.5" x14ac:dyDescent="0.25">
      <c r="A351" s="2" t="s">
        <v>26</v>
      </c>
      <c r="B351" s="2">
        <v>51</v>
      </c>
      <c r="C351" s="3" t="s">
        <v>154</v>
      </c>
      <c r="D351" s="2">
        <v>53114</v>
      </c>
      <c r="E351" s="2" t="s">
        <v>289</v>
      </c>
      <c r="F351" s="2" t="s">
        <v>153</v>
      </c>
      <c r="G351" s="2">
        <v>0</v>
      </c>
      <c r="H351" s="2" t="s">
        <v>118</v>
      </c>
      <c r="I351" s="2" t="s">
        <v>294</v>
      </c>
      <c r="J351" s="2"/>
      <c r="K351" s="2">
        <v>18.5</v>
      </c>
      <c r="L351" s="2">
        <v>32</v>
      </c>
      <c r="M351" s="2">
        <v>48</v>
      </c>
      <c r="N351" s="2">
        <v>65</v>
      </c>
      <c r="O351" s="2" t="s">
        <v>176</v>
      </c>
      <c r="P351" s="2">
        <v>15</v>
      </c>
      <c r="R351" s="2" t="s">
        <v>50</v>
      </c>
      <c r="S351" s="2">
        <v>3</v>
      </c>
      <c r="T351" s="2" t="s">
        <v>19</v>
      </c>
      <c r="U351" s="2" t="s">
        <v>107</v>
      </c>
      <c r="X351" s="7">
        <f t="shared" si="10"/>
        <v>0</v>
      </c>
      <c r="Y351" s="7">
        <f t="shared" si="11"/>
        <v>3</v>
      </c>
    </row>
    <row r="352" spans="1:25" ht="40.5" x14ac:dyDescent="0.25">
      <c r="A352" s="2" t="s">
        <v>26</v>
      </c>
      <c r="B352" s="2">
        <v>51</v>
      </c>
      <c r="C352" s="3" t="s">
        <v>154</v>
      </c>
      <c r="D352" s="2">
        <v>53114</v>
      </c>
      <c r="E352" s="2" t="s">
        <v>289</v>
      </c>
      <c r="F352" s="2" t="s">
        <v>153</v>
      </c>
      <c r="G352" s="2">
        <v>0</v>
      </c>
      <c r="H352" s="2" t="s">
        <v>118</v>
      </c>
      <c r="I352" s="2" t="s">
        <v>294</v>
      </c>
      <c r="J352" s="2"/>
      <c r="K352" s="2">
        <v>18.5</v>
      </c>
      <c r="L352" s="2">
        <v>32</v>
      </c>
      <c r="M352" s="2">
        <v>48</v>
      </c>
      <c r="N352" s="2">
        <v>65</v>
      </c>
      <c r="O352" s="2" t="s">
        <v>312</v>
      </c>
      <c r="P352" s="2" t="s">
        <v>78</v>
      </c>
      <c r="Q352" s="2" t="s">
        <v>309</v>
      </c>
      <c r="S352" s="2">
        <v>1</v>
      </c>
      <c r="T352" s="2" t="s">
        <v>19</v>
      </c>
      <c r="X352" s="7">
        <f t="shared" si="10"/>
        <v>0</v>
      </c>
      <c r="Y352" s="7">
        <f t="shared" si="11"/>
        <v>1</v>
      </c>
    </row>
    <row r="353" spans="1:25" ht="40.5" x14ac:dyDescent="0.25">
      <c r="A353" s="2" t="s">
        <v>26</v>
      </c>
      <c r="B353" s="2">
        <v>51</v>
      </c>
      <c r="C353" s="3" t="s">
        <v>154</v>
      </c>
      <c r="D353" s="2">
        <v>53114</v>
      </c>
      <c r="E353" s="2" t="s">
        <v>289</v>
      </c>
      <c r="F353" s="2" t="s">
        <v>153</v>
      </c>
      <c r="G353" s="2">
        <v>0</v>
      </c>
      <c r="H353" s="2" t="s">
        <v>118</v>
      </c>
      <c r="I353" s="2" t="s">
        <v>294</v>
      </c>
      <c r="J353" s="2"/>
      <c r="K353" s="2">
        <v>18.5</v>
      </c>
      <c r="L353" s="2">
        <v>32</v>
      </c>
      <c r="M353" s="2">
        <v>48</v>
      </c>
      <c r="N353" s="2">
        <v>65</v>
      </c>
      <c r="O353" s="2" t="s">
        <v>312</v>
      </c>
      <c r="P353" s="2" t="s">
        <v>78</v>
      </c>
      <c r="Q353" s="2" t="s">
        <v>310</v>
      </c>
      <c r="S353" s="2">
        <v>1</v>
      </c>
      <c r="T353" s="2" t="s">
        <v>19</v>
      </c>
      <c r="X353" s="7">
        <f t="shared" si="10"/>
        <v>0</v>
      </c>
      <c r="Y353" s="7">
        <f t="shared" si="11"/>
        <v>1</v>
      </c>
    </row>
    <row r="354" spans="1:25" ht="40.5" x14ac:dyDescent="0.25">
      <c r="A354" s="2" t="s">
        <v>26</v>
      </c>
      <c r="B354" s="2">
        <v>51</v>
      </c>
      <c r="C354" s="3" t="s">
        <v>154</v>
      </c>
      <c r="D354" s="2">
        <v>53114</v>
      </c>
      <c r="E354" s="2" t="s">
        <v>289</v>
      </c>
      <c r="F354" s="2" t="s">
        <v>153</v>
      </c>
      <c r="G354" s="2">
        <v>0</v>
      </c>
      <c r="H354" s="2" t="s">
        <v>118</v>
      </c>
      <c r="I354" s="2" t="s">
        <v>294</v>
      </c>
      <c r="J354" s="2"/>
      <c r="K354" s="2">
        <v>18.5</v>
      </c>
      <c r="L354" s="2">
        <v>32</v>
      </c>
      <c r="M354" s="2">
        <v>48</v>
      </c>
      <c r="N354" s="2">
        <v>65</v>
      </c>
      <c r="O354" s="2" t="s">
        <v>30</v>
      </c>
      <c r="P354" s="2" t="s">
        <v>80</v>
      </c>
      <c r="Q354" s="2" t="s">
        <v>17</v>
      </c>
      <c r="R354" s="2" t="s">
        <v>4</v>
      </c>
      <c r="S354" s="2">
        <v>2</v>
      </c>
      <c r="T354" s="2" t="s">
        <v>19</v>
      </c>
      <c r="U354" s="2" t="s">
        <v>152</v>
      </c>
      <c r="X354" s="7">
        <f t="shared" si="10"/>
        <v>0</v>
      </c>
      <c r="Y354" s="7">
        <f t="shared" si="11"/>
        <v>2</v>
      </c>
    </row>
    <row r="355" spans="1:25" ht="40.5" x14ac:dyDescent="0.25">
      <c r="A355" s="2" t="s">
        <v>26</v>
      </c>
      <c r="B355" s="2">
        <v>51</v>
      </c>
      <c r="C355" s="3" t="s">
        <v>154</v>
      </c>
      <c r="D355" s="2">
        <v>53114</v>
      </c>
      <c r="E355" s="2" t="s">
        <v>289</v>
      </c>
      <c r="F355" s="2" t="s">
        <v>153</v>
      </c>
      <c r="G355" s="2">
        <v>0</v>
      </c>
      <c r="H355" s="2" t="s">
        <v>118</v>
      </c>
      <c r="I355" s="2" t="s">
        <v>294</v>
      </c>
      <c r="J355" s="2"/>
      <c r="K355" s="2">
        <v>18.5</v>
      </c>
      <c r="L355" s="2">
        <v>32</v>
      </c>
      <c r="M355" s="2">
        <v>48</v>
      </c>
      <c r="N355" s="2">
        <v>65</v>
      </c>
      <c r="O355" s="2" t="s">
        <v>30</v>
      </c>
      <c r="P355" s="2" t="s">
        <v>80</v>
      </c>
      <c r="Q355" s="2" t="s">
        <v>17</v>
      </c>
      <c r="R355" s="2" t="s">
        <v>4</v>
      </c>
      <c r="S355" s="2">
        <v>4</v>
      </c>
      <c r="T355" s="2" t="s">
        <v>19</v>
      </c>
      <c r="U355" s="2" t="s">
        <v>145</v>
      </c>
      <c r="X355" s="7">
        <f t="shared" si="10"/>
        <v>0</v>
      </c>
      <c r="Y355" s="7">
        <f t="shared" si="11"/>
        <v>4</v>
      </c>
    </row>
    <row r="356" spans="1:25" ht="40.5" x14ac:dyDescent="0.25">
      <c r="A356" s="2" t="s">
        <v>26</v>
      </c>
      <c r="B356" s="2">
        <v>51</v>
      </c>
      <c r="C356" s="3" t="s">
        <v>154</v>
      </c>
      <c r="D356" s="2">
        <v>53114</v>
      </c>
      <c r="E356" s="2" t="s">
        <v>289</v>
      </c>
      <c r="F356" s="2" t="s">
        <v>153</v>
      </c>
      <c r="G356" s="2">
        <v>0</v>
      </c>
      <c r="H356" s="2" t="s">
        <v>118</v>
      </c>
      <c r="I356" s="2" t="s">
        <v>294</v>
      </c>
      <c r="J356" s="2"/>
      <c r="K356" s="2">
        <v>18.5</v>
      </c>
      <c r="L356" s="2">
        <v>32</v>
      </c>
      <c r="M356" s="2">
        <v>48</v>
      </c>
      <c r="N356" s="2">
        <v>65</v>
      </c>
      <c r="O356" s="2" t="s">
        <v>75</v>
      </c>
      <c r="P356" s="2" t="s">
        <v>65</v>
      </c>
      <c r="Q356" s="2" t="s">
        <v>35</v>
      </c>
      <c r="R356" s="2" t="s">
        <v>33</v>
      </c>
      <c r="S356" s="2">
        <v>1</v>
      </c>
      <c r="T356" s="2" t="s">
        <v>19</v>
      </c>
      <c r="U356" s="2" t="s">
        <v>200</v>
      </c>
      <c r="X356" s="7">
        <f t="shared" si="10"/>
        <v>0</v>
      </c>
      <c r="Y356" s="7">
        <f t="shared" si="11"/>
        <v>1</v>
      </c>
    </row>
    <row r="357" spans="1:25" ht="60.75" x14ac:dyDescent="0.25">
      <c r="A357" s="2" t="s">
        <v>26</v>
      </c>
      <c r="B357" s="2">
        <v>51</v>
      </c>
      <c r="C357" s="3" t="s">
        <v>154</v>
      </c>
      <c r="D357" s="2">
        <v>53114</v>
      </c>
      <c r="E357" s="2" t="s">
        <v>289</v>
      </c>
      <c r="F357" s="2" t="s">
        <v>153</v>
      </c>
      <c r="G357" s="2">
        <v>0</v>
      </c>
      <c r="H357" s="2" t="s">
        <v>118</v>
      </c>
      <c r="I357" s="2" t="s">
        <v>294</v>
      </c>
      <c r="J357" s="2"/>
      <c r="K357" s="2">
        <v>18.5</v>
      </c>
      <c r="L357" s="2">
        <v>32</v>
      </c>
      <c r="M357" s="2">
        <v>48</v>
      </c>
      <c r="N357" s="2">
        <v>65</v>
      </c>
      <c r="O357" s="2" t="s">
        <v>201</v>
      </c>
      <c r="P357" s="2" t="s">
        <v>202</v>
      </c>
      <c r="Q357" s="2" t="s">
        <v>158</v>
      </c>
      <c r="R357" s="2" t="s">
        <v>321</v>
      </c>
      <c r="S357" s="2">
        <v>2</v>
      </c>
      <c r="T357" s="2" t="s">
        <v>19</v>
      </c>
      <c r="U357" s="2" t="s">
        <v>203</v>
      </c>
      <c r="X357" s="7">
        <f t="shared" si="10"/>
        <v>0</v>
      </c>
      <c r="Y357" s="7">
        <f t="shared" si="11"/>
        <v>2</v>
      </c>
    </row>
    <row r="358" spans="1:25" ht="40.5" x14ac:dyDescent="0.25">
      <c r="A358" s="2" t="s">
        <v>26</v>
      </c>
      <c r="B358" s="2">
        <v>51</v>
      </c>
      <c r="C358" s="3" t="s">
        <v>154</v>
      </c>
      <c r="D358" s="2">
        <v>53114</v>
      </c>
      <c r="E358" s="2" t="s">
        <v>289</v>
      </c>
      <c r="F358" s="2" t="s">
        <v>153</v>
      </c>
      <c r="G358" s="2">
        <v>0</v>
      </c>
      <c r="H358" s="2" t="s">
        <v>118</v>
      </c>
      <c r="I358" s="2" t="s">
        <v>294</v>
      </c>
      <c r="J358" s="2"/>
      <c r="K358" s="2">
        <v>18.5</v>
      </c>
      <c r="L358" s="2">
        <v>32</v>
      </c>
      <c r="M358" s="2">
        <v>48</v>
      </c>
      <c r="N358" s="2">
        <v>65</v>
      </c>
      <c r="O358" s="2" t="s">
        <v>30</v>
      </c>
      <c r="P358" s="2" t="s">
        <v>80</v>
      </c>
      <c r="Q358" s="2" t="s">
        <v>17</v>
      </c>
      <c r="R358" s="2" t="s">
        <v>4</v>
      </c>
      <c r="S358" s="2">
        <v>1</v>
      </c>
      <c r="T358" s="2" t="s">
        <v>19</v>
      </c>
      <c r="U358" s="2" t="s">
        <v>145</v>
      </c>
      <c r="X358" s="7">
        <f t="shared" si="10"/>
        <v>0</v>
      </c>
      <c r="Y358" s="7">
        <f t="shared" si="11"/>
        <v>1</v>
      </c>
    </row>
    <row r="359" spans="1:25" ht="40.5" x14ac:dyDescent="0.25">
      <c r="A359" s="2" t="s">
        <v>26</v>
      </c>
      <c r="B359" s="2">
        <v>51</v>
      </c>
      <c r="C359" s="3" t="s">
        <v>154</v>
      </c>
      <c r="D359" s="2">
        <v>53114</v>
      </c>
      <c r="E359" s="2" t="s">
        <v>289</v>
      </c>
      <c r="F359" s="2" t="s">
        <v>153</v>
      </c>
      <c r="G359" s="2">
        <v>0</v>
      </c>
      <c r="H359" s="2" t="s">
        <v>118</v>
      </c>
      <c r="I359" s="2" t="s">
        <v>294</v>
      </c>
      <c r="J359" s="2"/>
      <c r="K359" s="2">
        <v>18.5</v>
      </c>
      <c r="L359" s="2">
        <v>32</v>
      </c>
      <c r="M359" s="2">
        <v>48</v>
      </c>
      <c r="N359" s="2">
        <v>65</v>
      </c>
      <c r="O359" s="2" t="s">
        <v>75</v>
      </c>
      <c r="P359" s="2" t="s">
        <v>76</v>
      </c>
      <c r="Q359" s="2" t="s">
        <v>35</v>
      </c>
      <c r="R359" s="2" t="s">
        <v>33</v>
      </c>
      <c r="S359" s="2">
        <v>1</v>
      </c>
      <c r="T359" s="2" t="s">
        <v>19</v>
      </c>
      <c r="U359" s="2" t="s">
        <v>204</v>
      </c>
      <c r="X359" s="7">
        <f t="shared" si="10"/>
        <v>0</v>
      </c>
      <c r="Y359" s="7">
        <f t="shared" si="11"/>
        <v>1</v>
      </c>
    </row>
    <row r="360" spans="1:25" ht="40.5" x14ac:dyDescent="0.25">
      <c r="A360" s="2" t="s">
        <v>26</v>
      </c>
      <c r="B360" s="2">
        <v>51</v>
      </c>
      <c r="C360" s="3" t="s">
        <v>154</v>
      </c>
      <c r="D360" s="2">
        <v>53114</v>
      </c>
      <c r="E360" s="2" t="s">
        <v>289</v>
      </c>
      <c r="F360" s="2" t="s">
        <v>153</v>
      </c>
      <c r="G360" s="2">
        <v>0</v>
      </c>
      <c r="H360" s="2" t="s">
        <v>118</v>
      </c>
      <c r="I360" s="2" t="s">
        <v>294</v>
      </c>
      <c r="J360" s="2"/>
      <c r="K360" s="2">
        <v>18.5</v>
      </c>
      <c r="L360" s="2">
        <v>32</v>
      </c>
      <c r="M360" s="2">
        <v>48</v>
      </c>
      <c r="N360" s="2">
        <v>65</v>
      </c>
      <c r="O360" s="2" t="s">
        <v>41</v>
      </c>
      <c r="P360" s="2" t="s">
        <v>42</v>
      </c>
      <c r="Q360" s="2" t="s">
        <v>35</v>
      </c>
      <c r="R360" s="2" t="s">
        <v>33</v>
      </c>
      <c r="S360" s="2">
        <v>1</v>
      </c>
      <c r="T360" s="2" t="s">
        <v>19</v>
      </c>
      <c r="U360" s="2" t="s">
        <v>205</v>
      </c>
      <c r="X360" s="7">
        <f t="shared" si="10"/>
        <v>0</v>
      </c>
      <c r="Y360" s="7">
        <f t="shared" si="11"/>
        <v>1</v>
      </c>
    </row>
    <row r="361" spans="1:25" ht="40.5" x14ac:dyDescent="0.25">
      <c r="A361" s="2" t="s">
        <v>26</v>
      </c>
      <c r="B361" s="2">
        <v>51</v>
      </c>
      <c r="C361" s="3" t="s">
        <v>154</v>
      </c>
      <c r="D361" s="2">
        <v>53114</v>
      </c>
      <c r="E361" s="2" t="s">
        <v>289</v>
      </c>
      <c r="F361" s="2" t="s">
        <v>153</v>
      </c>
      <c r="G361" s="2">
        <v>0</v>
      </c>
      <c r="H361" s="2" t="s">
        <v>118</v>
      </c>
      <c r="I361" s="2" t="s">
        <v>294</v>
      </c>
      <c r="J361" s="2"/>
      <c r="K361" s="2">
        <v>18.5</v>
      </c>
      <c r="L361" s="2">
        <v>32</v>
      </c>
      <c r="M361" s="2">
        <v>48</v>
      </c>
      <c r="N361" s="2">
        <v>65</v>
      </c>
      <c r="O361" s="2" t="s">
        <v>75</v>
      </c>
      <c r="P361" s="2" t="s">
        <v>85</v>
      </c>
      <c r="Q361" s="2" t="s">
        <v>35</v>
      </c>
      <c r="R361" s="2" t="s">
        <v>33</v>
      </c>
      <c r="S361" s="2">
        <v>1</v>
      </c>
      <c r="T361" s="2" t="s">
        <v>19</v>
      </c>
      <c r="U361" s="2" t="s">
        <v>206</v>
      </c>
      <c r="X361" s="7">
        <f t="shared" si="10"/>
        <v>0</v>
      </c>
      <c r="Y361" s="7">
        <f t="shared" si="11"/>
        <v>1</v>
      </c>
    </row>
    <row r="362" spans="1:25" ht="40.5" x14ac:dyDescent="0.25">
      <c r="A362" s="2" t="s">
        <v>26</v>
      </c>
      <c r="B362" s="2">
        <v>51</v>
      </c>
      <c r="C362" s="3" t="s">
        <v>154</v>
      </c>
      <c r="D362" s="2">
        <v>53114</v>
      </c>
      <c r="E362" s="2" t="s">
        <v>289</v>
      </c>
      <c r="F362" s="2" t="s">
        <v>153</v>
      </c>
      <c r="G362" s="2">
        <v>0</v>
      </c>
      <c r="H362" s="2" t="s">
        <v>118</v>
      </c>
      <c r="I362" s="2" t="s">
        <v>294</v>
      </c>
      <c r="J362" s="2"/>
      <c r="K362" s="2">
        <v>18.5</v>
      </c>
      <c r="L362" s="2">
        <v>32</v>
      </c>
      <c r="M362" s="2">
        <v>48</v>
      </c>
      <c r="N362" s="2">
        <v>65</v>
      </c>
      <c r="O362" s="2" t="s">
        <v>301</v>
      </c>
      <c r="P362" s="2" t="s">
        <v>78</v>
      </c>
      <c r="Q362" s="2" t="s">
        <v>144</v>
      </c>
      <c r="R362" s="2" t="s">
        <v>53</v>
      </c>
      <c r="S362" s="2">
        <v>2</v>
      </c>
      <c r="T362" s="2" t="s">
        <v>19</v>
      </c>
      <c r="U362" s="2" t="s">
        <v>190</v>
      </c>
      <c r="X362" s="7">
        <f t="shared" si="10"/>
        <v>0</v>
      </c>
      <c r="Y362" s="7">
        <f t="shared" si="11"/>
        <v>2</v>
      </c>
    </row>
    <row r="363" spans="1:25" ht="60.75" x14ac:dyDescent="0.25">
      <c r="A363" s="2" t="s">
        <v>26</v>
      </c>
      <c r="B363" s="2">
        <v>51</v>
      </c>
      <c r="C363" s="3" t="s">
        <v>154</v>
      </c>
      <c r="D363" s="2">
        <v>53114</v>
      </c>
      <c r="E363" s="2" t="s">
        <v>289</v>
      </c>
      <c r="F363" s="2" t="s">
        <v>153</v>
      </c>
      <c r="G363" s="2">
        <v>0</v>
      </c>
      <c r="H363" s="2" t="s">
        <v>118</v>
      </c>
      <c r="I363" s="2" t="s">
        <v>294</v>
      </c>
      <c r="J363" s="2"/>
      <c r="K363" s="2">
        <v>18.5</v>
      </c>
      <c r="L363" s="2">
        <v>32</v>
      </c>
      <c r="M363" s="2">
        <v>48</v>
      </c>
      <c r="N363" s="2">
        <v>65</v>
      </c>
      <c r="O363" s="2" t="s">
        <v>193</v>
      </c>
      <c r="P363" s="2" t="s">
        <v>207</v>
      </c>
      <c r="Q363" s="2" t="s">
        <v>195</v>
      </c>
      <c r="R363" s="2" t="s">
        <v>320</v>
      </c>
      <c r="S363" s="2">
        <v>8</v>
      </c>
      <c r="T363" s="2" t="s">
        <v>19</v>
      </c>
      <c r="U363" s="2" t="s">
        <v>117</v>
      </c>
      <c r="X363" s="7">
        <f t="shared" si="10"/>
        <v>0</v>
      </c>
      <c r="Y363" s="7">
        <f t="shared" si="11"/>
        <v>8</v>
      </c>
    </row>
    <row r="364" spans="1:25" ht="40.5" x14ac:dyDescent="0.25">
      <c r="A364" s="2" t="s">
        <v>26</v>
      </c>
      <c r="B364" s="2">
        <v>51</v>
      </c>
      <c r="C364" s="3" t="s">
        <v>154</v>
      </c>
      <c r="D364" s="2">
        <v>53114</v>
      </c>
      <c r="E364" s="2" t="s">
        <v>289</v>
      </c>
      <c r="F364" s="2" t="s">
        <v>153</v>
      </c>
      <c r="G364" s="2">
        <v>0</v>
      </c>
      <c r="H364" s="2" t="s">
        <v>118</v>
      </c>
      <c r="I364" s="2" t="s">
        <v>294</v>
      </c>
      <c r="J364" s="2"/>
      <c r="K364" s="2">
        <v>18.5</v>
      </c>
      <c r="L364" s="2">
        <v>32</v>
      </c>
      <c r="M364" s="2">
        <v>48</v>
      </c>
      <c r="N364" s="2">
        <v>65</v>
      </c>
      <c r="O364" s="2" t="s">
        <v>354</v>
      </c>
      <c r="P364" s="2" t="s">
        <v>78</v>
      </c>
      <c r="Q364" s="2" t="s">
        <v>353</v>
      </c>
      <c r="S364" s="2">
        <v>1</v>
      </c>
      <c r="T364" s="2" t="s">
        <v>19</v>
      </c>
      <c r="X364" s="7">
        <f t="shared" si="10"/>
        <v>0</v>
      </c>
      <c r="Y364" s="7">
        <f t="shared" si="11"/>
        <v>1</v>
      </c>
    </row>
    <row r="365" spans="1:25" ht="40.5" x14ac:dyDescent="0.25">
      <c r="A365" s="2" t="s">
        <v>26</v>
      </c>
      <c r="B365" s="2">
        <v>51</v>
      </c>
      <c r="C365" s="3" t="s">
        <v>154</v>
      </c>
      <c r="D365" s="2">
        <v>53114</v>
      </c>
      <c r="E365" s="2" t="s">
        <v>289</v>
      </c>
      <c r="F365" s="2" t="s">
        <v>153</v>
      </c>
      <c r="G365" s="2">
        <v>0</v>
      </c>
      <c r="H365" s="2" t="s">
        <v>118</v>
      </c>
      <c r="I365" s="2" t="s">
        <v>177</v>
      </c>
      <c r="J365" s="2"/>
      <c r="K365" s="2">
        <v>18.5</v>
      </c>
      <c r="L365" s="2">
        <v>32</v>
      </c>
      <c r="M365" s="2">
        <v>48</v>
      </c>
      <c r="N365" s="2">
        <v>65</v>
      </c>
      <c r="O365" s="2" t="s">
        <v>208</v>
      </c>
      <c r="P365" s="2">
        <v>15</v>
      </c>
      <c r="Q365" s="2" t="s">
        <v>62</v>
      </c>
      <c r="R365" s="2" t="s">
        <v>209</v>
      </c>
      <c r="S365" s="2">
        <v>1</v>
      </c>
      <c r="T365" s="2" t="s">
        <v>19</v>
      </c>
      <c r="U365" s="2" t="s">
        <v>210</v>
      </c>
      <c r="X365" s="7">
        <f t="shared" si="10"/>
        <v>0</v>
      </c>
      <c r="Y365" s="7">
        <f t="shared" si="11"/>
        <v>1</v>
      </c>
    </row>
    <row r="366" spans="1:25" ht="40.5" x14ac:dyDescent="0.25">
      <c r="A366" s="2" t="s">
        <v>26</v>
      </c>
      <c r="B366" s="2">
        <v>51</v>
      </c>
      <c r="C366" s="3" t="s">
        <v>154</v>
      </c>
      <c r="D366" s="2">
        <v>53114</v>
      </c>
      <c r="E366" s="2" t="s">
        <v>289</v>
      </c>
      <c r="F366" s="2" t="s">
        <v>153</v>
      </c>
      <c r="G366" s="2">
        <v>0</v>
      </c>
      <c r="H366" s="2" t="s">
        <v>118</v>
      </c>
      <c r="I366" s="2" t="s">
        <v>177</v>
      </c>
      <c r="J366" s="2"/>
      <c r="K366" s="2">
        <v>18.5</v>
      </c>
      <c r="L366" s="2">
        <v>32</v>
      </c>
      <c r="M366" s="2">
        <v>48</v>
      </c>
      <c r="N366" s="2">
        <v>65</v>
      </c>
      <c r="O366" s="2" t="s">
        <v>176</v>
      </c>
      <c r="P366" s="2">
        <v>15</v>
      </c>
      <c r="R366" s="2" t="s">
        <v>50</v>
      </c>
      <c r="S366" s="2">
        <v>1</v>
      </c>
      <c r="T366" s="2" t="s">
        <v>19</v>
      </c>
      <c r="U366" s="2" t="s">
        <v>107</v>
      </c>
      <c r="X366" s="7">
        <f t="shared" si="10"/>
        <v>0</v>
      </c>
      <c r="Y366" s="7">
        <f t="shared" si="11"/>
        <v>1</v>
      </c>
    </row>
    <row r="367" spans="1:25" ht="40.5" x14ac:dyDescent="0.25">
      <c r="A367" s="2" t="s">
        <v>26</v>
      </c>
      <c r="B367" s="2">
        <v>51</v>
      </c>
      <c r="C367" s="3" t="s">
        <v>154</v>
      </c>
      <c r="D367" s="2">
        <v>53114</v>
      </c>
      <c r="E367" s="2" t="s">
        <v>289</v>
      </c>
      <c r="F367" s="2" t="s">
        <v>153</v>
      </c>
      <c r="G367" s="2">
        <v>0</v>
      </c>
      <c r="H367" s="2" t="s">
        <v>118</v>
      </c>
      <c r="I367" s="2" t="s">
        <v>177</v>
      </c>
      <c r="J367" s="2"/>
      <c r="K367" s="2">
        <v>18.5</v>
      </c>
      <c r="L367" s="2">
        <v>32</v>
      </c>
      <c r="M367" s="2">
        <v>48</v>
      </c>
      <c r="N367" s="2">
        <v>65</v>
      </c>
      <c r="O367" s="2" t="s">
        <v>312</v>
      </c>
      <c r="P367" s="2" t="s">
        <v>78</v>
      </c>
      <c r="Q367" s="2" t="s">
        <v>311</v>
      </c>
      <c r="S367" s="2">
        <v>1</v>
      </c>
      <c r="T367" s="2" t="s">
        <v>19</v>
      </c>
      <c r="X367" s="7">
        <f t="shared" si="10"/>
        <v>0</v>
      </c>
      <c r="Y367" s="7">
        <f t="shared" si="11"/>
        <v>1</v>
      </c>
    </row>
    <row r="368" spans="1:25" ht="40.5" x14ac:dyDescent="0.25">
      <c r="A368" s="2" t="s">
        <v>26</v>
      </c>
      <c r="B368" s="2">
        <v>51</v>
      </c>
      <c r="C368" s="3" t="s">
        <v>154</v>
      </c>
      <c r="D368" s="2">
        <v>53114</v>
      </c>
      <c r="E368" s="2" t="s">
        <v>289</v>
      </c>
      <c r="F368" s="2" t="s">
        <v>153</v>
      </c>
      <c r="G368" s="2">
        <v>0</v>
      </c>
      <c r="H368" s="2" t="s">
        <v>118</v>
      </c>
      <c r="I368" s="2" t="s">
        <v>177</v>
      </c>
      <c r="J368" s="2"/>
      <c r="K368" s="2">
        <v>18.5</v>
      </c>
      <c r="L368" s="2">
        <v>32</v>
      </c>
      <c r="M368" s="2">
        <v>48</v>
      </c>
      <c r="N368" s="2">
        <v>65</v>
      </c>
      <c r="O368" s="2" t="s">
        <v>208</v>
      </c>
      <c r="P368" s="2">
        <v>15</v>
      </c>
      <c r="Q368" s="2" t="s">
        <v>62</v>
      </c>
      <c r="R368" s="2" t="s">
        <v>209</v>
      </c>
      <c r="S368" s="2">
        <v>1</v>
      </c>
      <c r="T368" s="2" t="s">
        <v>19</v>
      </c>
      <c r="U368" s="2" t="s">
        <v>210</v>
      </c>
      <c r="X368" s="7">
        <f t="shared" si="10"/>
        <v>0</v>
      </c>
      <c r="Y368" s="7">
        <f t="shared" si="11"/>
        <v>1</v>
      </c>
    </row>
    <row r="369" spans="1:25" ht="40.5" x14ac:dyDescent="0.25">
      <c r="A369" s="2" t="s">
        <v>26</v>
      </c>
      <c r="B369" s="2">
        <v>51</v>
      </c>
      <c r="C369" s="3" t="s">
        <v>154</v>
      </c>
      <c r="D369" s="2">
        <v>53114</v>
      </c>
      <c r="E369" s="2" t="s">
        <v>289</v>
      </c>
      <c r="F369" s="2" t="s">
        <v>153</v>
      </c>
      <c r="G369" s="2">
        <v>0</v>
      </c>
      <c r="H369" s="2" t="s">
        <v>118</v>
      </c>
      <c r="I369" s="2" t="s">
        <v>177</v>
      </c>
      <c r="J369" s="2"/>
      <c r="K369" s="2">
        <v>18.5</v>
      </c>
      <c r="L369" s="2">
        <v>32</v>
      </c>
      <c r="M369" s="2">
        <v>48</v>
      </c>
      <c r="N369" s="2">
        <v>65</v>
      </c>
      <c r="O369" s="2" t="s">
        <v>176</v>
      </c>
      <c r="P369" s="2">
        <v>15</v>
      </c>
      <c r="R369" s="2" t="s">
        <v>50</v>
      </c>
      <c r="S369" s="2">
        <v>1</v>
      </c>
      <c r="T369" s="2" t="s">
        <v>19</v>
      </c>
      <c r="U369" s="2" t="s">
        <v>107</v>
      </c>
      <c r="X369" s="7">
        <f t="shared" si="10"/>
        <v>0</v>
      </c>
      <c r="Y369" s="7">
        <f t="shared" si="11"/>
        <v>1</v>
      </c>
    </row>
    <row r="370" spans="1:25" ht="40.5" x14ac:dyDescent="0.25">
      <c r="A370" s="2" t="s">
        <v>26</v>
      </c>
      <c r="B370" s="2">
        <v>51</v>
      </c>
      <c r="C370" s="3" t="s">
        <v>154</v>
      </c>
      <c r="D370" s="2">
        <v>53114</v>
      </c>
      <c r="E370" s="2" t="s">
        <v>289</v>
      </c>
      <c r="F370" s="2" t="s">
        <v>153</v>
      </c>
      <c r="G370" s="2">
        <v>0</v>
      </c>
      <c r="H370" s="2" t="s">
        <v>118</v>
      </c>
      <c r="I370" s="2" t="s">
        <v>295</v>
      </c>
      <c r="J370" s="2"/>
      <c r="K370" s="2">
        <v>27</v>
      </c>
      <c r="L370" s="2">
        <v>32</v>
      </c>
      <c r="M370" s="2">
        <v>92</v>
      </c>
      <c r="N370" s="2">
        <v>120</v>
      </c>
      <c r="O370" s="2" t="s">
        <v>24</v>
      </c>
      <c r="P370" s="2" t="s">
        <v>86</v>
      </c>
      <c r="Q370" s="2" t="s">
        <v>28</v>
      </c>
      <c r="R370" s="2" t="s">
        <v>4</v>
      </c>
      <c r="S370" s="2">
        <v>9</v>
      </c>
      <c r="T370" s="2" t="s">
        <v>18</v>
      </c>
      <c r="U370" s="2" t="s">
        <v>99</v>
      </c>
      <c r="X370" s="7">
        <f t="shared" si="10"/>
        <v>0</v>
      </c>
      <c r="Y370" s="7">
        <f t="shared" si="11"/>
        <v>9</v>
      </c>
    </row>
    <row r="371" spans="1:25" ht="40.5" x14ac:dyDescent="0.25">
      <c r="A371" s="2" t="s">
        <v>26</v>
      </c>
      <c r="B371" s="2">
        <v>51</v>
      </c>
      <c r="C371" s="3" t="s">
        <v>154</v>
      </c>
      <c r="D371" s="2">
        <v>53114</v>
      </c>
      <c r="E371" s="2" t="s">
        <v>289</v>
      </c>
      <c r="F371" s="2" t="s">
        <v>153</v>
      </c>
      <c r="G371" s="2">
        <v>0</v>
      </c>
      <c r="H371" s="2" t="s">
        <v>118</v>
      </c>
      <c r="I371" s="2" t="s">
        <v>295</v>
      </c>
      <c r="J371" s="2"/>
      <c r="K371" s="2">
        <v>27</v>
      </c>
      <c r="L371" s="2">
        <v>32</v>
      </c>
      <c r="M371" s="2">
        <v>92</v>
      </c>
      <c r="N371" s="2">
        <v>120</v>
      </c>
      <c r="O371" s="2" t="s">
        <v>24</v>
      </c>
      <c r="P371" s="2" t="s">
        <v>54</v>
      </c>
      <c r="Q371" s="2" t="s">
        <v>37</v>
      </c>
      <c r="R371" s="2" t="s">
        <v>4</v>
      </c>
      <c r="S371" s="2">
        <v>0.2</v>
      </c>
      <c r="T371" s="2" t="s">
        <v>18</v>
      </c>
      <c r="U371" s="2" t="s">
        <v>100</v>
      </c>
      <c r="X371" s="7">
        <f t="shared" si="10"/>
        <v>0</v>
      </c>
      <c r="Y371" s="7">
        <f t="shared" si="11"/>
        <v>0.2</v>
      </c>
    </row>
    <row r="372" spans="1:25" ht="40.5" x14ac:dyDescent="0.25">
      <c r="A372" s="2" t="s">
        <v>26</v>
      </c>
      <c r="B372" s="2">
        <v>51</v>
      </c>
      <c r="C372" s="3" t="s">
        <v>154</v>
      </c>
      <c r="D372" s="2">
        <v>53114</v>
      </c>
      <c r="E372" s="2" t="s">
        <v>289</v>
      </c>
      <c r="F372" s="2" t="s">
        <v>153</v>
      </c>
      <c r="G372" s="2">
        <v>0</v>
      </c>
      <c r="H372" s="2" t="s">
        <v>118</v>
      </c>
      <c r="I372" s="2" t="s">
        <v>295</v>
      </c>
      <c r="J372" s="2"/>
      <c r="K372" s="2">
        <v>27</v>
      </c>
      <c r="L372" s="2">
        <v>32</v>
      </c>
      <c r="M372" s="2">
        <v>92</v>
      </c>
      <c r="N372" s="2">
        <v>120</v>
      </c>
      <c r="O372" s="2" t="s">
        <v>24</v>
      </c>
      <c r="P372" s="2" t="s">
        <v>47</v>
      </c>
      <c r="Q372" s="2" t="s">
        <v>37</v>
      </c>
      <c r="R372" s="2" t="s">
        <v>4</v>
      </c>
      <c r="S372" s="2">
        <v>0.1</v>
      </c>
      <c r="T372" s="2" t="s">
        <v>18</v>
      </c>
      <c r="U372" s="2" t="s">
        <v>100</v>
      </c>
      <c r="X372" s="7">
        <f t="shared" si="10"/>
        <v>0</v>
      </c>
      <c r="Y372" s="7">
        <f t="shared" si="11"/>
        <v>0.1</v>
      </c>
    </row>
    <row r="373" spans="1:25" ht="40.5" x14ac:dyDescent="0.25">
      <c r="A373" s="2" t="s">
        <v>26</v>
      </c>
      <c r="B373" s="2">
        <v>51</v>
      </c>
      <c r="C373" s="3" t="s">
        <v>154</v>
      </c>
      <c r="D373" s="2">
        <v>53114</v>
      </c>
      <c r="E373" s="2" t="s">
        <v>289</v>
      </c>
      <c r="F373" s="2" t="s">
        <v>153</v>
      </c>
      <c r="G373" s="2">
        <v>0</v>
      </c>
      <c r="H373" s="2" t="s">
        <v>118</v>
      </c>
      <c r="I373" s="2" t="s">
        <v>295</v>
      </c>
      <c r="J373" s="2"/>
      <c r="K373" s="2">
        <v>27</v>
      </c>
      <c r="L373" s="2">
        <v>32</v>
      </c>
      <c r="M373" s="2">
        <v>92</v>
      </c>
      <c r="N373" s="2">
        <v>120</v>
      </c>
      <c r="O373" s="2" t="s">
        <v>57</v>
      </c>
      <c r="P373" s="2" t="s">
        <v>58</v>
      </c>
      <c r="Q373" s="2" t="s">
        <v>87</v>
      </c>
      <c r="R373" s="2" t="s">
        <v>4</v>
      </c>
      <c r="S373" s="2">
        <v>1</v>
      </c>
      <c r="T373" s="2" t="s">
        <v>19</v>
      </c>
      <c r="U373" s="2" t="s">
        <v>212</v>
      </c>
      <c r="X373" s="7">
        <f t="shared" si="10"/>
        <v>0</v>
      </c>
      <c r="Y373" s="7">
        <f t="shared" si="11"/>
        <v>1</v>
      </c>
    </row>
    <row r="374" spans="1:25" ht="40.5" x14ac:dyDescent="0.25">
      <c r="A374" s="2" t="s">
        <v>26</v>
      </c>
      <c r="B374" s="2">
        <v>51</v>
      </c>
      <c r="C374" s="3" t="s">
        <v>154</v>
      </c>
      <c r="D374" s="2">
        <v>53114</v>
      </c>
      <c r="E374" s="2" t="s">
        <v>289</v>
      </c>
      <c r="F374" s="2" t="s">
        <v>153</v>
      </c>
      <c r="G374" s="2">
        <v>0</v>
      </c>
      <c r="H374" s="2" t="s">
        <v>118</v>
      </c>
      <c r="I374" s="2" t="s">
        <v>295</v>
      </c>
      <c r="J374" s="2"/>
      <c r="K374" s="2">
        <v>27</v>
      </c>
      <c r="L374" s="2">
        <v>32</v>
      </c>
      <c r="M374" s="2">
        <v>92</v>
      </c>
      <c r="N374" s="2">
        <v>120</v>
      </c>
      <c r="O374" s="2" t="s">
        <v>165</v>
      </c>
      <c r="P374" s="2" t="s">
        <v>86</v>
      </c>
      <c r="Q374" s="2" t="s">
        <v>29</v>
      </c>
      <c r="R374" s="2" t="s">
        <v>4</v>
      </c>
      <c r="S374" s="2">
        <v>4</v>
      </c>
      <c r="T374" s="2" t="s">
        <v>19</v>
      </c>
      <c r="U374" s="2" t="s">
        <v>105</v>
      </c>
      <c r="X374" s="7">
        <f t="shared" si="10"/>
        <v>0</v>
      </c>
      <c r="Y374" s="7">
        <f t="shared" si="11"/>
        <v>4</v>
      </c>
    </row>
    <row r="375" spans="1:25" ht="40.5" x14ac:dyDescent="0.25">
      <c r="A375" s="2" t="s">
        <v>26</v>
      </c>
      <c r="B375" s="2">
        <v>51</v>
      </c>
      <c r="C375" s="3" t="s">
        <v>154</v>
      </c>
      <c r="D375" s="2">
        <v>53114</v>
      </c>
      <c r="E375" s="2" t="s">
        <v>289</v>
      </c>
      <c r="F375" s="2" t="s">
        <v>153</v>
      </c>
      <c r="G375" s="2">
        <v>0</v>
      </c>
      <c r="H375" s="2" t="s">
        <v>118</v>
      </c>
      <c r="I375" s="2" t="s">
        <v>295</v>
      </c>
      <c r="J375" s="2"/>
      <c r="K375" s="2">
        <v>27</v>
      </c>
      <c r="L375" s="2">
        <v>32</v>
      </c>
      <c r="M375" s="2">
        <v>92</v>
      </c>
      <c r="N375" s="2">
        <v>120</v>
      </c>
      <c r="O375" s="2" t="s">
        <v>300</v>
      </c>
      <c r="P375" s="2">
        <v>300</v>
      </c>
      <c r="Q375" s="2" t="s">
        <v>338</v>
      </c>
      <c r="S375" s="2">
        <v>1</v>
      </c>
      <c r="T375" s="2" t="s">
        <v>19</v>
      </c>
      <c r="X375" s="7">
        <f t="shared" si="10"/>
        <v>0</v>
      </c>
      <c r="Y375" s="7">
        <f t="shared" si="11"/>
        <v>1</v>
      </c>
    </row>
    <row r="376" spans="1:25" ht="40.5" x14ac:dyDescent="0.25">
      <c r="A376" s="2" t="s">
        <v>26</v>
      </c>
      <c r="B376" s="2">
        <v>51</v>
      </c>
      <c r="C376" s="3" t="s">
        <v>154</v>
      </c>
      <c r="D376" s="2">
        <v>53114</v>
      </c>
      <c r="E376" s="2" t="s">
        <v>289</v>
      </c>
      <c r="F376" s="2" t="s">
        <v>153</v>
      </c>
      <c r="G376" s="2">
        <v>0</v>
      </c>
      <c r="H376" s="2" t="s">
        <v>118</v>
      </c>
      <c r="I376" s="2" t="s">
        <v>295</v>
      </c>
      <c r="J376" s="2"/>
      <c r="K376" s="2">
        <v>27</v>
      </c>
      <c r="L376" s="2">
        <v>32</v>
      </c>
      <c r="M376" s="2">
        <v>92</v>
      </c>
      <c r="N376" s="2">
        <v>120</v>
      </c>
      <c r="O376" s="2" t="s">
        <v>300</v>
      </c>
      <c r="P376" s="2">
        <v>300</v>
      </c>
      <c r="Q376" s="2" t="s">
        <v>339</v>
      </c>
      <c r="S376" s="2">
        <v>1</v>
      </c>
      <c r="T376" s="2" t="s">
        <v>19</v>
      </c>
      <c r="X376" s="7">
        <f t="shared" si="10"/>
        <v>0</v>
      </c>
      <c r="Y376" s="7">
        <f t="shared" si="11"/>
        <v>1</v>
      </c>
    </row>
    <row r="377" spans="1:25" ht="40.5" x14ac:dyDescent="0.25">
      <c r="A377" s="2" t="s">
        <v>26</v>
      </c>
      <c r="B377" s="2">
        <v>51</v>
      </c>
      <c r="C377" s="3" t="s">
        <v>154</v>
      </c>
      <c r="D377" s="2">
        <v>53114</v>
      </c>
      <c r="E377" s="2" t="s">
        <v>289</v>
      </c>
      <c r="F377" s="2" t="s">
        <v>153</v>
      </c>
      <c r="G377" s="2">
        <v>0</v>
      </c>
      <c r="H377" s="2" t="s">
        <v>118</v>
      </c>
      <c r="I377" s="2" t="s">
        <v>295</v>
      </c>
      <c r="J377" s="2"/>
      <c r="K377" s="2">
        <v>27</v>
      </c>
      <c r="L377" s="2">
        <v>32</v>
      </c>
      <c r="M377" s="2">
        <v>92</v>
      </c>
      <c r="N377" s="2">
        <v>120</v>
      </c>
      <c r="O377" s="2" t="s">
        <v>300</v>
      </c>
      <c r="P377" s="2">
        <v>300</v>
      </c>
      <c r="Q377" s="2" t="s">
        <v>340</v>
      </c>
      <c r="S377" s="2">
        <v>1</v>
      </c>
      <c r="T377" s="2" t="s">
        <v>19</v>
      </c>
      <c r="X377" s="7">
        <f t="shared" si="10"/>
        <v>0</v>
      </c>
      <c r="Y377" s="7">
        <f t="shared" si="11"/>
        <v>1</v>
      </c>
    </row>
    <row r="378" spans="1:25" ht="40.5" x14ac:dyDescent="0.25">
      <c r="A378" s="2" t="s">
        <v>26</v>
      </c>
      <c r="B378" s="2">
        <v>51</v>
      </c>
      <c r="C378" s="3" t="s">
        <v>154</v>
      </c>
      <c r="D378" s="2">
        <v>53114</v>
      </c>
      <c r="E378" s="2" t="s">
        <v>289</v>
      </c>
      <c r="F378" s="2" t="s">
        <v>153</v>
      </c>
      <c r="G378" s="2">
        <v>0</v>
      </c>
      <c r="H378" s="2" t="s">
        <v>118</v>
      </c>
      <c r="I378" s="2" t="s">
        <v>295</v>
      </c>
      <c r="J378" s="2"/>
      <c r="K378" s="2">
        <v>27</v>
      </c>
      <c r="L378" s="2">
        <v>32</v>
      </c>
      <c r="M378" s="2">
        <v>92</v>
      </c>
      <c r="N378" s="2">
        <v>120</v>
      </c>
      <c r="O378" s="2" t="s">
        <v>300</v>
      </c>
      <c r="P378" s="2">
        <v>300</v>
      </c>
      <c r="Q378" s="2" t="s">
        <v>341</v>
      </c>
      <c r="S378" s="2">
        <v>1</v>
      </c>
      <c r="T378" s="2" t="s">
        <v>19</v>
      </c>
      <c r="X378" s="7">
        <f t="shared" si="10"/>
        <v>0</v>
      </c>
      <c r="Y378" s="7">
        <f t="shared" si="11"/>
        <v>1</v>
      </c>
    </row>
    <row r="379" spans="1:25" ht="40.5" x14ac:dyDescent="0.25">
      <c r="A379" s="2" t="s">
        <v>26</v>
      </c>
      <c r="B379" s="2">
        <v>51</v>
      </c>
      <c r="C379" s="3" t="s">
        <v>154</v>
      </c>
      <c r="D379" s="2">
        <v>53114</v>
      </c>
      <c r="E379" s="2" t="s">
        <v>289</v>
      </c>
      <c r="F379" s="2" t="s">
        <v>153</v>
      </c>
      <c r="G379" s="2">
        <v>0</v>
      </c>
      <c r="H379" s="2" t="s">
        <v>118</v>
      </c>
      <c r="I379" s="2" t="s">
        <v>295</v>
      </c>
      <c r="J379" s="2"/>
      <c r="K379" s="2">
        <v>27</v>
      </c>
      <c r="L379" s="2">
        <v>32</v>
      </c>
      <c r="M379" s="2">
        <v>92</v>
      </c>
      <c r="N379" s="2">
        <v>120</v>
      </c>
      <c r="O379" s="2" t="s">
        <v>300</v>
      </c>
      <c r="P379" s="2">
        <v>300</v>
      </c>
      <c r="Q379" s="2" t="s">
        <v>342</v>
      </c>
      <c r="S379" s="2">
        <v>1</v>
      </c>
      <c r="T379" s="2" t="s">
        <v>19</v>
      </c>
      <c r="X379" s="7">
        <f t="shared" si="10"/>
        <v>0</v>
      </c>
      <c r="Y379" s="7">
        <f t="shared" si="11"/>
        <v>1</v>
      </c>
    </row>
    <row r="380" spans="1:25" ht="40.5" x14ac:dyDescent="0.25">
      <c r="A380" s="2" t="s">
        <v>26</v>
      </c>
      <c r="B380" s="2">
        <v>51</v>
      </c>
      <c r="C380" s="3" t="s">
        <v>154</v>
      </c>
      <c r="D380" s="2">
        <v>53114</v>
      </c>
      <c r="E380" s="2" t="s">
        <v>289</v>
      </c>
      <c r="F380" s="2" t="s">
        <v>153</v>
      </c>
      <c r="G380" s="2">
        <v>0</v>
      </c>
      <c r="H380" s="2" t="s">
        <v>118</v>
      </c>
      <c r="I380" s="2" t="s">
        <v>295</v>
      </c>
      <c r="J380" s="2"/>
      <c r="K380" s="2">
        <v>27</v>
      </c>
      <c r="L380" s="2">
        <v>32</v>
      </c>
      <c r="M380" s="2">
        <v>92</v>
      </c>
      <c r="N380" s="2">
        <v>120</v>
      </c>
      <c r="O380" s="2" t="s">
        <v>30</v>
      </c>
      <c r="P380" s="2" t="s">
        <v>213</v>
      </c>
      <c r="Q380" s="2" t="s">
        <v>17</v>
      </c>
      <c r="R380" s="2" t="s">
        <v>171</v>
      </c>
      <c r="S380" s="2">
        <v>1</v>
      </c>
      <c r="T380" s="2" t="s">
        <v>19</v>
      </c>
      <c r="U380" s="2" t="s">
        <v>106</v>
      </c>
      <c r="X380" s="7">
        <f t="shared" si="10"/>
        <v>0</v>
      </c>
      <c r="Y380" s="7">
        <f t="shared" si="11"/>
        <v>1</v>
      </c>
    </row>
    <row r="381" spans="1:25" ht="40.5" x14ac:dyDescent="0.25">
      <c r="A381" s="2" t="s">
        <v>26</v>
      </c>
      <c r="B381" s="2">
        <v>51</v>
      </c>
      <c r="C381" s="3" t="s">
        <v>154</v>
      </c>
      <c r="D381" s="2">
        <v>53114</v>
      </c>
      <c r="E381" s="2" t="s">
        <v>289</v>
      </c>
      <c r="F381" s="2" t="s">
        <v>153</v>
      </c>
      <c r="G381" s="2">
        <v>0</v>
      </c>
      <c r="H381" s="2" t="s">
        <v>118</v>
      </c>
      <c r="I381" s="2" t="s">
        <v>295</v>
      </c>
      <c r="J381" s="2"/>
      <c r="K381" s="2">
        <v>27</v>
      </c>
      <c r="L381" s="2">
        <v>32</v>
      </c>
      <c r="M381" s="2">
        <v>92</v>
      </c>
      <c r="N381" s="2">
        <v>120</v>
      </c>
      <c r="O381" s="2" t="s">
        <v>176</v>
      </c>
      <c r="P381" s="2">
        <v>15</v>
      </c>
      <c r="R381" s="2" t="s">
        <v>50</v>
      </c>
      <c r="S381" s="2">
        <v>1</v>
      </c>
      <c r="T381" s="2" t="s">
        <v>19</v>
      </c>
      <c r="U381" s="2" t="s">
        <v>107</v>
      </c>
      <c r="X381" s="7">
        <f t="shared" si="10"/>
        <v>0</v>
      </c>
      <c r="Y381" s="7">
        <f t="shared" si="11"/>
        <v>1</v>
      </c>
    </row>
    <row r="382" spans="1:25" ht="40.5" x14ac:dyDescent="0.25">
      <c r="A382" s="2" t="s">
        <v>26</v>
      </c>
      <c r="B382" s="2">
        <v>51</v>
      </c>
      <c r="C382" s="3" t="s">
        <v>154</v>
      </c>
      <c r="D382" s="2">
        <v>53114</v>
      </c>
      <c r="E382" s="2" t="s">
        <v>289</v>
      </c>
      <c r="F382" s="2" t="s">
        <v>153</v>
      </c>
      <c r="G382" s="2">
        <v>0</v>
      </c>
      <c r="H382" s="2" t="s">
        <v>118</v>
      </c>
      <c r="I382" s="2" t="s">
        <v>295</v>
      </c>
      <c r="J382" s="2"/>
      <c r="K382" s="2">
        <v>27</v>
      </c>
      <c r="L382" s="2">
        <v>32</v>
      </c>
      <c r="M382" s="2">
        <v>92</v>
      </c>
      <c r="N382" s="2">
        <v>120</v>
      </c>
      <c r="O382" s="2" t="s">
        <v>319</v>
      </c>
      <c r="P382" s="6" t="s">
        <v>92</v>
      </c>
      <c r="Q382" s="2" t="s">
        <v>317</v>
      </c>
      <c r="S382" s="2">
        <v>1</v>
      </c>
      <c r="T382" s="2" t="s">
        <v>19</v>
      </c>
      <c r="X382" s="7">
        <f t="shared" si="10"/>
        <v>0</v>
      </c>
      <c r="Y382" s="7">
        <f t="shared" si="11"/>
        <v>1</v>
      </c>
    </row>
    <row r="383" spans="1:25" ht="40.5" x14ac:dyDescent="0.25">
      <c r="A383" s="2" t="s">
        <v>26</v>
      </c>
      <c r="B383" s="2">
        <v>51</v>
      </c>
      <c r="C383" s="3" t="s">
        <v>154</v>
      </c>
      <c r="D383" s="2">
        <v>53114</v>
      </c>
      <c r="E383" s="2" t="s">
        <v>289</v>
      </c>
      <c r="F383" s="2" t="s">
        <v>153</v>
      </c>
      <c r="G383" s="2">
        <v>0</v>
      </c>
      <c r="H383" s="2" t="s">
        <v>118</v>
      </c>
      <c r="I383" s="2" t="s">
        <v>295</v>
      </c>
      <c r="J383" s="2"/>
      <c r="K383" s="2">
        <v>27</v>
      </c>
      <c r="L383" s="2">
        <v>32</v>
      </c>
      <c r="M383" s="2">
        <v>92</v>
      </c>
      <c r="N383" s="2">
        <v>120</v>
      </c>
      <c r="O383" s="2" t="s">
        <v>319</v>
      </c>
      <c r="P383" s="6" t="s">
        <v>78</v>
      </c>
      <c r="Q383" s="2" t="s">
        <v>318</v>
      </c>
      <c r="S383" s="2">
        <v>1</v>
      </c>
      <c r="T383" s="2" t="s">
        <v>19</v>
      </c>
      <c r="X383" s="7">
        <f t="shared" si="10"/>
        <v>0</v>
      </c>
      <c r="Y383" s="7">
        <f t="shared" si="11"/>
        <v>1</v>
      </c>
    </row>
    <row r="384" spans="1:25" ht="40.5" x14ac:dyDescent="0.25">
      <c r="A384" s="2" t="s">
        <v>26</v>
      </c>
      <c r="B384" s="2">
        <v>51</v>
      </c>
      <c r="C384" s="3" t="s">
        <v>154</v>
      </c>
      <c r="D384" s="2">
        <v>53114</v>
      </c>
      <c r="E384" s="2" t="s">
        <v>289</v>
      </c>
      <c r="F384" s="2" t="s">
        <v>153</v>
      </c>
      <c r="G384" s="2">
        <v>0</v>
      </c>
      <c r="H384" s="2" t="s">
        <v>118</v>
      </c>
      <c r="I384" s="2" t="s">
        <v>296</v>
      </c>
      <c r="J384" s="2"/>
      <c r="K384" s="2">
        <v>27</v>
      </c>
      <c r="L384" s="2">
        <v>32</v>
      </c>
      <c r="M384" s="2">
        <v>28</v>
      </c>
      <c r="N384" s="2">
        <v>65</v>
      </c>
      <c r="O384" s="2" t="s">
        <v>24</v>
      </c>
      <c r="P384" s="2" t="s">
        <v>86</v>
      </c>
      <c r="Q384" s="2" t="s">
        <v>28</v>
      </c>
      <c r="R384" s="2" t="s">
        <v>4</v>
      </c>
      <c r="S384" s="2">
        <v>6.4</v>
      </c>
      <c r="T384" s="2" t="s">
        <v>18</v>
      </c>
      <c r="U384" s="2" t="s">
        <v>99</v>
      </c>
      <c r="X384" s="7">
        <f t="shared" si="10"/>
        <v>0</v>
      </c>
      <c r="Y384" s="7">
        <f t="shared" si="11"/>
        <v>6.4</v>
      </c>
    </row>
    <row r="385" spans="1:25" ht="40.5" x14ac:dyDescent="0.25">
      <c r="A385" s="2" t="s">
        <v>26</v>
      </c>
      <c r="B385" s="2">
        <v>51</v>
      </c>
      <c r="C385" s="3" t="s">
        <v>154</v>
      </c>
      <c r="D385" s="2">
        <v>53114</v>
      </c>
      <c r="E385" s="2" t="s">
        <v>289</v>
      </c>
      <c r="F385" s="2" t="s">
        <v>153</v>
      </c>
      <c r="G385" s="2">
        <v>0</v>
      </c>
      <c r="H385" s="2" t="s">
        <v>118</v>
      </c>
      <c r="I385" s="2" t="s">
        <v>296</v>
      </c>
      <c r="J385" s="2"/>
      <c r="K385" s="2">
        <v>27</v>
      </c>
      <c r="L385" s="2">
        <v>32</v>
      </c>
      <c r="M385" s="2">
        <v>28</v>
      </c>
      <c r="N385" s="2">
        <v>65</v>
      </c>
      <c r="O385" s="2" t="s">
        <v>24</v>
      </c>
      <c r="P385" s="2" t="s">
        <v>38</v>
      </c>
      <c r="Q385" s="2" t="s">
        <v>28</v>
      </c>
      <c r="R385" s="2" t="s">
        <v>4</v>
      </c>
      <c r="S385" s="2">
        <v>1.8</v>
      </c>
      <c r="T385" s="2" t="s">
        <v>18</v>
      </c>
      <c r="U385" s="2" t="s">
        <v>99</v>
      </c>
      <c r="X385" s="7">
        <f t="shared" si="10"/>
        <v>0</v>
      </c>
      <c r="Y385" s="7">
        <f t="shared" si="11"/>
        <v>1.8</v>
      </c>
    </row>
    <row r="386" spans="1:25" ht="40.5" x14ac:dyDescent="0.25">
      <c r="A386" s="2" t="s">
        <v>26</v>
      </c>
      <c r="B386" s="2">
        <v>51</v>
      </c>
      <c r="C386" s="3" t="s">
        <v>154</v>
      </c>
      <c r="D386" s="2">
        <v>53114</v>
      </c>
      <c r="E386" s="2" t="s">
        <v>289</v>
      </c>
      <c r="F386" s="2" t="s">
        <v>153</v>
      </c>
      <c r="G386" s="2">
        <v>0</v>
      </c>
      <c r="H386" s="2" t="s">
        <v>118</v>
      </c>
      <c r="I386" s="2" t="s">
        <v>296</v>
      </c>
      <c r="J386" s="2"/>
      <c r="K386" s="2">
        <v>27</v>
      </c>
      <c r="L386" s="2">
        <v>32</v>
      </c>
      <c r="M386" s="2">
        <v>28</v>
      </c>
      <c r="N386" s="2">
        <v>65</v>
      </c>
      <c r="O386" s="2" t="s">
        <v>24</v>
      </c>
      <c r="P386" s="2" t="s">
        <v>27</v>
      </c>
      <c r="Q386" s="2" t="s">
        <v>28</v>
      </c>
      <c r="R386" s="2" t="s">
        <v>4</v>
      </c>
      <c r="S386" s="2">
        <v>0.1</v>
      </c>
      <c r="T386" s="2" t="s">
        <v>18</v>
      </c>
      <c r="U386" s="2" t="s">
        <v>99</v>
      </c>
      <c r="X386" s="7">
        <f t="shared" si="10"/>
        <v>0</v>
      </c>
      <c r="Y386" s="7">
        <f t="shared" si="11"/>
        <v>0.1</v>
      </c>
    </row>
    <row r="387" spans="1:25" ht="40.5" x14ac:dyDescent="0.25">
      <c r="A387" s="2" t="s">
        <v>26</v>
      </c>
      <c r="B387" s="2">
        <v>51</v>
      </c>
      <c r="C387" s="3" t="s">
        <v>154</v>
      </c>
      <c r="D387" s="2">
        <v>53114</v>
      </c>
      <c r="E387" s="2" t="s">
        <v>289</v>
      </c>
      <c r="F387" s="2" t="s">
        <v>153</v>
      </c>
      <c r="G387" s="2">
        <v>0</v>
      </c>
      <c r="H387" s="2" t="s">
        <v>118</v>
      </c>
      <c r="I387" s="2" t="s">
        <v>296</v>
      </c>
      <c r="J387" s="2"/>
      <c r="K387" s="2">
        <v>27</v>
      </c>
      <c r="L387" s="2">
        <v>32</v>
      </c>
      <c r="M387" s="2">
        <v>28</v>
      </c>
      <c r="N387" s="2">
        <v>65</v>
      </c>
      <c r="O387" s="2" t="s">
        <v>24</v>
      </c>
      <c r="P387" s="2" t="s">
        <v>54</v>
      </c>
      <c r="Q387" s="2" t="s">
        <v>37</v>
      </c>
      <c r="R387" s="2" t="s">
        <v>4</v>
      </c>
      <c r="S387" s="2">
        <v>0.2</v>
      </c>
      <c r="T387" s="2" t="s">
        <v>18</v>
      </c>
      <c r="U387" s="2" t="s">
        <v>100</v>
      </c>
      <c r="X387" s="7">
        <f t="shared" si="10"/>
        <v>0</v>
      </c>
      <c r="Y387" s="7">
        <f t="shared" si="11"/>
        <v>0.2</v>
      </c>
    </row>
    <row r="388" spans="1:25" ht="40.5" x14ac:dyDescent="0.25">
      <c r="A388" s="2" t="s">
        <v>26</v>
      </c>
      <c r="B388" s="2">
        <v>51</v>
      </c>
      <c r="C388" s="3" t="s">
        <v>154</v>
      </c>
      <c r="D388" s="2">
        <v>53114</v>
      </c>
      <c r="E388" s="2" t="s">
        <v>289</v>
      </c>
      <c r="F388" s="2" t="s">
        <v>153</v>
      </c>
      <c r="G388" s="2">
        <v>0</v>
      </c>
      <c r="H388" s="2" t="s">
        <v>118</v>
      </c>
      <c r="I388" s="2" t="s">
        <v>296</v>
      </c>
      <c r="J388" s="2"/>
      <c r="K388" s="2">
        <v>27</v>
      </c>
      <c r="L388" s="2">
        <v>32</v>
      </c>
      <c r="M388" s="2">
        <v>28</v>
      </c>
      <c r="N388" s="2">
        <v>65</v>
      </c>
      <c r="O388" s="2" t="s">
        <v>24</v>
      </c>
      <c r="P388" s="2" t="s">
        <v>47</v>
      </c>
      <c r="Q388" s="2" t="s">
        <v>37</v>
      </c>
      <c r="R388" s="2" t="s">
        <v>4</v>
      </c>
      <c r="S388" s="2">
        <v>0.1</v>
      </c>
      <c r="T388" s="2" t="s">
        <v>18</v>
      </c>
      <c r="U388" s="2" t="s">
        <v>100</v>
      </c>
      <c r="X388" s="7">
        <f t="shared" si="10"/>
        <v>0</v>
      </c>
      <c r="Y388" s="7">
        <f t="shared" si="11"/>
        <v>0.1</v>
      </c>
    </row>
    <row r="389" spans="1:25" ht="40.5" x14ac:dyDescent="0.25">
      <c r="A389" s="2" t="s">
        <v>26</v>
      </c>
      <c r="B389" s="2">
        <v>51</v>
      </c>
      <c r="C389" s="3" t="s">
        <v>154</v>
      </c>
      <c r="D389" s="2">
        <v>53114</v>
      </c>
      <c r="E389" s="2" t="s">
        <v>289</v>
      </c>
      <c r="F389" s="2" t="s">
        <v>153</v>
      </c>
      <c r="G389" s="2">
        <v>0</v>
      </c>
      <c r="H389" s="2" t="s">
        <v>118</v>
      </c>
      <c r="I389" s="2" t="s">
        <v>296</v>
      </c>
      <c r="J389" s="2"/>
      <c r="K389" s="2">
        <v>27</v>
      </c>
      <c r="L389" s="2">
        <v>32</v>
      </c>
      <c r="M389" s="2">
        <v>28</v>
      </c>
      <c r="N389" s="2">
        <v>65</v>
      </c>
      <c r="O389" s="2" t="s">
        <v>43</v>
      </c>
      <c r="P389" s="2" t="s">
        <v>108</v>
      </c>
      <c r="Q389" s="2" t="s">
        <v>48</v>
      </c>
      <c r="R389" s="2" t="s">
        <v>4</v>
      </c>
      <c r="S389" s="2">
        <v>1</v>
      </c>
      <c r="T389" s="2" t="s">
        <v>19</v>
      </c>
      <c r="U389" s="2" t="s">
        <v>109</v>
      </c>
      <c r="X389" s="7">
        <f t="shared" ref="X389:X404" si="12">SUM(Z389:HQ389)</f>
        <v>0</v>
      </c>
      <c r="Y389" s="7">
        <f t="shared" ref="Y389:Y404" si="13">IF(S389="","заполни",(SMALL(S389:T389,1))-(SUM(Z389:HR389)))</f>
        <v>1</v>
      </c>
    </row>
    <row r="390" spans="1:25" ht="40.5" x14ac:dyDescent="0.25">
      <c r="A390" s="2" t="s">
        <v>26</v>
      </c>
      <c r="B390" s="2">
        <v>51</v>
      </c>
      <c r="C390" s="3" t="s">
        <v>154</v>
      </c>
      <c r="D390" s="2">
        <v>53114</v>
      </c>
      <c r="E390" s="2" t="s">
        <v>289</v>
      </c>
      <c r="F390" s="2" t="s">
        <v>153</v>
      </c>
      <c r="G390" s="2">
        <v>0</v>
      </c>
      <c r="H390" s="2" t="s">
        <v>118</v>
      </c>
      <c r="I390" s="2" t="s">
        <v>296</v>
      </c>
      <c r="J390" s="2"/>
      <c r="K390" s="2">
        <v>27</v>
      </c>
      <c r="L390" s="2">
        <v>32</v>
      </c>
      <c r="M390" s="2">
        <v>28</v>
      </c>
      <c r="N390" s="2">
        <v>65</v>
      </c>
      <c r="O390" s="2" t="s">
        <v>215</v>
      </c>
      <c r="P390" s="2" t="s">
        <v>110</v>
      </c>
      <c r="Q390" s="2" t="s">
        <v>17</v>
      </c>
      <c r="R390" s="2" t="s">
        <v>4</v>
      </c>
      <c r="S390" s="2">
        <v>1</v>
      </c>
      <c r="T390" s="2" t="s">
        <v>19</v>
      </c>
      <c r="U390" s="2" t="s">
        <v>111</v>
      </c>
      <c r="X390" s="7">
        <f t="shared" si="12"/>
        <v>0</v>
      </c>
      <c r="Y390" s="7">
        <f t="shared" si="13"/>
        <v>1</v>
      </c>
    </row>
    <row r="391" spans="1:25" ht="40.5" x14ac:dyDescent="0.25">
      <c r="A391" s="2" t="s">
        <v>26</v>
      </c>
      <c r="B391" s="2">
        <v>51</v>
      </c>
      <c r="C391" s="3" t="s">
        <v>154</v>
      </c>
      <c r="D391" s="2">
        <v>53114</v>
      </c>
      <c r="E391" s="2" t="s">
        <v>289</v>
      </c>
      <c r="F391" s="2" t="s">
        <v>153</v>
      </c>
      <c r="G391" s="2">
        <v>0</v>
      </c>
      <c r="H391" s="2" t="s">
        <v>118</v>
      </c>
      <c r="I391" s="2" t="s">
        <v>296</v>
      </c>
      <c r="J391" s="2"/>
      <c r="K391" s="2">
        <v>27</v>
      </c>
      <c r="L391" s="2">
        <v>32</v>
      </c>
      <c r="M391" s="2">
        <v>28</v>
      </c>
      <c r="N391" s="2">
        <v>65</v>
      </c>
      <c r="O391" s="2" t="s">
        <v>165</v>
      </c>
      <c r="P391" s="2" t="s">
        <v>86</v>
      </c>
      <c r="Q391" s="2" t="s">
        <v>29</v>
      </c>
      <c r="R391" s="2" t="s">
        <v>4</v>
      </c>
      <c r="S391" s="2">
        <v>3</v>
      </c>
      <c r="T391" s="2" t="s">
        <v>19</v>
      </c>
      <c r="U391" s="2" t="s">
        <v>105</v>
      </c>
      <c r="X391" s="7">
        <f t="shared" si="12"/>
        <v>0</v>
      </c>
      <c r="Y391" s="7">
        <f t="shared" si="13"/>
        <v>3</v>
      </c>
    </row>
    <row r="392" spans="1:25" ht="40.5" x14ac:dyDescent="0.25">
      <c r="A392" s="2" t="s">
        <v>26</v>
      </c>
      <c r="B392" s="2">
        <v>51</v>
      </c>
      <c r="C392" s="3" t="s">
        <v>154</v>
      </c>
      <c r="D392" s="2">
        <v>53114</v>
      </c>
      <c r="E392" s="2" t="s">
        <v>289</v>
      </c>
      <c r="F392" s="2" t="s">
        <v>153</v>
      </c>
      <c r="G392" s="2">
        <v>0</v>
      </c>
      <c r="H392" s="2" t="s">
        <v>118</v>
      </c>
      <c r="I392" s="2" t="s">
        <v>296</v>
      </c>
      <c r="J392" s="2"/>
      <c r="K392" s="2">
        <v>27</v>
      </c>
      <c r="L392" s="2">
        <v>32</v>
      </c>
      <c r="M392" s="2">
        <v>28</v>
      </c>
      <c r="N392" s="2">
        <v>65</v>
      </c>
      <c r="O392" s="2" t="s">
        <v>22</v>
      </c>
      <c r="P392" s="2" t="s">
        <v>217</v>
      </c>
      <c r="Q392" s="2" t="s">
        <v>51</v>
      </c>
      <c r="R392" s="2" t="s">
        <v>4</v>
      </c>
      <c r="S392" s="2">
        <v>1</v>
      </c>
      <c r="T392" s="2" t="s">
        <v>19</v>
      </c>
      <c r="U392" s="2" t="s">
        <v>112</v>
      </c>
      <c r="X392" s="7">
        <f t="shared" si="12"/>
        <v>0</v>
      </c>
      <c r="Y392" s="7">
        <f t="shared" si="13"/>
        <v>1</v>
      </c>
    </row>
    <row r="393" spans="1:25" ht="40.5" x14ac:dyDescent="0.25">
      <c r="A393" s="2" t="s">
        <v>26</v>
      </c>
      <c r="B393" s="2">
        <v>51</v>
      </c>
      <c r="C393" s="3" t="s">
        <v>154</v>
      </c>
      <c r="D393" s="2">
        <v>53114</v>
      </c>
      <c r="E393" s="2" t="s">
        <v>289</v>
      </c>
      <c r="F393" s="2" t="s">
        <v>153</v>
      </c>
      <c r="G393" s="2">
        <v>0</v>
      </c>
      <c r="H393" s="2" t="s">
        <v>118</v>
      </c>
      <c r="I393" s="2" t="s">
        <v>296</v>
      </c>
      <c r="J393" s="2"/>
      <c r="K393" s="2">
        <v>27</v>
      </c>
      <c r="L393" s="2">
        <v>32</v>
      </c>
      <c r="M393" s="2">
        <v>28</v>
      </c>
      <c r="N393" s="2">
        <v>65</v>
      </c>
      <c r="O393" s="2" t="s">
        <v>57</v>
      </c>
      <c r="P393" s="2" t="s">
        <v>58</v>
      </c>
      <c r="Q393" s="2" t="s">
        <v>87</v>
      </c>
      <c r="R393" s="2" t="s">
        <v>4</v>
      </c>
      <c r="S393" s="2">
        <v>1</v>
      </c>
      <c r="T393" s="2" t="s">
        <v>19</v>
      </c>
      <c r="U393" s="2" t="s">
        <v>212</v>
      </c>
      <c r="X393" s="7">
        <f t="shared" si="12"/>
        <v>0</v>
      </c>
      <c r="Y393" s="7">
        <f t="shared" si="13"/>
        <v>1</v>
      </c>
    </row>
    <row r="394" spans="1:25" ht="40.5" x14ac:dyDescent="0.25">
      <c r="A394" s="2" t="s">
        <v>26</v>
      </c>
      <c r="B394" s="2">
        <v>51</v>
      </c>
      <c r="C394" s="3" t="s">
        <v>154</v>
      </c>
      <c r="D394" s="2">
        <v>53114</v>
      </c>
      <c r="E394" s="2" t="s">
        <v>289</v>
      </c>
      <c r="F394" s="2" t="s">
        <v>153</v>
      </c>
      <c r="G394" s="2">
        <v>0</v>
      </c>
      <c r="H394" s="2" t="s">
        <v>118</v>
      </c>
      <c r="I394" s="2" t="s">
        <v>296</v>
      </c>
      <c r="J394" s="2"/>
      <c r="K394" s="2">
        <v>27</v>
      </c>
      <c r="L394" s="2">
        <v>32</v>
      </c>
      <c r="M394" s="2">
        <v>28</v>
      </c>
      <c r="N394" s="2">
        <v>65</v>
      </c>
      <c r="O394" s="2" t="s">
        <v>165</v>
      </c>
      <c r="P394" s="2" t="s">
        <v>38</v>
      </c>
      <c r="Q394" s="2" t="s">
        <v>29</v>
      </c>
      <c r="R394" s="2" t="s">
        <v>4</v>
      </c>
      <c r="S394" s="2">
        <v>2</v>
      </c>
      <c r="T394" s="2" t="s">
        <v>19</v>
      </c>
      <c r="U394" s="2" t="s">
        <v>105</v>
      </c>
      <c r="X394" s="7">
        <f t="shared" si="12"/>
        <v>0</v>
      </c>
      <c r="Y394" s="7">
        <f t="shared" si="13"/>
        <v>2</v>
      </c>
    </row>
    <row r="395" spans="1:25" ht="40.5" x14ac:dyDescent="0.25">
      <c r="A395" s="2" t="s">
        <v>26</v>
      </c>
      <c r="B395" s="2">
        <v>51</v>
      </c>
      <c r="C395" s="3" t="s">
        <v>154</v>
      </c>
      <c r="D395" s="2">
        <v>53114</v>
      </c>
      <c r="E395" s="2" t="s">
        <v>289</v>
      </c>
      <c r="F395" s="2" t="s">
        <v>153</v>
      </c>
      <c r="G395" s="2">
        <v>0</v>
      </c>
      <c r="H395" s="2" t="s">
        <v>118</v>
      </c>
      <c r="I395" s="2" t="s">
        <v>296</v>
      </c>
      <c r="J395" s="2"/>
      <c r="K395" s="2">
        <v>27</v>
      </c>
      <c r="L395" s="2">
        <v>32</v>
      </c>
      <c r="M395" s="2">
        <v>28</v>
      </c>
      <c r="N395" s="2">
        <v>65</v>
      </c>
      <c r="O395" s="2" t="s">
        <v>44</v>
      </c>
      <c r="P395" s="2" t="s">
        <v>86</v>
      </c>
      <c r="Q395" s="2" t="s">
        <v>45</v>
      </c>
      <c r="R395" s="2" t="s">
        <v>4</v>
      </c>
      <c r="S395" s="2">
        <v>1</v>
      </c>
      <c r="T395" s="2" t="s">
        <v>19</v>
      </c>
      <c r="U395" s="2" t="s">
        <v>184</v>
      </c>
      <c r="X395" s="7">
        <f t="shared" si="12"/>
        <v>0</v>
      </c>
      <c r="Y395" s="7">
        <f t="shared" si="13"/>
        <v>1</v>
      </c>
    </row>
    <row r="396" spans="1:25" ht="60.75" x14ac:dyDescent="0.25">
      <c r="A396" s="2" t="s">
        <v>26</v>
      </c>
      <c r="B396" s="2">
        <v>51</v>
      </c>
      <c r="C396" s="3" t="s">
        <v>154</v>
      </c>
      <c r="D396" s="2">
        <v>53114</v>
      </c>
      <c r="E396" s="2" t="s">
        <v>289</v>
      </c>
      <c r="F396" s="2" t="s">
        <v>153</v>
      </c>
      <c r="G396" s="2">
        <v>0</v>
      </c>
      <c r="H396" s="2" t="s">
        <v>118</v>
      </c>
      <c r="I396" s="2" t="s">
        <v>296</v>
      </c>
      <c r="J396" s="2"/>
      <c r="K396" s="2">
        <v>27</v>
      </c>
      <c r="L396" s="2">
        <v>32</v>
      </c>
      <c r="M396" s="2">
        <v>28</v>
      </c>
      <c r="N396" s="2">
        <v>65</v>
      </c>
      <c r="O396" s="2" t="s">
        <v>44</v>
      </c>
      <c r="P396" s="2" t="s">
        <v>79</v>
      </c>
      <c r="Q396" s="2" t="s">
        <v>158</v>
      </c>
      <c r="R396" s="2" t="s">
        <v>321</v>
      </c>
      <c r="S396" s="2">
        <v>2</v>
      </c>
      <c r="T396" s="2" t="s">
        <v>19</v>
      </c>
      <c r="U396" s="2" t="s">
        <v>113</v>
      </c>
      <c r="X396" s="7">
        <f t="shared" si="12"/>
        <v>0</v>
      </c>
      <c r="Y396" s="7">
        <f t="shared" si="13"/>
        <v>2</v>
      </c>
    </row>
    <row r="397" spans="1:25" ht="40.5" x14ac:dyDescent="0.25">
      <c r="A397" s="2" t="s">
        <v>26</v>
      </c>
      <c r="B397" s="2">
        <v>51</v>
      </c>
      <c r="C397" s="3" t="s">
        <v>154</v>
      </c>
      <c r="D397" s="2">
        <v>53114</v>
      </c>
      <c r="E397" s="2" t="s">
        <v>289</v>
      </c>
      <c r="F397" s="2" t="s">
        <v>153</v>
      </c>
      <c r="G397" s="2">
        <v>0</v>
      </c>
      <c r="H397" s="2" t="s">
        <v>118</v>
      </c>
      <c r="I397" s="2" t="s">
        <v>296</v>
      </c>
      <c r="J397" s="2"/>
      <c r="K397" s="2">
        <v>27</v>
      </c>
      <c r="L397" s="2">
        <v>32</v>
      </c>
      <c r="M397" s="2">
        <v>28</v>
      </c>
      <c r="N397" s="2">
        <v>65</v>
      </c>
      <c r="O397" s="2" t="s">
        <v>300</v>
      </c>
      <c r="P397" s="2">
        <v>300</v>
      </c>
      <c r="Q397" s="2" t="s">
        <v>343</v>
      </c>
      <c r="S397" s="2">
        <v>1</v>
      </c>
      <c r="T397" s="2" t="s">
        <v>19</v>
      </c>
      <c r="X397" s="7">
        <f t="shared" si="12"/>
        <v>0</v>
      </c>
      <c r="Y397" s="7">
        <f t="shared" si="13"/>
        <v>1</v>
      </c>
    </row>
    <row r="398" spans="1:25" ht="40.5" x14ac:dyDescent="0.25">
      <c r="A398" s="2" t="s">
        <v>26</v>
      </c>
      <c r="B398" s="2">
        <v>51</v>
      </c>
      <c r="C398" s="3" t="s">
        <v>154</v>
      </c>
      <c r="D398" s="2">
        <v>53114</v>
      </c>
      <c r="E398" s="2" t="s">
        <v>289</v>
      </c>
      <c r="F398" s="2" t="s">
        <v>153</v>
      </c>
      <c r="G398" s="2">
        <v>0</v>
      </c>
      <c r="H398" s="2" t="s">
        <v>118</v>
      </c>
      <c r="I398" s="2" t="s">
        <v>296</v>
      </c>
      <c r="J398" s="2"/>
      <c r="K398" s="2">
        <v>27</v>
      </c>
      <c r="L398" s="2">
        <v>32</v>
      </c>
      <c r="M398" s="2">
        <v>28</v>
      </c>
      <c r="N398" s="2">
        <v>65</v>
      </c>
      <c r="O398" s="2" t="s">
        <v>30</v>
      </c>
      <c r="P398" s="2" t="s">
        <v>218</v>
      </c>
      <c r="Q398" s="2" t="s">
        <v>17</v>
      </c>
      <c r="R398" s="2" t="s">
        <v>171</v>
      </c>
      <c r="S398" s="2">
        <v>1</v>
      </c>
      <c r="T398" s="2" t="s">
        <v>19</v>
      </c>
      <c r="U398" s="2" t="s">
        <v>106</v>
      </c>
      <c r="X398" s="7">
        <f t="shared" si="12"/>
        <v>0</v>
      </c>
      <c r="Y398" s="7">
        <f t="shared" si="13"/>
        <v>1</v>
      </c>
    </row>
    <row r="399" spans="1:25" ht="40.5" x14ac:dyDescent="0.25">
      <c r="A399" s="2" t="s">
        <v>26</v>
      </c>
      <c r="B399" s="2">
        <v>51</v>
      </c>
      <c r="C399" s="3" t="s">
        <v>154</v>
      </c>
      <c r="D399" s="2">
        <v>53114</v>
      </c>
      <c r="E399" s="2" t="s">
        <v>289</v>
      </c>
      <c r="F399" s="2" t="s">
        <v>153</v>
      </c>
      <c r="G399" s="2">
        <v>0</v>
      </c>
      <c r="H399" s="2" t="s">
        <v>118</v>
      </c>
      <c r="I399" s="2" t="s">
        <v>296</v>
      </c>
      <c r="J399" s="2"/>
      <c r="K399" s="2">
        <v>27</v>
      </c>
      <c r="L399" s="2">
        <v>32</v>
      </c>
      <c r="M399" s="2">
        <v>28</v>
      </c>
      <c r="N399" s="2">
        <v>65</v>
      </c>
      <c r="O399" s="2" t="s">
        <v>73</v>
      </c>
      <c r="P399" s="2" t="s">
        <v>74</v>
      </c>
      <c r="Q399" s="2" t="s">
        <v>39</v>
      </c>
      <c r="R399" s="2" t="s">
        <v>40</v>
      </c>
      <c r="S399" s="2">
        <v>1</v>
      </c>
      <c r="T399" s="2" t="s">
        <v>19</v>
      </c>
      <c r="U399" s="2" t="s">
        <v>115</v>
      </c>
      <c r="X399" s="7">
        <f t="shared" si="12"/>
        <v>0</v>
      </c>
      <c r="Y399" s="7">
        <f t="shared" si="13"/>
        <v>1</v>
      </c>
    </row>
    <row r="400" spans="1:25" ht="40.5" x14ac:dyDescent="0.25">
      <c r="A400" s="2" t="s">
        <v>26</v>
      </c>
      <c r="B400" s="2">
        <v>51</v>
      </c>
      <c r="C400" s="3" t="s">
        <v>154</v>
      </c>
      <c r="D400" s="2">
        <v>53114</v>
      </c>
      <c r="E400" s="2" t="s">
        <v>289</v>
      </c>
      <c r="F400" s="2" t="s">
        <v>153</v>
      </c>
      <c r="G400" s="2">
        <v>0</v>
      </c>
      <c r="H400" s="2" t="s">
        <v>118</v>
      </c>
      <c r="I400" s="2" t="s">
        <v>296</v>
      </c>
      <c r="J400" s="2"/>
      <c r="K400" s="2">
        <v>27</v>
      </c>
      <c r="L400" s="2">
        <v>32</v>
      </c>
      <c r="M400" s="2">
        <v>28</v>
      </c>
      <c r="N400" s="2">
        <v>65</v>
      </c>
      <c r="O400" s="2" t="s">
        <v>301</v>
      </c>
      <c r="P400" s="2" t="s">
        <v>83</v>
      </c>
      <c r="Q400" s="2" t="s">
        <v>144</v>
      </c>
      <c r="R400" s="2" t="s">
        <v>53</v>
      </c>
      <c r="S400" s="2">
        <v>2</v>
      </c>
      <c r="T400" s="2" t="s">
        <v>19</v>
      </c>
      <c r="U400" s="2" t="s">
        <v>190</v>
      </c>
      <c r="X400" s="7">
        <f t="shared" si="12"/>
        <v>0</v>
      </c>
      <c r="Y400" s="7">
        <f t="shared" si="13"/>
        <v>2</v>
      </c>
    </row>
    <row r="401" spans="1:25" ht="60.75" x14ac:dyDescent="0.25">
      <c r="A401" s="2" t="s">
        <v>26</v>
      </c>
      <c r="B401" s="2">
        <v>51</v>
      </c>
      <c r="C401" s="3" t="s">
        <v>154</v>
      </c>
      <c r="D401" s="2">
        <v>53114</v>
      </c>
      <c r="E401" s="2" t="s">
        <v>289</v>
      </c>
      <c r="F401" s="2" t="s">
        <v>153</v>
      </c>
      <c r="G401" s="2">
        <v>0</v>
      </c>
      <c r="H401" s="2" t="s">
        <v>118</v>
      </c>
      <c r="I401" s="2" t="s">
        <v>296</v>
      </c>
      <c r="J401" s="2"/>
      <c r="K401" s="2">
        <v>27</v>
      </c>
      <c r="L401" s="2">
        <v>32</v>
      </c>
      <c r="M401" s="2">
        <v>28</v>
      </c>
      <c r="N401" s="2">
        <v>65</v>
      </c>
      <c r="O401" s="2" t="s">
        <v>193</v>
      </c>
      <c r="P401" s="2" t="s">
        <v>116</v>
      </c>
      <c r="Q401" s="2" t="s">
        <v>195</v>
      </c>
      <c r="R401" s="2" t="s">
        <v>320</v>
      </c>
      <c r="S401" s="2">
        <v>12</v>
      </c>
      <c r="T401" s="2" t="s">
        <v>19</v>
      </c>
      <c r="U401" s="2" t="s">
        <v>117</v>
      </c>
      <c r="X401" s="7">
        <f t="shared" si="12"/>
        <v>0</v>
      </c>
      <c r="Y401" s="7">
        <f t="shared" si="13"/>
        <v>12</v>
      </c>
    </row>
    <row r="402" spans="1:25" ht="60.75" x14ac:dyDescent="0.25">
      <c r="A402" s="2" t="s">
        <v>26</v>
      </c>
      <c r="B402" s="2">
        <v>51</v>
      </c>
      <c r="C402" s="3" t="s">
        <v>154</v>
      </c>
      <c r="D402" s="2">
        <v>53114</v>
      </c>
      <c r="E402" s="2" t="s">
        <v>289</v>
      </c>
      <c r="F402" s="2" t="s">
        <v>153</v>
      </c>
      <c r="G402" s="2">
        <v>0</v>
      </c>
      <c r="H402" s="2" t="s">
        <v>118</v>
      </c>
      <c r="I402" s="2" t="s">
        <v>296</v>
      </c>
      <c r="J402" s="2"/>
      <c r="K402" s="2">
        <v>27</v>
      </c>
      <c r="L402" s="2">
        <v>32</v>
      </c>
      <c r="M402" s="2">
        <v>28</v>
      </c>
      <c r="N402" s="2">
        <v>65</v>
      </c>
      <c r="O402" s="2" t="s">
        <v>193</v>
      </c>
      <c r="P402" s="2" t="s">
        <v>81</v>
      </c>
      <c r="Q402" s="2" t="s">
        <v>195</v>
      </c>
      <c r="R402" s="2" t="s">
        <v>320</v>
      </c>
      <c r="S402" s="2">
        <v>12</v>
      </c>
      <c r="T402" s="2" t="s">
        <v>19</v>
      </c>
      <c r="U402" s="2" t="s">
        <v>117</v>
      </c>
      <c r="X402" s="7">
        <f t="shared" si="12"/>
        <v>0</v>
      </c>
      <c r="Y402" s="7">
        <f t="shared" si="13"/>
        <v>12</v>
      </c>
    </row>
    <row r="403" spans="1:25" ht="40.5" x14ac:dyDescent="0.25">
      <c r="A403" s="2" t="s">
        <v>26</v>
      </c>
      <c r="B403" s="2">
        <v>51</v>
      </c>
      <c r="C403" s="3" t="s">
        <v>154</v>
      </c>
      <c r="D403" s="2">
        <v>53114</v>
      </c>
      <c r="E403" s="2" t="s">
        <v>289</v>
      </c>
      <c r="F403" s="2" t="s">
        <v>153</v>
      </c>
      <c r="G403" s="2">
        <v>0</v>
      </c>
      <c r="H403" s="2" t="s">
        <v>118</v>
      </c>
      <c r="I403" s="2" t="s">
        <v>296</v>
      </c>
      <c r="J403" s="2"/>
      <c r="K403" s="2">
        <v>27</v>
      </c>
      <c r="L403" s="2">
        <v>32</v>
      </c>
      <c r="M403" s="2">
        <v>28</v>
      </c>
      <c r="N403" s="2">
        <v>65</v>
      </c>
      <c r="O403" s="2" t="s">
        <v>176</v>
      </c>
      <c r="P403" s="2">
        <v>15</v>
      </c>
      <c r="R403" s="2" t="s">
        <v>50</v>
      </c>
      <c r="S403" s="2">
        <v>1</v>
      </c>
      <c r="T403" s="2" t="s">
        <v>19</v>
      </c>
      <c r="U403" s="2" t="s">
        <v>107</v>
      </c>
      <c r="X403" s="7">
        <f t="shared" si="12"/>
        <v>0</v>
      </c>
      <c r="Y403" s="7">
        <f t="shared" si="13"/>
        <v>1</v>
      </c>
    </row>
    <row r="404" spans="1:25" ht="60.75" x14ac:dyDescent="0.25">
      <c r="A404" s="2" t="s">
        <v>26</v>
      </c>
      <c r="B404" s="2">
        <v>51</v>
      </c>
      <c r="C404" s="3" t="s">
        <v>154</v>
      </c>
      <c r="D404" s="2">
        <v>53114</v>
      </c>
      <c r="E404" s="2" t="s">
        <v>289</v>
      </c>
      <c r="F404" s="2" t="s">
        <v>153</v>
      </c>
      <c r="G404" s="2">
        <v>0</v>
      </c>
      <c r="H404" s="2" t="s">
        <v>118</v>
      </c>
      <c r="I404" s="2" t="s">
        <v>296</v>
      </c>
      <c r="J404" s="2"/>
      <c r="K404" s="2">
        <v>27</v>
      </c>
      <c r="L404" s="2">
        <v>32</v>
      </c>
      <c r="M404" s="2">
        <v>28</v>
      </c>
      <c r="N404" s="2">
        <v>65</v>
      </c>
      <c r="O404" s="2" t="s">
        <v>351</v>
      </c>
      <c r="P404" s="2" t="s">
        <v>219</v>
      </c>
      <c r="Q404" s="2" t="s">
        <v>350</v>
      </c>
      <c r="R404" s="2" t="s">
        <v>298</v>
      </c>
      <c r="S404" s="2">
        <v>1</v>
      </c>
      <c r="T404" s="2" t="s">
        <v>19</v>
      </c>
      <c r="X404" s="7">
        <f t="shared" si="12"/>
        <v>0</v>
      </c>
      <c r="Y404" s="7">
        <f t="shared" si="13"/>
        <v>1</v>
      </c>
    </row>
  </sheetData>
  <autoFilter ref="A4:GU4"/>
  <mergeCells count="23">
    <mergeCell ref="I1:I3"/>
    <mergeCell ref="O1:O3"/>
    <mergeCell ref="X1:X3"/>
    <mergeCell ref="A1:B3"/>
    <mergeCell ref="D1:D3"/>
    <mergeCell ref="C1:C3"/>
    <mergeCell ref="F1:F3"/>
    <mergeCell ref="J1:J3"/>
    <mergeCell ref="E1:E3"/>
    <mergeCell ref="G1:G3"/>
    <mergeCell ref="H1:H3"/>
    <mergeCell ref="Y1:Y3"/>
    <mergeCell ref="V1:V3"/>
    <mergeCell ref="W1:W3"/>
    <mergeCell ref="K1:N1"/>
    <mergeCell ref="U1:U3"/>
    <mergeCell ref="R1:R3"/>
    <mergeCell ref="S1:S3"/>
    <mergeCell ref="T1:T3"/>
    <mergeCell ref="P1:P3"/>
    <mergeCell ref="Q1:Q3"/>
    <mergeCell ref="K2:L2"/>
    <mergeCell ref="M2:N2"/>
  </mergeCells>
  <phoneticPr fontId="29" type="noConversion"/>
  <conditionalFormatting sqref="Y5:Y404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/>
  <pageMargins left="0" right="0" top="0" bottom="0" header="0" footer="0"/>
  <pageSetup paperSize="8" scale="3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pageSetUpPr fitToPage="1"/>
  </sheetPr>
  <dimension ref="A1:I55"/>
  <sheetViews>
    <sheetView tabSelected="1" view="pageBreakPreview" zoomScale="85" zoomScaleNormal="100" zoomScaleSheetLayoutView="85" workbookViewId="0">
      <selection activeCell="I2" sqref="I2"/>
    </sheetView>
  </sheetViews>
  <sheetFormatPr defaultColWidth="8.5703125" defaultRowHeight="15" x14ac:dyDescent="0.25"/>
  <cols>
    <col min="1" max="1" width="11.42578125" style="22" customWidth="1"/>
    <col min="2" max="2" width="53.5703125" style="22" customWidth="1"/>
    <col min="3" max="3" width="13.5703125" style="22" customWidth="1"/>
    <col min="4" max="4" width="28.5703125" style="22" customWidth="1"/>
    <col min="5" max="5" width="34.5703125" style="22" customWidth="1"/>
    <col min="6" max="6" width="8.5703125" style="22"/>
    <col min="7" max="7" width="3" style="22" bestFit="1" customWidth="1"/>
    <col min="8" max="8" width="30.85546875" style="22" customWidth="1"/>
    <col min="9" max="9" width="15.7109375" style="22" customWidth="1"/>
    <col min="10" max="16384" width="8.5703125" style="22"/>
  </cols>
  <sheetData>
    <row r="1" spans="1:9" s="16" customFormat="1" ht="26.85" customHeight="1" thickBot="1" x14ac:dyDescent="0.35">
      <c r="A1" s="14"/>
      <c r="B1" s="14"/>
      <c r="C1" s="15"/>
      <c r="D1" s="15"/>
      <c r="E1" s="15"/>
      <c r="G1" s="17"/>
    </row>
    <row r="2" spans="1:9" ht="20.100000000000001" customHeight="1" thickBot="1" x14ac:dyDescent="0.3">
      <c r="A2" s="18" t="s">
        <v>360</v>
      </c>
      <c r="B2" s="19">
        <v>3</v>
      </c>
      <c r="C2" s="18" t="s">
        <v>361</v>
      </c>
      <c r="D2" s="20">
        <f>H4</f>
        <v>43711</v>
      </c>
      <c r="E2" s="21"/>
      <c r="G2" s="23"/>
      <c r="I2" s="61">
        <v>1</v>
      </c>
    </row>
    <row r="3" spans="1:9" ht="20.100000000000001" customHeight="1" x14ac:dyDescent="0.25">
      <c r="A3" s="73" t="s">
        <v>362</v>
      </c>
      <c r="B3" s="73"/>
      <c r="C3" s="73"/>
      <c r="D3" s="73"/>
      <c r="E3" s="73"/>
      <c r="H3" s="54"/>
    </row>
    <row r="4" spans="1:9" ht="20.100000000000001" customHeight="1" x14ac:dyDescent="0.3">
      <c r="A4" s="21"/>
      <c r="B4" s="18"/>
      <c r="C4" s="18"/>
      <c r="D4" s="18"/>
      <c r="E4" s="18"/>
      <c r="G4" s="57">
        <v>1</v>
      </c>
      <c r="H4" s="60">
        <f>INDEX('Спецификация по линиям'!$Z$3:$GU$3,MATCH($I$2,'Спецификация по линиям'!$Z$2:$GU$2,0))</f>
        <v>43711</v>
      </c>
      <c r="I4" s="59"/>
    </row>
    <row r="5" spans="1:9" ht="19.899999999999999" customHeight="1" x14ac:dyDescent="0.25">
      <c r="A5" s="24" t="s">
        <v>363</v>
      </c>
      <c r="B5" s="74"/>
      <c r="C5" s="74"/>
      <c r="D5" s="74"/>
      <c r="E5" s="74"/>
      <c r="G5" s="57">
        <v>2</v>
      </c>
      <c r="H5" s="58"/>
    </row>
    <row r="6" spans="1:9" ht="19.899999999999999" customHeight="1" x14ac:dyDescent="0.25">
      <c r="A6" s="24" t="s">
        <v>364</v>
      </c>
      <c r="B6" s="74"/>
      <c r="C6" s="74"/>
      <c r="D6" s="74"/>
      <c r="E6" s="74"/>
      <c r="G6" s="57">
        <v>3</v>
      </c>
      <c r="H6" s="55"/>
    </row>
    <row r="7" spans="1:9" ht="20.100000000000001" customHeight="1" thickBot="1" x14ac:dyDescent="0.35">
      <c r="A7" s="21"/>
      <c r="B7" s="18"/>
      <c r="C7" s="18"/>
      <c r="D7" s="18"/>
      <c r="E7" s="18"/>
      <c r="G7" s="57">
        <v>4</v>
      </c>
      <c r="H7" s="55"/>
    </row>
    <row r="8" spans="1:9" ht="20.100000000000001" customHeight="1" thickBot="1" x14ac:dyDescent="0.35">
      <c r="A8" s="21"/>
      <c r="B8" s="24"/>
      <c r="C8" s="24"/>
      <c r="D8" s="24"/>
      <c r="E8" s="25"/>
      <c r="G8" s="57">
        <v>5</v>
      </c>
      <c r="H8" s="56"/>
    </row>
    <row r="9" spans="1:9" ht="20.100000000000001" customHeight="1" thickBot="1" x14ac:dyDescent="0.3">
      <c r="A9" s="27" t="s">
        <v>365</v>
      </c>
      <c r="B9" s="21"/>
      <c r="C9" s="67"/>
      <c r="D9" s="68"/>
      <c r="E9" s="28"/>
      <c r="G9" s="57">
        <v>6</v>
      </c>
      <c r="H9" s="56"/>
    </row>
    <row r="10" spans="1:9" ht="20.100000000000001" customHeight="1" thickBot="1" x14ac:dyDescent="0.3">
      <c r="A10" s="27" t="s">
        <v>366</v>
      </c>
      <c r="B10" s="21"/>
      <c r="C10" s="67"/>
      <c r="D10" s="69"/>
      <c r="E10" s="29"/>
      <c r="G10" s="57">
        <v>7</v>
      </c>
      <c r="H10" s="56"/>
    </row>
    <row r="11" spans="1:9" ht="20.100000000000001" customHeight="1" thickBot="1" x14ac:dyDescent="0.3">
      <c r="A11" s="27" t="s">
        <v>367</v>
      </c>
      <c r="B11" s="21"/>
      <c r="C11" s="67"/>
      <c r="D11" s="69"/>
      <c r="E11" s="21"/>
      <c r="G11" s="57">
        <v>8</v>
      </c>
      <c r="H11" s="56"/>
    </row>
    <row r="12" spans="1:9" ht="20.100000000000001" customHeight="1" thickBot="1" x14ac:dyDescent="0.3">
      <c r="A12" s="21" t="s">
        <v>368</v>
      </c>
      <c r="B12" s="21"/>
      <c r="C12" s="24"/>
      <c r="D12" s="24"/>
      <c r="E12" s="24"/>
      <c r="G12" s="57">
        <v>9</v>
      </c>
      <c r="H12" s="56"/>
    </row>
    <row r="13" spans="1:9" ht="20.100000000000001" customHeight="1" thickBot="1" x14ac:dyDescent="0.3">
      <c r="A13" s="21"/>
      <c r="B13" s="30" t="s">
        <v>369</v>
      </c>
      <c r="C13" s="31"/>
      <c r="D13" s="24" t="s">
        <v>361</v>
      </c>
      <c r="E13" s="32"/>
      <c r="G13" s="57">
        <v>10</v>
      </c>
      <c r="H13" s="56"/>
    </row>
    <row r="14" spans="1:9" ht="20.100000000000001" customHeight="1" thickBot="1" x14ac:dyDescent="0.3">
      <c r="A14" s="21"/>
      <c r="B14" s="30" t="s">
        <v>370</v>
      </c>
      <c r="C14" s="33" t="s">
        <v>371</v>
      </c>
      <c r="D14" s="24" t="s">
        <v>361</v>
      </c>
      <c r="E14" s="34" t="s">
        <v>371</v>
      </c>
      <c r="G14" s="57">
        <v>11</v>
      </c>
      <c r="H14" s="56"/>
    </row>
    <row r="15" spans="1:9" ht="20.100000000000001" customHeight="1" thickBot="1" x14ac:dyDescent="0.3">
      <c r="A15" s="21"/>
      <c r="B15" s="30" t="s">
        <v>372</v>
      </c>
      <c r="C15" s="67"/>
      <c r="D15" s="68"/>
      <c r="E15" s="69"/>
    </row>
    <row r="16" spans="1:9" ht="14.45" x14ac:dyDescent="0.3">
      <c r="A16" s="35"/>
      <c r="B16" s="27"/>
      <c r="C16" s="21"/>
      <c r="D16" s="21"/>
      <c r="E16" s="21"/>
    </row>
    <row r="17" spans="1:5" ht="10.35" customHeight="1" thickBot="1" x14ac:dyDescent="0.35"/>
    <row r="18" spans="1:5" ht="45" customHeight="1" thickBot="1" x14ac:dyDescent="0.3">
      <c r="A18" s="36" t="s">
        <v>373</v>
      </c>
      <c r="B18" s="37" t="s">
        <v>374</v>
      </c>
      <c r="C18" s="37" t="s">
        <v>375</v>
      </c>
      <c r="D18" s="38" t="s">
        <v>376</v>
      </c>
      <c r="E18" s="38" t="s">
        <v>377</v>
      </c>
    </row>
    <row r="19" spans="1:5" s="41" customFormat="1" ht="50.1" customHeight="1" x14ac:dyDescent="0.35">
      <c r="A19" s="39">
        <v>1</v>
      </c>
      <c r="B19" s="40" t="str">
        <f t="array" ref="B19">IFERROR(INDEX('Спецификация по линиям'!O$5:O$403,SMALL(IF(INDEX('Спецификация по линиям'!$Z$5:$GU$403,,MATCH($B$2,'Спецификация по линиям'!$Z$2:$GU$2,0))&lt;&gt;0,ROW($Z$5:$Z$403)-4),ROW(A1)))&amp;" "&amp;INDEX('Спецификация по линиям'!P$5:P$403,SMALL(IF(INDEX('Спецификация по линиям'!$Z$5:$GU$403,,MATCH($B$2,'Спецификация по линиям'!$Z$2:$GU$2,0))&lt;&gt;0,ROW($Z$5:$Z$403)-4),ROW(A1)))&amp;" "&amp;INDEX('Спецификация по линиям'!Q$5:Q$403,SMALL(IF(INDEX('Спецификация по линиям'!$Z$5:$GU$403,,MATCH($B$2,'Спецификация по линиям'!$Z$2:$GU$2,0))&lt;&gt;0,ROW($Z$5:$Z$403)-4),ROW(A1)))&amp;CHAR(10)&amp;INDEX('Спецификация по линиям'!R$5:R$403,SMALL(IF(INDEX('Спецификация по линиям'!$Z$5:$GU$403,,MATCH($B$2,'Спецификация по линиям'!$Z$2:$GU$2,0))&lt;&gt;0,ROW($Z$5:$Z$403)-4),ROW(A1))),"")</f>
        <v>Труба 350х377х9 ГОСТ 8732/ГОСТ 19281
09Г2С</v>
      </c>
      <c r="C19" s="40" t="str">
        <f t="array" ref="C19">IFERROR(INDEX('Спецификация по линиям'!T$5:T$403,SMALL(IF(INDEX('Спецификация по линиям'!$Z$5:$GU$403,,MATCH($B$2,'Спецификация по линиям'!$Z$2:$GU$2,0))&lt;&gt;0,ROW($Z$5:$Z$403)-4),ROW(B1))),"")</f>
        <v>м</v>
      </c>
      <c r="D19" s="40">
        <f t="array" ref="D19">IFERROR(INDEX(INDEX('Спецификация по линиям'!$Z$5:$GU$403,,MATCH($B$2,'Спецификация по линиям'!$Z$2:$GU$2,0)),SMALL(IF(INDEX('Спецификация по линиям'!$Z$5:$GU$403,,MATCH($B$2,'Спецификация по линиям'!$Z$2:$GU$2,0))&lt;&gt;0,ROW($Z$5:$Z$403)-4),ROW(D1))),"")</f>
        <v>3.8</v>
      </c>
      <c r="E19" s="40" t="str">
        <f t="array" ref="E19">IFERROR(INDEX('Спецификация по линиям'!I$5:I$403,SMALL(IF(INDEX('Спецификация по линиям'!$Z$5:$GU$403,,MATCH($B$2,'Спецификация по линиям'!$Z$2:$GU$2,0))&lt;&gt;0,ROW($Z$5:$Z$403)-4),ROW(D1))),"")</f>
        <v>32"-А50601201AG003-G25FB3А</v>
      </c>
    </row>
    <row r="20" spans="1:5" s="41" customFormat="1" ht="50.1" customHeight="1" x14ac:dyDescent="0.35">
      <c r="A20" s="39">
        <v>2</v>
      </c>
      <c r="B20" s="40" t="str">
        <f t="array" ref="B20">IFERROR(INDEX('Спецификация по линиям'!O$5:O$403,SMALL(IF(INDEX('Спецификация по линиям'!$Z$5:$GU$403,,MATCH($B$2,'Спецификация по линиям'!$Z$2:$GU$2,0))&lt;&gt;0,ROW($Z$5:$Z$403)-4),ROW(A2)))&amp;" "&amp;INDEX('Спецификация по линиям'!P$5:P$403,SMALL(IF(INDEX('Спецификация по линиям'!$Z$5:$GU$403,,MATCH($B$2,'Спецификация по линиям'!$Z$2:$GU$2,0))&lt;&gt;0,ROW($Z$5:$Z$403)-4),ROW(A2)))&amp;" "&amp;INDEX('Спецификация по линиям'!Q$5:Q$403,SMALL(IF(INDEX('Спецификация по линиям'!$Z$5:$GU$403,,MATCH($B$2,'Спецификация по линиям'!$Z$2:$GU$2,0))&lt;&gt;0,ROW($Z$5:$Z$403)-4),ROW(A2)))&amp;CHAR(10)&amp;INDEX('Спецификация по линиям'!R$5:R$403,SMALL(IF(INDEX('Спецификация по линиям'!$Z$5:$GU$403,,MATCH($B$2,'Спецификация по линиям'!$Z$2:$GU$2,0))&lt;&gt;0,ROW($Z$5:$Z$403)-4),ROW(A2))),"")</f>
        <v>Отвод 90° 350х377х9 ГОСТ 17375-2001/ГОСТ 19281
09Г2С</v>
      </c>
      <c r="C20" s="40" t="str">
        <f t="array" ref="C20">IFERROR(INDEX('Спецификация по линиям'!T$5:T$403,SMALL(IF(INDEX('Спецификация по линиям'!$Z$5:$GU$403,,MATCH($B$2,'Спецификация по линиям'!$Z$2:$GU$2,0))&lt;&gt;0,ROW($Z$5:$Z$403)-4),ROW(B2))),"")</f>
        <v>шт</v>
      </c>
      <c r="D20" s="40">
        <f t="array" ref="D20">IFERROR(INDEX(INDEX('Спецификация по линиям'!$Z$5:$GU$403,,MATCH($B$2,'Спецификация по линиям'!$Z$2:$GU$2,0)),SMALL(IF(INDEX('Спецификация по линиям'!$Z$5:$GU$403,,MATCH($B$2,'Спецификация по линиям'!$Z$2:$GU$2,0))&lt;&gt;0,ROW($Z$5:$Z$403)-4),ROW(D2))),"")</f>
        <v>2</v>
      </c>
      <c r="E20" s="40" t="str">
        <f t="array" ref="E20">IFERROR(INDEX('Спецификация по линиям'!I$5:I$403,SMALL(IF(INDEX('Спецификация по линиям'!$Z$5:$GU$403,,MATCH($B$2,'Спецификация по линиям'!$Z$2:$GU$2,0))&lt;&gt;0,ROW($Z$5:$Z$403)-4),ROW(D2))),"")</f>
        <v>32"-А50601201AG003-G25FB3А</v>
      </c>
    </row>
    <row r="21" spans="1:5" s="41" customFormat="1" ht="50.1" customHeight="1" x14ac:dyDescent="0.35">
      <c r="A21" s="39">
        <v>3</v>
      </c>
      <c r="B21" s="40" t="str">
        <f t="array" ref="B21">IFERROR(INDEX('Спецификация по линиям'!O$5:O$403,SMALL(IF(INDEX('Спецификация по линиям'!$Z$5:$GU$403,,MATCH($B$2,'Спецификация по линиям'!$Z$2:$GU$2,0))&lt;&gt;0,ROW($Z$5:$Z$403)-4),ROW(A3)))&amp;" "&amp;INDEX('Спецификация по линиям'!P$5:P$403,SMALL(IF(INDEX('Спецификация по линиям'!$Z$5:$GU$403,,MATCH($B$2,'Спецификация по линиям'!$Z$2:$GU$2,0))&lt;&gt;0,ROW($Z$5:$Z$403)-4),ROW(A3)))&amp;" "&amp;INDEX('Спецификация по линиям'!Q$5:Q$403,SMALL(IF(INDEX('Спецификация по линиям'!$Z$5:$GU$403,,MATCH($B$2,'Спецификация по линиям'!$Z$2:$GU$2,0))&lt;&gt;0,ROW($Z$5:$Z$403)-4),ROW(A3)))&amp;CHAR(10)&amp;INDEX('Спецификация по линиям'!R$5:R$403,SMALL(IF(INDEX('Спецификация по линиям'!$Z$5:$GU$403,,MATCH($B$2,'Спецификация по линиям'!$Z$2:$GU$2,0))&lt;&gt;0,ROW($Z$5:$Z$403)-4),ROW(A3))),"")</f>
        <v>Труба 350х377х9 ГОСТ 8732/ГОСТ 19281
09Г2С</v>
      </c>
      <c r="C21" s="40" t="str">
        <f t="array" ref="C21">IFERROR(INDEX('Спецификация по линиям'!T$5:T$403,SMALL(IF(INDEX('Спецификация по линиям'!$Z$5:$GU$403,,MATCH($B$2,'Спецификация по линиям'!$Z$2:$GU$2,0))&lt;&gt;0,ROW($Z$5:$Z$403)-4),ROW(B3))),"")</f>
        <v>м</v>
      </c>
      <c r="D21" s="40">
        <f t="array" ref="D21">IFERROR(INDEX(INDEX('Спецификация по линиям'!$Z$5:$GU$403,,MATCH($B$2,'Спецификация по линиям'!$Z$2:$GU$2,0)),SMALL(IF(INDEX('Спецификация по линиям'!$Z$5:$GU$403,,MATCH($B$2,'Спецификация по линиям'!$Z$2:$GU$2,0))&lt;&gt;0,ROW($Z$5:$Z$403)-4),ROW(D3))),"")</f>
        <v>8.1999999999999993</v>
      </c>
      <c r="E21" s="40" t="str">
        <f t="array" ref="E21">IFERROR(INDEX('Спецификация по линиям'!I$5:I$403,SMALL(IF(INDEX('Спецификация по линиям'!$Z$5:$GU$403,,MATCH($B$2,'Спецификация по линиям'!$Z$2:$GU$2,0))&lt;&gt;0,ROW($Z$5:$Z$403)-4),ROW(D3))),"")</f>
        <v>14"-А50607401AG001-G40FB3A</v>
      </c>
    </row>
    <row r="22" spans="1:5" s="41" customFormat="1" ht="50.1" customHeight="1" x14ac:dyDescent="0.35">
      <c r="A22" s="39">
        <v>4</v>
      </c>
      <c r="B22" s="40" t="str">
        <f t="array" ref="B22">IFERROR(INDEX('Спецификация по линиям'!O$5:O$403,SMALL(IF(INDEX('Спецификация по линиям'!$Z$5:$GU$403,,MATCH($B$2,'Спецификация по линиям'!$Z$2:$GU$2,0))&lt;&gt;0,ROW($Z$5:$Z$403)-4),ROW(A4)))&amp;" "&amp;INDEX('Спецификация по линиям'!P$5:P$403,SMALL(IF(INDEX('Спецификация по линиям'!$Z$5:$GU$403,,MATCH($B$2,'Спецификация по линиям'!$Z$2:$GU$2,0))&lt;&gt;0,ROW($Z$5:$Z$403)-4),ROW(A4)))&amp;" "&amp;INDEX('Спецификация по линиям'!Q$5:Q$403,SMALL(IF(INDEX('Спецификация по линиям'!$Z$5:$GU$403,,MATCH($B$2,'Спецификация по линиям'!$Z$2:$GU$2,0))&lt;&gt;0,ROW($Z$5:$Z$403)-4),ROW(A4)))&amp;CHAR(10)&amp;INDEX('Спецификация по линиям'!R$5:R$403,SMALL(IF(INDEX('Спецификация по линиям'!$Z$5:$GU$403,,MATCH($B$2,'Спецификация по линиям'!$Z$2:$GU$2,0))&lt;&gt;0,ROW($Z$5:$Z$403)-4),ROW(A4))),"")</f>
        <v>Труба 350х377х9 ГОСТ 8732/ГОСТ 19281
09Г2С</v>
      </c>
      <c r="C22" s="40" t="str">
        <f t="array" ref="C22">IFERROR(INDEX('Спецификация по линиям'!T$5:T$403,SMALL(IF(INDEX('Спецификация по линиям'!$Z$5:$GU$403,,MATCH($B$2,'Спецификация по линиям'!$Z$2:$GU$2,0))&lt;&gt;0,ROW($Z$5:$Z$403)-4),ROW(B4))),"")</f>
        <v>м</v>
      </c>
      <c r="D22" s="40">
        <f t="array" ref="D22">IFERROR(INDEX(INDEX('Спецификация по линиям'!$Z$5:$GU$403,,MATCH($B$2,'Спецификация по линиям'!$Z$2:$GU$2,0)),SMALL(IF(INDEX('Спецификация по линиям'!$Z$5:$GU$403,,MATCH($B$2,'Спецификация по линиям'!$Z$2:$GU$2,0))&lt;&gt;0,ROW($Z$5:$Z$403)-4),ROW(D4))),"")</f>
        <v>3.8</v>
      </c>
      <c r="E22" s="40" t="str">
        <f t="array" ref="E22">IFERROR(INDEX('Спецификация по линиям'!I$5:I$403,SMALL(IF(INDEX('Спецификация по линиям'!$Z$5:$GU$403,,MATCH($B$2,'Спецификация по линиям'!$Z$2:$GU$2,0))&lt;&gt;0,ROW($Z$5:$Z$403)-4),ROW(D4))),"")</f>
        <v>32"-А51601202AG003-G25FB3А</v>
      </c>
    </row>
    <row r="23" spans="1:5" s="41" customFormat="1" ht="50.1" customHeight="1" x14ac:dyDescent="0.35">
      <c r="A23" s="39">
        <v>5</v>
      </c>
      <c r="B23" s="40" t="str">
        <f t="array" ref="B23">IFERROR(INDEX('Спецификация по линиям'!O$5:O$403,SMALL(IF(INDEX('Спецификация по линиям'!$Z$5:$GU$403,,MATCH($B$2,'Спецификация по линиям'!$Z$2:$GU$2,0))&lt;&gt;0,ROW($Z$5:$Z$403)-4),ROW(A5)))&amp;" "&amp;INDEX('Спецификация по линиям'!P$5:P$403,SMALL(IF(INDEX('Спецификация по линиям'!$Z$5:$GU$403,,MATCH($B$2,'Спецификация по линиям'!$Z$2:$GU$2,0))&lt;&gt;0,ROW($Z$5:$Z$403)-4),ROW(A5)))&amp;" "&amp;INDEX('Спецификация по линиям'!Q$5:Q$403,SMALL(IF(INDEX('Спецификация по линиям'!$Z$5:$GU$403,,MATCH($B$2,'Спецификация по линиям'!$Z$2:$GU$2,0))&lt;&gt;0,ROW($Z$5:$Z$403)-4),ROW(A5)))&amp;CHAR(10)&amp;INDEX('Спецификация по линиям'!R$5:R$403,SMALL(IF(INDEX('Спецификация по линиям'!$Z$5:$GU$403,,MATCH($B$2,'Спецификация по линиям'!$Z$2:$GU$2,0))&lt;&gt;0,ROW($Z$5:$Z$403)-4),ROW(A5))),"")</f>
        <v>Отвод 90° 350х377х9 ГОСТ 17375-2001/ГОСТ 19281
09Г2С</v>
      </c>
      <c r="C23" s="40" t="str">
        <f t="array" ref="C23">IFERROR(INDEX('Спецификация по линиям'!T$5:T$403,SMALL(IF(INDEX('Спецификация по линиям'!$Z$5:$GU$403,,MATCH($B$2,'Спецификация по линиям'!$Z$2:$GU$2,0))&lt;&gt;0,ROW($Z$5:$Z$403)-4),ROW(B5))),"")</f>
        <v>шт</v>
      </c>
      <c r="D23" s="40">
        <f t="array" ref="D23">IFERROR(INDEX(INDEX('Спецификация по линиям'!$Z$5:$GU$403,,MATCH($B$2,'Спецификация по линиям'!$Z$2:$GU$2,0)),SMALL(IF(INDEX('Спецификация по линиям'!$Z$5:$GU$403,,MATCH($B$2,'Спецификация по линиям'!$Z$2:$GU$2,0))&lt;&gt;0,ROW($Z$5:$Z$403)-4),ROW(D5))),"")</f>
        <v>2</v>
      </c>
      <c r="E23" s="40" t="str">
        <f t="array" ref="E23">IFERROR(INDEX('Спецификация по линиям'!I$5:I$403,SMALL(IF(INDEX('Спецификация по линиям'!$Z$5:$GU$403,,MATCH($B$2,'Спецификация по линиям'!$Z$2:$GU$2,0))&lt;&gt;0,ROW($Z$5:$Z$403)-4),ROW(D5))),"")</f>
        <v>32"-А51601202AG003-G25FB3А</v>
      </c>
    </row>
    <row r="24" spans="1:5" s="41" customFormat="1" ht="50.1" customHeight="1" x14ac:dyDescent="0.35">
      <c r="A24" s="39">
        <v>6</v>
      </c>
      <c r="B24" s="40" t="str">
        <f t="array" ref="B24">IFERROR(INDEX('Спецификация по линиям'!O$5:O$403,SMALL(IF(INDEX('Спецификация по линиям'!$Z$5:$GU$403,,MATCH($B$2,'Спецификация по линиям'!$Z$2:$GU$2,0))&lt;&gt;0,ROW($Z$5:$Z$403)-4),ROW(A6)))&amp;" "&amp;INDEX('Спецификация по линиям'!P$5:P$403,SMALL(IF(INDEX('Спецификация по линиям'!$Z$5:$GU$403,,MATCH($B$2,'Спецификация по линиям'!$Z$2:$GU$2,0))&lt;&gt;0,ROW($Z$5:$Z$403)-4),ROW(A6)))&amp;" "&amp;INDEX('Спецификация по линиям'!Q$5:Q$403,SMALL(IF(INDEX('Спецификация по линиям'!$Z$5:$GU$403,,MATCH($B$2,'Спецификация по линиям'!$Z$2:$GU$2,0))&lt;&gt;0,ROW($Z$5:$Z$403)-4),ROW(A6)))&amp;CHAR(10)&amp;INDEX('Спецификация по линиям'!R$5:R$403,SMALL(IF(INDEX('Спецификация по линиям'!$Z$5:$GU$403,,MATCH($B$2,'Спецификация по линиям'!$Z$2:$GU$2,0))&lt;&gt;0,ROW($Z$5:$Z$403)-4),ROW(A6))),"")</f>
        <v>Труба 350х377х9 ГОСТ 8732/ГОСТ 19281
09Г2С</v>
      </c>
      <c r="C24" s="40" t="str">
        <f t="array" ref="C24">IFERROR(INDEX('Спецификация по линиям'!T$5:T$403,SMALL(IF(INDEX('Спецификация по линиям'!$Z$5:$GU$403,,MATCH($B$2,'Спецификация по линиям'!$Z$2:$GU$2,0))&lt;&gt;0,ROW($Z$5:$Z$403)-4),ROW(B6))),"")</f>
        <v>м</v>
      </c>
      <c r="D24" s="40">
        <f t="array" ref="D24">IFERROR(INDEX(INDEX('Спецификация по линиям'!$Z$5:$GU$403,,MATCH($B$2,'Спецификация по линиям'!$Z$2:$GU$2,0)),SMALL(IF(INDEX('Спецификация по линиям'!$Z$5:$GU$403,,MATCH($B$2,'Спецификация по линиям'!$Z$2:$GU$2,0))&lt;&gt;0,ROW($Z$5:$Z$403)-4),ROW(D6))),"")</f>
        <v>2.71</v>
      </c>
      <c r="E24" s="40" t="str">
        <f t="array" ref="E24">IFERROR(INDEX('Спецификация по линиям'!I$5:I$403,SMALL(IF(INDEX('Спецификация по линиям'!$Z$5:$GU$403,,MATCH($B$2,'Спецификация по линиям'!$Z$2:$GU$2,0))&lt;&gt;0,ROW($Z$5:$Z$403)-4),ROW(D6))),"")</f>
        <v>14"-А51607402AG001-G40FB3A</v>
      </c>
    </row>
    <row r="25" spans="1:5" s="41" customFormat="1" ht="50.1" customHeight="1" x14ac:dyDescent="0.35">
      <c r="A25" s="39">
        <v>7</v>
      </c>
      <c r="B25" s="40" t="str">
        <f t="array" ref="B25">IFERROR(INDEX('Спецификация по линиям'!O$5:O$403,SMALL(IF(INDEX('Спецификация по линиям'!$Z$5:$GU$403,,MATCH($B$2,'Спецификация по линиям'!$Z$2:$GU$2,0))&lt;&gt;0,ROW($Z$5:$Z$403)-4),ROW(A7)))&amp;" "&amp;INDEX('Спецификация по линиям'!P$5:P$403,SMALL(IF(INDEX('Спецификация по линиям'!$Z$5:$GU$403,,MATCH($B$2,'Спецификация по линиям'!$Z$2:$GU$2,0))&lt;&gt;0,ROW($Z$5:$Z$403)-4),ROW(A7)))&amp;" "&amp;INDEX('Спецификация по линиям'!Q$5:Q$403,SMALL(IF(INDEX('Спецификация по линиям'!$Z$5:$GU$403,,MATCH($B$2,'Спецификация по линиям'!$Z$2:$GU$2,0))&lt;&gt;0,ROW($Z$5:$Z$403)-4),ROW(A7)))&amp;CHAR(10)&amp;INDEX('Спецификация по линиям'!R$5:R$403,SMALL(IF(INDEX('Спецификация по линиям'!$Z$5:$GU$403,,MATCH($B$2,'Спецификация по линиям'!$Z$2:$GU$2,0))&lt;&gt;0,ROW($Z$5:$Z$403)-4),ROW(A7))),"")</f>
        <v/>
      </c>
      <c r="C25" s="40" t="str">
        <f t="array" ref="C25">IFERROR(INDEX('Спецификация по линиям'!T$5:T$403,SMALL(IF(INDEX('Спецификация по линиям'!$Z$5:$GU$403,,MATCH($B$2,'Спецификация по линиям'!$Z$2:$GU$2,0))&lt;&gt;0,ROW($Z$5:$Z$403)-4),ROW(B7))),"")</f>
        <v/>
      </c>
      <c r="D25" s="40" t="str">
        <f t="array" ref="D25">IFERROR(INDEX(INDEX('Спецификация по линиям'!$Z$5:$GU$403,,MATCH($B$2,'Спецификация по линиям'!$Z$2:$GU$2,0)),SMALL(IF(INDEX('Спецификация по линиям'!$Z$5:$GU$403,,MATCH($B$2,'Спецификация по линиям'!$Z$2:$GU$2,0))&lt;&gt;0,ROW($Z$5:$Z$403)-4),ROW(D7))),"")</f>
        <v/>
      </c>
      <c r="E25" s="40" t="str">
        <f t="array" ref="E25">IFERROR(INDEX('Спецификация по линиям'!I$5:I$403,SMALL(IF(INDEX('Спецификация по линиям'!$Z$5:$GU$403,,MATCH($B$2,'Спецификация по линиям'!$Z$2:$GU$2,0))&lt;&gt;0,ROW($Z$5:$Z$403)-4),ROW(D7))),"")</f>
        <v/>
      </c>
    </row>
    <row r="26" spans="1:5" s="41" customFormat="1" ht="50.1" customHeight="1" x14ac:dyDescent="0.35">
      <c r="A26" s="39">
        <v>8</v>
      </c>
      <c r="B26" s="40" t="str">
        <f t="array" ref="B26">IFERROR(INDEX('Спецификация по линиям'!O$5:O$403,SMALL(IF(INDEX('Спецификация по линиям'!$Z$5:$GU$403,,MATCH($B$2,'Спецификация по линиям'!$Z$2:$GU$2,0))&lt;&gt;0,ROW($Z$5:$Z$403)-4),ROW(A8)))&amp;" "&amp;INDEX('Спецификация по линиям'!P$5:P$403,SMALL(IF(INDEX('Спецификация по линиям'!$Z$5:$GU$403,,MATCH($B$2,'Спецификация по линиям'!$Z$2:$GU$2,0))&lt;&gt;0,ROW($Z$5:$Z$403)-4),ROW(A8)))&amp;" "&amp;INDEX('Спецификация по линиям'!Q$5:Q$403,SMALL(IF(INDEX('Спецификация по линиям'!$Z$5:$GU$403,,MATCH($B$2,'Спецификация по линиям'!$Z$2:$GU$2,0))&lt;&gt;0,ROW($Z$5:$Z$403)-4),ROW(A8)))&amp;CHAR(10)&amp;INDEX('Спецификация по линиям'!R$5:R$403,SMALL(IF(INDEX('Спецификация по линиям'!$Z$5:$GU$403,,MATCH($B$2,'Спецификация по линиям'!$Z$2:$GU$2,0))&lt;&gt;0,ROW($Z$5:$Z$403)-4),ROW(A8))),"")</f>
        <v/>
      </c>
      <c r="C26" s="40" t="str">
        <f t="array" ref="C26">IFERROR(INDEX('Спецификация по линиям'!T$5:T$403,SMALL(IF(INDEX('Спецификация по линиям'!$Z$5:$GU$403,,MATCH($B$2,'Спецификация по линиям'!$Z$2:$GU$2,0))&lt;&gt;0,ROW($Z$5:$Z$403)-4),ROW(B8))),"")</f>
        <v/>
      </c>
      <c r="D26" s="40" t="str">
        <f t="array" ref="D26">IFERROR(INDEX(INDEX('Спецификация по линиям'!$Z$5:$GU$403,,MATCH($B$2,'Спецификация по линиям'!$Z$2:$GU$2,0)),SMALL(IF(INDEX('Спецификация по линиям'!$Z$5:$GU$403,,MATCH($B$2,'Спецификация по линиям'!$Z$2:$GU$2,0))&lt;&gt;0,ROW($Z$5:$Z$403)-4),ROW(D8))),"")</f>
        <v/>
      </c>
      <c r="E26" s="40" t="str">
        <f t="array" ref="E26">IFERROR(INDEX('Спецификация по линиям'!I$5:I$403,SMALL(IF(INDEX('Спецификация по линиям'!$Z$5:$GU$403,,MATCH($B$2,'Спецификация по линиям'!$Z$2:$GU$2,0))&lt;&gt;0,ROW($Z$5:$Z$403)-4),ROW(D8))),"")</f>
        <v/>
      </c>
    </row>
    <row r="27" spans="1:5" s="41" customFormat="1" ht="50.1" customHeight="1" x14ac:dyDescent="0.35">
      <c r="A27" s="39">
        <v>9</v>
      </c>
      <c r="B27" s="40" t="str">
        <f t="array" ref="B27">IFERROR(INDEX('Спецификация по линиям'!O$5:O$403,SMALL(IF(INDEX('Спецификация по линиям'!$Z$5:$GU$403,,MATCH($B$2,'Спецификация по линиям'!$Z$2:$GU$2,0))&lt;&gt;0,ROW($Z$5:$Z$403)-4),ROW(A9)))&amp;" "&amp;INDEX('Спецификация по линиям'!P$5:P$403,SMALL(IF(INDEX('Спецификация по линиям'!$Z$5:$GU$403,,MATCH($B$2,'Спецификация по линиям'!$Z$2:$GU$2,0))&lt;&gt;0,ROW($Z$5:$Z$403)-4),ROW(A9)))&amp;" "&amp;INDEX('Спецификация по линиям'!Q$5:Q$403,SMALL(IF(INDEX('Спецификация по линиям'!$Z$5:$GU$403,,MATCH($B$2,'Спецификация по линиям'!$Z$2:$GU$2,0))&lt;&gt;0,ROW($Z$5:$Z$403)-4),ROW(A9)))&amp;CHAR(10)&amp;INDEX('Спецификация по линиям'!R$5:R$403,SMALL(IF(INDEX('Спецификация по линиям'!$Z$5:$GU$403,,MATCH($B$2,'Спецификация по линиям'!$Z$2:$GU$2,0))&lt;&gt;0,ROW($Z$5:$Z$403)-4),ROW(A9))),"")</f>
        <v/>
      </c>
      <c r="C27" s="40" t="str">
        <f t="array" ref="C27">IFERROR(INDEX('Спецификация по линиям'!T$5:T$403,SMALL(IF(INDEX('Спецификация по линиям'!$Z$5:$GU$403,,MATCH($B$2,'Спецификация по линиям'!$Z$2:$GU$2,0))&lt;&gt;0,ROW($Z$5:$Z$403)-4),ROW(B9))),"")</f>
        <v/>
      </c>
      <c r="D27" s="40" t="str">
        <f t="array" ref="D27">IFERROR(INDEX(INDEX('Спецификация по линиям'!$Z$5:$GU$403,,MATCH($B$2,'Спецификация по линиям'!$Z$2:$GU$2,0)),SMALL(IF(INDEX('Спецификация по линиям'!$Z$5:$GU$403,,MATCH($B$2,'Спецификация по линиям'!$Z$2:$GU$2,0))&lt;&gt;0,ROW($Z$5:$Z$403)-4),ROW(D9))),"")</f>
        <v/>
      </c>
      <c r="E27" s="40" t="str">
        <f t="array" ref="E27">IFERROR(INDEX('Спецификация по линиям'!I$5:I$403,SMALL(IF(INDEX('Спецификация по линиям'!$Z$5:$GU$403,,MATCH($B$2,'Спецификация по линиям'!$Z$2:$GU$2,0))&lt;&gt;0,ROW($Z$5:$Z$403)-4),ROW(D9))),"")</f>
        <v/>
      </c>
    </row>
    <row r="28" spans="1:5" s="41" customFormat="1" ht="50.1" customHeight="1" x14ac:dyDescent="0.35">
      <c r="A28" s="39">
        <v>10</v>
      </c>
      <c r="B28" s="40" t="str">
        <f t="array" ref="B28">IFERROR(INDEX('Спецификация по линиям'!O$5:O$403,SMALL(IF(INDEX('Спецификация по линиям'!$Z$5:$GU$403,,MATCH($B$2,'Спецификация по линиям'!$Z$2:$GU$2,0))&lt;&gt;0,ROW($Z$5:$Z$403)-4),ROW(A10)))&amp;" "&amp;INDEX('Спецификация по линиям'!P$5:P$403,SMALL(IF(INDEX('Спецификация по линиям'!$Z$5:$GU$403,,MATCH($B$2,'Спецификация по линиям'!$Z$2:$GU$2,0))&lt;&gt;0,ROW($Z$5:$Z$403)-4),ROW(A10)))&amp;" "&amp;INDEX('Спецификация по линиям'!Q$5:Q$403,SMALL(IF(INDEX('Спецификация по линиям'!$Z$5:$GU$403,,MATCH($B$2,'Спецификация по линиям'!$Z$2:$GU$2,0))&lt;&gt;0,ROW($Z$5:$Z$403)-4),ROW(A10)))&amp;CHAR(10)&amp;INDEX('Спецификация по линиям'!R$5:R$403,SMALL(IF(INDEX('Спецификация по линиям'!$Z$5:$GU$403,,MATCH($B$2,'Спецификация по линиям'!$Z$2:$GU$2,0))&lt;&gt;0,ROW($Z$5:$Z$403)-4),ROW(A10))),"")</f>
        <v/>
      </c>
      <c r="C28" s="40" t="str">
        <f t="array" ref="C28">IFERROR(INDEX('Спецификация по линиям'!T$5:T$403,SMALL(IF(INDEX('Спецификация по линиям'!$Z$5:$GU$403,,MATCH($B$2,'Спецификация по линиям'!$Z$2:$GU$2,0))&lt;&gt;0,ROW($Z$5:$Z$403)-4),ROW(B10))),"")</f>
        <v/>
      </c>
      <c r="D28" s="40" t="str">
        <f t="array" ref="D28">IFERROR(INDEX(INDEX('Спецификация по линиям'!$Z$5:$GU$403,,MATCH($B$2,'Спецификация по линиям'!$Z$2:$GU$2,0)),SMALL(IF(INDEX('Спецификация по линиям'!$Z$5:$GU$403,,MATCH($B$2,'Спецификация по линиям'!$Z$2:$GU$2,0))&lt;&gt;0,ROW($Z$5:$Z$403)-4),ROW(D10))),"")</f>
        <v/>
      </c>
      <c r="E28" s="40" t="str">
        <f t="array" ref="E28">IFERROR(INDEX('Спецификация по линиям'!I$5:I$403,SMALL(IF(INDEX('Спецификация по линиям'!$Z$5:$GU$403,,MATCH($B$2,'Спецификация по линиям'!$Z$2:$GU$2,0))&lt;&gt;0,ROW($Z$5:$Z$403)-4),ROW(D10))),"")</f>
        <v/>
      </c>
    </row>
    <row r="29" spans="1:5" s="41" customFormat="1" ht="50.1" customHeight="1" x14ac:dyDescent="0.35">
      <c r="A29" s="39">
        <v>11</v>
      </c>
      <c r="B29" s="40" t="str">
        <f t="array" ref="B29">IFERROR(INDEX('Спецификация по линиям'!O$5:O$403,SMALL(IF(INDEX('Спецификация по линиям'!$Z$5:$GU$403,,MATCH($B$2,'Спецификация по линиям'!$Z$2:$GU$2,0))&lt;&gt;0,ROW($Z$5:$Z$403)-4),ROW(A11)))&amp;" "&amp;INDEX('Спецификация по линиям'!P$5:P$403,SMALL(IF(INDEX('Спецификация по линиям'!$Z$5:$GU$403,,MATCH($B$2,'Спецификация по линиям'!$Z$2:$GU$2,0))&lt;&gt;0,ROW($Z$5:$Z$403)-4),ROW(A11)))&amp;" "&amp;INDEX('Спецификация по линиям'!Q$5:Q$403,SMALL(IF(INDEX('Спецификация по линиям'!$Z$5:$GU$403,,MATCH($B$2,'Спецификация по линиям'!$Z$2:$GU$2,0))&lt;&gt;0,ROW($Z$5:$Z$403)-4),ROW(A11)))&amp;CHAR(10)&amp;INDEX('Спецификация по линиям'!R$5:R$403,SMALL(IF(INDEX('Спецификация по линиям'!$Z$5:$GU$403,,MATCH($B$2,'Спецификация по линиям'!$Z$2:$GU$2,0))&lt;&gt;0,ROW($Z$5:$Z$403)-4),ROW(A11))),"")</f>
        <v/>
      </c>
      <c r="C29" s="40" t="str">
        <f t="array" ref="C29">IFERROR(INDEX('Спецификация по линиям'!T$5:T$403,SMALL(IF(INDEX('Спецификация по линиям'!$Z$5:$GU$403,,MATCH($B$2,'Спецификация по линиям'!$Z$2:$GU$2,0))&lt;&gt;0,ROW($Z$5:$Z$403)-4),ROW(B11))),"")</f>
        <v/>
      </c>
      <c r="D29" s="40" t="str">
        <f t="array" ref="D29">IFERROR(INDEX(INDEX('Спецификация по линиям'!$Z$5:$GU$403,,MATCH($B$2,'Спецификация по линиям'!$Z$2:$GU$2,0)),SMALL(IF(INDEX('Спецификация по линиям'!$Z$5:$GU$403,,MATCH($B$2,'Спецификация по линиям'!$Z$2:$GU$2,0))&lt;&gt;0,ROW($Z$5:$Z$403)-4),ROW(D11))),"")</f>
        <v/>
      </c>
      <c r="E29" s="40" t="str">
        <f t="array" ref="E29">IFERROR(INDEX('Спецификация по линиям'!I$5:I$403,SMALL(IF(INDEX('Спецификация по линиям'!$Z$5:$GU$403,,MATCH($B$2,'Спецификация по линиям'!$Z$2:$GU$2,0))&lt;&gt;0,ROW($Z$5:$Z$403)-4),ROW(D11))),"")</f>
        <v/>
      </c>
    </row>
    <row r="30" spans="1:5" s="41" customFormat="1" ht="50.1" customHeight="1" x14ac:dyDescent="0.35">
      <c r="A30" s="39">
        <v>12</v>
      </c>
      <c r="B30" s="40" t="str">
        <f t="array" ref="B30">IFERROR(INDEX('Спецификация по линиям'!O$5:O$403,SMALL(IF(INDEX('Спецификация по линиям'!$Z$5:$GU$403,,MATCH($B$2,'Спецификация по линиям'!$Z$2:$GU$2,0))&lt;&gt;0,ROW($Z$5:$Z$403)-4),ROW(A12)))&amp;" "&amp;INDEX('Спецификация по линиям'!P$5:P$403,SMALL(IF(INDEX('Спецификация по линиям'!$Z$5:$GU$403,,MATCH($B$2,'Спецификация по линиям'!$Z$2:$GU$2,0))&lt;&gt;0,ROW($Z$5:$Z$403)-4),ROW(A12)))&amp;" "&amp;INDEX('Спецификация по линиям'!Q$5:Q$403,SMALL(IF(INDEX('Спецификация по линиям'!$Z$5:$GU$403,,MATCH($B$2,'Спецификация по линиям'!$Z$2:$GU$2,0))&lt;&gt;0,ROW($Z$5:$Z$403)-4),ROW(A12)))&amp;CHAR(10)&amp;INDEX('Спецификация по линиям'!R$5:R$403,SMALL(IF(INDEX('Спецификация по линиям'!$Z$5:$GU$403,,MATCH($B$2,'Спецификация по линиям'!$Z$2:$GU$2,0))&lt;&gt;0,ROW($Z$5:$Z$403)-4),ROW(A12))),"")</f>
        <v/>
      </c>
      <c r="C30" s="40" t="str">
        <f t="array" ref="C30">IFERROR(INDEX('Спецификация по линиям'!T$5:T$403,SMALL(IF(INDEX('Спецификация по линиям'!$Z$5:$GU$403,,MATCH($B$2,'Спецификация по линиям'!$Z$2:$GU$2,0))&lt;&gt;0,ROW($Z$5:$Z$403)-4),ROW(B12))),"")</f>
        <v/>
      </c>
      <c r="D30" s="40" t="str">
        <f t="array" ref="D30">IFERROR(INDEX(INDEX('Спецификация по линиям'!$Z$5:$GU$403,,MATCH($B$2,'Спецификация по линиям'!$Z$2:$GU$2,0)),SMALL(IF(INDEX('Спецификация по линиям'!$Z$5:$GU$403,,MATCH($B$2,'Спецификация по линиям'!$Z$2:$GU$2,0))&lt;&gt;0,ROW($Z$5:$Z$403)-4),ROW(D12))),"")</f>
        <v/>
      </c>
      <c r="E30" s="40" t="str">
        <f t="array" ref="E30">IFERROR(INDEX('Спецификация по линиям'!I$5:I$403,SMALL(IF(INDEX('Спецификация по линиям'!$Z$5:$GU$403,,MATCH($B$2,'Спецификация по линиям'!$Z$2:$GU$2,0))&lt;&gt;0,ROW($Z$5:$Z$403)-4),ROW(D12))),"")</f>
        <v/>
      </c>
    </row>
    <row r="31" spans="1:5" s="41" customFormat="1" ht="50.1" customHeight="1" x14ac:dyDescent="0.35">
      <c r="A31" s="39">
        <v>13</v>
      </c>
      <c r="B31" s="40" t="str">
        <f t="array" ref="B31">IFERROR(INDEX('Спецификация по линиям'!O$5:O$403,SMALL(IF(INDEX('Спецификация по линиям'!$Z$5:$GU$403,,MATCH($B$2,'Спецификация по линиям'!$Z$2:$GU$2,0))&lt;&gt;0,ROW($Z$5:$Z$403)-4),ROW(A13)))&amp;" "&amp;INDEX('Спецификация по линиям'!P$5:P$403,SMALL(IF(INDEX('Спецификация по линиям'!$Z$5:$GU$403,,MATCH($B$2,'Спецификация по линиям'!$Z$2:$GU$2,0))&lt;&gt;0,ROW($Z$5:$Z$403)-4),ROW(A13)))&amp;" "&amp;INDEX('Спецификация по линиям'!Q$5:Q$403,SMALL(IF(INDEX('Спецификация по линиям'!$Z$5:$GU$403,,MATCH($B$2,'Спецификация по линиям'!$Z$2:$GU$2,0))&lt;&gt;0,ROW($Z$5:$Z$403)-4),ROW(A13)))&amp;CHAR(10)&amp;INDEX('Спецификация по линиям'!R$5:R$403,SMALL(IF(INDEX('Спецификация по линиям'!$Z$5:$GU$403,,MATCH($B$2,'Спецификация по линиям'!$Z$2:$GU$2,0))&lt;&gt;0,ROW($Z$5:$Z$403)-4),ROW(A13))),"")</f>
        <v/>
      </c>
      <c r="C31" s="40" t="str">
        <f t="array" ref="C31">IFERROR(INDEX('Спецификация по линиям'!T$5:T$403,SMALL(IF(INDEX('Спецификация по линиям'!$Z$5:$GU$403,,MATCH($B$2,'Спецификация по линиям'!$Z$2:$GU$2,0))&lt;&gt;0,ROW($Z$5:$Z$403)-4),ROW(B13))),"")</f>
        <v/>
      </c>
      <c r="D31" s="40" t="str">
        <f t="array" ref="D31">IFERROR(INDEX(INDEX('Спецификация по линиям'!$Z$5:$GU$403,,MATCH($B$2,'Спецификация по линиям'!$Z$2:$GU$2,0)),SMALL(IF(INDEX('Спецификация по линиям'!$Z$5:$GU$403,,MATCH($B$2,'Спецификация по линиям'!$Z$2:$GU$2,0))&lt;&gt;0,ROW($Z$5:$Z$403)-4),ROW(D13))),"")</f>
        <v/>
      </c>
      <c r="E31" s="40" t="str">
        <f t="array" ref="E31">IFERROR(INDEX('Спецификация по линиям'!I$5:I$403,SMALL(IF(INDEX('Спецификация по линиям'!$Z$5:$GU$403,,MATCH($B$2,'Спецификация по линиям'!$Z$2:$GU$2,0))&lt;&gt;0,ROW($Z$5:$Z$403)-4),ROW(D13))),"")</f>
        <v/>
      </c>
    </row>
    <row r="32" spans="1:5" s="41" customFormat="1" ht="50.1" customHeight="1" x14ac:dyDescent="0.35">
      <c r="A32" s="39">
        <v>14</v>
      </c>
      <c r="B32" s="40" t="str">
        <f t="array" ref="B32">IFERROR(INDEX('Спецификация по линиям'!O$5:O$403,SMALL(IF(INDEX('Спецификация по линиям'!$Z$5:$GU$403,,MATCH($B$2,'Спецификация по линиям'!$Z$2:$GU$2,0))&lt;&gt;0,ROW($Z$5:$Z$403)-4),ROW(A14)))&amp;" "&amp;INDEX('Спецификация по линиям'!P$5:P$403,SMALL(IF(INDEX('Спецификация по линиям'!$Z$5:$GU$403,,MATCH($B$2,'Спецификация по линиям'!$Z$2:$GU$2,0))&lt;&gt;0,ROW($Z$5:$Z$403)-4),ROW(A14)))&amp;" "&amp;INDEX('Спецификация по линиям'!Q$5:Q$403,SMALL(IF(INDEX('Спецификация по линиям'!$Z$5:$GU$403,,MATCH($B$2,'Спецификация по линиям'!$Z$2:$GU$2,0))&lt;&gt;0,ROW($Z$5:$Z$403)-4),ROW(A14)))&amp;CHAR(10)&amp;INDEX('Спецификация по линиям'!R$5:R$403,SMALL(IF(INDEX('Спецификация по линиям'!$Z$5:$GU$403,,MATCH($B$2,'Спецификация по линиям'!$Z$2:$GU$2,0))&lt;&gt;0,ROW($Z$5:$Z$403)-4),ROW(A14))),"")</f>
        <v/>
      </c>
      <c r="C32" s="40" t="str">
        <f t="array" ref="C32">IFERROR(INDEX('Спецификация по линиям'!T$5:T$403,SMALL(IF(INDEX('Спецификация по линиям'!$Z$5:$GU$403,,MATCH($B$2,'Спецификация по линиям'!$Z$2:$GU$2,0))&lt;&gt;0,ROW($Z$5:$Z$403)-4),ROW(B14))),"")</f>
        <v/>
      </c>
      <c r="D32" s="40" t="str">
        <f t="array" ref="D32">IFERROR(INDEX(INDEX('Спецификация по линиям'!$Z$5:$GU$403,,MATCH($B$2,'Спецификация по линиям'!$Z$2:$GU$2,0)),SMALL(IF(INDEX('Спецификация по линиям'!$Z$5:$GU$403,,MATCH($B$2,'Спецификация по линиям'!$Z$2:$GU$2,0))&lt;&gt;0,ROW($Z$5:$Z$403)-4),ROW(D14))),"")</f>
        <v/>
      </c>
      <c r="E32" s="40" t="str">
        <f t="array" ref="E32">IFERROR(INDEX('Спецификация по линиям'!I$5:I$403,SMALL(IF(INDEX('Спецификация по линиям'!$Z$5:$GU$403,,MATCH($B$2,'Спецификация по линиям'!$Z$2:$GU$2,0))&lt;&gt;0,ROW($Z$5:$Z$403)-4),ROW(D14))),"")</f>
        <v/>
      </c>
    </row>
    <row r="33" spans="1:5" s="41" customFormat="1" ht="50.1" customHeight="1" x14ac:dyDescent="0.35">
      <c r="A33" s="39">
        <v>15</v>
      </c>
      <c r="B33" s="40" t="str">
        <f t="array" ref="B33">IFERROR(INDEX('Спецификация по линиям'!O$5:O$403,SMALL(IF(INDEX('Спецификация по линиям'!$Z$5:$GU$403,,MATCH($B$2,'Спецификация по линиям'!$Z$2:$GU$2,0))&lt;&gt;0,ROW($Z$5:$Z$403)-4),ROW(A15)))&amp;" "&amp;INDEX('Спецификация по линиям'!P$5:P$403,SMALL(IF(INDEX('Спецификация по линиям'!$Z$5:$GU$403,,MATCH($B$2,'Спецификация по линиям'!$Z$2:$GU$2,0))&lt;&gt;0,ROW($Z$5:$Z$403)-4),ROW(A15)))&amp;" "&amp;INDEX('Спецификация по линиям'!Q$5:Q$403,SMALL(IF(INDEX('Спецификация по линиям'!$Z$5:$GU$403,,MATCH($B$2,'Спецификация по линиям'!$Z$2:$GU$2,0))&lt;&gt;0,ROW($Z$5:$Z$403)-4),ROW(A15)))&amp;CHAR(10)&amp;INDEX('Спецификация по линиям'!R$5:R$403,SMALL(IF(INDEX('Спецификация по линиям'!$Z$5:$GU$403,,MATCH($B$2,'Спецификация по линиям'!$Z$2:$GU$2,0))&lt;&gt;0,ROW($Z$5:$Z$403)-4),ROW(A15))),"")</f>
        <v/>
      </c>
      <c r="C33" s="40" t="str">
        <f t="array" ref="C33">IFERROR(INDEX('Спецификация по линиям'!T$5:T$403,SMALL(IF(INDEX('Спецификация по линиям'!$Z$5:$GU$403,,MATCH($B$2,'Спецификация по линиям'!$Z$2:$GU$2,0))&lt;&gt;0,ROW($Z$5:$Z$403)-4),ROW(B15))),"")</f>
        <v/>
      </c>
      <c r="D33" s="40" t="str">
        <f t="array" ref="D33">IFERROR(INDEX(INDEX('Спецификация по линиям'!$Z$5:$GU$403,,MATCH($B$2,'Спецификация по линиям'!$Z$2:$GU$2,0)),SMALL(IF(INDEX('Спецификация по линиям'!$Z$5:$GU$403,,MATCH($B$2,'Спецификация по линиям'!$Z$2:$GU$2,0))&lt;&gt;0,ROW($Z$5:$Z$403)-4),ROW(D15))),"")</f>
        <v/>
      </c>
      <c r="E33" s="40" t="str">
        <f t="array" ref="E33">IFERROR(INDEX('Спецификация по линиям'!I$5:I$403,SMALL(IF(INDEX('Спецификация по линиям'!$Z$5:$GU$403,,MATCH($B$2,'Спецификация по линиям'!$Z$2:$GU$2,0))&lt;&gt;0,ROW($Z$5:$Z$403)-4),ROW(D15))),"")</f>
        <v/>
      </c>
    </row>
    <row r="34" spans="1:5" s="41" customFormat="1" ht="50.1" customHeight="1" x14ac:dyDescent="0.35">
      <c r="A34" s="39">
        <v>16</v>
      </c>
      <c r="B34" s="40" t="str">
        <f t="array" ref="B34">IFERROR(INDEX('Спецификация по линиям'!O$5:O$403,SMALL(IF(INDEX('Спецификация по линиям'!$Z$5:$GU$403,,MATCH($B$2,'Спецификация по линиям'!$Z$2:$GU$2,0))&lt;&gt;0,ROW($Z$5:$Z$403)-4),ROW(A16)))&amp;" "&amp;INDEX('Спецификация по линиям'!P$5:P$403,SMALL(IF(INDEX('Спецификация по линиям'!$Z$5:$GU$403,,MATCH($B$2,'Спецификация по линиям'!$Z$2:$GU$2,0))&lt;&gt;0,ROW($Z$5:$Z$403)-4),ROW(A16)))&amp;" "&amp;INDEX('Спецификация по линиям'!Q$5:Q$403,SMALL(IF(INDEX('Спецификация по линиям'!$Z$5:$GU$403,,MATCH($B$2,'Спецификация по линиям'!$Z$2:$GU$2,0))&lt;&gt;0,ROW($Z$5:$Z$403)-4),ROW(A16)))&amp;CHAR(10)&amp;INDEX('Спецификация по линиям'!R$5:R$403,SMALL(IF(INDEX('Спецификация по линиям'!$Z$5:$GU$403,,MATCH($B$2,'Спецификация по линиям'!$Z$2:$GU$2,0))&lt;&gt;0,ROW($Z$5:$Z$403)-4),ROW(A16))),"")</f>
        <v/>
      </c>
      <c r="C34" s="40" t="str">
        <f t="array" ref="C34">IFERROR(INDEX('Спецификация по линиям'!T$5:T$403,SMALL(IF(INDEX('Спецификация по линиям'!$Z$5:$GU$403,,MATCH($B$2,'Спецификация по линиям'!$Z$2:$GU$2,0))&lt;&gt;0,ROW($Z$5:$Z$403)-4),ROW(B16))),"")</f>
        <v/>
      </c>
      <c r="D34" s="40" t="str">
        <f t="array" ref="D34">IFERROR(INDEX(INDEX('Спецификация по линиям'!$Z$5:$GU$403,,MATCH($B$2,'Спецификация по линиям'!$Z$2:$GU$2,0)),SMALL(IF(INDEX('Спецификация по линиям'!$Z$5:$GU$403,,MATCH($B$2,'Спецификация по линиям'!$Z$2:$GU$2,0))&lt;&gt;0,ROW($Z$5:$Z$403)-4),ROW(D16))),"")</f>
        <v/>
      </c>
      <c r="E34" s="40" t="str">
        <f t="array" ref="E34">IFERROR(INDEX('Спецификация по линиям'!I$5:I$403,SMALL(IF(INDEX('Спецификация по линиям'!$Z$5:$GU$403,,MATCH($B$2,'Спецификация по линиям'!$Z$2:$GU$2,0))&lt;&gt;0,ROW($Z$5:$Z$403)-4),ROW(D16))),"")</f>
        <v/>
      </c>
    </row>
    <row r="35" spans="1:5" s="41" customFormat="1" ht="30" customHeight="1" x14ac:dyDescent="0.35">
      <c r="A35" s="42"/>
    </row>
    <row r="36" spans="1:5" s="41" customFormat="1" ht="30" customHeight="1" x14ac:dyDescent="0.35">
      <c r="A36" s="22" t="s">
        <v>378</v>
      </c>
      <c r="B36" s="43"/>
      <c r="C36" s="22"/>
      <c r="D36" s="22"/>
      <c r="E36" s="22"/>
    </row>
    <row r="37" spans="1:5" s="41" customFormat="1" ht="30" customHeight="1" x14ac:dyDescent="0.35">
      <c r="A37" s="44" t="s">
        <v>379</v>
      </c>
      <c r="B37" s="22"/>
      <c r="C37" s="44"/>
      <c r="D37" s="44"/>
      <c r="E37" s="44"/>
    </row>
    <row r="38" spans="1:5" s="41" customFormat="1" ht="30" customHeight="1" x14ac:dyDescent="0.35">
      <c r="A38" s="70" t="s">
        <v>380</v>
      </c>
      <c r="B38" s="70"/>
      <c r="C38" s="70"/>
      <c r="D38" s="70"/>
      <c r="E38" s="70"/>
    </row>
    <row r="39" spans="1:5" s="41" customFormat="1" ht="30" customHeight="1" x14ac:dyDescent="0.35">
      <c r="A39" s="45"/>
      <c r="B39" s="45"/>
      <c r="C39" s="45"/>
      <c r="D39" s="45"/>
      <c r="E39" s="45"/>
    </row>
    <row r="40" spans="1:5" s="41" customFormat="1" ht="30" customHeight="1" x14ac:dyDescent="0.35">
      <c r="A40" s="42"/>
    </row>
    <row r="41" spans="1:5" s="41" customFormat="1" ht="30" customHeight="1" x14ac:dyDescent="0.35">
      <c r="A41" s="71" t="s">
        <v>381</v>
      </c>
      <c r="B41" s="71"/>
      <c r="C41" s="71"/>
      <c r="D41" s="71"/>
      <c r="E41" s="71"/>
    </row>
    <row r="42" spans="1:5" s="41" customFormat="1" ht="30" customHeight="1" x14ac:dyDescent="0.35">
      <c r="A42" s="46"/>
      <c r="B42" s="46"/>
      <c r="C42" s="46"/>
      <c r="D42" s="46"/>
      <c r="E42" s="46"/>
    </row>
    <row r="43" spans="1:5" s="41" customFormat="1" ht="36" customHeight="1" x14ac:dyDescent="0.35">
      <c r="A43" s="72"/>
      <c r="B43" s="72"/>
      <c r="D43" s="47"/>
    </row>
    <row r="44" spans="1:5" s="41" customFormat="1" ht="30" customHeight="1" x14ac:dyDescent="0.35"/>
    <row r="45" spans="1:5" ht="26.85" customHeight="1" x14ac:dyDescent="0.25">
      <c r="A45" s="42"/>
      <c r="D45" s="48"/>
      <c r="E45" s="48"/>
    </row>
    <row r="46" spans="1:5" x14ac:dyDescent="0.25">
      <c r="A46" s="45"/>
      <c r="B46" s="45"/>
      <c r="C46" s="45"/>
      <c r="D46" s="45"/>
      <c r="E46" s="45"/>
    </row>
    <row r="47" spans="1:5" x14ac:dyDescent="0.25">
      <c r="A47" s="45"/>
      <c r="B47" s="45"/>
      <c r="C47" s="45"/>
      <c r="D47" s="45"/>
      <c r="E47" s="45"/>
    </row>
    <row r="48" spans="1:5" x14ac:dyDescent="0.25">
      <c r="A48" s="45"/>
      <c r="B48" s="45"/>
      <c r="C48" s="45"/>
      <c r="D48" s="45"/>
      <c r="E48" s="45"/>
    </row>
    <row r="49" spans="1:5" x14ac:dyDescent="0.25">
      <c r="B49" s="49"/>
      <c r="E49" s="49"/>
    </row>
    <row r="50" spans="1:5" x14ac:dyDescent="0.25">
      <c r="B50" s="49"/>
      <c r="E50" s="49"/>
    </row>
    <row r="51" spans="1:5" x14ac:dyDescent="0.25">
      <c r="B51" s="49"/>
      <c r="E51" s="49"/>
    </row>
    <row r="52" spans="1:5" x14ac:dyDescent="0.25">
      <c r="E52" s="49"/>
    </row>
    <row r="53" spans="1:5" x14ac:dyDescent="0.25">
      <c r="B53" s="50"/>
    </row>
    <row r="54" spans="1:5" ht="26.85" customHeight="1" x14ac:dyDescent="0.25">
      <c r="B54" s="51"/>
      <c r="C54" s="26"/>
      <c r="D54" s="52"/>
      <c r="E54" s="47"/>
    </row>
    <row r="55" spans="1:5" x14ac:dyDescent="0.25">
      <c r="A55" s="53"/>
    </row>
  </sheetData>
  <mergeCells count="10">
    <mergeCell ref="C15:E15"/>
    <mergeCell ref="A38:E38"/>
    <mergeCell ref="A41:E41"/>
    <mergeCell ref="A43:B43"/>
    <mergeCell ref="A3:E3"/>
    <mergeCell ref="B5:E5"/>
    <mergeCell ref="B6:E6"/>
    <mergeCell ref="C9:D9"/>
    <mergeCell ref="C10:D10"/>
    <mergeCell ref="C11:D11"/>
  </mergeCells>
  <dataValidations count="1">
    <dataValidation type="list" allowBlank="1" showInputMessage="1" showErrorMessage="1" sqref="B5:E5">
      <formula1>$G$1:$G$2</formula1>
    </dataValidation>
  </dataValidations>
  <pageMargins left="0.25" right="0.25" top="0.75" bottom="0.75" header="0.3" footer="0.3"/>
  <pageSetup paperSize="9" scale="69" fitToHeight="0" orientation="portrait" horizontalDpi="360" verticalDpi="360" r:id="rId1"/>
  <headerFooter>
    <oddFooter>Страница  &amp;P из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FC54983-239A-4444-8303-587093CFDF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Спецификация по линиям</vt:lpstr>
      <vt:lpstr>Акт приема-передачи</vt:lpstr>
      <vt:lpstr>'Акт приема-передачи'!Заголовки_для_печати</vt:lpstr>
      <vt:lpstr>'Акт приема-передачи'!Область_печати</vt:lpstr>
      <vt:lpstr>'Спецификация по линиям'!Область_печати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2018-03-07T07:26:57Z</dcterms:created>
  <dcterms:modified xsi:type="dcterms:W3CDTF">2019-10-08T12:16:59Z</dcterms:modified>
</cp:coreProperties>
</file>