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I9" i="1" l="1"/>
  <c r="AL8" i="1" a="1"/>
  <c r="AL8" i="1" s="1"/>
  <c r="AL6" i="1" a="1"/>
  <c r="AL6" i="1" s="1"/>
  <c r="AM4" i="1"/>
  <c r="AM7" i="1"/>
  <c r="AM8" i="1"/>
  <c r="AM9" i="1"/>
  <c r="AM11" i="1"/>
  <c r="AM12" i="1"/>
  <c r="AM13" i="1"/>
  <c r="AM14" i="1"/>
  <c r="AM15" i="1"/>
  <c r="AM16" i="1"/>
  <c r="AM17" i="1"/>
  <c r="AM18" i="1"/>
  <c r="AM6" i="1"/>
  <c r="AN4" i="1"/>
  <c r="AI4" i="1"/>
  <c r="AJ7" i="1"/>
  <c r="AN7" i="1" s="1"/>
  <c r="AI7" i="1"/>
  <c r="AI8" i="1"/>
  <c r="AN9" i="1"/>
  <c r="AI11" i="1"/>
  <c r="AI12" i="1"/>
  <c r="AN12" i="1" s="1"/>
  <c r="AI13" i="1"/>
  <c r="AI14" i="1"/>
  <c r="AN14" i="1" s="1"/>
  <c r="AI15" i="1"/>
  <c r="AI16" i="1"/>
  <c r="AN16" i="1" s="1"/>
  <c r="AI17" i="1"/>
  <c r="AI18" i="1"/>
  <c r="AN18" i="1" s="1"/>
  <c r="AN11" i="1"/>
  <c r="AN13" i="1"/>
  <c r="AN15" i="1"/>
  <c r="AN17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J19" i="1"/>
  <c r="AK19" i="1"/>
  <c r="AO19" i="1"/>
  <c r="AP19" i="1"/>
  <c r="AQ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I6" i="1"/>
  <c r="AM10" i="1" l="1"/>
  <c r="AM19" i="1" s="1"/>
  <c r="AI10" i="1"/>
  <c r="AN10" i="1" s="1"/>
  <c r="AL19" i="1"/>
  <c r="AN8" i="1"/>
  <c r="AN6" i="1"/>
  <c r="AI19" i="1" l="1"/>
  <c r="AN19" i="1" s="1"/>
</calcChain>
</file>

<file path=xl/sharedStrings.xml><?xml version="1.0" encoding="utf-8"?>
<sst xmlns="http://schemas.openxmlformats.org/spreadsheetml/2006/main" count="96" uniqueCount="55">
  <si>
    <t>№</t>
  </si>
  <si>
    <t>ФИО</t>
  </si>
  <si>
    <t>Должность</t>
  </si>
  <si>
    <t>За май 2022</t>
  </si>
  <si>
    <t>Дежурство на ГМС</t>
  </si>
  <si>
    <t>Агрометеоработы</t>
  </si>
  <si>
    <t>Праздничные</t>
  </si>
  <si>
    <t>Прочие работы</t>
  </si>
  <si>
    <t>Работа ночью</t>
  </si>
  <si>
    <t>Всего отработано</t>
  </si>
  <si>
    <t>Положено по норме</t>
  </si>
  <si>
    <t>Отклонение от нормы замесяц</t>
  </si>
  <si>
    <t>Отклонение с начала года</t>
  </si>
  <si>
    <t>Итого за месяц</t>
  </si>
  <si>
    <t>начальник</t>
  </si>
  <si>
    <t xml:space="preserve">МЕТЕОРОЛОГИЧЕСКАЯ ГРУППА </t>
  </si>
  <si>
    <t>Колиниченко О.В.</t>
  </si>
  <si>
    <t>Коробкин Г.А</t>
  </si>
  <si>
    <t>Бушуев А.В.</t>
  </si>
  <si>
    <t>Зотов С.В.</t>
  </si>
  <si>
    <t>КоховичС.К.</t>
  </si>
  <si>
    <t>Семенова Н.Н.</t>
  </si>
  <si>
    <t>Шикунец Л.А.</t>
  </si>
  <si>
    <t>Коробкина З.К</t>
  </si>
  <si>
    <t>АЭРОЛОГИЧЕСКАЯ ГРУППА</t>
  </si>
  <si>
    <t>Штильников А.В.</t>
  </si>
  <si>
    <t>Штильникова В.В.</t>
  </si>
  <si>
    <t>Цимбал Н.М.</t>
  </si>
  <si>
    <t>Мот А.П.</t>
  </si>
  <si>
    <t>Югрина А.А.</t>
  </si>
  <si>
    <t>ГАЗОГЕНЕРАТОРЩИКИ</t>
  </si>
  <si>
    <t>Васягина М.В.</t>
  </si>
  <si>
    <t>Шадрин Я.М.</t>
  </si>
  <si>
    <t>Васягин С.А.</t>
  </si>
  <si>
    <t>ОСТАЛЬНОЙ ПЕРСОНАЛ</t>
  </si>
  <si>
    <t>Колиниченко Т.А.</t>
  </si>
  <si>
    <t>Зимарева Ю.А.</t>
  </si>
  <si>
    <t>Волков А.В.</t>
  </si>
  <si>
    <t>Мухин Ю.Н,</t>
  </si>
  <si>
    <t>Медянов К.А.</t>
  </si>
  <si>
    <t>КОЧЕГАРЫ</t>
  </si>
  <si>
    <t>Коробкин А.К.</t>
  </si>
  <si>
    <t>Рожков С.Ю</t>
  </si>
  <si>
    <t>Казанцев С.С</t>
  </si>
  <si>
    <t>вакансия</t>
  </si>
  <si>
    <t>Кошкин А.В.</t>
  </si>
  <si>
    <t>Глебов А.Ю.</t>
  </si>
  <si>
    <t>Евдокимова Л.Ю.</t>
  </si>
  <si>
    <t>В</t>
  </si>
  <si>
    <t>8сн</t>
  </si>
  <si>
    <t>Итого</t>
  </si>
  <si>
    <t>Норма часов ж</t>
  </si>
  <si>
    <t>норма часов м</t>
  </si>
  <si>
    <t>7пр</t>
  </si>
  <si>
    <t>б/с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</si>
</sst>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49" fontId="0" fillId="0" borderId="1" xfId="0" applyNumberFormat="1" applyBorder="1"/>
    <xf numFmtId="1" fontId="0" fillId="0" borderId="1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" xfId="0" applyNumberFormat="1" applyBorder="1"/>
  </cellXfs>
  <cellStyles count="1">
    <cellStyle name="Обычный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tabSelected="1" zoomScale="85" zoomScaleNormal="85" workbookViewId="0">
      <selection activeCell="T8" sqref="T8"/>
    </sheetView>
  </sheetViews>
  <sheetFormatPr defaultRowHeight="15" x14ac:dyDescent="0.25"/>
  <cols>
    <col min="1" max="1" width="3.7109375" bestFit="1" customWidth="1"/>
    <col min="2" max="2" width="18" bestFit="1" customWidth="1"/>
    <col min="3" max="3" width="11.5703125" bestFit="1" customWidth="1"/>
    <col min="4" max="4" width="3.140625" bestFit="1" customWidth="1"/>
    <col min="5" max="5" width="4.28515625" bestFit="1" customWidth="1"/>
    <col min="6" max="6" width="3.85546875" bestFit="1" customWidth="1"/>
    <col min="7" max="7" width="3.7109375" customWidth="1"/>
    <col min="8" max="9" width="4.7109375" bestFit="1" customWidth="1"/>
    <col min="10" max="10" width="3.85546875" bestFit="1" customWidth="1"/>
    <col min="11" max="11" width="3.140625" bestFit="1" customWidth="1"/>
    <col min="12" max="12" width="3.85546875" bestFit="1" customWidth="1"/>
    <col min="13" max="13" width="4.5703125" bestFit="1" customWidth="1"/>
    <col min="14" max="16" width="4.7109375" bestFit="1" customWidth="1"/>
    <col min="17" max="17" width="3.7109375" bestFit="1" customWidth="1"/>
    <col min="18" max="18" width="4.5703125" bestFit="1" customWidth="1"/>
    <col min="19" max="23" width="4.7109375" bestFit="1" customWidth="1"/>
    <col min="24" max="25" width="3.7109375" bestFit="1" customWidth="1"/>
    <col min="26" max="30" width="4.7109375" bestFit="1" customWidth="1"/>
    <col min="31" max="32" width="3.7109375" bestFit="1" customWidth="1"/>
    <col min="33" max="34" width="4.7109375" bestFit="1" customWidth="1"/>
    <col min="35" max="43" width="8.42578125" bestFit="1" customWidth="1"/>
  </cols>
  <sheetData>
    <row r="1" spans="1:43" ht="21" x14ac:dyDescent="0.35">
      <c r="A1" s="3" t="s">
        <v>0</v>
      </c>
      <c r="B1" s="3" t="s">
        <v>1</v>
      </c>
      <c r="C1" s="3" t="s">
        <v>2</v>
      </c>
      <c r="D1" s="15" t="s">
        <v>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7"/>
      <c r="AI1" s="10" t="s">
        <v>13</v>
      </c>
      <c r="AJ1" s="13"/>
      <c r="AK1" s="13"/>
      <c r="AL1" s="13"/>
      <c r="AM1" s="13"/>
      <c r="AN1" s="13"/>
      <c r="AO1" s="13"/>
      <c r="AP1" s="13"/>
      <c r="AQ1" s="14"/>
    </row>
    <row r="2" spans="1:43" ht="173.25" x14ac:dyDescent="0.25">
      <c r="A2" s="3"/>
      <c r="B2" s="3"/>
      <c r="C2" s="3"/>
      <c r="D2" s="10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4" t="s">
        <v>4</v>
      </c>
      <c r="AJ2" s="4" t="s">
        <v>5</v>
      </c>
      <c r="AK2" s="4" t="s">
        <v>6</v>
      </c>
      <c r="AL2" s="4" t="s">
        <v>7</v>
      </c>
      <c r="AM2" s="4" t="s">
        <v>8</v>
      </c>
      <c r="AN2" s="4" t="s">
        <v>9</v>
      </c>
      <c r="AO2" s="4" t="s">
        <v>10</v>
      </c>
      <c r="AP2" s="4" t="s">
        <v>11</v>
      </c>
      <c r="AQ2" s="4" t="s">
        <v>12</v>
      </c>
    </row>
    <row r="3" spans="1:43" x14ac:dyDescent="0.25">
      <c r="A3" s="1"/>
      <c r="B3" s="1"/>
      <c r="C3" s="1"/>
      <c r="D3" s="5">
        <v>1</v>
      </c>
      <c r="E3" s="5">
        <v>2</v>
      </c>
      <c r="F3" s="5">
        <v>3</v>
      </c>
      <c r="G3" s="2">
        <v>4</v>
      </c>
      <c r="H3" s="2">
        <v>5</v>
      </c>
      <c r="I3" s="2">
        <v>6</v>
      </c>
      <c r="J3" s="6">
        <v>7</v>
      </c>
      <c r="K3" s="6">
        <v>8</v>
      </c>
      <c r="L3" s="6">
        <v>9</v>
      </c>
      <c r="M3" s="6">
        <v>10</v>
      </c>
      <c r="N3" s="2">
        <v>11</v>
      </c>
      <c r="O3" s="2">
        <v>12</v>
      </c>
      <c r="P3" s="2">
        <v>13</v>
      </c>
      <c r="Q3" s="6">
        <v>14</v>
      </c>
      <c r="R3" s="6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6">
        <v>21</v>
      </c>
      <c r="Y3" s="6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6">
        <v>28</v>
      </c>
      <c r="AF3" s="6">
        <v>29</v>
      </c>
      <c r="AG3" s="2">
        <v>30</v>
      </c>
      <c r="AH3" s="2">
        <v>31</v>
      </c>
      <c r="AI3" s="1"/>
      <c r="AJ3" s="1"/>
      <c r="AK3" s="1"/>
      <c r="AL3" s="1"/>
      <c r="AM3" s="1"/>
      <c r="AN3" s="1"/>
      <c r="AO3" s="1"/>
      <c r="AP3" s="1"/>
      <c r="AQ3" s="1"/>
    </row>
    <row r="4" spans="1:43" x14ac:dyDescent="0.25">
      <c r="A4" s="1">
        <v>1</v>
      </c>
      <c r="B4" s="1" t="s">
        <v>16</v>
      </c>
      <c r="C4" s="1" t="s">
        <v>14</v>
      </c>
      <c r="D4" s="21" t="s">
        <v>48</v>
      </c>
      <c r="E4" s="21" t="s">
        <v>48</v>
      </c>
      <c r="F4" s="21" t="s">
        <v>48</v>
      </c>
      <c r="G4" s="21">
        <v>8</v>
      </c>
      <c r="H4" s="21">
        <v>8</v>
      </c>
      <c r="I4" s="21">
        <v>4</v>
      </c>
      <c r="J4" s="21" t="s">
        <v>48</v>
      </c>
      <c r="K4" s="21" t="s">
        <v>48</v>
      </c>
      <c r="L4" s="21" t="s">
        <v>48</v>
      </c>
      <c r="M4" s="21" t="s">
        <v>48</v>
      </c>
      <c r="N4" s="21">
        <v>8</v>
      </c>
      <c r="O4" s="21">
        <v>8</v>
      </c>
      <c r="P4" s="21">
        <v>4</v>
      </c>
      <c r="Q4" s="21" t="s">
        <v>48</v>
      </c>
      <c r="R4" s="21" t="s">
        <v>48</v>
      </c>
      <c r="S4" s="21">
        <v>8</v>
      </c>
      <c r="T4" s="21">
        <v>8</v>
      </c>
      <c r="U4" s="21">
        <v>8</v>
      </c>
      <c r="V4" s="21">
        <v>8</v>
      </c>
      <c r="W4" s="21">
        <v>5.6</v>
      </c>
      <c r="X4" s="21" t="s">
        <v>48</v>
      </c>
      <c r="Y4" s="21" t="s">
        <v>48</v>
      </c>
      <c r="Z4" s="21">
        <v>8</v>
      </c>
      <c r="AA4" s="21">
        <v>8</v>
      </c>
      <c r="AB4" s="21">
        <v>8</v>
      </c>
      <c r="AC4" s="21">
        <v>8</v>
      </c>
      <c r="AD4" s="21">
        <v>4</v>
      </c>
      <c r="AE4" s="21" t="s">
        <v>48</v>
      </c>
      <c r="AF4" s="21" t="s">
        <v>48</v>
      </c>
      <c r="AG4" s="21">
        <v>8</v>
      </c>
      <c r="AH4" s="21">
        <v>8</v>
      </c>
      <c r="AI4" s="1">
        <f>SUMPRODUCT(D4:AH4)</f>
        <v>129.6</v>
      </c>
      <c r="AJ4" s="1"/>
      <c r="AK4" s="1"/>
      <c r="AL4" s="1"/>
      <c r="AM4" s="8">
        <f>IF(12,8,0)*COUNTIF(D4:AH4,12)</f>
        <v>0</v>
      </c>
      <c r="AN4" s="7">
        <f>AI4+AJ4+AL4</f>
        <v>129.6</v>
      </c>
      <c r="AO4" s="1">
        <v>129.6</v>
      </c>
      <c r="AP4" s="1"/>
      <c r="AQ4" s="1"/>
    </row>
    <row r="5" spans="1:43" x14ac:dyDescent="0.25">
      <c r="A5" s="10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  <c r="AI5" s="1"/>
      <c r="AJ5" s="1"/>
      <c r="AK5" s="1"/>
      <c r="AL5" s="1"/>
      <c r="AM5" s="1"/>
      <c r="AN5" s="7"/>
      <c r="AO5" s="1"/>
      <c r="AP5" s="1"/>
      <c r="AQ5" s="1"/>
    </row>
    <row r="6" spans="1:43" x14ac:dyDescent="0.25">
      <c r="A6" s="1">
        <v>2</v>
      </c>
      <c r="B6" s="1" t="s">
        <v>17</v>
      </c>
      <c r="C6" s="1"/>
      <c r="D6" s="21"/>
      <c r="E6" s="21">
        <v>12</v>
      </c>
      <c r="F6" s="21"/>
      <c r="G6" s="21"/>
      <c r="H6" s="21">
        <v>11</v>
      </c>
      <c r="I6" s="21">
        <v>12</v>
      </c>
      <c r="J6" s="21"/>
      <c r="K6" s="21">
        <v>12</v>
      </c>
      <c r="L6" s="21"/>
      <c r="M6" s="21" t="s">
        <v>49</v>
      </c>
      <c r="N6" s="21"/>
      <c r="O6" s="21"/>
      <c r="P6" s="21">
        <v>12</v>
      </c>
      <c r="Q6" s="21"/>
      <c r="R6" s="21" t="s">
        <v>49</v>
      </c>
      <c r="S6" s="21">
        <v>11</v>
      </c>
      <c r="T6" s="21">
        <v>12</v>
      </c>
      <c r="U6" s="21"/>
      <c r="V6" s="21"/>
      <c r="W6" s="21">
        <v>11</v>
      </c>
      <c r="X6" s="21"/>
      <c r="Y6" s="21"/>
      <c r="Z6" s="21"/>
      <c r="AA6" s="21"/>
      <c r="AB6" s="21">
        <v>11</v>
      </c>
      <c r="AC6" s="21">
        <v>12</v>
      </c>
      <c r="AD6" s="21"/>
      <c r="AE6" s="21"/>
      <c r="AF6" s="21">
        <v>11</v>
      </c>
      <c r="AG6" s="21"/>
      <c r="AH6" s="21">
        <v>1</v>
      </c>
      <c r="AI6" s="9">
        <f>SUMIF(D6:AH6,"= 12",D6:AH6)+SUMIF(D6:AH6,"=11",D6:AH6)</f>
        <v>127</v>
      </c>
      <c r="AJ6" s="9">
        <v>1</v>
      </c>
      <c r="AK6" s="9">
        <v>8</v>
      </c>
      <c r="AL6" s="9">
        <f t="array" ref="AL6">SUM(IF(ISTEXT(D6:AH6),1,))*LEFT("8сн",1)</f>
        <v>16</v>
      </c>
      <c r="AM6" s="1">
        <f>IF(12,8,0)*COUNTIF(D6:AH6,12)</f>
        <v>48</v>
      </c>
      <c r="AN6" s="7">
        <f t="shared" ref="AN5:AN52" si="0">AI6+AJ6+AL6</f>
        <v>144</v>
      </c>
      <c r="AO6" s="9">
        <v>144</v>
      </c>
      <c r="AP6" s="1"/>
      <c r="AQ6" s="1"/>
    </row>
    <row r="7" spans="1:43" x14ac:dyDescent="0.25">
      <c r="A7" s="1">
        <v>3</v>
      </c>
      <c r="B7" s="1" t="s">
        <v>17</v>
      </c>
      <c r="C7" s="1"/>
      <c r="D7" s="1"/>
      <c r="E7" s="1"/>
      <c r="F7" s="1"/>
      <c r="G7" s="1">
        <v>8</v>
      </c>
      <c r="H7" s="1"/>
      <c r="I7" s="1"/>
      <c r="J7" s="1"/>
      <c r="K7" s="1"/>
      <c r="L7" s="1"/>
      <c r="M7" s="1"/>
      <c r="N7" s="1"/>
      <c r="O7" s="1">
        <v>8</v>
      </c>
      <c r="P7" s="1"/>
      <c r="Q7" s="1"/>
      <c r="R7" s="1"/>
      <c r="S7" s="1"/>
      <c r="T7" s="1"/>
      <c r="U7" s="1"/>
      <c r="V7" s="1"/>
      <c r="W7" s="1"/>
      <c r="X7" s="1">
        <v>8</v>
      </c>
      <c r="Y7" s="1"/>
      <c r="Z7" s="1"/>
      <c r="AA7" s="1"/>
      <c r="AB7" s="1"/>
      <c r="AC7" s="1"/>
      <c r="AD7" s="1"/>
      <c r="AE7" s="1">
        <v>8</v>
      </c>
      <c r="AF7" s="1"/>
      <c r="AG7" s="1"/>
      <c r="AH7" s="1">
        <v>7</v>
      </c>
      <c r="AI7" s="9">
        <f t="shared" ref="AI7:AI18" si="1">SUMIF(D7:AH7,"= 12",D7:AH7)+SUMIF(D7:AH7,"=11",D7:AH7)</f>
        <v>0</v>
      </c>
      <c r="AJ7" s="1">
        <f>SUM(D7:AH7)</f>
        <v>39</v>
      </c>
      <c r="AK7" s="1"/>
      <c r="AL7" s="1"/>
      <c r="AM7" s="1">
        <f t="shared" ref="AM7:AM18" si="2">IF(12,8,0)*COUNTIF(D7:AH7,12)</f>
        <v>0</v>
      </c>
      <c r="AN7" s="7">
        <f t="shared" si="0"/>
        <v>39</v>
      </c>
      <c r="AO7" s="1"/>
      <c r="AP7" s="1"/>
      <c r="AQ7" s="1"/>
    </row>
    <row r="8" spans="1:43" x14ac:dyDescent="0.25">
      <c r="A8" s="1">
        <v>4</v>
      </c>
      <c r="B8" s="1" t="s">
        <v>18</v>
      </c>
      <c r="C8" s="1"/>
      <c r="D8" s="1"/>
      <c r="E8" s="1">
        <v>11</v>
      </c>
      <c r="F8" s="1">
        <v>12</v>
      </c>
      <c r="G8" s="1"/>
      <c r="H8" s="1" t="s">
        <v>49</v>
      </c>
      <c r="I8" s="1"/>
      <c r="J8" s="1">
        <v>12</v>
      </c>
      <c r="K8" s="1"/>
      <c r="L8" s="1"/>
      <c r="M8" s="1"/>
      <c r="N8" s="1">
        <v>11</v>
      </c>
      <c r="O8" s="1">
        <v>12</v>
      </c>
      <c r="P8" s="1"/>
      <c r="Q8" s="1"/>
      <c r="R8" s="1">
        <v>11</v>
      </c>
      <c r="S8" s="1">
        <v>12</v>
      </c>
      <c r="T8" s="1"/>
      <c r="U8" s="1"/>
      <c r="V8" s="1"/>
      <c r="W8" s="1">
        <v>12</v>
      </c>
      <c r="X8" s="1"/>
      <c r="Y8" s="1"/>
      <c r="Z8" s="1">
        <v>8</v>
      </c>
      <c r="AA8" s="1">
        <v>12</v>
      </c>
      <c r="AB8" s="1"/>
      <c r="AC8" s="1"/>
      <c r="AD8" s="1"/>
      <c r="AE8" s="1">
        <v>11</v>
      </c>
      <c r="AF8" s="1"/>
      <c r="AG8" s="1">
        <v>12</v>
      </c>
      <c r="AH8" s="1"/>
      <c r="AI8" s="9">
        <f t="shared" si="1"/>
        <v>128</v>
      </c>
      <c r="AJ8" s="1"/>
      <c r="AK8" s="1"/>
      <c r="AL8" s="1">
        <f t="array" ref="AL8">SUM(IF(ISTEXT(D8:AH8),1,))*LEFT("8сн",1)</f>
        <v>8</v>
      </c>
      <c r="AM8" s="1">
        <f t="shared" si="2"/>
        <v>56</v>
      </c>
      <c r="AN8" s="7">
        <f t="shared" si="0"/>
        <v>136</v>
      </c>
      <c r="AO8" s="1"/>
      <c r="AP8" s="1"/>
      <c r="AQ8" s="1"/>
    </row>
    <row r="9" spans="1:43" x14ac:dyDescent="0.25">
      <c r="A9" s="1">
        <v>5</v>
      </c>
      <c r="B9" s="1" t="s">
        <v>18</v>
      </c>
      <c r="C9" s="1"/>
      <c r="D9" s="1"/>
      <c r="E9" s="1"/>
      <c r="F9" s="1"/>
      <c r="G9" s="1"/>
      <c r="H9" s="1"/>
      <c r="I9" s="1">
        <v>11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v>11</v>
      </c>
      <c r="W9" s="1"/>
      <c r="X9" s="1"/>
      <c r="Y9" s="1"/>
      <c r="Z9" s="1">
        <v>3</v>
      </c>
      <c r="AA9" s="1"/>
      <c r="AB9" s="1"/>
      <c r="AC9" s="1"/>
      <c r="AD9" s="1"/>
      <c r="AE9" s="1"/>
      <c r="AF9" s="1"/>
      <c r="AG9" s="1"/>
      <c r="AH9" s="1"/>
      <c r="AI9" s="9">
        <f>SUMIF(D9:AH9,"= 12",D9:AH9)+SUMIF(D9:AH9,"=11",D9:AH9)</f>
        <v>22</v>
      </c>
      <c r="AJ9" s="1"/>
      <c r="AK9" s="1"/>
      <c r="AL9" s="1"/>
      <c r="AM9" s="1">
        <f t="shared" si="2"/>
        <v>0</v>
      </c>
      <c r="AN9" s="7">
        <f t="shared" si="0"/>
        <v>22</v>
      </c>
      <c r="AO9" s="1"/>
      <c r="AP9" s="1"/>
      <c r="AQ9" s="1"/>
    </row>
    <row r="10" spans="1:43" x14ac:dyDescent="0.25">
      <c r="A10" s="1">
        <v>6</v>
      </c>
      <c r="B10" s="1" t="s">
        <v>19</v>
      </c>
      <c r="C10" s="1"/>
      <c r="D10" s="1">
        <v>8</v>
      </c>
      <c r="E10" s="1" t="s">
        <v>53</v>
      </c>
      <c r="F10" s="1" t="s">
        <v>54</v>
      </c>
      <c r="G10" s="1" t="s">
        <v>54</v>
      </c>
      <c r="H10" s="1" t="s">
        <v>54</v>
      </c>
      <c r="I10" s="1" t="s">
        <v>54</v>
      </c>
      <c r="J10" s="1" t="s">
        <v>54</v>
      </c>
      <c r="K10" s="1" t="s">
        <v>54</v>
      </c>
      <c r="L10" s="1" t="s">
        <v>54</v>
      </c>
      <c r="M10" s="1" t="s">
        <v>54</v>
      </c>
      <c r="N10" s="1" t="s">
        <v>54</v>
      </c>
      <c r="O10" s="1" t="s">
        <v>54</v>
      </c>
      <c r="P10" s="1" t="s">
        <v>54</v>
      </c>
      <c r="Q10" s="1" t="s">
        <v>54</v>
      </c>
      <c r="R10" s="1" t="s">
        <v>54</v>
      </c>
      <c r="S10" s="1" t="s">
        <v>54</v>
      </c>
      <c r="T10" s="1"/>
      <c r="U10" s="1">
        <v>12</v>
      </c>
      <c r="V10" s="1"/>
      <c r="W10" s="1"/>
      <c r="X10" s="1">
        <v>11</v>
      </c>
      <c r="Y10" s="1">
        <v>12</v>
      </c>
      <c r="Z10" s="1"/>
      <c r="AA10" s="1"/>
      <c r="AB10" s="1"/>
      <c r="AC10" s="1">
        <v>11</v>
      </c>
      <c r="AD10" s="1">
        <v>12</v>
      </c>
      <c r="AE10" s="1"/>
      <c r="AF10" s="1"/>
      <c r="AG10" s="1">
        <v>11</v>
      </c>
      <c r="AH10" s="1">
        <v>4</v>
      </c>
      <c r="AI10" s="9">
        <f t="shared" si="1"/>
        <v>69</v>
      </c>
      <c r="AJ10" s="1"/>
      <c r="AK10" s="1"/>
      <c r="AL10" s="1"/>
      <c r="AM10" s="1">
        <f t="shared" si="2"/>
        <v>24</v>
      </c>
      <c r="AN10" s="7">
        <f t="shared" si="0"/>
        <v>69</v>
      </c>
      <c r="AO10" s="1"/>
      <c r="AP10" s="1"/>
      <c r="AQ10" s="1"/>
    </row>
    <row r="11" spans="1:43" x14ac:dyDescent="0.25">
      <c r="A11" s="1">
        <v>7</v>
      </c>
      <c r="B11" s="1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9">
        <f t="shared" si="1"/>
        <v>0</v>
      </c>
      <c r="AJ11" s="1"/>
      <c r="AK11" s="1"/>
      <c r="AL11" s="1"/>
      <c r="AM11" s="1">
        <f t="shared" si="2"/>
        <v>0</v>
      </c>
      <c r="AN11" s="7">
        <f t="shared" si="0"/>
        <v>0</v>
      </c>
      <c r="AO11" s="1"/>
      <c r="AP11" s="1"/>
      <c r="AQ11" s="1"/>
    </row>
    <row r="12" spans="1:43" x14ac:dyDescent="0.25">
      <c r="A12" s="1">
        <v>8</v>
      </c>
      <c r="B12" s="1" t="s">
        <v>20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9">
        <f t="shared" si="1"/>
        <v>0</v>
      </c>
      <c r="AJ12" s="1"/>
      <c r="AK12" s="1"/>
      <c r="AL12" s="1"/>
      <c r="AM12" s="1">
        <f t="shared" si="2"/>
        <v>0</v>
      </c>
      <c r="AN12" s="7">
        <f t="shared" si="0"/>
        <v>0</v>
      </c>
      <c r="AO12" s="1"/>
      <c r="AP12" s="1"/>
      <c r="AQ12" s="1"/>
    </row>
    <row r="13" spans="1:43" x14ac:dyDescent="0.25">
      <c r="A13" s="1">
        <v>9</v>
      </c>
      <c r="B13" s="1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>
        <f t="shared" si="1"/>
        <v>0</v>
      </c>
      <c r="AJ13" s="1"/>
      <c r="AK13" s="1"/>
      <c r="AL13" s="1"/>
      <c r="AM13" s="1">
        <f t="shared" si="2"/>
        <v>0</v>
      </c>
      <c r="AN13" s="7">
        <f t="shared" si="0"/>
        <v>0</v>
      </c>
      <c r="AO13" s="1"/>
      <c r="AP13" s="1"/>
      <c r="AQ13" s="1"/>
    </row>
    <row r="14" spans="1:43" x14ac:dyDescent="0.25">
      <c r="A14" s="1">
        <v>10</v>
      </c>
      <c r="B14" s="1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9">
        <f t="shared" si="1"/>
        <v>0</v>
      </c>
      <c r="AJ14" s="1"/>
      <c r="AK14" s="1"/>
      <c r="AL14" s="1"/>
      <c r="AM14" s="1">
        <f t="shared" si="2"/>
        <v>0</v>
      </c>
      <c r="AN14" s="7">
        <f t="shared" si="0"/>
        <v>0</v>
      </c>
      <c r="AO14" s="1"/>
      <c r="AP14" s="1"/>
      <c r="AQ14" s="1"/>
    </row>
    <row r="15" spans="1:43" x14ac:dyDescent="0.25">
      <c r="A15" s="1">
        <v>11</v>
      </c>
      <c r="B15" s="1" t="s">
        <v>21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9">
        <f t="shared" si="1"/>
        <v>0</v>
      </c>
      <c r="AJ15" s="1"/>
      <c r="AK15" s="1"/>
      <c r="AL15" s="1"/>
      <c r="AM15" s="1">
        <f t="shared" si="2"/>
        <v>0</v>
      </c>
      <c r="AN15" s="7">
        <f t="shared" si="0"/>
        <v>0</v>
      </c>
      <c r="AO15" s="1"/>
      <c r="AP15" s="1"/>
      <c r="AQ15" s="1"/>
    </row>
    <row r="16" spans="1:43" x14ac:dyDescent="0.25">
      <c r="A16" s="1">
        <v>12</v>
      </c>
      <c r="B16" s="1" t="s">
        <v>22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9">
        <f t="shared" si="1"/>
        <v>0</v>
      </c>
      <c r="AJ16" s="1"/>
      <c r="AK16" s="1"/>
      <c r="AL16" s="1"/>
      <c r="AM16" s="1">
        <f t="shared" si="2"/>
        <v>0</v>
      </c>
      <c r="AN16" s="7">
        <f t="shared" si="0"/>
        <v>0</v>
      </c>
      <c r="AO16" s="1"/>
      <c r="AP16" s="1"/>
      <c r="AQ16" s="1"/>
    </row>
    <row r="17" spans="1:43" x14ac:dyDescent="0.25">
      <c r="A17" s="1">
        <v>13</v>
      </c>
      <c r="B17" s="1" t="s">
        <v>23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9">
        <f t="shared" si="1"/>
        <v>0</v>
      </c>
      <c r="AJ17" s="1"/>
      <c r="AK17" s="1"/>
      <c r="AL17" s="1"/>
      <c r="AM17" s="1">
        <f t="shared" si="2"/>
        <v>0</v>
      </c>
      <c r="AN17" s="7">
        <f t="shared" si="0"/>
        <v>0</v>
      </c>
      <c r="AO17" s="1"/>
      <c r="AP17" s="1"/>
      <c r="AQ17" s="1"/>
    </row>
    <row r="18" spans="1:43" x14ac:dyDescent="0.25">
      <c r="A18" s="1">
        <v>14</v>
      </c>
      <c r="B18" s="1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9">
        <f t="shared" si="1"/>
        <v>0</v>
      </c>
      <c r="AJ18" s="1"/>
      <c r="AK18" s="1"/>
      <c r="AL18" s="1"/>
      <c r="AM18" s="1">
        <f t="shared" si="2"/>
        <v>0</v>
      </c>
      <c r="AN18" s="7">
        <f t="shared" si="0"/>
        <v>0</v>
      </c>
      <c r="AO18" s="1"/>
      <c r="AP18" s="1"/>
      <c r="AQ18" s="1"/>
    </row>
    <row r="19" spans="1:43" x14ac:dyDescent="0.25">
      <c r="A19" s="18" t="s">
        <v>50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9">
        <f>SUM(AI6:AI18)</f>
        <v>346</v>
      </c>
      <c r="AJ19" s="9">
        <f t="shared" ref="AJ19:AQ19" si="3">SUM(AJ6:AJ18)</f>
        <v>40</v>
      </c>
      <c r="AK19" s="9">
        <f t="shared" si="3"/>
        <v>8</v>
      </c>
      <c r="AL19" s="9">
        <f t="shared" si="3"/>
        <v>24</v>
      </c>
      <c r="AM19" s="9">
        <f t="shared" si="3"/>
        <v>128</v>
      </c>
      <c r="AN19" s="7">
        <f t="shared" si="0"/>
        <v>410</v>
      </c>
      <c r="AO19" s="9">
        <f t="shared" si="3"/>
        <v>144</v>
      </c>
      <c r="AP19" s="9">
        <f t="shared" si="3"/>
        <v>0</v>
      </c>
      <c r="AQ19" s="9">
        <f t="shared" si="3"/>
        <v>0</v>
      </c>
    </row>
    <row r="20" spans="1:43" x14ac:dyDescent="0.25">
      <c r="A20" s="10" t="s">
        <v>24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2"/>
      <c r="AI20" s="1"/>
      <c r="AJ20" s="1"/>
      <c r="AK20" s="1"/>
      <c r="AL20" s="1"/>
      <c r="AM20" s="1">
        <f t="shared" ref="AM5:AM52" si="4">IF(E20=12,8,0)*COUNTIF(D20:AH20,12)</f>
        <v>0</v>
      </c>
      <c r="AN20" s="7">
        <f t="shared" si="0"/>
        <v>0</v>
      </c>
      <c r="AO20" s="1"/>
      <c r="AP20" s="1"/>
      <c r="AQ20" s="1"/>
    </row>
    <row r="21" spans="1:43" x14ac:dyDescent="0.25">
      <c r="A21" s="1">
        <v>15</v>
      </c>
      <c r="B21" s="1" t="s">
        <v>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f t="shared" si="4"/>
        <v>0</v>
      </c>
      <c r="AN21" s="7">
        <f t="shared" si="0"/>
        <v>0</v>
      </c>
      <c r="AO21" s="1"/>
      <c r="AP21" s="1"/>
      <c r="AQ21" s="1"/>
    </row>
    <row r="22" spans="1:43" x14ac:dyDescent="0.25">
      <c r="A22" s="1">
        <v>16</v>
      </c>
      <c r="B22" s="1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f t="shared" si="4"/>
        <v>0</v>
      </c>
      <c r="AN22" s="7">
        <f t="shared" si="0"/>
        <v>0</v>
      </c>
      <c r="AO22" s="1"/>
      <c r="AP22" s="1"/>
      <c r="AQ22" s="1"/>
    </row>
    <row r="23" spans="1:43" x14ac:dyDescent="0.25">
      <c r="A23" s="1">
        <v>17</v>
      </c>
      <c r="B23" s="1" t="s">
        <v>27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f t="shared" si="4"/>
        <v>0</v>
      </c>
      <c r="AN23" s="7">
        <f t="shared" si="0"/>
        <v>0</v>
      </c>
      <c r="AO23" s="1"/>
      <c r="AP23" s="1"/>
      <c r="AQ23" s="1"/>
    </row>
    <row r="24" spans="1:43" x14ac:dyDescent="0.25">
      <c r="A24" s="1">
        <v>18</v>
      </c>
      <c r="B24" s="1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f t="shared" si="4"/>
        <v>0</v>
      </c>
      <c r="AN24" s="7">
        <f t="shared" si="0"/>
        <v>0</v>
      </c>
      <c r="AO24" s="1"/>
      <c r="AP24" s="1"/>
      <c r="AQ24" s="1"/>
    </row>
    <row r="25" spans="1:43" x14ac:dyDescent="0.25">
      <c r="A25" s="1">
        <v>19</v>
      </c>
      <c r="B25" s="1" t="s">
        <v>29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f t="shared" si="4"/>
        <v>0</v>
      </c>
      <c r="AN25" s="7">
        <f t="shared" si="0"/>
        <v>0</v>
      </c>
      <c r="AO25" s="1"/>
      <c r="AP25" s="1"/>
      <c r="AQ25" s="1"/>
    </row>
    <row r="26" spans="1:43" x14ac:dyDescent="0.25">
      <c r="A26" s="10" t="s">
        <v>30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2"/>
      <c r="AI26" s="1"/>
      <c r="AJ26" s="1"/>
      <c r="AK26" s="1"/>
      <c r="AL26" s="1"/>
      <c r="AM26" s="1">
        <f t="shared" si="4"/>
        <v>0</v>
      </c>
      <c r="AN26" s="7">
        <f t="shared" si="0"/>
        <v>0</v>
      </c>
      <c r="AO26" s="1"/>
      <c r="AP26" s="1"/>
      <c r="AQ26" s="1"/>
    </row>
    <row r="27" spans="1:43" x14ac:dyDescent="0.25">
      <c r="A27" s="1">
        <v>20</v>
      </c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f t="shared" si="4"/>
        <v>0</v>
      </c>
      <c r="AN27" s="7">
        <f t="shared" si="0"/>
        <v>0</v>
      </c>
      <c r="AO27" s="1"/>
      <c r="AP27" s="1"/>
      <c r="AQ27" s="1"/>
    </row>
    <row r="28" spans="1:43" x14ac:dyDescent="0.25">
      <c r="A28" s="1">
        <v>21</v>
      </c>
      <c r="B28" s="1" t="s">
        <v>32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>
        <f t="shared" si="4"/>
        <v>0</v>
      </c>
      <c r="AN28" s="7">
        <f t="shared" si="0"/>
        <v>0</v>
      </c>
      <c r="AO28" s="1"/>
      <c r="AP28" s="1"/>
      <c r="AQ28" s="1"/>
    </row>
    <row r="29" spans="1:43" x14ac:dyDescent="0.25">
      <c r="A29" s="1">
        <v>22</v>
      </c>
      <c r="B29" s="1" t="s">
        <v>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f t="shared" si="4"/>
        <v>0</v>
      </c>
      <c r="AN29" s="7">
        <f t="shared" si="0"/>
        <v>0</v>
      </c>
      <c r="AO29" s="1"/>
      <c r="AP29" s="1"/>
      <c r="AQ29" s="1"/>
    </row>
    <row r="30" spans="1:43" x14ac:dyDescent="0.25">
      <c r="A30" s="10" t="s">
        <v>34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2"/>
      <c r="AI30" s="1"/>
      <c r="AJ30" s="1"/>
      <c r="AK30" s="1"/>
      <c r="AL30" s="1"/>
      <c r="AM30" s="1">
        <f t="shared" si="4"/>
        <v>0</v>
      </c>
      <c r="AN30" s="7">
        <f t="shared" si="0"/>
        <v>0</v>
      </c>
      <c r="AO30" s="1"/>
      <c r="AP30" s="1"/>
      <c r="AQ30" s="1"/>
    </row>
    <row r="31" spans="1:43" x14ac:dyDescent="0.25">
      <c r="A31" s="1">
        <v>23</v>
      </c>
      <c r="B31" s="1" t="s">
        <v>35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f t="shared" si="4"/>
        <v>0</v>
      </c>
      <c r="AN31" s="7">
        <f t="shared" si="0"/>
        <v>0</v>
      </c>
      <c r="AO31" s="1"/>
      <c r="AP31" s="1"/>
      <c r="AQ31" s="1"/>
    </row>
    <row r="32" spans="1:43" x14ac:dyDescent="0.25">
      <c r="A32" s="1">
        <v>24</v>
      </c>
      <c r="B32" s="1" t="s">
        <v>35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f t="shared" si="4"/>
        <v>0</v>
      </c>
      <c r="AN32" s="7">
        <f t="shared" si="0"/>
        <v>0</v>
      </c>
      <c r="AO32" s="1"/>
      <c r="AP32" s="1"/>
      <c r="AQ32" s="1"/>
    </row>
    <row r="33" spans="1:43" x14ac:dyDescent="0.25">
      <c r="A33" s="1">
        <v>25</v>
      </c>
      <c r="B33" s="1" t="s">
        <v>36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f t="shared" si="4"/>
        <v>0</v>
      </c>
      <c r="AN33" s="7">
        <f t="shared" si="0"/>
        <v>0</v>
      </c>
      <c r="AO33" s="1"/>
      <c r="AP33" s="1"/>
      <c r="AQ33" s="1"/>
    </row>
    <row r="34" spans="1:43" x14ac:dyDescent="0.25">
      <c r="A34" s="1">
        <v>26</v>
      </c>
      <c r="B34" s="1" t="s">
        <v>37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>
        <f t="shared" si="4"/>
        <v>0</v>
      </c>
      <c r="AN34" s="7">
        <f t="shared" si="0"/>
        <v>0</v>
      </c>
      <c r="AO34" s="1"/>
      <c r="AP34" s="1"/>
      <c r="AQ34" s="1"/>
    </row>
    <row r="35" spans="1:43" x14ac:dyDescent="0.25">
      <c r="A35" s="1">
        <v>27</v>
      </c>
      <c r="B35" s="1" t="s">
        <v>38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>
        <f t="shared" si="4"/>
        <v>0</v>
      </c>
      <c r="AN35" s="7">
        <f t="shared" si="0"/>
        <v>0</v>
      </c>
      <c r="AO35" s="1"/>
      <c r="AP35" s="1"/>
      <c r="AQ35" s="1"/>
    </row>
    <row r="36" spans="1:43" x14ac:dyDescent="0.25">
      <c r="A36" s="1">
        <v>28</v>
      </c>
      <c r="B36" s="1" t="s">
        <v>39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>
        <f t="shared" si="4"/>
        <v>0</v>
      </c>
      <c r="AN36" s="7">
        <f t="shared" si="0"/>
        <v>0</v>
      </c>
      <c r="AO36" s="1"/>
      <c r="AP36" s="1"/>
      <c r="AQ36" s="1"/>
    </row>
    <row r="37" spans="1:43" x14ac:dyDescent="0.25">
      <c r="A37" s="1">
        <v>29</v>
      </c>
      <c r="B37" s="1" t="s">
        <v>39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>
        <f t="shared" si="4"/>
        <v>0</v>
      </c>
      <c r="AN37" s="7">
        <f t="shared" si="0"/>
        <v>0</v>
      </c>
      <c r="AO37" s="1"/>
      <c r="AP37" s="1"/>
      <c r="AQ37" s="1"/>
    </row>
    <row r="38" spans="1:43" x14ac:dyDescent="0.25">
      <c r="A38" s="10" t="s">
        <v>40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2"/>
      <c r="AI38" s="1"/>
      <c r="AJ38" s="1"/>
      <c r="AK38" s="1"/>
      <c r="AL38" s="1"/>
      <c r="AM38" s="1">
        <f t="shared" si="4"/>
        <v>0</v>
      </c>
      <c r="AN38" s="7">
        <f t="shared" si="0"/>
        <v>0</v>
      </c>
      <c r="AO38" s="1"/>
      <c r="AP38" s="1"/>
      <c r="AQ38" s="1"/>
    </row>
    <row r="39" spans="1:43" x14ac:dyDescent="0.25">
      <c r="A39" s="1">
        <v>30</v>
      </c>
      <c r="B39" s="1" t="s">
        <v>33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f t="shared" si="4"/>
        <v>0</v>
      </c>
      <c r="AN39" s="7">
        <f t="shared" si="0"/>
        <v>0</v>
      </c>
      <c r="AO39" s="1"/>
      <c r="AP39" s="1"/>
      <c r="AQ39" s="1"/>
    </row>
    <row r="40" spans="1:43" x14ac:dyDescent="0.25">
      <c r="A40" s="1">
        <v>31</v>
      </c>
      <c r="B40" s="1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f t="shared" si="4"/>
        <v>0</v>
      </c>
      <c r="AN40" s="7">
        <f t="shared" si="0"/>
        <v>0</v>
      </c>
      <c r="AO40" s="1"/>
      <c r="AP40" s="1"/>
      <c r="AQ40" s="1"/>
    </row>
    <row r="41" spans="1:43" x14ac:dyDescent="0.25">
      <c r="A41" s="1">
        <v>32</v>
      </c>
      <c r="B41" s="1" t="s">
        <v>41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f t="shared" si="4"/>
        <v>0</v>
      </c>
      <c r="AN41" s="7">
        <f t="shared" si="0"/>
        <v>0</v>
      </c>
      <c r="AO41" s="1"/>
      <c r="AP41" s="1"/>
      <c r="AQ41" s="1"/>
    </row>
    <row r="42" spans="1:43" x14ac:dyDescent="0.25">
      <c r="A42" s="1">
        <v>33</v>
      </c>
      <c r="B42" s="1" t="s">
        <v>41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f t="shared" si="4"/>
        <v>0</v>
      </c>
      <c r="AN42" s="7">
        <f t="shared" si="0"/>
        <v>0</v>
      </c>
      <c r="AO42" s="1"/>
      <c r="AP42" s="1"/>
      <c r="AQ42" s="1"/>
    </row>
    <row r="43" spans="1:43" x14ac:dyDescent="0.25">
      <c r="A43" s="1">
        <v>34</v>
      </c>
      <c r="B43" s="1" t="s">
        <v>42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f t="shared" si="4"/>
        <v>0</v>
      </c>
      <c r="AN43" s="7">
        <f t="shared" si="0"/>
        <v>0</v>
      </c>
      <c r="AO43" s="1"/>
      <c r="AP43" s="1"/>
      <c r="AQ43" s="1"/>
    </row>
    <row r="44" spans="1:43" x14ac:dyDescent="0.25">
      <c r="A44" s="1">
        <v>35</v>
      </c>
      <c r="B44" s="1" t="s">
        <v>42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>
        <f t="shared" si="4"/>
        <v>0</v>
      </c>
      <c r="AN44" s="7">
        <f t="shared" si="0"/>
        <v>0</v>
      </c>
      <c r="AO44" s="1"/>
      <c r="AP44" s="1"/>
      <c r="AQ44" s="1"/>
    </row>
    <row r="45" spans="1:43" x14ac:dyDescent="0.25">
      <c r="A45" s="1">
        <v>36</v>
      </c>
      <c r="B45" s="1" t="s">
        <v>43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f t="shared" si="4"/>
        <v>0</v>
      </c>
      <c r="AN45" s="7">
        <f t="shared" si="0"/>
        <v>0</v>
      </c>
      <c r="AO45" s="1"/>
      <c r="AP45" s="1"/>
      <c r="AQ45" s="1"/>
    </row>
    <row r="46" spans="1:43" x14ac:dyDescent="0.25">
      <c r="A46" s="1">
        <v>37</v>
      </c>
      <c r="B46" s="1" t="s">
        <v>43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>
        <f t="shared" si="4"/>
        <v>0</v>
      </c>
      <c r="AN46" s="7">
        <f t="shared" si="0"/>
        <v>0</v>
      </c>
      <c r="AO46" s="1"/>
      <c r="AP46" s="1"/>
      <c r="AQ46" s="1"/>
    </row>
    <row r="47" spans="1:43" x14ac:dyDescent="0.25">
      <c r="A47" s="1">
        <v>38</v>
      </c>
      <c r="B47" s="1" t="s">
        <v>44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>
        <f t="shared" si="4"/>
        <v>0</v>
      </c>
      <c r="AN47" s="7">
        <f t="shared" si="0"/>
        <v>0</v>
      </c>
      <c r="AO47" s="1"/>
      <c r="AP47" s="1"/>
      <c r="AQ47" s="1"/>
    </row>
    <row r="48" spans="1:43" x14ac:dyDescent="0.25">
      <c r="A48" s="1">
        <v>39</v>
      </c>
      <c r="B48" s="1" t="s">
        <v>44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>
        <f t="shared" si="4"/>
        <v>0</v>
      </c>
      <c r="AN48" s="7">
        <f t="shared" si="0"/>
        <v>0</v>
      </c>
      <c r="AO48" s="1"/>
      <c r="AP48" s="1"/>
      <c r="AQ48" s="1"/>
    </row>
    <row r="49" spans="1:43" x14ac:dyDescent="0.25">
      <c r="A49" s="1">
        <v>40</v>
      </c>
      <c r="B49" s="1" t="s">
        <v>45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f t="shared" si="4"/>
        <v>0</v>
      </c>
      <c r="AN49" s="7">
        <f t="shared" si="0"/>
        <v>0</v>
      </c>
      <c r="AO49" s="1"/>
      <c r="AP49" s="1"/>
      <c r="AQ49" s="1"/>
    </row>
    <row r="50" spans="1:43" x14ac:dyDescent="0.25">
      <c r="A50" s="1">
        <v>41</v>
      </c>
      <c r="B50" s="1" t="s">
        <v>46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f t="shared" si="4"/>
        <v>0</v>
      </c>
      <c r="AN50" s="7">
        <f t="shared" si="0"/>
        <v>0</v>
      </c>
      <c r="AO50" s="1"/>
      <c r="AP50" s="1"/>
      <c r="AQ50" s="1"/>
    </row>
    <row r="51" spans="1:43" x14ac:dyDescent="0.25">
      <c r="A51" s="1">
        <v>42</v>
      </c>
      <c r="B51" s="1" t="s">
        <v>47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f t="shared" si="4"/>
        <v>0</v>
      </c>
      <c r="AN51" s="7">
        <f t="shared" si="0"/>
        <v>0</v>
      </c>
      <c r="AO51" s="1"/>
      <c r="AP51" s="1"/>
      <c r="AQ51" s="1"/>
    </row>
    <row r="52" spans="1:4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>
        <f t="shared" si="4"/>
        <v>0</v>
      </c>
      <c r="AN52" s="7">
        <f t="shared" si="0"/>
        <v>0</v>
      </c>
      <c r="AO52" s="1"/>
      <c r="AP52" s="1"/>
      <c r="AQ52" s="1"/>
    </row>
    <row r="55" spans="1:43" x14ac:dyDescent="0.25">
      <c r="B55" s="1" t="s">
        <v>51</v>
      </c>
      <c r="C55" s="7">
        <v>129.6</v>
      </c>
    </row>
    <row r="56" spans="1:43" x14ac:dyDescent="0.25">
      <c r="B56" s="1" t="s">
        <v>52</v>
      </c>
      <c r="C56" s="7">
        <v>144</v>
      </c>
    </row>
  </sheetData>
  <mergeCells count="9">
    <mergeCell ref="A38:AH38"/>
    <mergeCell ref="D2:AH2"/>
    <mergeCell ref="D1:AH1"/>
    <mergeCell ref="AI1:AQ1"/>
    <mergeCell ref="A5:AH5"/>
    <mergeCell ref="A20:AH20"/>
    <mergeCell ref="A26:AH26"/>
    <mergeCell ref="A30:AH30"/>
    <mergeCell ref="A19:AH19"/>
  </mergeCells>
  <conditionalFormatting sqref="AO6">
    <cfRule type="cellIs" dxfId="2" priority="3" operator="equal">
      <formula>$C$56</formula>
    </cfRule>
  </conditionalFormatting>
  <conditionalFormatting sqref="AO19">
    <cfRule type="cellIs" dxfId="1" priority="2" operator="equal">
      <formula>144</formula>
    </cfRule>
  </conditionalFormatting>
  <conditionalFormatting sqref="AO4">
    <cfRule type="cellIs" dxfId="0" priority="1" operator="equal">
      <formula>129.6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2022-05-05T04:41:25Z</dcterms:modified>
</cp:coreProperties>
</file>