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ИНА\Desktop\"/>
    </mc:Choice>
  </mc:AlternateContent>
  <xr:revisionPtr revIDLastSave="0" documentId="8_{B3FC0BDF-A376-4C00-AA3A-17D0D4150803}" xr6:coauthVersionLast="45" xr6:coauthVersionMax="45" xr10:uidLastSave="{00000000-0000-0000-0000-000000000000}"/>
  <bookViews>
    <workbookView xWindow="-120" yWindow="-120" windowWidth="20730" windowHeight="11160" xr2:uid="{A2A07EBE-B71E-43DF-B2C5-59C85B39ACE6}"/>
  </bookViews>
  <sheets>
    <sheet name="Сопроводительный паспорт" sheetId="1" r:id="rId1"/>
    <sheet name="Итоги" sheetId="2" r:id="rId2"/>
    <sheet name="Данные" sheetId="3" r:id="rId3"/>
  </sheets>
  <externalReferences>
    <externalReference r:id="rId4"/>
  </externalReferences>
  <definedNames>
    <definedName name="_xlnm._FilterDatabase" localSheetId="0" hidden="1">'Сопроводительный паспорт'!$A$5:$X$25</definedName>
    <definedName name="Материал">Данные!$B$3:$B$12</definedName>
  </definedNames>
  <calcPr calcId="191029"/>
  <pivotCaches>
    <pivotCache cacheId="1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52" i="2" l="1"/>
  <c r="M252" i="2"/>
  <c r="L252" i="2"/>
  <c r="K252" i="2"/>
  <c r="J252" i="2"/>
  <c r="I252" i="2"/>
  <c r="H252" i="2"/>
  <c r="G252" i="2"/>
  <c r="F252" i="2"/>
  <c r="E252" i="2"/>
  <c r="D252" i="2"/>
  <c r="C252" i="2"/>
  <c r="B252" i="2"/>
  <c r="N251" i="2"/>
  <c r="M251" i="2"/>
  <c r="L251" i="2"/>
  <c r="K251" i="2"/>
  <c r="J251" i="2"/>
  <c r="I251" i="2"/>
  <c r="H251" i="2"/>
  <c r="G251" i="2"/>
  <c r="F251" i="2"/>
  <c r="E251" i="2"/>
  <c r="D251" i="2"/>
  <c r="C251" i="2"/>
  <c r="B251" i="2"/>
  <c r="N250" i="2"/>
  <c r="M250" i="2"/>
  <c r="L250" i="2"/>
  <c r="K250" i="2"/>
  <c r="J250" i="2"/>
  <c r="I250" i="2"/>
  <c r="H250" i="2"/>
  <c r="G250" i="2"/>
  <c r="F250" i="2"/>
  <c r="E250" i="2"/>
  <c r="D250" i="2"/>
  <c r="C250" i="2"/>
  <c r="B250" i="2"/>
  <c r="N249" i="2"/>
  <c r="M249" i="2"/>
  <c r="L249" i="2"/>
  <c r="K249" i="2"/>
  <c r="J249" i="2"/>
  <c r="I249" i="2"/>
  <c r="H249" i="2"/>
  <c r="G249" i="2"/>
  <c r="F249" i="2"/>
  <c r="E249" i="2"/>
  <c r="D249" i="2"/>
  <c r="C249" i="2"/>
  <c r="B249" i="2"/>
  <c r="N248" i="2"/>
  <c r="M248" i="2"/>
  <c r="L248" i="2"/>
  <c r="K248" i="2"/>
  <c r="J248" i="2"/>
  <c r="I248" i="2"/>
  <c r="H248" i="2"/>
  <c r="G248" i="2"/>
  <c r="F248" i="2"/>
  <c r="E248" i="2"/>
  <c r="D248" i="2"/>
  <c r="C248" i="2"/>
  <c r="B248" i="2"/>
  <c r="N247" i="2"/>
  <c r="M247" i="2"/>
  <c r="L247" i="2"/>
  <c r="K247" i="2"/>
  <c r="J247" i="2"/>
  <c r="I247" i="2"/>
  <c r="H247" i="2"/>
  <c r="G247" i="2"/>
  <c r="F247" i="2"/>
  <c r="E247" i="2"/>
  <c r="D247" i="2"/>
  <c r="C247" i="2"/>
  <c r="B247" i="2"/>
  <c r="N246" i="2"/>
  <c r="M246" i="2"/>
  <c r="L246" i="2"/>
  <c r="K246" i="2"/>
  <c r="J246" i="2"/>
  <c r="I246" i="2"/>
  <c r="H246" i="2"/>
  <c r="G246" i="2"/>
  <c r="F246" i="2"/>
  <c r="E246" i="2"/>
  <c r="D246" i="2"/>
  <c r="C246" i="2"/>
  <c r="B246" i="2"/>
  <c r="N245" i="2"/>
  <c r="M245" i="2"/>
  <c r="L245" i="2"/>
  <c r="K245" i="2"/>
  <c r="J245" i="2"/>
  <c r="I245" i="2"/>
  <c r="H245" i="2"/>
  <c r="G245" i="2"/>
  <c r="F245" i="2"/>
  <c r="E245" i="2"/>
  <c r="D245" i="2"/>
  <c r="C245" i="2"/>
  <c r="B245" i="2"/>
  <c r="N244" i="2"/>
  <c r="M244" i="2"/>
  <c r="L244" i="2"/>
  <c r="K244" i="2"/>
  <c r="J244" i="2"/>
  <c r="I244" i="2"/>
  <c r="H244" i="2"/>
  <c r="G244" i="2"/>
  <c r="F244" i="2"/>
  <c r="E244" i="2"/>
  <c r="D244" i="2"/>
  <c r="C244" i="2"/>
  <c r="B244" i="2"/>
  <c r="N243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N242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N241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N240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N239" i="2"/>
  <c r="M239" i="2"/>
  <c r="L239" i="2"/>
  <c r="K239" i="2"/>
  <c r="J239" i="2"/>
  <c r="I239" i="2"/>
  <c r="H239" i="2"/>
  <c r="G239" i="2"/>
  <c r="F239" i="2"/>
  <c r="E239" i="2"/>
  <c r="D239" i="2"/>
  <c r="C239" i="2"/>
  <c r="B239" i="2"/>
  <c r="N238" i="2"/>
  <c r="M238" i="2"/>
  <c r="L238" i="2"/>
  <c r="K238" i="2"/>
  <c r="J238" i="2"/>
  <c r="I238" i="2"/>
  <c r="H238" i="2"/>
  <c r="G238" i="2"/>
  <c r="F238" i="2"/>
  <c r="E238" i="2"/>
  <c r="D238" i="2"/>
  <c r="C238" i="2"/>
  <c r="B238" i="2"/>
  <c r="N237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N236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N235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N234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N233" i="2"/>
  <c r="M233" i="2"/>
  <c r="L233" i="2"/>
  <c r="K233" i="2"/>
  <c r="J233" i="2"/>
  <c r="I233" i="2"/>
  <c r="H233" i="2"/>
  <c r="G233" i="2"/>
  <c r="F233" i="2"/>
  <c r="E233" i="2"/>
  <c r="D233" i="2"/>
  <c r="C233" i="2"/>
  <c r="B233" i="2"/>
  <c r="N232" i="2"/>
  <c r="M232" i="2"/>
  <c r="L232" i="2"/>
  <c r="K232" i="2"/>
  <c r="J232" i="2"/>
  <c r="I232" i="2"/>
  <c r="H232" i="2"/>
  <c r="G232" i="2"/>
  <c r="F232" i="2"/>
  <c r="E232" i="2"/>
  <c r="D232" i="2"/>
  <c r="C232" i="2"/>
  <c r="B232" i="2"/>
  <c r="N231" i="2"/>
  <c r="M231" i="2"/>
  <c r="L231" i="2"/>
  <c r="K231" i="2"/>
  <c r="J231" i="2"/>
  <c r="I231" i="2"/>
  <c r="H231" i="2"/>
  <c r="G231" i="2"/>
  <c r="F231" i="2"/>
  <c r="E231" i="2"/>
  <c r="D231" i="2"/>
  <c r="C231" i="2"/>
  <c r="B231" i="2"/>
  <c r="N230" i="2"/>
  <c r="M230" i="2"/>
  <c r="L230" i="2"/>
  <c r="K230" i="2"/>
  <c r="J230" i="2"/>
  <c r="I230" i="2"/>
  <c r="H230" i="2"/>
  <c r="G230" i="2"/>
  <c r="F230" i="2"/>
  <c r="E230" i="2"/>
  <c r="D230" i="2"/>
  <c r="C230" i="2"/>
  <c r="B230" i="2"/>
  <c r="N229" i="2"/>
  <c r="M229" i="2"/>
  <c r="L229" i="2"/>
  <c r="K229" i="2"/>
  <c r="J229" i="2"/>
  <c r="I229" i="2"/>
  <c r="H229" i="2"/>
  <c r="G229" i="2"/>
  <c r="F229" i="2"/>
  <c r="E229" i="2"/>
  <c r="D229" i="2"/>
  <c r="C229" i="2"/>
  <c r="B229" i="2"/>
  <c r="N228" i="2"/>
  <c r="M228" i="2"/>
  <c r="L228" i="2"/>
  <c r="K228" i="2"/>
  <c r="J228" i="2"/>
  <c r="I228" i="2"/>
  <c r="H228" i="2"/>
  <c r="G228" i="2"/>
  <c r="F228" i="2"/>
  <c r="E228" i="2"/>
  <c r="D228" i="2"/>
  <c r="C228" i="2"/>
  <c r="B228" i="2"/>
  <c r="N227" i="2"/>
  <c r="M227" i="2"/>
  <c r="L227" i="2"/>
  <c r="K227" i="2"/>
  <c r="J227" i="2"/>
  <c r="I227" i="2"/>
  <c r="H227" i="2"/>
  <c r="G227" i="2"/>
  <c r="F227" i="2"/>
  <c r="E227" i="2"/>
  <c r="D227" i="2"/>
  <c r="C227" i="2"/>
  <c r="B227" i="2"/>
  <c r="N226" i="2"/>
  <c r="M226" i="2"/>
  <c r="L226" i="2"/>
  <c r="K226" i="2"/>
  <c r="J226" i="2"/>
  <c r="I226" i="2"/>
  <c r="H226" i="2"/>
  <c r="G226" i="2"/>
  <c r="F226" i="2"/>
  <c r="E226" i="2"/>
  <c r="D226" i="2"/>
  <c r="C226" i="2"/>
  <c r="B226" i="2"/>
  <c r="N225" i="2"/>
  <c r="M225" i="2"/>
  <c r="L225" i="2"/>
  <c r="K225" i="2"/>
  <c r="J225" i="2"/>
  <c r="I225" i="2"/>
  <c r="H225" i="2"/>
  <c r="G225" i="2"/>
  <c r="F225" i="2"/>
  <c r="E225" i="2"/>
  <c r="D225" i="2"/>
  <c r="C225" i="2"/>
  <c r="B225" i="2"/>
  <c r="N224" i="2"/>
  <c r="M224" i="2"/>
  <c r="L224" i="2"/>
  <c r="K224" i="2"/>
  <c r="J224" i="2"/>
  <c r="I224" i="2"/>
  <c r="H224" i="2"/>
  <c r="G224" i="2"/>
  <c r="F224" i="2"/>
  <c r="E224" i="2"/>
  <c r="D224" i="2"/>
  <c r="C224" i="2"/>
  <c r="B224" i="2"/>
  <c r="N223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N222" i="2"/>
  <c r="M222" i="2"/>
  <c r="L222" i="2"/>
  <c r="K222" i="2"/>
  <c r="J222" i="2"/>
  <c r="I222" i="2"/>
  <c r="H222" i="2"/>
  <c r="G222" i="2"/>
  <c r="F222" i="2"/>
  <c r="E222" i="2"/>
  <c r="D222" i="2"/>
  <c r="C222" i="2"/>
  <c r="B222" i="2"/>
  <c r="N221" i="2"/>
  <c r="M221" i="2"/>
  <c r="L221" i="2"/>
  <c r="K221" i="2"/>
  <c r="J221" i="2"/>
  <c r="I221" i="2"/>
  <c r="H221" i="2"/>
  <c r="G221" i="2"/>
  <c r="F221" i="2"/>
  <c r="E221" i="2"/>
  <c r="D221" i="2"/>
  <c r="C221" i="2"/>
  <c r="B221" i="2"/>
  <c r="N220" i="2"/>
  <c r="M220" i="2"/>
  <c r="L220" i="2"/>
  <c r="K220" i="2"/>
  <c r="J220" i="2"/>
  <c r="I220" i="2"/>
  <c r="H220" i="2"/>
  <c r="G220" i="2"/>
  <c r="F220" i="2"/>
  <c r="E220" i="2"/>
  <c r="D220" i="2"/>
  <c r="C220" i="2"/>
  <c r="B220" i="2"/>
  <c r="N219" i="2"/>
  <c r="M219" i="2"/>
  <c r="L219" i="2"/>
  <c r="K219" i="2"/>
  <c r="J219" i="2"/>
  <c r="I219" i="2"/>
  <c r="H219" i="2"/>
  <c r="G219" i="2"/>
  <c r="F219" i="2"/>
  <c r="E219" i="2"/>
  <c r="D219" i="2"/>
  <c r="C219" i="2"/>
  <c r="B219" i="2"/>
  <c r="N218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N216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N215" i="2"/>
  <c r="M215" i="2"/>
  <c r="L215" i="2"/>
  <c r="K215" i="2"/>
  <c r="J215" i="2"/>
  <c r="I215" i="2"/>
  <c r="H215" i="2"/>
  <c r="G215" i="2"/>
  <c r="F215" i="2"/>
  <c r="E215" i="2"/>
  <c r="D215" i="2"/>
  <c r="C215" i="2"/>
  <c r="B215" i="2"/>
  <c r="N214" i="2"/>
  <c r="M214" i="2"/>
  <c r="L214" i="2"/>
  <c r="K214" i="2"/>
  <c r="J214" i="2"/>
  <c r="I214" i="2"/>
  <c r="H214" i="2"/>
  <c r="G214" i="2"/>
  <c r="F214" i="2"/>
  <c r="E214" i="2"/>
  <c r="D214" i="2"/>
  <c r="C214" i="2"/>
  <c r="B214" i="2"/>
  <c r="N213" i="2"/>
  <c r="M213" i="2"/>
  <c r="L213" i="2"/>
  <c r="K213" i="2"/>
  <c r="J213" i="2"/>
  <c r="I213" i="2"/>
  <c r="H213" i="2"/>
  <c r="G213" i="2"/>
  <c r="F213" i="2"/>
  <c r="E213" i="2"/>
  <c r="D213" i="2"/>
  <c r="C213" i="2"/>
  <c r="B213" i="2"/>
  <c r="N212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N211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N210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N207" i="2"/>
  <c r="M207" i="2"/>
  <c r="L207" i="2"/>
  <c r="K207" i="2"/>
  <c r="J207" i="2"/>
  <c r="I207" i="2"/>
  <c r="H207" i="2"/>
  <c r="G207" i="2"/>
  <c r="F207" i="2"/>
  <c r="E207" i="2"/>
  <c r="D207" i="2"/>
  <c r="C207" i="2"/>
  <c r="B207" i="2"/>
  <c r="N206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N205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N204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N203" i="2"/>
  <c r="M203" i="2"/>
  <c r="L203" i="2"/>
  <c r="K203" i="2"/>
  <c r="J203" i="2"/>
  <c r="I203" i="2"/>
  <c r="H203" i="2"/>
  <c r="G203" i="2"/>
  <c r="F203" i="2"/>
  <c r="E203" i="2"/>
  <c r="D203" i="2"/>
  <c r="C203" i="2"/>
  <c r="B203" i="2"/>
  <c r="N202" i="2"/>
  <c r="M202" i="2"/>
  <c r="L202" i="2"/>
  <c r="K202" i="2"/>
  <c r="J202" i="2"/>
  <c r="I202" i="2"/>
  <c r="H202" i="2"/>
  <c r="G202" i="2"/>
  <c r="F202" i="2"/>
  <c r="E202" i="2"/>
  <c r="D202" i="2"/>
  <c r="C202" i="2"/>
  <c r="B202" i="2"/>
  <c r="N201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N200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N199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N198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N197" i="2"/>
  <c r="M197" i="2"/>
  <c r="L197" i="2"/>
  <c r="K197" i="2"/>
  <c r="J197" i="2"/>
  <c r="I197" i="2"/>
  <c r="H197" i="2"/>
  <c r="G197" i="2"/>
  <c r="F197" i="2"/>
  <c r="E197" i="2"/>
  <c r="D197" i="2"/>
  <c r="C197" i="2"/>
  <c r="B197" i="2"/>
  <c r="N196" i="2"/>
  <c r="M196" i="2"/>
  <c r="L196" i="2"/>
  <c r="K196" i="2"/>
  <c r="J196" i="2"/>
  <c r="I196" i="2"/>
  <c r="H196" i="2"/>
  <c r="G196" i="2"/>
  <c r="F196" i="2"/>
  <c r="E196" i="2"/>
  <c r="D196" i="2"/>
  <c r="C196" i="2"/>
  <c r="B196" i="2"/>
  <c r="N195" i="2"/>
  <c r="M195" i="2"/>
  <c r="L195" i="2"/>
  <c r="K195" i="2"/>
  <c r="J195" i="2"/>
  <c r="I195" i="2"/>
  <c r="H195" i="2"/>
  <c r="G195" i="2"/>
  <c r="F195" i="2"/>
  <c r="E195" i="2"/>
  <c r="D195" i="2"/>
  <c r="C195" i="2"/>
  <c r="B195" i="2"/>
  <c r="N194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N193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N191" i="2"/>
  <c r="M191" i="2"/>
  <c r="L191" i="2"/>
  <c r="K191" i="2"/>
  <c r="J191" i="2"/>
  <c r="I191" i="2"/>
  <c r="H191" i="2"/>
  <c r="G191" i="2"/>
  <c r="F191" i="2"/>
  <c r="E191" i="2"/>
  <c r="D191" i="2"/>
  <c r="C191" i="2"/>
  <c r="B191" i="2"/>
  <c r="N190" i="2"/>
  <c r="M190" i="2"/>
  <c r="L190" i="2"/>
  <c r="K190" i="2"/>
  <c r="J190" i="2"/>
  <c r="I190" i="2"/>
  <c r="H190" i="2"/>
  <c r="G190" i="2"/>
  <c r="F190" i="2"/>
  <c r="E190" i="2"/>
  <c r="D190" i="2"/>
  <c r="C190" i="2"/>
  <c r="B190" i="2"/>
  <c r="N189" i="2"/>
  <c r="M189" i="2"/>
  <c r="L189" i="2"/>
  <c r="K189" i="2"/>
  <c r="J189" i="2"/>
  <c r="I189" i="2"/>
  <c r="H189" i="2"/>
  <c r="G189" i="2"/>
  <c r="F189" i="2"/>
  <c r="E189" i="2"/>
  <c r="D189" i="2"/>
  <c r="C189" i="2"/>
  <c r="B189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N187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N186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B184" i="2"/>
  <c r="N183" i="2"/>
  <c r="M183" i="2"/>
  <c r="L183" i="2"/>
  <c r="K183" i="2"/>
  <c r="J183" i="2"/>
  <c r="I183" i="2"/>
  <c r="H183" i="2"/>
  <c r="G183" i="2"/>
  <c r="F183" i="2"/>
  <c r="E183" i="2"/>
  <c r="D183" i="2"/>
  <c r="C183" i="2"/>
  <c r="B183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N9" i="2"/>
  <c r="M9" i="2"/>
  <c r="L9" i="2"/>
  <c r="K9" i="2"/>
  <c r="J9" i="2"/>
  <c r="I9" i="2"/>
  <c r="H9" i="2"/>
  <c r="G9" i="2"/>
  <c r="F9" i="2"/>
  <c r="E9" i="2"/>
  <c r="D9" i="2"/>
  <c r="C9" i="2"/>
  <c r="B9" i="2"/>
  <c r="N8" i="2"/>
  <c r="M8" i="2"/>
  <c r="L8" i="2"/>
  <c r="K8" i="2"/>
  <c r="J8" i="2"/>
  <c r="I8" i="2"/>
  <c r="H8" i="2"/>
  <c r="G8" i="2"/>
  <c r="F8" i="2"/>
  <c r="E8" i="2"/>
  <c r="D8" i="2"/>
  <c r="C8" i="2"/>
  <c r="B8" i="2"/>
  <c r="N7" i="2"/>
  <c r="M7" i="2"/>
  <c r="L7" i="2"/>
  <c r="K7" i="2"/>
  <c r="J7" i="2"/>
  <c r="I7" i="2"/>
  <c r="H7" i="2"/>
  <c r="G7" i="2"/>
  <c r="F7" i="2"/>
  <c r="E7" i="2"/>
  <c r="D7" i="2"/>
  <c r="C7" i="2"/>
  <c r="B7" i="2"/>
  <c r="N6" i="2"/>
  <c r="M6" i="2"/>
  <c r="L6" i="2"/>
  <c r="K6" i="2"/>
  <c r="J6" i="2"/>
  <c r="I6" i="2"/>
  <c r="H6" i="2"/>
  <c r="G6" i="2"/>
  <c r="F6" i="2"/>
  <c r="E6" i="2"/>
  <c r="D6" i="2"/>
  <c r="C6" i="2"/>
  <c r="B6" i="2"/>
  <c r="N5" i="2"/>
  <c r="M5" i="2"/>
  <c r="L5" i="2"/>
  <c r="K5" i="2"/>
  <c r="J5" i="2"/>
  <c r="I5" i="2"/>
  <c r="H5" i="2"/>
  <c r="G5" i="2"/>
  <c r="F5" i="2"/>
  <c r="E5" i="2"/>
  <c r="D5" i="2"/>
  <c r="C5" i="2"/>
  <c r="B5" i="2"/>
  <c r="N4" i="2"/>
  <c r="M4" i="2"/>
  <c r="L4" i="2"/>
  <c r="K4" i="2"/>
  <c r="J4" i="2"/>
  <c r="I4" i="2"/>
  <c r="H4" i="2"/>
  <c r="G4" i="2"/>
  <c r="F4" i="2"/>
  <c r="E4" i="2"/>
  <c r="D4" i="2"/>
  <c r="C4" i="2"/>
  <c r="B4" i="2"/>
  <c r="N3" i="2"/>
  <c r="M3" i="2"/>
  <c r="L3" i="2"/>
  <c r="K3" i="2"/>
  <c r="J3" i="2"/>
  <c r="I3" i="2"/>
  <c r="H3" i="2"/>
  <c r="G3" i="2"/>
  <c r="F3" i="2"/>
  <c r="E3" i="2"/>
  <c r="D3" i="2"/>
  <c r="C3" i="2"/>
  <c r="B3" i="2"/>
  <c r="B25" i="1" l="1"/>
  <c r="D25" i="1" s="1"/>
  <c r="B24" i="1"/>
  <c r="D24" i="1" s="1"/>
  <c r="B23" i="1"/>
  <c r="D23" i="1" s="1"/>
  <c r="B22" i="1"/>
  <c r="D22" i="1" s="1"/>
  <c r="B21" i="1"/>
  <c r="D21" i="1" s="1"/>
  <c r="B20" i="1"/>
  <c r="D20" i="1" s="1"/>
  <c r="B19" i="1"/>
  <c r="D19" i="1" s="1"/>
  <c r="B18" i="1"/>
  <c r="D18" i="1" s="1"/>
  <c r="B17" i="1"/>
  <c r="D17" i="1" s="1"/>
  <c r="B16" i="1"/>
  <c r="D16" i="1" s="1"/>
  <c r="B15" i="1"/>
  <c r="D15" i="1" s="1"/>
  <c r="B14" i="1"/>
  <c r="D14" i="1" s="1"/>
  <c r="B13" i="1"/>
  <c r="D13" i="1" s="1"/>
  <c r="B12" i="1"/>
  <c r="D12" i="1" s="1"/>
  <c r="B11" i="1"/>
  <c r="D11" i="1" s="1"/>
  <c r="B10" i="1"/>
  <c r="D10" i="1" s="1"/>
  <c r="B9" i="1"/>
  <c r="D9" i="1" s="1"/>
  <c r="B8" i="1"/>
  <c r="D8" i="1" s="1"/>
  <c r="B7" i="1"/>
  <c r="D7" i="1" s="1"/>
  <c r="W3" i="1"/>
  <c r="T3" i="1"/>
  <c r="S3" i="1"/>
  <c r="R3" i="1"/>
  <c r="Q3" i="1"/>
  <c r="P3" i="1"/>
  <c r="O3" i="1"/>
  <c r="N3" i="1"/>
  <c r="M3" i="1"/>
  <c r="L3" i="1"/>
  <c r="D3" i="1"/>
  <c r="W2" i="1"/>
  <c r="L2" i="1"/>
</calcChain>
</file>

<file path=xl/sharedStrings.xml><?xml version="1.0" encoding="utf-8"?>
<sst xmlns="http://schemas.openxmlformats.org/spreadsheetml/2006/main" count="273" uniqueCount="161">
  <si>
    <t>Сопроводительный паспорт</t>
  </si>
  <si>
    <t>№ чертежа</t>
  </si>
  <si>
    <t>ЦЗПО.741124.068</t>
  </si>
  <si>
    <t>Материал</t>
  </si>
  <si>
    <t>Количество, шт</t>
  </si>
  <si>
    <t>Наименование</t>
  </si>
  <si>
    <t>Заготовка</t>
  </si>
  <si>
    <t>мм.</t>
  </si>
  <si>
    <t>№ задания</t>
  </si>
  <si>
    <t>№ операции</t>
  </si>
  <si>
    <t>Наименование  операции</t>
  </si>
  <si>
    <t>Количество</t>
  </si>
  <si>
    <t>Выполнил</t>
  </si>
  <si>
    <t>Подпись</t>
  </si>
  <si>
    <t>Дата начала</t>
  </si>
  <si>
    <t>Дата окончания</t>
  </si>
  <si>
    <t>ОТК</t>
  </si>
  <si>
    <t>000</t>
  </si>
  <si>
    <t>005</t>
  </si>
  <si>
    <t>010</t>
  </si>
  <si>
    <t>015</t>
  </si>
  <si>
    <t>020</t>
  </si>
  <si>
    <t>025</t>
  </si>
  <si>
    <t>030</t>
  </si>
  <si>
    <t>035</t>
  </si>
  <si>
    <t>040</t>
  </si>
  <si>
    <t>045</t>
  </si>
  <si>
    <t>050</t>
  </si>
  <si>
    <t>055</t>
  </si>
  <si>
    <t>060</t>
  </si>
  <si>
    <t>065</t>
  </si>
  <si>
    <t>070</t>
  </si>
  <si>
    <t>075</t>
  </si>
  <si>
    <t>080</t>
  </si>
  <si>
    <t>085</t>
  </si>
  <si>
    <t>090</t>
  </si>
  <si>
    <t>095</t>
  </si>
  <si>
    <t>Марка материала</t>
  </si>
  <si>
    <t>Сортамент</t>
  </si>
  <si>
    <t>Наименование детали</t>
  </si>
  <si>
    <t>Децимальный номер детали</t>
  </si>
  <si>
    <t>Шс</t>
  </si>
  <si>
    <t>1</t>
  </si>
  <si>
    <t>Вс</t>
  </si>
  <si>
    <t>2</t>
  </si>
  <si>
    <t>Тс</t>
  </si>
  <si>
    <t>Ш</t>
  </si>
  <si>
    <t>3</t>
  </si>
  <si>
    <t>Д</t>
  </si>
  <si>
    <t>Общее Количество</t>
  </si>
  <si>
    <t>Толщина</t>
  </si>
  <si>
    <t>Сталь 3</t>
  </si>
  <si>
    <t>Круг/Пруток</t>
  </si>
  <si>
    <t xml:space="preserve"> </t>
  </si>
  <si>
    <t>Ø</t>
  </si>
  <si>
    <t>Лазерная вырезка</t>
  </si>
  <si>
    <t>Кронштейн</t>
  </si>
  <si>
    <t>ЦЗПО.745231.001</t>
  </si>
  <si>
    <t>s</t>
  </si>
  <si>
    <t>ЦЗПО.745231.001-01</t>
  </si>
  <si>
    <t>Основание</t>
  </si>
  <si>
    <t>Планка</t>
  </si>
  <si>
    <t>ЦЗПО.741121.039</t>
  </si>
  <si>
    <t>ЦЗПО.741134.043</t>
  </si>
  <si>
    <t>Лист/Плита</t>
  </si>
  <si>
    <t>х</t>
  </si>
  <si>
    <t>Пластина</t>
  </si>
  <si>
    <t>ЦЗПО.741274.001</t>
  </si>
  <si>
    <t>Сталь 20</t>
  </si>
  <si>
    <t>Ребро</t>
  </si>
  <si>
    <t>ЦЗПО.741334.005</t>
  </si>
  <si>
    <t>Рычаг</t>
  </si>
  <si>
    <t>ЦЗПО.741374.003</t>
  </si>
  <si>
    <t>ЦЗПО.741374.008</t>
  </si>
  <si>
    <t>Сталь 35</t>
  </si>
  <si>
    <t>Щит</t>
  </si>
  <si>
    <t>ЦЗПО.741211.002</t>
  </si>
  <si>
    <t>Сталь 10</t>
  </si>
  <si>
    <t>Сталь 45</t>
  </si>
  <si>
    <t>МАТЕРИАЛ</t>
  </si>
  <si>
    <t>ГОСТ</t>
  </si>
  <si>
    <t>КОД</t>
  </si>
  <si>
    <t>ОПЕРАЦИИ</t>
  </si>
  <si>
    <t>Бронза Бр04ЦС17</t>
  </si>
  <si>
    <t>ГОСТ 613-79</t>
  </si>
  <si>
    <t>Токарная</t>
  </si>
  <si>
    <t>Полиамид 6 блочный</t>
  </si>
  <si>
    <t>ТУ6-05-988-87</t>
  </si>
  <si>
    <t>Токарн-окарусельная</t>
  </si>
  <si>
    <t>ГОСТ 1051-73</t>
  </si>
  <si>
    <t>Токарно-винторезная</t>
  </si>
  <si>
    <t>ГОСТ 1050-88</t>
  </si>
  <si>
    <t>Шлифовальная</t>
  </si>
  <si>
    <t>ГОСТ 380-2005</t>
  </si>
  <si>
    <t>Круглошлифовальная</t>
  </si>
  <si>
    <t>Внутришлифовальная</t>
  </si>
  <si>
    <t>Сталь 40Х</t>
  </si>
  <si>
    <t>ГОСТ 4543-71</t>
  </si>
  <si>
    <t>Плоскошлифовальная</t>
  </si>
  <si>
    <t>Сталь 40Х13</t>
  </si>
  <si>
    <t>ГОСТ 5632-72</t>
  </si>
  <si>
    <t>Зубошлифовальная</t>
  </si>
  <si>
    <t>Зубодолбежная</t>
  </si>
  <si>
    <t>Сталь 65Г</t>
  </si>
  <si>
    <t>ГОСТ 14959-79</t>
  </si>
  <si>
    <t>Зубофрезерная</t>
  </si>
  <si>
    <t>Зубопротяжная</t>
  </si>
  <si>
    <t>Шлицефрезерная</t>
  </si>
  <si>
    <t>Шлицестрогальная</t>
  </si>
  <si>
    <t>Продольно-строгальная</t>
  </si>
  <si>
    <t>Поперечно-строгальная</t>
  </si>
  <si>
    <t>Полировальная</t>
  </si>
  <si>
    <t>Горизонтально-сверлильная</t>
  </si>
  <si>
    <t>Вертикально-сверлильная</t>
  </si>
  <si>
    <t>Горизонтально-расточная</t>
  </si>
  <si>
    <t>Вертикально-расточная</t>
  </si>
  <si>
    <t>Сверлильная с ЧПУ</t>
  </si>
  <si>
    <t>Токарная с ЧПУ</t>
  </si>
  <si>
    <t>Фрезерная с ЧПУ</t>
  </si>
  <si>
    <t>Вертикально-фрезерная</t>
  </si>
  <si>
    <t>Горизонтально-фрезерная</t>
  </si>
  <si>
    <t>Пило-отрезная</t>
  </si>
  <si>
    <t>Термическая</t>
  </si>
  <si>
    <t>Отжиг</t>
  </si>
  <si>
    <t>Закалка</t>
  </si>
  <si>
    <t>Отпуск</t>
  </si>
  <si>
    <t>Старение</t>
  </si>
  <si>
    <t>Сатинирование электрохимическое</t>
  </si>
  <si>
    <t>Хроматирование</t>
  </si>
  <si>
    <t>Алюминирование электрохимическое</t>
  </si>
  <si>
    <t>Фосфатирование электрохимическое</t>
  </si>
  <si>
    <t>Меднение электрохимическое</t>
  </si>
  <si>
    <t>Хромирование</t>
  </si>
  <si>
    <t>Цинкование электрохимическое</t>
  </si>
  <si>
    <t>Грунтование</t>
  </si>
  <si>
    <t>Окрашивание</t>
  </si>
  <si>
    <t>Лакирование</t>
  </si>
  <si>
    <t>Сборка</t>
  </si>
  <si>
    <t>Балансировка</t>
  </si>
  <si>
    <t>Сборочно-монтажная</t>
  </si>
  <si>
    <t>Слесарно-сборочная</t>
  </si>
  <si>
    <t>Сварка</t>
  </si>
  <si>
    <t>Наплавка</t>
  </si>
  <si>
    <t>0000</t>
  </si>
  <si>
    <t>ОВК</t>
  </si>
  <si>
    <t>0108</t>
  </si>
  <si>
    <t>Слесарная</t>
  </si>
  <si>
    <t>0109</t>
  </si>
  <si>
    <t>Зачистка</t>
  </si>
  <si>
    <t>0120</t>
  </si>
  <si>
    <t>Галтовка</t>
  </si>
  <si>
    <t>0180</t>
  </si>
  <si>
    <t>Маркирование</t>
  </si>
  <si>
    <t>0200</t>
  </si>
  <si>
    <t>Контроль ОТК</t>
  </si>
  <si>
    <t>0800</t>
  </si>
  <si>
    <t>Консервация и упаковавание</t>
  </si>
  <si>
    <t>0801</t>
  </si>
  <si>
    <t>Консервация</t>
  </si>
  <si>
    <t>0830</t>
  </si>
  <si>
    <t>Упаковывание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</si>
</sst>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Arial Cyr"/>
      <family val="2"/>
      <charset val="204"/>
    </font>
    <font>
      <b/>
      <i/>
      <sz val="18"/>
      <name val="GOST type A"/>
      <family val="2"/>
      <charset val="204"/>
    </font>
    <font>
      <i/>
      <sz val="14"/>
      <name val="GOST type A"/>
      <family val="2"/>
      <charset val="204"/>
    </font>
    <font>
      <i/>
      <sz val="14"/>
      <name val="Calibri Light"/>
      <family val="2"/>
      <charset val="204"/>
      <scheme val="major"/>
    </font>
    <font>
      <sz val="16"/>
      <name val="GOST type A"/>
      <family val="2"/>
      <charset val="204"/>
    </font>
    <font>
      <sz val="14"/>
      <name val="GOST type 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3" fillId="0" borderId="1" xfId="1" applyFont="1" applyBorder="1" applyAlignment="1" applyProtection="1">
      <alignment horizontal="center" vertical="top"/>
      <protection hidden="1"/>
    </xf>
    <xf numFmtId="0" fontId="4" fillId="0" borderId="2" xfId="1" applyFont="1" applyBorder="1" applyAlignment="1" applyProtection="1">
      <alignment horizontal="center" vertical="top"/>
      <protection hidden="1"/>
    </xf>
    <xf numFmtId="0" fontId="4" fillId="0" borderId="3" xfId="1" applyFont="1" applyBorder="1" applyAlignment="1" applyProtection="1">
      <alignment horizontal="center" vertical="top"/>
      <protection hidden="1"/>
    </xf>
    <xf numFmtId="0" fontId="4" fillId="0" borderId="4" xfId="1" applyFont="1" applyBorder="1" applyAlignment="1" applyProtection="1">
      <alignment horizontal="center" vertical="top"/>
      <protection hidden="1"/>
    </xf>
    <xf numFmtId="3" fontId="4" fillId="0" borderId="2" xfId="1" applyNumberFormat="1" applyFont="1" applyBorder="1" applyAlignment="1" applyProtection="1">
      <alignment horizontal="center" vertical="center"/>
      <protection locked="0"/>
    </xf>
    <xf numFmtId="3" fontId="4" fillId="0" borderId="3" xfId="1" applyNumberFormat="1" applyFont="1" applyBorder="1" applyAlignment="1" applyProtection="1">
      <alignment horizontal="center" vertical="center"/>
      <protection locked="0"/>
    </xf>
    <xf numFmtId="3" fontId="4" fillId="0" borderId="4" xfId="1" applyNumberFormat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top"/>
      <protection hidden="1"/>
    </xf>
    <xf numFmtId="3" fontId="4" fillId="0" borderId="2" xfId="1" applyNumberFormat="1" applyFont="1" applyBorder="1" applyAlignment="1" applyProtection="1">
      <alignment horizontal="center" vertical="center"/>
      <protection hidden="1"/>
    </xf>
    <xf numFmtId="3" fontId="4" fillId="0" borderId="3" xfId="1" applyNumberFormat="1" applyFont="1" applyBorder="1" applyAlignment="1" applyProtection="1">
      <alignment horizontal="center" vertical="center"/>
      <protection hidden="1"/>
    </xf>
    <xf numFmtId="3" fontId="4" fillId="0" borderId="4" xfId="1" applyNumberFormat="1" applyFont="1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right" vertical="center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left" vertical="center"/>
      <protection hidden="1"/>
    </xf>
    <xf numFmtId="0" fontId="4" fillId="0" borderId="2" xfId="1" applyFont="1" applyBorder="1" applyAlignment="1" applyProtection="1">
      <alignment horizontal="right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4" fillId="0" borderId="5" xfId="1" applyFont="1" applyBorder="1" applyAlignment="1" applyProtection="1">
      <alignment horizontal="center" vertical="top"/>
      <protection hidden="1"/>
    </xf>
    <xf numFmtId="0" fontId="6" fillId="0" borderId="3" xfId="1" applyFont="1" applyBorder="1" applyAlignment="1" applyProtection="1">
      <alignment horizontal="center"/>
      <protection hidden="1"/>
    </xf>
    <xf numFmtId="0" fontId="4" fillId="0" borderId="5" xfId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2" fillId="0" borderId="4" xfId="1" applyBorder="1" applyAlignment="1" applyProtection="1">
      <alignment horizontal="center" vertical="center"/>
      <protection hidden="1"/>
    </xf>
    <xf numFmtId="49" fontId="4" fillId="0" borderId="6" xfId="1" applyNumberFormat="1" applyFont="1" applyBorder="1" applyAlignment="1" applyProtection="1">
      <alignment horizontal="center" vertical="center"/>
      <protection hidden="1"/>
    </xf>
    <xf numFmtId="0" fontId="4" fillId="0" borderId="7" xfId="1" applyFont="1" applyBorder="1" applyAlignment="1" applyProtection="1">
      <alignment horizontal="left" vertical="center" indent="1"/>
      <protection hidden="1"/>
    </xf>
    <xf numFmtId="0" fontId="4" fillId="0" borderId="8" xfId="1" applyFont="1" applyBorder="1" applyAlignment="1" applyProtection="1">
      <alignment vertical="center"/>
      <protection hidden="1"/>
    </xf>
    <xf numFmtId="0" fontId="4" fillId="0" borderId="9" xfId="1" applyFont="1" applyBorder="1" applyAlignment="1" applyProtection="1">
      <alignment horizontal="left" vertical="center"/>
      <protection hidden="1"/>
    </xf>
    <xf numFmtId="0" fontId="4" fillId="0" borderId="10" xfId="1" applyFont="1" applyBorder="1" applyAlignment="1" applyProtection="1">
      <alignment horizontal="left" vertical="center"/>
      <protection hidden="1"/>
    </xf>
    <xf numFmtId="0" fontId="4" fillId="0" borderId="7" xfId="1" applyFont="1" applyBorder="1" applyAlignment="1" applyProtection="1">
      <alignment horizontal="center" vertical="center"/>
      <protection hidden="1"/>
    </xf>
    <xf numFmtId="0" fontId="4" fillId="0" borderId="11" xfId="1" applyFont="1" applyBorder="1" applyAlignment="1" applyProtection="1">
      <alignment horizontal="center" vertical="center"/>
      <protection hidden="1"/>
    </xf>
    <xf numFmtId="0" fontId="4" fillId="0" borderId="8" xfId="1" applyFont="1" applyBorder="1" applyAlignment="1" applyProtection="1">
      <alignment horizontal="center" vertical="center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7" fillId="0" borderId="11" xfId="1" applyFont="1" applyBorder="1" applyAlignment="1" applyProtection="1">
      <alignment vertical="center"/>
      <protection hidden="1"/>
    </xf>
    <xf numFmtId="0" fontId="7" fillId="0" borderId="6" xfId="1" applyFont="1" applyBorder="1" applyAlignment="1" applyProtection="1">
      <alignment vertical="center"/>
      <protection hidden="1"/>
    </xf>
    <xf numFmtId="49" fontId="4" fillId="0" borderId="12" xfId="1" applyNumberFormat="1" applyFont="1" applyBorder="1" applyAlignment="1" applyProtection="1">
      <alignment horizontal="center" vertical="center"/>
      <protection hidden="1"/>
    </xf>
    <xf numFmtId="0" fontId="4" fillId="0" borderId="13" xfId="1" applyFont="1" applyBorder="1" applyAlignment="1" applyProtection="1">
      <alignment horizontal="left" vertical="center" indent="1"/>
      <protection hidden="1"/>
    </xf>
    <xf numFmtId="0" fontId="4" fillId="0" borderId="9" xfId="1" applyFont="1" applyBorder="1" applyAlignment="1" applyProtection="1">
      <alignment vertical="center"/>
      <protection hidden="1"/>
    </xf>
    <xf numFmtId="0" fontId="4" fillId="0" borderId="13" xfId="1" applyFont="1" applyBorder="1" applyAlignment="1" applyProtection="1">
      <alignment horizontal="center" vertical="center"/>
      <protection hidden="1"/>
    </xf>
    <xf numFmtId="0" fontId="4" fillId="0" borderId="10" xfId="1" applyFont="1" applyBorder="1" applyAlignment="1" applyProtection="1">
      <alignment horizontal="center" vertical="center"/>
      <protection hidden="1"/>
    </xf>
    <xf numFmtId="0" fontId="4" fillId="0" borderId="9" xfId="1" applyFont="1" applyBorder="1" applyAlignment="1" applyProtection="1">
      <alignment horizontal="center" vertical="center"/>
      <protection hidden="1"/>
    </xf>
    <xf numFmtId="0" fontId="4" fillId="0" borderId="12" xfId="1" applyFont="1" applyBorder="1" applyAlignment="1" applyProtection="1">
      <alignment horizontal="center" vertical="center"/>
      <protection hidden="1"/>
    </xf>
    <xf numFmtId="0" fontId="7" fillId="0" borderId="10" xfId="1" applyFont="1" applyBorder="1" applyAlignment="1" applyProtection="1">
      <alignment vertical="center"/>
      <protection hidden="1"/>
    </xf>
    <xf numFmtId="0" fontId="7" fillId="0" borderId="12" xfId="1" applyFont="1" applyBorder="1" applyAlignment="1" applyProtection="1">
      <alignment vertical="center"/>
      <protection hidden="1"/>
    </xf>
    <xf numFmtId="49" fontId="4" fillId="0" borderId="14" xfId="1" applyNumberFormat="1" applyFont="1" applyBorder="1" applyAlignment="1" applyProtection="1">
      <alignment horizontal="center" vertical="center"/>
      <protection hidden="1"/>
    </xf>
    <xf numFmtId="0" fontId="4" fillId="0" borderId="13" xfId="1" applyFont="1" applyBorder="1" applyAlignment="1" applyProtection="1">
      <alignment horizontal="left" vertical="center" wrapText="1" indent="1"/>
      <protection hidden="1"/>
    </xf>
    <xf numFmtId="0" fontId="4" fillId="0" borderId="9" xfId="1" applyFont="1" applyBorder="1" applyAlignment="1" applyProtection="1">
      <alignment vertical="center" wrapText="1"/>
      <protection hidden="1"/>
    </xf>
    <xf numFmtId="0" fontId="4" fillId="0" borderId="13" xfId="1" applyFont="1" applyBorder="1" applyAlignment="1" applyProtection="1">
      <alignment horizontal="center" vertical="center" wrapText="1"/>
      <protection hidden="1"/>
    </xf>
    <xf numFmtId="0" fontId="4" fillId="0" borderId="10" xfId="1" applyFont="1" applyBorder="1" applyAlignment="1" applyProtection="1">
      <alignment horizontal="center" vertical="center" wrapText="1"/>
      <protection hidden="1"/>
    </xf>
    <xf numFmtId="0" fontId="4" fillId="0" borderId="9" xfId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distributed"/>
      <protection locked="0"/>
    </xf>
    <xf numFmtId="0" fontId="0" fillId="0" borderId="0" xfId="0" applyAlignment="1" applyProtection="1">
      <alignment vertical="distributed"/>
      <protection locked="0"/>
    </xf>
    <xf numFmtId="0" fontId="0" fillId="0" borderId="0" xfId="0" applyAlignment="1" applyProtection="1">
      <alignment horizontal="left" vertical="distributed"/>
      <protection locked="0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49" fontId="0" fillId="3" borderId="0" xfId="0" applyNumberForma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top"/>
      <protection locked="0"/>
    </xf>
    <xf numFmtId="0" fontId="0" fillId="2" borderId="0" xfId="0" applyFill="1" applyAlignment="1" applyProtection="1">
      <alignment horizontal="left" vertical="center"/>
      <protection locked="0"/>
    </xf>
    <xf numFmtId="49" fontId="0" fillId="2" borderId="0" xfId="0" applyNumberForma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49" fontId="0" fillId="0" borderId="0" xfId="0" applyNumberFormat="1"/>
    <xf numFmtId="49" fontId="1" fillId="4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</cellXfs>
  <cellStyles count="2">
    <cellStyle name="Обычный" xfId="0" builtinId="0"/>
    <cellStyle name="Обычный 3" xfId="1" xr:uid="{AD88320C-B732-410A-83B3-1709D0F111AC}"/>
  </cellStyles>
  <dxfs count="42">
    <dxf>
      <numFmt numFmtId="30" formatCode="@"/>
      <alignment horizontal="left" vertical="center" textRotation="0" wrapText="0" relativeIndent="-1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0" formatCode="General"/>
    </dxf>
    <dxf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charset val="204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right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center" textRotation="0" wrapText="0" indent="0" justifyLastLine="0" shrinkToFit="0" readingOrder="0"/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alignment horizontal="left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left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distributed" textRotation="0" wrapText="0" indent="0" justifyLastLine="0" shrinkToFit="0" readingOrder="0"/>
    </dxf>
    <dxf>
      <alignment horizontal="left"/>
    </dxf>
    <dxf>
      <alignment horizontal="left"/>
    </dxf>
    <dxf>
      <alignment horizont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1168773</xdr:colOff>
      <xdr:row>0</xdr:row>
      <xdr:rowOff>47625</xdr:rowOff>
    </xdr:from>
    <xdr:to>
      <xdr:col>23</xdr:col>
      <xdr:colOff>515471</xdr:colOff>
      <xdr:row>0</xdr:row>
      <xdr:rowOff>607919</xdr:rowOff>
    </xdr:to>
    <xdr:pic macro="[1]!Printlist">
      <xdr:nvPicPr>
        <xdr:cNvPr id="2" name="Рисунок 1" descr="Принтер">
          <a:extLst>
            <a:ext uri="{FF2B5EF4-FFF2-40B4-BE49-F238E27FC236}">
              <a16:creationId xmlns:a16="http://schemas.microsoft.com/office/drawing/2014/main" id="{167ED79C-0969-4430-BAB3-36AD6440C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55723" y="47625"/>
          <a:ext cx="518273" cy="5602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2;&#1090;&#1077;&#1088;&#1080;&#1072;&#1083;%20&#1052;191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материала"/>
      <sheetName val="Заказ материала"/>
      <sheetName val="Сопроводительный паспорт"/>
      <sheetName val="Итоги"/>
      <sheetName val="Данные"/>
    </sheetNames>
    <definedNames>
      <definedName name="Printlist"/>
    </definedNames>
    <sheetDataSet>
      <sheetData sheetId="0">
        <row r="1">
          <cell r="D1" t="str">
            <v>заказ № М19123</v>
          </cell>
        </row>
        <row r="4">
          <cell r="B4" t="str">
            <v>ЦЗПО.301240009</v>
          </cell>
          <cell r="C4" t="str">
            <v>Корпус</v>
          </cell>
          <cell r="D4">
            <v>61</v>
          </cell>
          <cell r="E4" t="str">
            <v>ЦЗПО.711141.024</v>
          </cell>
          <cell r="F4" t="str">
            <v>Бонка</v>
          </cell>
          <cell r="G4">
            <v>3</v>
          </cell>
          <cell r="H4">
            <v>183</v>
          </cell>
          <cell r="J4" t="str">
            <v/>
          </cell>
          <cell r="K4">
            <v>25</v>
          </cell>
          <cell r="L4" t="str">
            <v>Сталь 3</v>
          </cell>
          <cell r="M4" t="str">
            <v>ГОСТ 380-2005</v>
          </cell>
          <cell r="N4" t="str">
            <v>Круг/Пруток</v>
          </cell>
          <cell r="P4" t="str">
            <v>Ø</v>
          </cell>
          <cell r="Q4">
            <v>16</v>
          </cell>
          <cell r="R4" t="e">
            <v>#N/A</v>
          </cell>
          <cell r="T4">
            <v>1</v>
          </cell>
          <cell r="U4" t="str">
            <v/>
          </cell>
          <cell r="V4" t="str">
            <v/>
          </cell>
          <cell r="W4">
            <v>27</v>
          </cell>
          <cell r="X4">
            <v>6.3999999999999995</v>
          </cell>
          <cell r="Y4" t="str">
            <v>м.</v>
          </cell>
          <cell r="Z4">
            <v>4286</v>
          </cell>
          <cell r="AA4">
            <v>4110</v>
          </cell>
          <cell r="AB4" t="str">
            <v>0108</v>
          </cell>
          <cell r="AC4" t="str">
            <v>0200</v>
          </cell>
        </row>
        <row r="5">
          <cell r="D5">
            <v>61</v>
          </cell>
          <cell r="E5" t="str">
            <v>ЦЗПО.711161.007</v>
          </cell>
          <cell r="F5" t="str">
            <v>Бонка</v>
          </cell>
          <cell r="G5">
            <v>4</v>
          </cell>
          <cell r="H5">
            <v>244</v>
          </cell>
          <cell r="J5" t="str">
            <v/>
          </cell>
          <cell r="K5">
            <v>10</v>
          </cell>
          <cell r="L5" t="str">
            <v>Сталь 3</v>
          </cell>
          <cell r="M5" t="str">
            <v>ГОСТ 380-2005</v>
          </cell>
          <cell r="N5" t="str">
            <v>Круг/Пруток</v>
          </cell>
          <cell r="P5" t="str">
            <v>Ø</v>
          </cell>
          <cell r="Q5">
            <v>16</v>
          </cell>
          <cell r="R5" t="e">
            <v>#N/A</v>
          </cell>
          <cell r="T5">
            <v>1</v>
          </cell>
          <cell r="U5" t="str">
            <v/>
          </cell>
          <cell r="V5" t="str">
            <v/>
          </cell>
          <cell r="W5">
            <v>12</v>
          </cell>
          <cell r="X5">
            <v>4.5</v>
          </cell>
          <cell r="Y5" t="str">
            <v>м.</v>
          </cell>
          <cell r="Z5">
            <v>4286</v>
          </cell>
          <cell r="AA5" t="str">
            <v>4110</v>
          </cell>
          <cell r="AB5" t="str">
            <v>0108</v>
          </cell>
          <cell r="AC5" t="str">
            <v>0200</v>
          </cell>
        </row>
        <row r="6">
          <cell r="D6">
            <v>61</v>
          </cell>
          <cell r="E6" t="str">
            <v>ЦЗПО.715513.002</v>
          </cell>
          <cell r="F6" t="str">
            <v>Ось</v>
          </cell>
          <cell r="G6">
            <v>1</v>
          </cell>
          <cell r="H6">
            <v>61</v>
          </cell>
          <cell r="J6" t="str">
            <v/>
          </cell>
          <cell r="K6">
            <v>100</v>
          </cell>
          <cell r="L6" t="str">
            <v>Сталь 3</v>
          </cell>
          <cell r="M6" t="str">
            <v>ГОСТ 380-2005</v>
          </cell>
          <cell r="N6" t="str">
            <v>Круг/Пруток</v>
          </cell>
          <cell r="P6" t="str">
            <v>Ø</v>
          </cell>
          <cell r="Q6">
            <v>28</v>
          </cell>
          <cell r="R6" t="e">
            <v>#N/A</v>
          </cell>
          <cell r="T6">
            <v>1.5</v>
          </cell>
          <cell r="U6" t="str">
            <v/>
          </cell>
          <cell r="V6" t="str">
            <v/>
          </cell>
          <cell r="W6">
            <v>103</v>
          </cell>
          <cell r="X6">
            <v>7.3</v>
          </cell>
          <cell r="Y6" t="str">
            <v>м.</v>
          </cell>
          <cell r="Z6">
            <v>4286</v>
          </cell>
          <cell r="AA6" t="str">
            <v>4110</v>
          </cell>
          <cell r="AB6">
            <v>4214</v>
          </cell>
          <cell r="AC6" t="str">
            <v>0108</v>
          </cell>
          <cell r="AD6" t="str">
            <v>0200</v>
          </cell>
        </row>
        <row r="7">
          <cell r="D7">
            <v>61</v>
          </cell>
          <cell r="E7" t="str">
            <v>ЦЗПО.741214.004</v>
          </cell>
          <cell r="F7" t="str">
            <v>Кронштейн</v>
          </cell>
          <cell r="G7">
            <v>2</v>
          </cell>
          <cell r="H7">
            <v>122</v>
          </cell>
          <cell r="I7">
            <v>19</v>
          </cell>
          <cell r="J7" t="str">
            <v>х</v>
          </cell>
          <cell r="K7">
            <v>20</v>
          </cell>
          <cell r="L7" t="str">
            <v>Сталь 3</v>
          </cell>
          <cell r="M7" t="str">
            <v>ГОСТ 380-2005</v>
          </cell>
          <cell r="N7" t="str">
            <v>Лист/Плита</v>
          </cell>
          <cell r="P7" t="str">
            <v>s</v>
          </cell>
          <cell r="Q7">
            <v>3</v>
          </cell>
          <cell r="R7" t="e">
            <v>#N/A</v>
          </cell>
          <cell r="T7">
            <v>1</v>
          </cell>
          <cell r="U7">
            <v>21</v>
          </cell>
          <cell r="V7" t="str">
            <v>х</v>
          </cell>
          <cell r="W7">
            <v>22</v>
          </cell>
          <cell r="X7">
            <v>122</v>
          </cell>
          <cell r="Y7" t="str">
            <v>шт.</v>
          </cell>
          <cell r="Z7" t="str">
            <v>4261</v>
          </cell>
          <cell r="AA7">
            <v>4214</v>
          </cell>
          <cell r="AB7" t="str">
            <v>0108</v>
          </cell>
          <cell r="AC7" t="str">
            <v>0200</v>
          </cell>
        </row>
        <row r="8">
          <cell r="D8">
            <v>61</v>
          </cell>
          <cell r="E8" t="str">
            <v>ЦЗПО.746713.004</v>
          </cell>
          <cell r="F8" t="str">
            <v>Ручка</v>
          </cell>
          <cell r="G8">
            <v>2</v>
          </cell>
          <cell r="H8">
            <v>122</v>
          </cell>
          <cell r="J8" t="str">
            <v/>
          </cell>
          <cell r="K8">
            <v>555.5</v>
          </cell>
          <cell r="L8" t="str">
            <v>Сталь 3</v>
          </cell>
          <cell r="M8" t="str">
            <v>ГОСТ 380-2005</v>
          </cell>
          <cell r="N8" t="str">
            <v>Круг/Пруток</v>
          </cell>
          <cell r="P8" t="str">
            <v>Ø</v>
          </cell>
          <cell r="Q8">
            <v>12</v>
          </cell>
          <cell r="R8" t="e">
            <v>#N/A</v>
          </cell>
          <cell r="T8">
            <v>1</v>
          </cell>
          <cell r="U8" t="str">
            <v/>
          </cell>
          <cell r="V8" t="str">
            <v/>
          </cell>
          <cell r="W8">
            <v>557.5</v>
          </cell>
          <cell r="X8">
            <v>75.5</v>
          </cell>
          <cell r="Y8" t="str">
            <v>м.</v>
          </cell>
          <cell r="Z8">
            <v>4286</v>
          </cell>
          <cell r="AA8" t="str">
            <v>4110</v>
          </cell>
          <cell r="AB8" t="str">
            <v>0108</v>
          </cell>
          <cell r="AC8" t="str">
            <v>0200</v>
          </cell>
        </row>
        <row r="9">
          <cell r="D9">
            <v>61</v>
          </cell>
          <cell r="E9" t="str">
            <v>ЦЗПО.711141.023</v>
          </cell>
          <cell r="F9" t="str">
            <v>Бонка</v>
          </cell>
          <cell r="G9">
            <v>1</v>
          </cell>
          <cell r="H9">
            <v>61</v>
          </cell>
          <cell r="J9" t="str">
            <v/>
          </cell>
          <cell r="K9">
            <v>20</v>
          </cell>
          <cell r="L9" t="str">
            <v>Сталь 3</v>
          </cell>
          <cell r="M9" t="str">
            <v>ГОСТ 380-2005</v>
          </cell>
          <cell r="N9" t="str">
            <v>Круг/Пруток</v>
          </cell>
          <cell r="P9" t="str">
            <v>Ø</v>
          </cell>
          <cell r="Q9">
            <v>16</v>
          </cell>
          <cell r="R9" t="e">
            <v>#N/A</v>
          </cell>
          <cell r="T9">
            <v>1</v>
          </cell>
          <cell r="U9" t="str">
            <v/>
          </cell>
          <cell r="V9" t="str">
            <v/>
          </cell>
          <cell r="W9">
            <v>22</v>
          </cell>
          <cell r="X9">
            <v>1.8</v>
          </cell>
          <cell r="Y9" t="str">
            <v>м.</v>
          </cell>
          <cell r="Z9">
            <v>4286</v>
          </cell>
          <cell r="AA9" t="str">
            <v>4110</v>
          </cell>
          <cell r="AB9" t="str">
            <v>0108</v>
          </cell>
          <cell r="AC9" t="str">
            <v>0200</v>
          </cell>
        </row>
        <row r="10">
          <cell r="D10">
            <v>61</v>
          </cell>
          <cell r="E10" t="str">
            <v>ЦЗПО.741134.043</v>
          </cell>
          <cell r="F10" t="str">
            <v>Планка</v>
          </cell>
          <cell r="G10">
            <v>1</v>
          </cell>
          <cell r="H10">
            <v>61</v>
          </cell>
          <cell r="J10" t="str">
            <v/>
          </cell>
          <cell r="K10">
            <v>0</v>
          </cell>
          <cell r="L10" t="str">
            <v>Сталь 3</v>
          </cell>
          <cell r="M10" t="str">
            <v>ГОСТ 380-2005</v>
          </cell>
          <cell r="N10" t="str">
            <v>Лазерная вырезка</v>
          </cell>
          <cell r="P10" t="str">
            <v>s</v>
          </cell>
          <cell r="Q10">
            <v>20</v>
          </cell>
          <cell r="R10" t="e">
            <v>#N/A</v>
          </cell>
          <cell r="T10">
            <v>1</v>
          </cell>
          <cell r="U10" t="str">
            <v/>
          </cell>
          <cell r="V10" t="str">
            <v/>
          </cell>
          <cell r="W10" t="str">
            <v/>
          </cell>
          <cell r="X10">
            <v>61</v>
          </cell>
          <cell r="Y10" t="str">
            <v>шт.</v>
          </cell>
          <cell r="Z10" t="str">
            <v>0000</v>
          </cell>
          <cell r="AA10">
            <v>4261</v>
          </cell>
          <cell r="AB10" t="str">
            <v>0108</v>
          </cell>
          <cell r="AC10" t="str">
            <v>0200</v>
          </cell>
        </row>
        <row r="11">
          <cell r="B11" t="str">
            <v>ЦЗПО.301318.004</v>
          </cell>
          <cell r="C11" t="str">
            <v>Опора</v>
          </cell>
          <cell r="D11">
            <v>10</v>
          </cell>
          <cell r="E11" t="str">
            <v>ЦЗПО.714532.002</v>
          </cell>
          <cell r="F11" t="str">
            <v>Ось</v>
          </cell>
          <cell r="G11">
            <v>1</v>
          </cell>
          <cell r="H11">
            <v>10</v>
          </cell>
          <cell r="J11" t="str">
            <v/>
          </cell>
          <cell r="K11">
            <v>58</v>
          </cell>
          <cell r="L11" t="str">
            <v>Сталь 20</v>
          </cell>
          <cell r="M11" t="str">
            <v>ГОСТ 1050-88</v>
          </cell>
          <cell r="N11" t="str">
            <v>Круг/Пруток</v>
          </cell>
          <cell r="P11" t="str">
            <v>Ø</v>
          </cell>
          <cell r="Q11">
            <v>36</v>
          </cell>
          <cell r="R11" t="e">
            <v>#N/A</v>
          </cell>
          <cell r="T11">
            <v>1.5</v>
          </cell>
          <cell r="U11" t="str">
            <v/>
          </cell>
          <cell r="V11" t="str">
            <v/>
          </cell>
          <cell r="W11">
            <v>61</v>
          </cell>
          <cell r="X11">
            <v>0.79999999999999993</v>
          </cell>
          <cell r="Y11" t="str">
            <v>м.</v>
          </cell>
          <cell r="Z11">
            <v>4286</v>
          </cell>
          <cell r="AA11">
            <v>4110</v>
          </cell>
          <cell r="AB11">
            <v>4131</v>
          </cell>
          <cell r="AC11" t="str">
            <v>0108</v>
          </cell>
          <cell r="AD11" t="str">
            <v>0200</v>
          </cell>
        </row>
        <row r="12">
          <cell r="D12">
            <v>10</v>
          </cell>
          <cell r="E12" t="str">
            <v>ЦЗПО.741124.068</v>
          </cell>
          <cell r="F12" t="str">
            <v>Основание</v>
          </cell>
          <cell r="G12">
            <v>1</v>
          </cell>
          <cell r="H12">
            <v>10</v>
          </cell>
          <cell r="J12" t="str">
            <v/>
          </cell>
          <cell r="L12" t="str">
            <v>Сталь 3</v>
          </cell>
          <cell r="M12" t="str">
            <v>ГОСТ 380-2005</v>
          </cell>
          <cell r="N12" t="str">
            <v>Лазерная вырезка</v>
          </cell>
          <cell r="P12" t="str">
            <v>s</v>
          </cell>
          <cell r="Q12">
            <v>10</v>
          </cell>
          <cell r="R12" t="e">
            <v>#N/A</v>
          </cell>
          <cell r="T12">
            <v>1</v>
          </cell>
          <cell r="U12" t="str">
            <v/>
          </cell>
          <cell r="V12" t="str">
            <v/>
          </cell>
          <cell r="W12" t="str">
            <v/>
          </cell>
          <cell r="X12">
            <v>10</v>
          </cell>
          <cell r="Y12" t="str">
            <v>шт.</v>
          </cell>
          <cell r="Z12" t="str">
            <v>0000</v>
          </cell>
          <cell r="AA12" t="str">
            <v>4261</v>
          </cell>
          <cell r="AB12" t="str">
            <v>0108</v>
          </cell>
          <cell r="AC12" t="str">
            <v>0200</v>
          </cell>
        </row>
        <row r="13">
          <cell r="B13" t="str">
            <v>ЦЗПО.301519.001</v>
          </cell>
          <cell r="C13" t="str">
            <v>Кронштейн</v>
          </cell>
          <cell r="D13">
            <v>73</v>
          </cell>
          <cell r="E13" t="str">
            <v>ЦЗПО.711141.027</v>
          </cell>
          <cell r="F13" t="str">
            <v>Бонка</v>
          </cell>
          <cell r="G13">
            <v>2</v>
          </cell>
          <cell r="H13">
            <v>146</v>
          </cell>
          <cell r="J13" t="str">
            <v/>
          </cell>
          <cell r="K13">
            <v>20</v>
          </cell>
          <cell r="L13" t="str">
            <v>Сталь 20</v>
          </cell>
          <cell r="M13" t="str">
            <v>ГОСТ 1050-88</v>
          </cell>
          <cell r="N13" t="str">
            <v>Круг/Пруток</v>
          </cell>
          <cell r="P13" t="str">
            <v>Ø</v>
          </cell>
          <cell r="Q13">
            <v>30</v>
          </cell>
          <cell r="R13" t="e">
            <v>#N/A</v>
          </cell>
          <cell r="T13">
            <v>1.5</v>
          </cell>
          <cell r="U13" t="str">
            <v/>
          </cell>
          <cell r="V13" t="str">
            <v/>
          </cell>
          <cell r="W13">
            <v>23</v>
          </cell>
          <cell r="X13">
            <v>4.5</v>
          </cell>
          <cell r="Y13" t="str">
            <v>м.</v>
          </cell>
          <cell r="Z13">
            <v>4286</v>
          </cell>
          <cell r="AA13">
            <v>4110</v>
          </cell>
          <cell r="AB13" t="str">
            <v>0108</v>
          </cell>
          <cell r="AC13" t="str">
            <v>0200</v>
          </cell>
        </row>
        <row r="14">
          <cell r="D14">
            <v>73</v>
          </cell>
          <cell r="E14" t="str">
            <v>ЦЗПО.741274.001</v>
          </cell>
          <cell r="F14" t="str">
            <v>Пластина</v>
          </cell>
          <cell r="G14">
            <v>1</v>
          </cell>
          <cell r="H14">
            <v>73</v>
          </cell>
          <cell r="J14" t="str">
            <v/>
          </cell>
          <cell r="L14" t="str">
            <v>Сталь 3</v>
          </cell>
          <cell r="M14" t="str">
            <v>ГОСТ 380-2005</v>
          </cell>
          <cell r="N14" t="str">
            <v>Лазерная вырезка</v>
          </cell>
          <cell r="P14" t="str">
            <v>s</v>
          </cell>
          <cell r="Q14">
            <v>15</v>
          </cell>
          <cell r="R14" t="e">
            <v>#N/A</v>
          </cell>
          <cell r="T14">
            <v>1</v>
          </cell>
          <cell r="U14" t="str">
            <v/>
          </cell>
          <cell r="V14" t="str">
            <v/>
          </cell>
          <cell r="W14" t="str">
            <v/>
          </cell>
          <cell r="X14">
            <v>73</v>
          </cell>
          <cell r="Y14" t="str">
            <v>шт.</v>
          </cell>
          <cell r="Z14" t="str">
            <v>0000</v>
          </cell>
          <cell r="AA14" t="str">
            <v>4261</v>
          </cell>
          <cell r="AB14" t="str">
            <v>0108</v>
          </cell>
          <cell r="AC14" t="str">
            <v>0200</v>
          </cell>
        </row>
        <row r="15">
          <cell r="B15" t="str">
            <v>ЦЗПО.301619.001</v>
          </cell>
          <cell r="C15" t="str">
            <v>Головка</v>
          </cell>
          <cell r="D15">
            <v>71</v>
          </cell>
          <cell r="E15" t="str">
            <v>ЦЗПО.713164.001</v>
          </cell>
          <cell r="F15" t="str">
            <v>Втулка</v>
          </cell>
          <cell r="G15">
            <v>1</v>
          </cell>
          <cell r="H15">
            <v>71</v>
          </cell>
          <cell r="J15" t="str">
            <v/>
          </cell>
          <cell r="K15">
            <v>35</v>
          </cell>
          <cell r="L15" t="str">
            <v>Сталь 35</v>
          </cell>
          <cell r="M15" t="str">
            <v>ГОСТ 1050-88</v>
          </cell>
          <cell r="N15" t="str">
            <v>Круг/Пруток</v>
          </cell>
          <cell r="P15" t="str">
            <v>Ø</v>
          </cell>
          <cell r="Q15">
            <v>40</v>
          </cell>
          <cell r="R15" t="e">
            <v>#N/A</v>
          </cell>
          <cell r="T15">
            <v>1.5</v>
          </cell>
          <cell r="U15" t="str">
            <v/>
          </cell>
          <cell r="V15" t="str">
            <v/>
          </cell>
          <cell r="W15">
            <v>38</v>
          </cell>
          <cell r="X15">
            <v>3.4</v>
          </cell>
          <cell r="Y15" t="str">
            <v>м.</v>
          </cell>
          <cell r="Z15">
            <v>4286</v>
          </cell>
          <cell r="AA15" t="str">
            <v>4110</v>
          </cell>
          <cell r="AB15" t="str">
            <v>4261</v>
          </cell>
          <cell r="AC15">
            <v>4262</v>
          </cell>
          <cell r="AD15" t="str">
            <v>0108</v>
          </cell>
          <cell r="AE15" t="str">
            <v>0200</v>
          </cell>
        </row>
        <row r="16">
          <cell r="D16">
            <v>71</v>
          </cell>
          <cell r="E16" t="str">
            <v>ЦЗПО.741334.005</v>
          </cell>
          <cell r="F16" t="str">
            <v>Ребро</v>
          </cell>
          <cell r="G16">
            <v>1</v>
          </cell>
          <cell r="H16">
            <v>71</v>
          </cell>
          <cell r="J16" t="str">
            <v/>
          </cell>
          <cell r="L16" t="str">
            <v>Сталь 3</v>
          </cell>
          <cell r="M16" t="str">
            <v>ГОСТ 380-2005</v>
          </cell>
          <cell r="N16" t="str">
            <v>Лазерная вырезка</v>
          </cell>
          <cell r="P16" t="str">
            <v>s</v>
          </cell>
          <cell r="Q16">
            <v>10</v>
          </cell>
          <cell r="R16" t="e">
            <v>#N/A</v>
          </cell>
          <cell r="T16">
            <v>1</v>
          </cell>
          <cell r="U16" t="str">
            <v/>
          </cell>
          <cell r="V16" t="str">
            <v/>
          </cell>
          <cell r="W16" t="str">
            <v/>
          </cell>
          <cell r="X16">
            <v>71</v>
          </cell>
          <cell r="Y16" t="str">
            <v>шт.</v>
          </cell>
          <cell r="Z16" t="str">
            <v>0000</v>
          </cell>
          <cell r="AA16">
            <v>4234</v>
          </cell>
          <cell r="AB16" t="str">
            <v>0108</v>
          </cell>
          <cell r="AC16" t="str">
            <v>0200</v>
          </cell>
        </row>
        <row r="17">
          <cell r="B17" t="str">
            <v>ЦЗПО.33733.003</v>
          </cell>
          <cell r="C17" t="str">
            <v>Вал</v>
          </cell>
          <cell r="D17">
            <v>104</v>
          </cell>
          <cell r="E17" t="str">
            <v>ЦЗПО.715311.002-01</v>
          </cell>
          <cell r="F17" t="str">
            <v>Ось</v>
          </cell>
          <cell r="G17">
            <v>1</v>
          </cell>
          <cell r="H17">
            <v>104</v>
          </cell>
          <cell r="J17" t="str">
            <v/>
          </cell>
          <cell r="K17">
            <v>28</v>
          </cell>
          <cell r="L17" t="str">
            <v>Сталь 10</v>
          </cell>
          <cell r="M17" t="str">
            <v>ГОСТ 1051-73</v>
          </cell>
          <cell r="N17" t="str">
            <v>Круг/Пруток</v>
          </cell>
          <cell r="P17" t="str">
            <v>Ø</v>
          </cell>
          <cell r="Q17">
            <v>12</v>
          </cell>
          <cell r="R17" t="e">
            <v>#N/A</v>
          </cell>
          <cell r="T17">
            <v>1</v>
          </cell>
          <cell r="U17" t="str">
            <v/>
          </cell>
          <cell r="V17" t="str">
            <v/>
          </cell>
          <cell r="W17">
            <v>30</v>
          </cell>
          <cell r="X17">
            <v>4</v>
          </cell>
          <cell r="Y17" t="str">
            <v>м.</v>
          </cell>
          <cell r="Z17">
            <v>4286</v>
          </cell>
          <cell r="AA17" t="str">
            <v>4110</v>
          </cell>
          <cell r="AB17" t="str">
            <v>4261</v>
          </cell>
          <cell r="AC17">
            <v>4131</v>
          </cell>
          <cell r="AD17" t="str">
            <v>0108</v>
          </cell>
          <cell r="AE17" t="str">
            <v>0200</v>
          </cell>
        </row>
        <row r="18">
          <cell r="D18">
            <v>104</v>
          </cell>
          <cell r="E18" t="str">
            <v>ЦЗПО.715411.002</v>
          </cell>
          <cell r="F18" t="str">
            <v>Вал</v>
          </cell>
          <cell r="G18">
            <v>1</v>
          </cell>
          <cell r="H18">
            <v>104</v>
          </cell>
          <cell r="J18" t="str">
            <v/>
          </cell>
          <cell r="K18">
            <v>280</v>
          </cell>
          <cell r="L18" t="str">
            <v>Сталь 45</v>
          </cell>
          <cell r="M18" t="str">
            <v>ГОСТ 1050-88</v>
          </cell>
          <cell r="N18" t="str">
            <v>Круг/Пруток</v>
          </cell>
          <cell r="P18" t="str">
            <v>Ø</v>
          </cell>
          <cell r="Q18">
            <v>22</v>
          </cell>
          <cell r="R18" t="e">
            <v>#N/A</v>
          </cell>
          <cell r="T18">
            <v>1.5</v>
          </cell>
          <cell r="U18" t="str">
            <v/>
          </cell>
          <cell r="V18" t="str">
            <v/>
          </cell>
          <cell r="W18">
            <v>283</v>
          </cell>
          <cell r="X18">
            <v>32.9</v>
          </cell>
          <cell r="Y18" t="str">
            <v>м.</v>
          </cell>
          <cell r="Z18">
            <v>4286</v>
          </cell>
          <cell r="AA18" t="str">
            <v>4110</v>
          </cell>
          <cell r="AB18">
            <v>4131</v>
          </cell>
          <cell r="AC18" t="str">
            <v>0108</v>
          </cell>
          <cell r="AD18" t="str">
            <v>0200</v>
          </cell>
        </row>
        <row r="19">
          <cell r="D19">
            <v>104</v>
          </cell>
          <cell r="E19" t="str">
            <v>ЦЗПО.741374.003</v>
          </cell>
          <cell r="F19" t="str">
            <v>Рычаг</v>
          </cell>
          <cell r="G19">
            <v>1</v>
          </cell>
          <cell r="H19">
            <v>104</v>
          </cell>
          <cell r="J19" t="str">
            <v/>
          </cell>
          <cell r="L19" t="str">
            <v>Сталь 3</v>
          </cell>
          <cell r="M19" t="str">
            <v>ГОСТ 380-2005</v>
          </cell>
          <cell r="N19" t="str">
            <v>Лазерная вырезка</v>
          </cell>
          <cell r="P19" t="str">
            <v>s</v>
          </cell>
          <cell r="Q19">
            <v>10</v>
          </cell>
          <cell r="R19" t="e">
            <v>#N/A</v>
          </cell>
          <cell r="T19">
            <v>1</v>
          </cell>
          <cell r="U19" t="str">
            <v/>
          </cell>
          <cell r="V19" t="str">
            <v/>
          </cell>
          <cell r="W19" t="str">
            <v/>
          </cell>
          <cell r="X19">
            <v>104</v>
          </cell>
          <cell r="Y19" t="str">
            <v>шт.</v>
          </cell>
          <cell r="Z19" t="str">
            <v>0000</v>
          </cell>
          <cell r="AA19">
            <v>4234</v>
          </cell>
          <cell r="AB19" t="str">
            <v>0108</v>
          </cell>
          <cell r="AC19" t="str">
            <v>0200</v>
          </cell>
        </row>
        <row r="20">
          <cell r="B20" t="str">
            <v>ЦЗПО.303733.006</v>
          </cell>
          <cell r="C20" t="str">
            <v>Вал</v>
          </cell>
          <cell r="D20">
            <v>58</v>
          </cell>
          <cell r="E20" t="str">
            <v>ЦЗПО.715411.004</v>
          </cell>
          <cell r="F20" t="str">
            <v>Вал</v>
          </cell>
          <cell r="G20">
            <v>1</v>
          </cell>
          <cell r="H20">
            <v>58</v>
          </cell>
          <cell r="J20" t="str">
            <v/>
          </cell>
          <cell r="K20">
            <v>545</v>
          </cell>
          <cell r="L20" t="str">
            <v>Сталь 45</v>
          </cell>
          <cell r="M20" t="str">
            <v>ГОСТ 1050-88</v>
          </cell>
          <cell r="N20" t="str">
            <v>Круг/Пруток</v>
          </cell>
          <cell r="P20" t="str">
            <v>Ø</v>
          </cell>
          <cell r="Q20">
            <v>56</v>
          </cell>
          <cell r="R20" t="e">
            <v>#N/A</v>
          </cell>
          <cell r="T20">
            <v>1.5</v>
          </cell>
          <cell r="U20" t="str">
            <v/>
          </cell>
          <cell r="V20" t="str">
            <v/>
          </cell>
          <cell r="W20">
            <v>548</v>
          </cell>
          <cell r="X20">
            <v>35.300000000000004</v>
          </cell>
          <cell r="Y20" t="str">
            <v>м.</v>
          </cell>
          <cell r="Z20">
            <v>4286</v>
          </cell>
          <cell r="AA20">
            <v>4233</v>
          </cell>
          <cell r="AB20" t="str">
            <v>0200</v>
          </cell>
          <cell r="AC20">
            <v>4165</v>
          </cell>
          <cell r="AD20" t="str">
            <v>0200</v>
          </cell>
          <cell r="AE20">
            <v>4131</v>
          </cell>
          <cell r="AF20" t="str">
            <v>0108</v>
          </cell>
          <cell r="AG20" t="str">
            <v>0200</v>
          </cell>
        </row>
        <row r="21">
          <cell r="D21">
            <v>58</v>
          </cell>
          <cell r="E21" t="str">
            <v>ЦЗПО.741374.008</v>
          </cell>
          <cell r="F21" t="str">
            <v>Рычаг</v>
          </cell>
          <cell r="G21">
            <v>1</v>
          </cell>
          <cell r="H21">
            <v>58</v>
          </cell>
          <cell r="J21" t="str">
            <v/>
          </cell>
          <cell r="L21" t="str">
            <v>Сталь 3</v>
          </cell>
          <cell r="M21" t="str">
            <v>ГОСТ 380-2005</v>
          </cell>
          <cell r="N21" t="str">
            <v>Лазерная вырезка</v>
          </cell>
          <cell r="P21" t="str">
            <v>s</v>
          </cell>
          <cell r="Q21">
            <v>20</v>
          </cell>
          <cell r="R21" t="e">
            <v>#N/A</v>
          </cell>
          <cell r="T21">
            <v>1</v>
          </cell>
          <cell r="U21" t="str">
            <v/>
          </cell>
          <cell r="V21" t="str">
            <v/>
          </cell>
          <cell r="W21" t="str">
            <v/>
          </cell>
          <cell r="X21">
            <v>58</v>
          </cell>
          <cell r="Y21" t="str">
            <v>шт.</v>
          </cell>
          <cell r="Z21" t="str">
            <v>0000</v>
          </cell>
          <cell r="AA21">
            <v>4234</v>
          </cell>
          <cell r="AB21" t="str">
            <v>0108</v>
          </cell>
          <cell r="AC21" t="str">
            <v>0200</v>
          </cell>
        </row>
        <row r="22">
          <cell r="B22" t="str">
            <v>ЦЗПО.301561.009</v>
          </cell>
          <cell r="C22" t="str">
            <v>Кронштейн</v>
          </cell>
          <cell r="D22">
            <v>58</v>
          </cell>
          <cell r="E22" t="str">
            <v>ЦЗПО.741121.039</v>
          </cell>
          <cell r="F22" t="str">
            <v>Планка</v>
          </cell>
          <cell r="G22">
            <v>2</v>
          </cell>
          <cell r="H22">
            <v>116</v>
          </cell>
          <cell r="J22" t="str">
            <v/>
          </cell>
          <cell r="L22" t="str">
            <v>Сталь 3</v>
          </cell>
          <cell r="M22" t="str">
            <v>ГОСТ 380-2005</v>
          </cell>
          <cell r="N22" t="str">
            <v>Лазерная вырезка</v>
          </cell>
          <cell r="P22" t="str">
            <v>s</v>
          </cell>
          <cell r="Q22">
            <v>10</v>
          </cell>
          <cell r="R22" t="e">
            <v>#N/A</v>
          </cell>
          <cell r="T22">
            <v>1</v>
          </cell>
          <cell r="U22" t="str">
            <v/>
          </cell>
          <cell r="V22" t="str">
            <v/>
          </cell>
          <cell r="W22" t="str">
            <v/>
          </cell>
          <cell r="X22">
            <v>116</v>
          </cell>
          <cell r="Y22" t="str">
            <v>шт.</v>
          </cell>
        </row>
        <row r="23">
          <cell r="B23" t="str">
            <v>ЦЗПО.305551.001</v>
          </cell>
          <cell r="C23" t="str">
            <v>Экран</v>
          </cell>
          <cell r="D23">
            <v>20</v>
          </cell>
          <cell r="E23" t="str">
            <v>ЦЗПО.741211.002</v>
          </cell>
          <cell r="F23" t="str">
            <v>Щит</v>
          </cell>
          <cell r="G23">
            <v>1</v>
          </cell>
          <cell r="H23">
            <v>20</v>
          </cell>
          <cell r="J23" t="str">
            <v/>
          </cell>
          <cell r="L23" t="str">
            <v>Сталь 3</v>
          </cell>
          <cell r="M23" t="str">
            <v>ГОСТ 380-2005</v>
          </cell>
          <cell r="N23" t="str">
            <v>Лазерная вырезка</v>
          </cell>
          <cell r="P23" t="str">
            <v>s</v>
          </cell>
          <cell r="Q23">
            <v>20</v>
          </cell>
          <cell r="R23" t="e">
            <v>#N/A</v>
          </cell>
          <cell r="T23">
            <v>1</v>
          </cell>
          <cell r="U23" t="str">
            <v/>
          </cell>
          <cell r="V23" t="str">
            <v/>
          </cell>
          <cell r="W23" t="str">
            <v/>
          </cell>
          <cell r="X23">
            <v>20</v>
          </cell>
          <cell r="Y23" t="str">
            <v>шт.</v>
          </cell>
          <cell r="Z23" t="str">
            <v>0000</v>
          </cell>
          <cell r="AA23">
            <v>4214</v>
          </cell>
          <cell r="AB23" t="str">
            <v>0108</v>
          </cell>
          <cell r="AC23" t="str">
            <v>0200</v>
          </cell>
        </row>
        <row r="24">
          <cell r="D24">
            <v>20</v>
          </cell>
          <cell r="E24" t="str">
            <v>ЦЗПО.745231.001</v>
          </cell>
          <cell r="F24" t="str">
            <v>Кронштейн</v>
          </cell>
          <cell r="G24">
            <v>1</v>
          </cell>
          <cell r="H24">
            <v>20</v>
          </cell>
          <cell r="J24" t="str">
            <v/>
          </cell>
          <cell r="L24" t="str">
            <v>Сталь 3</v>
          </cell>
          <cell r="M24" t="str">
            <v>ГОСТ 380-2005</v>
          </cell>
          <cell r="N24" t="str">
            <v>Лазерная вырезка</v>
          </cell>
          <cell r="P24" t="str">
            <v>s</v>
          </cell>
          <cell r="Q24">
            <v>10</v>
          </cell>
          <cell r="R24" t="e">
            <v>#N/A</v>
          </cell>
          <cell r="T24">
            <v>1</v>
          </cell>
          <cell r="U24" t="str">
            <v/>
          </cell>
          <cell r="V24" t="str">
            <v/>
          </cell>
          <cell r="W24" t="str">
            <v/>
          </cell>
          <cell r="X24">
            <v>20</v>
          </cell>
          <cell r="Y24" t="str">
            <v>шт.</v>
          </cell>
          <cell r="Z24" t="str">
            <v>0000</v>
          </cell>
          <cell r="AA24">
            <v>4214</v>
          </cell>
          <cell r="AB24" t="str">
            <v>0108</v>
          </cell>
          <cell r="AC24" t="str">
            <v>0200</v>
          </cell>
        </row>
        <row r="25">
          <cell r="D25">
            <v>20</v>
          </cell>
          <cell r="E25" t="str">
            <v>ЦЗПО.745231.001-01</v>
          </cell>
          <cell r="F25" t="str">
            <v>Кронштейн</v>
          </cell>
          <cell r="G25">
            <v>1</v>
          </cell>
          <cell r="H25">
            <v>20</v>
          </cell>
          <cell r="J25" t="str">
            <v/>
          </cell>
          <cell r="L25" t="str">
            <v>Сталь 3</v>
          </cell>
          <cell r="M25" t="str">
            <v>ГОСТ 380-2005</v>
          </cell>
          <cell r="N25" t="str">
            <v>Лазерная вырезка</v>
          </cell>
          <cell r="P25" t="str">
            <v>s</v>
          </cell>
          <cell r="Q25">
            <v>10</v>
          </cell>
          <cell r="R25" t="e">
            <v>#N/A</v>
          </cell>
          <cell r="T25">
            <v>1</v>
          </cell>
          <cell r="U25" t="str">
            <v/>
          </cell>
          <cell r="V25" t="str">
            <v/>
          </cell>
          <cell r="W25" t="str">
            <v/>
          </cell>
          <cell r="X25">
            <v>20</v>
          </cell>
          <cell r="Y25" t="str">
            <v>шт.</v>
          </cell>
          <cell r="Z25" t="str">
            <v>0000</v>
          </cell>
          <cell r="AA25">
            <v>4214</v>
          </cell>
          <cell r="AB25" t="str">
            <v>0108</v>
          </cell>
          <cell r="AC25" t="str">
            <v>0200</v>
          </cell>
        </row>
        <row r="26">
          <cell r="D26">
            <v>40</v>
          </cell>
          <cell r="E26" t="str">
            <v>ЦЗПО.726214.001</v>
          </cell>
          <cell r="F26" t="str">
            <v>Колесо</v>
          </cell>
          <cell r="G26">
            <v>1</v>
          </cell>
          <cell r="H26">
            <v>40</v>
          </cell>
          <cell r="J26" t="str">
            <v/>
          </cell>
          <cell r="K26">
            <v>60</v>
          </cell>
          <cell r="L26" t="str">
            <v>Сталь 20</v>
          </cell>
          <cell r="M26" t="str">
            <v>ГОСТ 1050-88</v>
          </cell>
          <cell r="N26" t="str">
            <v>Круг/Пруток</v>
          </cell>
          <cell r="P26" t="str">
            <v>Ø</v>
          </cell>
          <cell r="Q26">
            <v>190</v>
          </cell>
          <cell r="R26" t="e">
            <v>#N/A</v>
          </cell>
          <cell r="T26">
            <v>2.5</v>
          </cell>
          <cell r="U26" t="str">
            <v/>
          </cell>
          <cell r="V26" t="str">
            <v/>
          </cell>
          <cell r="W26">
            <v>65</v>
          </cell>
          <cell r="X26">
            <v>3.1</v>
          </cell>
          <cell r="Y26" t="str">
            <v>м.</v>
          </cell>
          <cell r="Z26">
            <v>4286</v>
          </cell>
          <cell r="AA26">
            <v>4110</v>
          </cell>
          <cell r="AB26">
            <v>4233</v>
          </cell>
          <cell r="AC26" t="str">
            <v>0200</v>
          </cell>
          <cell r="AD26">
            <v>4132</v>
          </cell>
          <cell r="AE26" t="str">
            <v>0200</v>
          </cell>
          <cell r="AF26" t="str">
            <v>0108</v>
          </cell>
          <cell r="AG26" t="str">
            <v>0200</v>
          </cell>
        </row>
        <row r="27">
          <cell r="H27">
            <v>0</v>
          </cell>
          <cell r="J27" t="str">
            <v/>
          </cell>
          <cell r="M27">
            <v>0</v>
          </cell>
          <cell r="P27" t="e">
            <v>#N/A</v>
          </cell>
          <cell r="R27" t="e">
            <v>#N/A</v>
          </cell>
          <cell r="T27">
            <v>0</v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</row>
        <row r="28">
          <cell r="H28">
            <v>0</v>
          </cell>
          <cell r="J28" t="str">
            <v/>
          </cell>
          <cell r="M28">
            <v>0</v>
          </cell>
          <cell r="P28" t="e">
            <v>#N/A</v>
          </cell>
          <cell r="R28" t="e">
            <v>#N/A</v>
          </cell>
          <cell r="T28">
            <v>0</v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</row>
        <row r="29">
          <cell r="H29">
            <v>0</v>
          </cell>
          <cell r="J29" t="str">
            <v/>
          </cell>
          <cell r="M29">
            <v>0</v>
          </cell>
          <cell r="P29" t="e">
            <v>#N/A</v>
          </cell>
          <cell r="R29" t="e">
            <v>#N/A</v>
          </cell>
          <cell r="T29">
            <v>0</v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</row>
        <row r="30">
          <cell r="H30">
            <v>0</v>
          </cell>
          <cell r="J30" t="str">
            <v/>
          </cell>
          <cell r="M30">
            <v>0</v>
          </cell>
          <cell r="P30" t="e">
            <v>#N/A</v>
          </cell>
          <cell r="R30" t="e">
            <v>#N/A</v>
          </cell>
          <cell r="T30">
            <v>0</v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</row>
        <row r="31">
          <cell r="H31">
            <v>0</v>
          </cell>
          <cell r="J31" t="str">
            <v/>
          </cell>
          <cell r="M31">
            <v>0</v>
          </cell>
          <cell r="P31" t="e">
            <v>#N/A</v>
          </cell>
          <cell r="R31" t="e">
            <v>#N/A</v>
          </cell>
          <cell r="T31">
            <v>0</v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</row>
        <row r="32">
          <cell r="H32">
            <v>0</v>
          </cell>
          <cell r="J32" t="str">
            <v/>
          </cell>
          <cell r="M32">
            <v>0</v>
          </cell>
          <cell r="P32" t="e">
            <v>#N/A</v>
          </cell>
          <cell r="R32" t="e">
            <v>#N/A</v>
          </cell>
          <cell r="T32">
            <v>0</v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</row>
        <row r="33">
          <cell r="H33">
            <v>0</v>
          </cell>
          <cell r="J33" t="str">
            <v/>
          </cell>
          <cell r="M33">
            <v>0</v>
          </cell>
          <cell r="P33" t="e">
            <v>#N/A</v>
          </cell>
          <cell r="R33" t="e">
            <v>#N/A</v>
          </cell>
          <cell r="T33">
            <v>0</v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</row>
        <row r="34">
          <cell r="H34">
            <v>0</v>
          </cell>
          <cell r="J34" t="str">
            <v/>
          </cell>
          <cell r="M34">
            <v>0</v>
          </cell>
          <cell r="P34" t="e">
            <v>#N/A</v>
          </cell>
          <cell r="R34" t="e">
            <v>#N/A</v>
          </cell>
          <cell r="T34">
            <v>0</v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</row>
        <row r="35">
          <cell r="H35">
            <v>0</v>
          </cell>
          <cell r="J35" t="str">
            <v/>
          </cell>
          <cell r="M35">
            <v>0</v>
          </cell>
          <cell r="P35" t="e">
            <v>#N/A</v>
          </cell>
          <cell r="R35" t="e">
            <v>#N/A</v>
          </cell>
          <cell r="T35">
            <v>0</v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</row>
        <row r="36">
          <cell r="H36">
            <v>0</v>
          </cell>
          <cell r="J36" t="str">
            <v/>
          </cell>
          <cell r="M36">
            <v>0</v>
          </cell>
          <cell r="P36" t="e">
            <v>#N/A</v>
          </cell>
          <cell r="R36" t="e">
            <v>#N/A</v>
          </cell>
          <cell r="T36">
            <v>0</v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</row>
        <row r="37">
          <cell r="H37">
            <v>0</v>
          </cell>
          <cell r="J37" t="str">
            <v/>
          </cell>
          <cell r="M37">
            <v>0</v>
          </cell>
          <cell r="P37" t="e">
            <v>#N/A</v>
          </cell>
          <cell r="R37" t="e">
            <v>#N/A</v>
          </cell>
          <cell r="T37">
            <v>0</v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</row>
        <row r="38">
          <cell r="H38">
            <v>0</v>
          </cell>
          <cell r="J38" t="str">
            <v/>
          </cell>
          <cell r="M38">
            <v>0</v>
          </cell>
          <cell r="P38" t="e">
            <v>#N/A</v>
          </cell>
          <cell r="R38" t="e">
            <v>#N/A</v>
          </cell>
          <cell r="T38">
            <v>0</v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</row>
        <row r="39">
          <cell r="H39">
            <v>0</v>
          </cell>
          <cell r="J39" t="str">
            <v/>
          </cell>
          <cell r="M39">
            <v>0</v>
          </cell>
          <cell r="P39" t="e">
            <v>#N/A</v>
          </cell>
          <cell r="R39" t="e">
            <v>#N/A</v>
          </cell>
          <cell r="T39">
            <v>0</v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</row>
        <row r="40">
          <cell r="H40">
            <v>0</v>
          </cell>
          <cell r="J40" t="str">
            <v/>
          </cell>
          <cell r="M40">
            <v>0</v>
          </cell>
          <cell r="P40" t="e">
            <v>#N/A</v>
          </cell>
          <cell r="R40" t="e">
            <v>#N/A</v>
          </cell>
          <cell r="T40">
            <v>0</v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</row>
        <row r="41">
          <cell r="H41">
            <v>0</v>
          </cell>
          <cell r="J41" t="str">
            <v/>
          </cell>
          <cell r="M41">
            <v>0</v>
          </cell>
          <cell r="P41" t="e">
            <v>#N/A</v>
          </cell>
          <cell r="R41" t="e">
            <v>#N/A</v>
          </cell>
          <cell r="T41">
            <v>0</v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</row>
        <row r="42">
          <cell r="H42">
            <v>0</v>
          </cell>
          <cell r="J42" t="str">
            <v/>
          </cell>
          <cell r="M42">
            <v>0</v>
          </cell>
          <cell r="P42" t="e">
            <v>#N/A</v>
          </cell>
          <cell r="R42" t="e">
            <v>#N/A</v>
          </cell>
          <cell r="T42">
            <v>0</v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</row>
        <row r="43">
          <cell r="H43">
            <v>0</v>
          </cell>
          <cell r="J43" t="str">
            <v/>
          </cell>
          <cell r="M43">
            <v>0</v>
          </cell>
          <cell r="P43" t="e">
            <v>#N/A</v>
          </cell>
          <cell r="R43" t="e">
            <v>#N/A</v>
          </cell>
          <cell r="T43">
            <v>0</v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4">
          <cell r="H44">
            <v>0</v>
          </cell>
          <cell r="J44" t="str">
            <v/>
          </cell>
          <cell r="M44">
            <v>0</v>
          </cell>
          <cell r="P44" t="e">
            <v>#N/A</v>
          </cell>
          <cell r="R44" t="e">
            <v>#N/A</v>
          </cell>
          <cell r="T44">
            <v>0</v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</row>
        <row r="45">
          <cell r="H45">
            <v>0</v>
          </cell>
          <cell r="J45" t="str">
            <v/>
          </cell>
          <cell r="M45">
            <v>0</v>
          </cell>
          <cell r="P45" t="e">
            <v>#N/A</v>
          </cell>
          <cell r="R45" t="e">
            <v>#N/A</v>
          </cell>
          <cell r="T45">
            <v>0</v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</row>
        <row r="46">
          <cell r="H46">
            <v>0</v>
          </cell>
          <cell r="J46" t="str">
            <v/>
          </cell>
          <cell r="M46">
            <v>0</v>
          </cell>
          <cell r="P46" t="e">
            <v>#N/A</v>
          </cell>
          <cell r="R46" t="e">
            <v>#N/A</v>
          </cell>
          <cell r="T46">
            <v>0</v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</row>
        <row r="47">
          <cell r="H47">
            <v>0</v>
          </cell>
          <cell r="J47" t="str">
            <v/>
          </cell>
          <cell r="M47">
            <v>0</v>
          </cell>
          <cell r="P47" t="e">
            <v>#N/A</v>
          </cell>
          <cell r="R47" t="e">
            <v>#N/A</v>
          </cell>
          <cell r="T47">
            <v>0</v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</row>
        <row r="48">
          <cell r="H48">
            <v>0</v>
          </cell>
          <cell r="J48" t="str">
            <v/>
          </cell>
          <cell r="M48">
            <v>0</v>
          </cell>
          <cell r="P48" t="e">
            <v>#N/A</v>
          </cell>
          <cell r="R48" t="e">
            <v>#N/A</v>
          </cell>
          <cell r="T48">
            <v>0</v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</row>
        <row r="49">
          <cell r="H49">
            <v>0</v>
          </cell>
          <cell r="J49" t="str">
            <v/>
          </cell>
          <cell r="M49">
            <v>0</v>
          </cell>
          <cell r="P49" t="e">
            <v>#N/A</v>
          </cell>
          <cell r="R49" t="e">
            <v>#N/A</v>
          </cell>
          <cell r="T49">
            <v>0</v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</row>
        <row r="50">
          <cell r="H50">
            <v>0</v>
          </cell>
          <cell r="J50" t="str">
            <v/>
          </cell>
          <cell r="M50">
            <v>0</v>
          </cell>
          <cell r="P50" t="e">
            <v>#N/A</v>
          </cell>
          <cell r="R50" t="e">
            <v>#N/A</v>
          </cell>
          <cell r="T50">
            <v>0</v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</row>
        <row r="51">
          <cell r="H51">
            <v>0</v>
          </cell>
          <cell r="J51" t="str">
            <v/>
          </cell>
          <cell r="M51">
            <v>0</v>
          </cell>
          <cell r="P51" t="e">
            <v>#N/A</v>
          </cell>
          <cell r="R51" t="e">
            <v>#N/A</v>
          </cell>
          <cell r="T51">
            <v>0</v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</row>
        <row r="52">
          <cell r="H52">
            <v>0</v>
          </cell>
          <cell r="J52" t="str">
            <v/>
          </cell>
          <cell r="M52">
            <v>0</v>
          </cell>
          <cell r="P52" t="e">
            <v>#N/A</v>
          </cell>
          <cell r="R52" t="e">
            <v>#N/A</v>
          </cell>
          <cell r="T52">
            <v>0</v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</row>
        <row r="53">
          <cell r="H53">
            <v>0</v>
          </cell>
          <cell r="J53" t="str">
            <v/>
          </cell>
          <cell r="M53">
            <v>0</v>
          </cell>
          <cell r="P53" t="e">
            <v>#N/A</v>
          </cell>
          <cell r="R53" t="e">
            <v>#N/A</v>
          </cell>
          <cell r="T53">
            <v>0</v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</row>
        <row r="54">
          <cell r="H54">
            <v>0</v>
          </cell>
          <cell r="J54" t="str">
            <v/>
          </cell>
          <cell r="M54">
            <v>0</v>
          </cell>
          <cell r="P54" t="e">
            <v>#N/A</v>
          </cell>
          <cell r="R54" t="e">
            <v>#N/A</v>
          </cell>
          <cell r="T54">
            <v>0</v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</row>
        <row r="55">
          <cell r="H55">
            <v>0</v>
          </cell>
          <cell r="J55" t="str">
            <v/>
          </cell>
          <cell r="M55">
            <v>0</v>
          </cell>
          <cell r="P55" t="e">
            <v>#N/A</v>
          </cell>
          <cell r="R55" t="e">
            <v>#N/A</v>
          </cell>
          <cell r="T55">
            <v>0</v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</row>
        <row r="56">
          <cell r="H56">
            <v>0</v>
          </cell>
          <cell r="J56" t="str">
            <v/>
          </cell>
          <cell r="M56">
            <v>0</v>
          </cell>
          <cell r="P56" t="e">
            <v>#N/A</v>
          </cell>
          <cell r="R56" t="e">
            <v>#N/A</v>
          </cell>
          <cell r="T56">
            <v>0</v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</row>
        <row r="57">
          <cell r="H57">
            <v>0</v>
          </cell>
          <cell r="J57" t="str">
            <v/>
          </cell>
          <cell r="M57">
            <v>0</v>
          </cell>
          <cell r="P57" t="e">
            <v>#N/A</v>
          </cell>
          <cell r="R57" t="e">
            <v>#N/A</v>
          </cell>
          <cell r="T57">
            <v>0</v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</row>
        <row r="58">
          <cell r="H58">
            <v>0</v>
          </cell>
          <cell r="J58" t="str">
            <v/>
          </cell>
          <cell r="M58">
            <v>0</v>
          </cell>
          <cell r="P58" t="e">
            <v>#N/A</v>
          </cell>
          <cell r="R58" t="e">
            <v>#N/A</v>
          </cell>
          <cell r="T58">
            <v>0</v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</row>
        <row r="59">
          <cell r="H59">
            <v>0</v>
          </cell>
          <cell r="J59" t="str">
            <v/>
          </cell>
          <cell r="M59">
            <v>0</v>
          </cell>
          <cell r="P59" t="e">
            <v>#N/A</v>
          </cell>
          <cell r="R59" t="e">
            <v>#N/A</v>
          </cell>
          <cell r="T59">
            <v>0</v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</row>
        <row r="60">
          <cell r="H60">
            <v>0</v>
          </cell>
          <cell r="J60" t="str">
            <v/>
          </cell>
          <cell r="M60">
            <v>0</v>
          </cell>
          <cell r="P60" t="e">
            <v>#N/A</v>
          </cell>
          <cell r="R60" t="e">
            <v>#N/A</v>
          </cell>
          <cell r="T60">
            <v>0</v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</row>
        <row r="61">
          <cell r="H61">
            <v>0</v>
          </cell>
          <cell r="J61" t="str">
            <v/>
          </cell>
          <cell r="M61">
            <v>0</v>
          </cell>
          <cell r="P61" t="e">
            <v>#N/A</v>
          </cell>
          <cell r="R61" t="e">
            <v>#N/A</v>
          </cell>
          <cell r="T61">
            <v>0</v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</row>
        <row r="62">
          <cell r="H62">
            <v>0</v>
          </cell>
          <cell r="J62" t="str">
            <v/>
          </cell>
          <cell r="M62">
            <v>0</v>
          </cell>
          <cell r="P62" t="e">
            <v>#N/A</v>
          </cell>
          <cell r="R62" t="e">
            <v>#N/A</v>
          </cell>
          <cell r="T62">
            <v>0</v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</row>
        <row r="63">
          <cell r="H63">
            <v>0</v>
          </cell>
          <cell r="J63" t="str">
            <v/>
          </cell>
          <cell r="M63">
            <v>0</v>
          </cell>
          <cell r="P63" t="e">
            <v>#N/A</v>
          </cell>
          <cell r="R63" t="e">
            <v>#N/A</v>
          </cell>
          <cell r="T63">
            <v>0</v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</row>
        <row r="64">
          <cell r="H64">
            <v>0</v>
          </cell>
          <cell r="J64" t="str">
            <v/>
          </cell>
          <cell r="M64">
            <v>0</v>
          </cell>
          <cell r="P64" t="e">
            <v>#N/A</v>
          </cell>
          <cell r="R64" t="e">
            <v>#N/A</v>
          </cell>
          <cell r="T64">
            <v>0</v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</row>
        <row r="65">
          <cell r="H65">
            <v>0</v>
          </cell>
          <cell r="J65" t="str">
            <v/>
          </cell>
          <cell r="M65">
            <v>0</v>
          </cell>
          <cell r="P65" t="e">
            <v>#N/A</v>
          </cell>
          <cell r="R65" t="e">
            <v>#N/A</v>
          </cell>
          <cell r="T65">
            <v>0</v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</row>
        <row r="66">
          <cell r="H66">
            <v>0</v>
          </cell>
          <cell r="J66" t="str">
            <v/>
          </cell>
          <cell r="M66">
            <v>0</v>
          </cell>
          <cell r="P66" t="e">
            <v>#N/A</v>
          </cell>
          <cell r="R66" t="e">
            <v>#N/A</v>
          </cell>
          <cell r="T66">
            <v>0</v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</row>
        <row r="67">
          <cell r="H67">
            <v>0</v>
          </cell>
          <cell r="J67" t="str">
            <v/>
          </cell>
          <cell r="M67">
            <v>0</v>
          </cell>
          <cell r="P67" t="e">
            <v>#N/A</v>
          </cell>
          <cell r="R67" t="e">
            <v>#N/A</v>
          </cell>
          <cell r="T67">
            <v>0</v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</row>
        <row r="68">
          <cell r="H68">
            <v>0</v>
          </cell>
          <cell r="J68" t="str">
            <v/>
          </cell>
          <cell r="M68">
            <v>0</v>
          </cell>
          <cell r="P68" t="e">
            <v>#N/A</v>
          </cell>
          <cell r="R68" t="e">
            <v>#N/A</v>
          </cell>
          <cell r="T68">
            <v>0</v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</row>
        <row r="69">
          <cell r="H69">
            <v>0</v>
          </cell>
          <cell r="J69" t="str">
            <v/>
          </cell>
          <cell r="M69">
            <v>0</v>
          </cell>
          <cell r="P69" t="e">
            <v>#N/A</v>
          </cell>
          <cell r="R69" t="e">
            <v>#N/A</v>
          </cell>
          <cell r="T69">
            <v>0</v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</row>
        <row r="70">
          <cell r="H70">
            <v>0</v>
          </cell>
          <cell r="J70" t="str">
            <v/>
          </cell>
          <cell r="M70">
            <v>0</v>
          </cell>
          <cell r="P70" t="e">
            <v>#N/A</v>
          </cell>
          <cell r="R70" t="e">
            <v>#N/A</v>
          </cell>
          <cell r="T70">
            <v>0</v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</row>
        <row r="71">
          <cell r="H71">
            <v>0</v>
          </cell>
          <cell r="J71" t="str">
            <v/>
          </cell>
          <cell r="M71">
            <v>0</v>
          </cell>
          <cell r="P71" t="e">
            <v>#N/A</v>
          </cell>
          <cell r="R71" t="e">
            <v>#N/A</v>
          </cell>
          <cell r="T71">
            <v>0</v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</row>
        <row r="72">
          <cell r="H72">
            <v>0</v>
          </cell>
          <cell r="J72" t="str">
            <v/>
          </cell>
          <cell r="M72">
            <v>0</v>
          </cell>
          <cell r="P72" t="e">
            <v>#N/A</v>
          </cell>
          <cell r="R72" t="e">
            <v>#N/A</v>
          </cell>
          <cell r="T72">
            <v>0</v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</row>
        <row r="73">
          <cell r="H73">
            <v>0</v>
          </cell>
          <cell r="J73" t="str">
            <v/>
          </cell>
          <cell r="M73">
            <v>0</v>
          </cell>
          <cell r="P73" t="e">
            <v>#N/A</v>
          </cell>
          <cell r="R73" t="e">
            <v>#N/A</v>
          </cell>
          <cell r="T73">
            <v>0</v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</row>
        <row r="74">
          <cell r="H74">
            <v>0</v>
          </cell>
          <cell r="J74" t="str">
            <v/>
          </cell>
          <cell r="M74">
            <v>0</v>
          </cell>
          <cell r="P74" t="e">
            <v>#N/A</v>
          </cell>
          <cell r="R74" t="e">
            <v>#N/A</v>
          </cell>
          <cell r="T74">
            <v>0</v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</row>
        <row r="75">
          <cell r="H75">
            <v>0</v>
          </cell>
          <cell r="J75" t="str">
            <v/>
          </cell>
          <cell r="M75">
            <v>0</v>
          </cell>
          <cell r="P75" t="e">
            <v>#N/A</v>
          </cell>
          <cell r="R75" t="e">
            <v>#N/A</v>
          </cell>
          <cell r="T75">
            <v>0</v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</row>
        <row r="76">
          <cell r="H76">
            <v>0</v>
          </cell>
          <cell r="J76" t="str">
            <v/>
          </cell>
          <cell r="M76">
            <v>0</v>
          </cell>
          <cell r="P76" t="e">
            <v>#N/A</v>
          </cell>
          <cell r="R76" t="e">
            <v>#N/A</v>
          </cell>
          <cell r="T76">
            <v>0</v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</row>
        <row r="77">
          <cell r="H77">
            <v>0</v>
          </cell>
          <cell r="J77" t="str">
            <v/>
          </cell>
          <cell r="M77">
            <v>0</v>
          </cell>
          <cell r="P77" t="e">
            <v>#N/A</v>
          </cell>
          <cell r="R77" t="e">
            <v>#N/A</v>
          </cell>
          <cell r="T77">
            <v>0</v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</row>
        <row r="78">
          <cell r="H78">
            <v>0</v>
          </cell>
          <cell r="J78" t="str">
            <v/>
          </cell>
          <cell r="M78">
            <v>0</v>
          </cell>
          <cell r="P78" t="e">
            <v>#N/A</v>
          </cell>
          <cell r="R78" t="e">
            <v>#N/A</v>
          </cell>
          <cell r="T78">
            <v>0</v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</row>
        <row r="79">
          <cell r="H79">
            <v>0</v>
          </cell>
          <cell r="J79" t="str">
            <v/>
          </cell>
          <cell r="M79">
            <v>0</v>
          </cell>
          <cell r="P79" t="e">
            <v>#N/A</v>
          </cell>
          <cell r="R79" t="e">
            <v>#N/A</v>
          </cell>
          <cell r="T79">
            <v>0</v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</row>
        <row r="80">
          <cell r="H80">
            <v>0</v>
          </cell>
          <cell r="J80" t="str">
            <v/>
          </cell>
          <cell r="M80">
            <v>0</v>
          </cell>
          <cell r="P80" t="e">
            <v>#N/A</v>
          </cell>
          <cell r="R80" t="e">
            <v>#N/A</v>
          </cell>
          <cell r="T80">
            <v>0</v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</row>
        <row r="81">
          <cell r="H81">
            <v>0</v>
          </cell>
          <cell r="J81" t="str">
            <v/>
          </cell>
          <cell r="M81">
            <v>0</v>
          </cell>
          <cell r="P81" t="e">
            <v>#N/A</v>
          </cell>
          <cell r="R81" t="e">
            <v>#N/A</v>
          </cell>
          <cell r="T81">
            <v>0</v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</row>
        <row r="82">
          <cell r="H82">
            <v>0</v>
          </cell>
          <cell r="J82" t="str">
            <v/>
          </cell>
          <cell r="M82">
            <v>0</v>
          </cell>
          <cell r="P82" t="e">
            <v>#N/A</v>
          </cell>
          <cell r="R82" t="e">
            <v>#N/A</v>
          </cell>
          <cell r="T82">
            <v>0</v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</row>
        <row r="83">
          <cell r="H83">
            <v>0</v>
          </cell>
          <cell r="J83" t="str">
            <v/>
          </cell>
          <cell r="M83">
            <v>0</v>
          </cell>
          <cell r="P83" t="e">
            <v>#N/A</v>
          </cell>
          <cell r="R83" t="e">
            <v>#N/A</v>
          </cell>
          <cell r="T83">
            <v>0</v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</row>
        <row r="84">
          <cell r="H84">
            <v>0</v>
          </cell>
          <cell r="J84" t="str">
            <v/>
          </cell>
          <cell r="M84">
            <v>0</v>
          </cell>
          <cell r="P84" t="e">
            <v>#N/A</v>
          </cell>
          <cell r="R84" t="e">
            <v>#N/A</v>
          </cell>
          <cell r="T84">
            <v>0</v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</row>
        <row r="85">
          <cell r="H85">
            <v>0</v>
          </cell>
          <cell r="J85" t="str">
            <v/>
          </cell>
          <cell r="M85">
            <v>0</v>
          </cell>
          <cell r="P85" t="e">
            <v>#N/A</v>
          </cell>
          <cell r="R85" t="e">
            <v>#N/A</v>
          </cell>
          <cell r="T85">
            <v>0</v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</row>
        <row r="86">
          <cell r="H86">
            <v>0</v>
          </cell>
          <cell r="J86" t="str">
            <v/>
          </cell>
          <cell r="M86">
            <v>0</v>
          </cell>
          <cell r="P86" t="e">
            <v>#N/A</v>
          </cell>
          <cell r="R86" t="e">
            <v>#N/A</v>
          </cell>
          <cell r="T86">
            <v>0</v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</row>
        <row r="87">
          <cell r="H87">
            <v>0</v>
          </cell>
          <cell r="J87" t="str">
            <v/>
          </cell>
          <cell r="M87">
            <v>0</v>
          </cell>
          <cell r="P87" t="e">
            <v>#N/A</v>
          </cell>
          <cell r="R87" t="e">
            <v>#N/A</v>
          </cell>
          <cell r="T87">
            <v>0</v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</row>
        <row r="88">
          <cell r="H88">
            <v>0</v>
          </cell>
          <cell r="J88" t="str">
            <v/>
          </cell>
          <cell r="M88">
            <v>0</v>
          </cell>
          <cell r="P88" t="e">
            <v>#N/A</v>
          </cell>
          <cell r="R88" t="e">
            <v>#N/A</v>
          </cell>
          <cell r="T88">
            <v>0</v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</row>
        <row r="89">
          <cell r="H89">
            <v>0</v>
          </cell>
          <cell r="J89" t="str">
            <v/>
          </cell>
          <cell r="M89">
            <v>0</v>
          </cell>
          <cell r="P89" t="e">
            <v>#N/A</v>
          </cell>
          <cell r="R89" t="e">
            <v>#N/A</v>
          </cell>
          <cell r="T89">
            <v>0</v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</row>
        <row r="90">
          <cell r="H90">
            <v>0</v>
          </cell>
          <cell r="J90" t="str">
            <v/>
          </cell>
          <cell r="M90">
            <v>0</v>
          </cell>
          <cell r="P90" t="e">
            <v>#N/A</v>
          </cell>
          <cell r="R90" t="e">
            <v>#N/A</v>
          </cell>
          <cell r="T90">
            <v>0</v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</row>
        <row r="91">
          <cell r="H91">
            <v>0</v>
          </cell>
          <cell r="J91" t="str">
            <v/>
          </cell>
          <cell r="M91">
            <v>0</v>
          </cell>
          <cell r="P91" t="e">
            <v>#N/A</v>
          </cell>
          <cell r="R91" t="e">
            <v>#N/A</v>
          </cell>
          <cell r="T91">
            <v>0</v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</row>
        <row r="92">
          <cell r="H92">
            <v>0</v>
          </cell>
          <cell r="J92" t="str">
            <v/>
          </cell>
          <cell r="M92">
            <v>0</v>
          </cell>
          <cell r="P92" t="e">
            <v>#N/A</v>
          </cell>
          <cell r="R92" t="e">
            <v>#N/A</v>
          </cell>
          <cell r="T92">
            <v>0</v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</row>
        <row r="93">
          <cell r="H93">
            <v>0</v>
          </cell>
          <cell r="J93" t="str">
            <v/>
          </cell>
          <cell r="M93">
            <v>0</v>
          </cell>
          <cell r="P93" t="e">
            <v>#N/A</v>
          </cell>
          <cell r="R93" t="e">
            <v>#N/A</v>
          </cell>
          <cell r="T93">
            <v>0</v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</row>
        <row r="94">
          <cell r="H94">
            <v>0</v>
          </cell>
          <cell r="J94" t="str">
            <v/>
          </cell>
          <cell r="M94">
            <v>0</v>
          </cell>
          <cell r="P94" t="e">
            <v>#N/A</v>
          </cell>
          <cell r="R94" t="e">
            <v>#N/A</v>
          </cell>
          <cell r="T94">
            <v>0</v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</row>
        <row r="95">
          <cell r="H95">
            <v>0</v>
          </cell>
          <cell r="J95" t="str">
            <v/>
          </cell>
          <cell r="M95">
            <v>0</v>
          </cell>
          <cell r="P95" t="e">
            <v>#N/A</v>
          </cell>
          <cell r="R95" t="e">
            <v>#N/A</v>
          </cell>
          <cell r="T95">
            <v>0</v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</row>
        <row r="96">
          <cell r="H96">
            <v>0</v>
          </cell>
          <cell r="J96" t="str">
            <v/>
          </cell>
          <cell r="M96">
            <v>0</v>
          </cell>
          <cell r="P96" t="e">
            <v>#N/A</v>
          </cell>
          <cell r="R96" t="e">
            <v>#N/A</v>
          </cell>
          <cell r="T96">
            <v>0</v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</row>
        <row r="97">
          <cell r="H97">
            <v>0</v>
          </cell>
          <cell r="J97" t="str">
            <v/>
          </cell>
          <cell r="M97">
            <v>0</v>
          </cell>
          <cell r="P97" t="e">
            <v>#N/A</v>
          </cell>
          <cell r="R97" t="e">
            <v>#N/A</v>
          </cell>
          <cell r="T97">
            <v>0</v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</row>
        <row r="98">
          <cell r="H98">
            <v>0</v>
          </cell>
          <cell r="J98" t="str">
            <v/>
          </cell>
          <cell r="M98">
            <v>0</v>
          </cell>
          <cell r="P98" t="e">
            <v>#N/A</v>
          </cell>
          <cell r="R98" t="e">
            <v>#N/A</v>
          </cell>
          <cell r="T98">
            <v>0</v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</row>
        <row r="99">
          <cell r="H99">
            <v>0</v>
          </cell>
          <cell r="J99" t="str">
            <v/>
          </cell>
          <cell r="M99">
            <v>0</v>
          </cell>
          <cell r="P99" t="e">
            <v>#N/A</v>
          </cell>
          <cell r="R99" t="e">
            <v>#N/A</v>
          </cell>
          <cell r="T99">
            <v>0</v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</row>
        <row r="100">
          <cell r="H100">
            <v>0</v>
          </cell>
          <cell r="J100" t="str">
            <v/>
          </cell>
          <cell r="M100">
            <v>0</v>
          </cell>
          <cell r="P100" t="e">
            <v>#N/A</v>
          </cell>
          <cell r="R100" t="e">
            <v>#N/A</v>
          </cell>
          <cell r="T100">
            <v>0</v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</row>
        <row r="101">
          <cell r="H101">
            <v>0</v>
          </cell>
          <cell r="J101" t="str">
            <v/>
          </cell>
          <cell r="M101">
            <v>0</v>
          </cell>
          <cell r="P101" t="e">
            <v>#N/A</v>
          </cell>
          <cell r="R101" t="e">
            <v>#N/A</v>
          </cell>
          <cell r="T101">
            <v>0</v>
          </cell>
          <cell r="U101" t="str">
            <v/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</row>
        <row r="102">
          <cell r="H102">
            <v>0</v>
          </cell>
          <cell r="J102" t="str">
            <v/>
          </cell>
          <cell r="M102">
            <v>0</v>
          </cell>
          <cell r="P102" t="e">
            <v>#N/A</v>
          </cell>
          <cell r="R102" t="e">
            <v>#N/A</v>
          </cell>
          <cell r="T102">
            <v>0</v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</row>
        <row r="103">
          <cell r="H103">
            <v>0</v>
          </cell>
          <cell r="J103" t="str">
            <v/>
          </cell>
          <cell r="M103">
            <v>0</v>
          </cell>
          <cell r="P103" t="e">
            <v>#N/A</v>
          </cell>
          <cell r="R103" t="e">
            <v>#N/A</v>
          </cell>
          <cell r="T103">
            <v>0</v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</row>
        <row r="104">
          <cell r="H104">
            <v>0</v>
          </cell>
          <cell r="J104" t="str">
            <v/>
          </cell>
          <cell r="M104">
            <v>0</v>
          </cell>
          <cell r="P104" t="e">
            <v>#N/A</v>
          </cell>
          <cell r="R104" t="e">
            <v>#N/A</v>
          </cell>
          <cell r="T104">
            <v>0</v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</row>
        <row r="105">
          <cell r="H105">
            <v>0</v>
          </cell>
          <cell r="J105" t="str">
            <v/>
          </cell>
          <cell r="M105">
            <v>0</v>
          </cell>
          <cell r="P105" t="e">
            <v>#N/A</v>
          </cell>
          <cell r="R105" t="e">
            <v>#N/A</v>
          </cell>
          <cell r="T105">
            <v>0</v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</row>
        <row r="106">
          <cell r="H106">
            <v>0</v>
          </cell>
          <cell r="J106" t="str">
            <v/>
          </cell>
          <cell r="M106">
            <v>0</v>
          </cell>
          <cell r="P106" t="e">
            <v>#N/A</v>
          </cell>
          <cell r="R106" t="e">
            <v>#N/A</v>
          </cell>
          <cell r="T106">
            <v>0</v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</row>
        <row r="107">
          <cell r="H107">
            <v>0</v>
          </cell>
          <cell r="J107" t="str">
            <v/>
          </cell>
          <cell r="M107">
            <v>0</v>
          </cell>
          <cell r="P107" t="e">
            <v>#N/A</v>
          </cell>
          <cell r="R107" t="e">
            <v>#N/A</v>
          </cell>
          <cell r="T107">
            <v>0</v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</row>
        <row r="108">
          <cell r="H108">
            <v>0</v>
          </cell>
          <cell r="J108" t="str">
            <v/>
          </cell>
          <cell r="M108">
            <v>0</v>
          </cell>
          <cell r="P108" t="e">
            <v>#N/A</v>
          </cell>
          <cell r="R108" t="e">
            <v>#N/A</v>
          </cell>
          <cell r="T108">
            <v>0</v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</row>
        <row r="109">
          <cell r="H109">
            <v>0</v>
          </cell>
          <cell r="J109" t="str">
            <v/>
          </cell>
          <cell r="M109">
            <v>0</v>
          </cell>
          <cell r="P109" t="e">
            <v>#N/A</v>
          </cell>
          <cell r="R109" t="e">
            <v>#N/A</v>
          </cell>
          <cell r="T109">
            <v>0</v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</row>
        <row r="110">
          <cell r="H110">
            <v>0</v>
          </cell>
          <cell r="J110" t="str">
            <v/>
          </cell>
          <cell r="M110">
            <v>0</v>
          </cell>
          <cell r="P110" t="e">
            <v>#N/A</v>
          </cell>
          <cell r="R110" t="e">
            <v>#N/A</v>
          </cell>
          <cell r="T110">
            <v>0</v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</row>
        <row r="111">
          <cell r="H111">
            <v>0</v>
          </cell>
          <cell r="J111" t="str">
            <v/>
          </cell>
          <cell r="M111">
            <v>0</v>
          </cell>
          <cell r="P111" t="e">
            <v>#N/A</v>
          </cell>
          <cell r="R111" t="e">
            <v>#N/A</v>
          </cell>
          <cell r="T111">
            <v>0</v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</row>
        <row r="112">
          <cell r="H112">
            <v>0</v>
          </cell>
          <cell r="J112" t="str">
            <v/>
          </cell>
          <cell r="M112">
            <v>0</v>
          </cell>
          <cell r="P112" t="e">
            <v>#N/A</v>
          </cell>
          <cell r="R112" t="e">
            <v>#N/A</v>
          </cell>
          <cell r="T112">
            <v>0</v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</row>
        <row r="113">
          <cell r="H113">
            <v>0</v>
          </cell>
          <cell r="J113" t="str">
            <v/>
          </cell>
          <cell r="M113">
            <v>0</v>
          </cell>
          <cell r="P113" t="e">
            <v>#N/A</v>
          </cell>
          <cell r="R113" t="e">
            <v>#N/A</v>
          </cell>
          <cell r="T113">
            <v>0</v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</row>
        <row r="114">
          <cell r="H114">
            <v>0</v>
          </cell>
          <cell r="J114" t="str">
            <v/>
          </cell>
          <cell r="M114">
            <v>0</v>
          </cell>
          <cell r="P114" t="e">
            <v>#N/A</v>
          </cell>
          <cell r="R114" t="e">
            <v>#N/A</v>
          </cell>
          <cell r="T114">
            <v>0</v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</row>
        <row r="115">
          <cell r="H115">
            <v>0</v>
          </cell>
          <cell r="J115" t="str">
            <v/>
          </cell>
          <cell r="M115">
            <v>0</v>
          </cell>
          <cell r="P115" t="e">
            <v>#N/A</v>
          </cell>
          <cell r="R115" t="e">
            <v>#N/A</v>
          </cell>
          <cell r="T115">
            <v>0</v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</row>
        <row r="116">
          <cell r="H116">
            <v>0</v>
          </cell>
          <cell r="J116" t="str">
            <v/>
          </cell>
          <cell r="M116">
            <v>0</v>
          </cell>
          <cell r="P116" t="e">
            <v>#N/A</v>
          </cell>
          <cell r="R116" t="e">
            <v>#N/A</v>
          </cell>
          <cell r="T116">
            <v>0</v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</row>
        <row r="117">
          <cell r="H117">
            <v>0</v>
          </cell>
          <cell r="J117" t="str">
            <v/>
          </cell>
          <cell r="M117">
            <v>0</v>
          </cell>
          <cell r="P117" t="e">
            <v>#N/A</v>
          </cell>
          <cell r="R117" t="e">
            <v>#N/A</v>
          </cell>
          <cell r="T117">
            <v>0</v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</row>
        <row r="118">
          <cell r="H118">
            <v>0</v>
          </cell>
          <cell r="J118" t="str">
            <v/>
          </cell>
          <cell r="M118">
            <v>0</v>
          </cell>
          <cell r="P118" t="e">
            <v>#N/A</v>
          </cell>
          <cell r="R118" t="e">
            <v>#N/A</v>
          </cell>
          <cell r="T118">
            <v>0</v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</row>
        <row r="119">
          <cell r="H119">
            <v>0</v>
          </cell>
          <cell r="J119" t="str">
            <v/>
          </cell>
          <cell r="M119">
            <v>0</v>
          </cell>
          <cell r="P119" t="e">
            <v>#N/A</v>
          </cell>
          <cell r="R119" t="e">
            <v>#N/A</v>
          </cell>
          <cell r="T119">
            <v>0</v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</row>
        <row r="120">
          <cell r="H120">
            <v>0</v>
          </cell>
          <cell r="J120" t="str">
            <v/>
          </cell>
          <cell r="M120">
            <v>0</v>
          </cell>
          <cell r="P120" t="e">
            <v>#N/A</v>
          </cell>
          <cell r="R120" t="e">
            <v>#N/A</v>
          </cell>
          <cell r="T120">
            <v>0</v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</row>
        <row r="121">
          <cell r="H121">
            <v>0</v>
          </cell>
          <cell r="J121" t="str">
            <v/>
          </cell>
          <cell r="M121">
            <v>0</v>
          </cell>
          <cell r="P121" t="e">
            <v>#N/A</v>
          </cell>
          <cell r="R121" t="e">
            <v>#N/A</v>
          </cell>
          <cell r="T121">
            <v>0</v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</row>
        <row r="122">
          <cell r="H122">
            <v>0</v>
          </cell>
          <cell r="J122" t="str">
            <v/>
          </cell>
          <cell r="M122">
            <v>0</v>
          </cell>
          <cell r="P122" t="e">
            <v>#N/A</v>
          </cell>
          <cell r="R122" t="e">
            <v>#N/A</v>
          </cell>
          <cell r="T122">
            <v>0</v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</row>
        <row r="123">
          <cell r="H123">
            <v>0</v>
          </cell>
          <cell r="J123" t="str">
            <v/>
          </cell>
          <cell r="M123">
            <v>0</v>
          </cell>
          <cell r="P123" t="e">
            <v>#N/A</v>
          </cell>
          <cell r="R123" t="e">
            <v>#N/A</v>
          </cell>
          <cell r="T123">
            <v>0</v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</row>
        <row r="124">
          <cell r="H124">
            <v>0</v>
          </cell>
          <cell r="J124" t="str">
            <v/>
          </cell>
          <cell r="M124">
            <v>0</v>
          </cell>
          <cell r="P124" t="e">
            <v>#N/A</v>
          </cell>
          <cell r="R124" t="e">
            <v>#N/A</v>
          </cell>
          <cell r="T124">
            <v>0</v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</row>
        <row r="125">
          <cell r="H125">
            <v>0</v>
          </cell>
          <cell r="J125" t="str">
            <v/>
          </cell>
          <cell r="M125">
            <v>0</v>
          </cell>
          <cell r="P125" t="e">
            <v>#N/A</v>
          </cell>
          <cell r="R125" t="e">
            <v>#N/A</v>
          </cell>
          <cell r="T125">
            <v>0</v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</row>
        <row r="126">
          <cell r="H126">
            <v>0</v>
          </cell>
          <cell r="J126" t="str">
            <v/>
          </cell>
          <cell r="M126">
            <v>0</v>
          </cell>
          <cell r="P126" t="e">
            <v>#N/A</v>
          </cell>
          <cell r="R126" t="e">
            <v>#N/A</v>
          </cell>
          <cell r="T126">
            <v>0</v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</row>
        <row r="127">
          <cell r="H127">
            <v>0</v>
          </cell>
          <cell r="J127" t="str">
            <v/>
          </cell>
          <cell r="M127">
            <v>0</v>
          </cell>
          <cell r="P127" t="e">
            <v>#N/A</v>
          </cell>
          <cell r="R127" t="e">
            <v>#N/A</v>
          </cell>
          <cell r="T127">
            <v>0</v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</row>
        <row r="128">
          <cell r="H128">
            <v>0</v>
          </cell>
          <cell r="J128" t="str">
            <v/>
          </cell>
          <cell r="M128">
            <v>0</v>
          </cell>
          <cell r="P128" t="e">
            <v>#N/A</v>
          </cell>
          <cell r="R128" t="e">
            <v>#N/A</v>
          </cell>
          <cell r="T128">
            <v>0</v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</row>
        <row r="129">
          <cell r="H129">
            <v>0</v>
          </cell>
          <cell r="J129" t="str">
            <v/>
          </cell>
          <cell r="M129">
            <v>0</v>
          </cell>
          <cell r="P129" t="e">
            <v>#N/A</v>
          </cell>
          <cell r="R129" t="e">
            <v>#N/A</v>
          </cell>
          <cell r="T129">
            <v>0</v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</row>
        <row r="130">
          <cell r="H130">
            <v>0</v>
          </cell>
          <cell r="J130" t="str">
            <v/>
          </cell>
          <cell r="M130">
            <v>0</v>
          </cell>
          <cell r="P130" t="e">
            <v>#N/A</v>
          </cell>
          <cell r="R130" t="e">
            <v>#N/A</v>
          </cell>
          <cell r="T130">
            <v>0</v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</row>
        <row r="131">
          <cell r="H131">
            <v>0</v>
          </cell>
          <cell r="J131" t="str">
            <v/>
          </cell>
          <cell r="M131">
            <v>0</v>
          </cell>
          <cell r="P131" t="e">
            <v>#N/A</v>
          </cell>
          <cell r="R131" t="e">
            <v>#N/A</v>
          </cell>
          <cell r="T131">
            <v>0</v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</row>
        <row r="132">
          <cell r="H132">
            <v>0</v>
          </cell>
          <cell r="J132" t="str">
            <v/>
          </cell>
          <cell r="M132">
            <v>0</v>
          </cell>
          <cell r="P132" t="e">
            <v>#N/A</v>
          </cell>
          <cell r="R132" t="e">
            <v>#N/A</v>
          </cell>
          <cell r="T132">
            <v>0</v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</row>
        <row r="133">
          <cell r="H133">
            <v>0</v>
          </cell>
          <cell r="J133" t="str">
            <v/>
          </cell>
          <cell r="M133">
            <v>0</v>
          </cell>
          <cell r="P133" t="e">
            <v>#N/A</v>
          </cell>
          <cell r="R133" t="e">
            <v>#N/A</v>
          </cell>
          <cell r="T133">
            <v>0</v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</row>
        <row r="134">
          <cell r="H134">
            <v>0</v>
          </cell>
          <cell r="J134" t="str">
            <v/>
          </cell>
          <cell r="M134">
            <v>0</v>
          </cell>
          <cell r="P134" t="e">
            <v>#N/A</v>
          </cell>
          <cell r="R134" t="e">
            <v>#N/A</v>
          </cell>
          <cell r="T134">
            <v>0</v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</row>
        <row r="135">
          <cell r="H135">
            <v>0</v>
          </cell>
          <cell r="J135" t="str">
            <v/>
          </cell>
          <cell r="M135">
            <v>0</v>
          </cell>
          <cell r="P135" t="e">
            <v>#N/A</v>
          </cell>
          <cell r="R135" t="e">
            <v>#N/A</v>
          </cell>
          <cell r="T135">
            <v>0</v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</row>
        <row r="136">
          <cell r="H136">
            <v>0</v>
          </cell>
          <cell r="J136" t="str">
            <v/>
          </cell>
          <cell r="M136">
            <v>0</v>
          </cell>
          <cell r="P136" t="e">
            <v>#N/A</v>
          </cell>
          <cell r="R136" t="e">
            <v>#N/A</v>
          </cell>
          <cell r="T136">
            <v>0</v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</row>
        <row r="137">
          <cell r="H137">
            <v>0</v>
          </cell>
          <cell r="J137" t="str">
            <v/>
          </cell>
          <cell r="M137">
            <v>0</v>
          </cell>
          <cell r="P137" t="e">
            <v>#N/A</v>
          </cell>
          <cell r="R137" t="e">
            <v>#N/A</v>
          </cell>
          <cell r="T137">
            <v>0</v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</row>
        <row r="138">
          <cell r="H138">
            <v>0</v>
          </cell>
          <cell r="J138" t="str">
            <v/>
          </cell>
          <cell r="M138">
            <v>0</v>
          </cell>
          <cell r="P138" t="e">
            <v>#N/A</v>
          </cell>
          <cell r="R138" t="e">
            <v>#N/A</v>
          </cell>
          <cell r="T138">
            <v>0</v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</row>
        <row r="139">
          <cell r="H139">
            <v>0</v>
          </cell>
          <cell r="J139" t="str">
            <v/>
          </cell>
          <cell r="M139">
            <v>0</v>
          </cell>
          <cell r="P139" t="e">
            <v>#N/A</v>
          </cell>
          <cell r="R139" t="e">
            <v>#N/A</v>
          </cell>
          <cell r="T139">
            <v>0</v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</row>
        <row r="140">
          <cell r="H140">
            <v>0</v>
          </cell>
          <cell r="J140" t="str">
            <v/>
          </cell>
          <cell r="M140">
            <v>0</v>
          </cell>
          <cell r="P140" t="e">
            <v>#N/A</v>
          </cell>
          <cell r="R140" t="e">
            <v>#N/A</v>
          </cell>
          <cell r="T140">
            <v>0</v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</row>
        <row r="141">
          <cell r="H141">
            <v>0</v>
          </cell>
          <cell r="J141" t="str">
            <v/>
          </cell>
          <cell r="M141">
            <v>0</v>
          </cell>
          <cell r="P141" t="e">
            <v>#N/A</v>
          </cell>
          <cell r="R141" t="e">
            <v>#N/A</v>
          </cell>
          <cell r="T141">
            <v>0</v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</row>
        <row r="142">
          <cell r="H142">
            <v>0</v>
          </cell>
          <cell r="J142" t="str">
            <v/>
          </cell>
          <cell r="M142">
            <v>0</v>
          </cell>
          <cell r="P142" t="e">
            <v>#N/A</v>
          </cell>
          <cell r="R142" t="e">
            <v>#N/A</v>
          </cell>
          <cell r="T142">
            <v>0</v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</row>
        <row r="143">
          <cell r="H143">
            <v>0</v>
          </cell>
          <cell r="J143" t="str">
            <v/>
          </cell>
          <cell r="M143">
            <v>0</v>
          </cell>
          <cell r="P143" t="e">
            <v>#N/A</v>
          </cell>
          <cell r="R143" t="e">
            <v>#N/A</v>
          </cell>
          <cell r="T143">
            <v>0</v>
          </cell>
          <cell r="U143" t="str">
            <v/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</row>
        <row r="144">
          <cell r="H144">
            <v>0</v>
          </cell>
          <cell r="J144" t="str">
            <v/>
          </cell>
          <cell r="M144">
            <v>0</v>
          </cell>
          <cell r="P144" t="e">
            <v>#N/A</v>
          </cell>
          <cell r="R144" t="e">
            <v>#N/A</v>
          </cell>
          <cell r="T144">
            <v>0</v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</row>
        <row r="145">
          <cell r="H145">
            <v>0</v>
          </cell>
          <cell r="J145" t="str">
            <v/>
          </cell>
          <cell r="M145">
            <v>0</v>
          </cell>
          <cell r="P145" t="e">
            <v>#N/A</v>
          </cell>
          <cell r="R145" t="e">
            <v>#N/A</v>
          </cell>
          <cell r="T145">
            <v>0</v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</row>
        <row r="146">
          <cell r="H146">
            <v>0</v>
          </cell>
          <cell r="J146" t="str">
            <v/>
          </cell>
          <cell r="M146">
            <v>0</v>
          </cell>
          <cell r="P146" t="e">
            <v>#N/A</v>
          </cell>
          <cell r="R146" t="e">
            <v>#N/A</v>
          </cell>
          <cell r="T146">
            <v>0</v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</row>
        <row r="147">
          <cell r="H147">
            <v>0</v>
          </cell>
          <cell r="J147" t="str">
            <v/>
          </cell>
          <cell r="M147">
            <v>0</v>
          </cell>
          <cell r="P147" t="e">
            <v>#N/A</v>
          </cell>
          <cell r="R147" t="e">
            <v>#N/A</v>
          </cell>
          <cell r="T147">
            <v>0</v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</row>
        <row r="148">
          <cell r="H148">
            <v>0</v>
          </cell>
          <cell r="J148" t="str">
            <v/>
          </cell>
          <cell r="M148">
            <v>0</v>
          </cell>
          <cell r="P148" t="e">
            <v>#N/A</v>
          </cell>
          <cell r="R148" t="e">
            <v>#N/A</v>
          </cell>
          <cell r="T148">
            <v>0</v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</row>
        <row r="149">
          <cell r="H149">
            <v>0</v>
          </cell>
          <cell r="J149" t="str">
            <v/>
          </cell>
          <cell r="M149">
            <v>0</v>
          </cell>
          <cell r="P149" t="e">
            <v>#N/A</v>
          </cell>
          <cell r="R149" t="e">
            <v>#N/A</v>
          </cell>
          <cell r="T149">
            <v>0</v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</row>
        <row r="150">
          <cell r="H150">
            <v>0</v>
          </cell>
          <cell r="J150" t="str">
            <v/>
          </cell>
          <cell r="M150">
            <v>0</v>
          </cell>
          <cell r="P150" t="e">
            <v>#N/A</v>
          </cell>
          <cell r="R150" t="e">
            <v>#N/A</v>
          </cell>
          <cell r="T150">
            <v>0</v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</row>
        <row r="151">
          <cell r="H151">
            <v>0</v>
          </cell>
          <cell r="J151" t="str">
            <v/>
          </cell>
          <cell r="M151">
            <v>0</v>
          </cell>
          <cell r="P151" t="e">
            <v>#N/A</v>
          </cell>
          <cell r="R151" t="e">
            <v>#N/A</v>
          </cell>
          <cell r="T151">
            <v>0</v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</row>
        <row r="152">
          <cell r="H152">
            <v>0</v>
          </cell>
          <cell r="J152" t="str">
            <v/>
          </cell>
          <cell r="M152">
            <v>0</v>
          </cell>
          <cell r="P152" t="e">
            <v>#N/A</v>
          </cell>
          <cell r="R152" t="e">
            <v>#N/A</v>
          </cell>
          <cell r="T152">
            <v>0</v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</row>
        <row r="153">
          <cell r="H153">
            <v>0</v>
          </cell>
          <cell r="J153" t="str">
            <v/>
          </cell>
          <cell r="M153">
            <v>0</v>
          </cell>
          <cell r="P153" t="e">
            <v>#N/A</v>
          </cell>
          <cell r="R153" t="e">
            <v>#N/A</v>
          </cell>
          <cell r="T153">
            <v>0</v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</row>
        <row r="154">
          <cell r="H154">
            <v>0</v>
          </cell>
          <cell r="J154" t="str">
            <v/>
          </cell>
          <cell r="M154">
            <v>0</v>
          </cell>
          <cell r="P154" t="e">
            <v>#N/A</v>
          </cell>
          <cell r="R154" t="e">
            <v>#N/A</v>
          </cell>
          <cell r="T154">
            <v>0</v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</row>
        <row r="155">
          <cell r="H155">
            <v>0</v>
          </cell>
          <cell r="J155" t="str">
            <v/>
          </cell>
          <cell r="M155">
            <v>0</v>
          </cell>
          <cell r="P155" t="e">
            <v>#N/A</v>
          </cell>
          <cell r="R155" t="e">
            <v>#N/A</v>
          </cell>
          <cell r="T155">
            <v>0</v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</row>
        <row r="156">
          <cell r="H156">
            <v>0</v>
          </cell>
          <cell r="J156" t="str">
            <v/>
          </cell>
          <cell r="M156">
            <v>0</v>
          </cell>
          <cell r="P156" t="e">
            <v>#N/A</v>
          </cell>
          <cell r="R156" t="e">
            <v>#N/A</v>
          </cell>
          <cell r="T156">
            <v>0</v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</row>
        <row r="157">
          <cell r="H157">
            <v>0</v>
          </cell>
          <cell r="J157" t="str">
            <v/>
          </cell>
          <cell r="M157">
            <v>0</v>
          </cell>
          <cell r="P157" t="e">
            <v>#N/A</v>
          </cell>
          <cell r="R157" t="e">
            <v>#N/A</v>
          </cell>
          <cell r="T157">
            <v>0</v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</row>
        <row r="158">
          <cell r="H158">
            <v>0</v>
          </cell>
          <cell r="J158" t="str">
            <v/>
          </cell>
          <cell r="M158">
            <v>0</v>
          </cell>
          <cell r="P158" t="e">
            <v>#N/A</v>
          </cell>
          <cell r="R158" t="e">
            <v>#N/A</v>
          </cell>
          <cell r="T158">
            <v>0</v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</row>
        <row r="159">
          <cell r="H159">
            <v>0</v>
          </cell>
          <cell r="J159" t="str">
            <v/>
          </cell>
          <cell r="M159">
            <v>0</v>
          </cell>
          <cell r="P159" t="e">
            <v>#N/A</v>
          </cell>
          <cell r="R159" t="e">
            <v>#N/A</v>
          </cell>
          <cell r="T159">
            <v>0</v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</row>
        <row r="160">
          <cell r="H160">
            <v>0</v>
          </cell>
          <cell r="J160" t="str">
            <v/>
          </cell>
          <cell r="M160">
            <v>0</v>
          </cell>
          <cell r="P160" t="e">
            <v>#N/A</v>
          </cell>
          <cell r="R160" t="e">
            <v>#N/A</v>
          </cell>
          <cell r="T160">
            <v>0</v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</row>
        <row r="161">
          <cell r="H161">
            <v>0</v>
          </cell>
          <cell r="J161" t="str">
            <v/>
          </cell>
          <cell r="M161">
            <v>0</v>
          </cell>
          <cell r="P161" t="e">
            <v>#N/A</v>
          </cell>
          <cell r="R161" t="e">
            <v>#N/A</v>
          </cell>
          <cell r="T161">
            <v>0</v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</row>
        <row r="162">
          <cell r="H162">
            <v>0</v>
          </cell>
          <cell r="J162" t="str">
            <v/>
          </cell>
          <cell r="M162">
            <v>0</v>
          </cell>
          <cell r="P162" t="e">
            <v>#N/A</v>
          </cell>
          <cell r="R162" t="e">
            <v>#N/A</v>
          </cell>
          <cell r="T162">
            <v>0</v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</row>
        <row r="163">
          <cell r="H163">
            <v>0</v>
          </cell>
          <cell r="J163" t="str">
            <v/>
          </cell>
          <cell r="M163">
            <v>0</v>
          </cell>
          <cell r="P163" t="e">
            <v>#N/A</v>
          </cell>
          <cell r="R163" t="e">
            <v>#N/A</v>
          </cell>
          <cell r="T163">
            <v>0</v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</row>
        <row r="164">
          <cell r="H164">
            <v>0</v>
          </cell>
          <cell r="J164" t="str">
            <v/>
          </cell>
          <cell r="M164">
            <v>0</v>
          </cell>
          <cell r="P164" t="e">
            <v>#N/A</v>
          </cell>
          <cell r="R164" t="e">
            <v>#N/A</v>
          </cell>
          <cell r="T164">
            <v>0</v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</row>
        <row r="165">
          <cell r="H165">
            <v>0</v>
          </cell>
          <cell r="J165" t="str">
            <v/>
          </cell>
          <cell r="M165">
            <v>0</v>
          </cell>
          <cell r="P165" t="e">
            <v>#N/A</v>
          </cell>
          <cell r="R165" t="e">
            <v>#N/A</v>
          </cell>
          <cell r="T165">
            <v>0</v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</row>
        <row r="166">
          <cell r="H166">
            <v>0</v>
          </cell>
          <cell r="J166" t="str">
            <v/>
          </cell>
          <cell r="M166">
            <v>0</v>
          </cell>
          <cell r="P166" t="e">
            <v>#N/A</v>
          </cell>
          <cell r="R166" t="e">
            <v>#N/A</v>
          </cell>
          <cell r="T166">
            <v>0</v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</row>
        <row r="167">
          <cell r="H167">
            <v>0</v>
          </cell>
          <cell r="J167" t="str">
            <v/>
          </cell>
          <cell r="M167">
            <v>0</v>
          </cell>
          <cell r="P167" t="e">
            <v>#N/A</v>
          </cell>
          <cell r="R167" t="e">
            <v>#N/A</v>
          </cell>
          <cell r="T167">
            <v>0</v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</row>
        <row r="168">
          <cell r="H168">
            <v>0</v>
          </cell>
          <cell r="J168" t="str">
            <v/>
          </cell>
          <cell r="M168">
            <v>0</v>
          </cell>
          <cell r="P168" t="e">
            <v>#N/A</v>
          </cell>
          <cell r="R168" t="e">
            <v>#N/A</v>
          </cell>
          <cell r="T168">
            <v>0</v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</row>
        <row r="169">
          <cell r="H169">
            <v>0</v>
          </cell>
          <cell r="J169" t="str">
            <v/>
          </cell>
          <cell r="M169">
            <v>0</v>
          </cell>
          <cell r="P169" t="e">
            <v>#N/A</v>
          </cell>
          <cell r="R169" t="e">
            <v>#N/A</v>
          </cell>
          <cell r="T169">
            <v>0</v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</row>
        <row r="170">
          <cell r="H170">
            <v>0</v>
          </cell>
          <cell r="J170" t="str">
            <v/>
          </cell>
          <cell r="M170">
            <v>0</v>
          </cell>
          <cell r="P170" t="e">
            <v>#N/A</v>
          </cell>
          <cell r="R170" t="e">
            <v>#N/A</v>
          </cell>
          <cell r="T170">
            <v>0</v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</row>
        <row r="171">
          <cell r="H171">
            <v>0</v>
          </cell>
          <cell r="J171" t="str">
            <v/>
          </cell>
          <cell r="M171">
            <v>0</v>
          </cell>
          <cell r="P171" t="e">
            <v>#N/A</v>
          </cell>
          <cell r="R171" t="e">
            <v>#N/A</v>
          </cell>
          <cell r="T171">
            <v>0</v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</row>
        <row r="172">
          <cell r="H172">
            <v>0</v>
          </cell>
          <cell r="J172" t="str">
            <v/>
          </cell>
          <cell r="M172">
            <v>0</v>
          </cell>
          <cell r="P172" t="e">
            <v>#N/A</v>
          </cell>
          <cell r="R172" t="e">
            <v>#N/A</v>
          </cell>
          <cell r="T172">
            <v>0</v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</row>
        <row r="173">
          <cell r="H173">
            <v>0</v>
          </cell>
          <cell r="J173" t="str">
            <v/>
          </cell>
          <cell r="M173">
            <v>0</v>
          </cell>
          <cell r="P173" t="e">
            <v>#N/A</v>
          </cell>
          <cell r="R173" t="e">
            <v>#N/A</v>
          </cell>
          <cell r="T173">
            <v>0</v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</row>
        <row r="174">
          <cell r="H174">
            <v>0</v>
          </cell>
          <cell r="J174" t="str">
            <v/>
          </cell>
          <cell r="M174">
            <v>0</v>
          </cell>
          <cell r="P174" t="e">
            <v>#N/A</v>
          </cell>
          <cell r="R174" t="e">
            <v>#N/A</v>
          </cell>
          <cell r="T174">
            <v>0</v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</row>
        <row r="175">
          <cell r="H175">
            <v>0</v>
          </cell>
          <cell r="J175" t="str">
            <v/>
          </cell>
          <cell r="M175">
            <v>0</v>
          </cell>
          <cell r="P175" t="e">
            <v>#N/A</v>
          </cell>
          <cell r="R175" t="e">
            <v>#N/A</v>
          </cell>
          <cell r="T175">
            <v>0</v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</row>
        <row r="176">
          <cell r="H176">
            <v>0</v>
          </cell>
          <cell r="J176" t="str">
            <v/>
          </cell>
          <cell r="M176">
            <v>0</v>
          </cell>
          <cell r="P176" t="e">
            <v>#N/A</v>
          </cell>
          <cell r="R176" t="e">
            <v>#N/A</v>
          </cell>
          <cell r="T176">
            <v>0</v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</row>
        <row r="177">
          <cell r="H177">
            <v>0</v>
          </cell>
          <cell r="J177" t="str">
            <v/>
          </cell>
          <cell r="M177">
            <v>0</v>
          </cell>
          <cell r="P177" t="e">
            <v>#N/A</v>
          </cell>
          <cell r="R177" t="e">
            <v>#N/A</v>
          </cell>
          <cell r="T177">
            <v>0</v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</row>
        <row r="178">
          <cell r="H178">
            <v>0</v>
          </cell>
          <cell r="J178" t="str">
            <v/>
          </cell>
          <cell r="M178">
            <v>0</v>
          </cell>
          <cell r="P178" t="e">
            <v>#N/A</v>
          </cell>
          <cell r="R178" t="e">
            <v>#N/A</v>
          </cell>
          <cell r="T178">
            <v>0</v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</row>
        <row r="179">
          <cell r="H179">
            <v>0</v>
          </cell>
          <cell r="J179" t="str">
            <v/>
          </cell>
          <cell r="M179">
            <v>0</v>
          </cell>
          <cell r="P179" t="e">
            <v>#N/A</v>
          </cell>
          <cell r="R179" t="e">
            <v>#N/A</v>
          </cell>
          <cell r="T179">
            <v>0</v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</row>
        <row r="180">
          <cell r="H180">
            <v>0</v>
          </cell>
          <cell r="J180" t="str">
            <v/>
          </cell>
          <cell r="M180">
            <v>0</v>
          </cell>
          <cell r="P180" t="e">
            <v>#N/A</v>
          </cell>
          <cell r="R180" t="e">
            <v>#N/A</v>
          </cell>
          <cell r="T180">
            <v>0</v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</row>
        <row r="181">
          <cell r="H181">
            <v>0</v>
          </cell>
          <cell r="J181" t="str">
            <v/>
          </cell>
          <cell r="M181">
            <v>0</v>
          </cell>
          <cell r="P181" t="e">
            <v>#N/A</v>
          </cell>
          <cell r="R181" t="e">
            <v>#N/A</v>
          </cell>
          <cell r="T181">
            <v>0</v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</row>
        <row r="182">
          <cell r="H182">
            <v>0</v>
          </cell>
          <cell r="J182" t="str">
            <v/>
          </cell>
          <cell r="M182">
            <v>0</v>
          </cell>
          <cell r="P182" t="e">
            <v>#N/A</v>
          </cell>
          <cell r="R182" t="e">
            <v>#N/A</v>
          </cell>
          <cell r="T182">
            <v>0</v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</row>
        <row r="183">
          <cell r="H183">
            <v>0</v>
          </cell>
          <cell r="J183" t="str">
            <v/>
          </cell>
          <cell r="M183">
            <v>0</v>
          </cell>
          <cell r="P183" t="e">
            <v>#N/A</v>
          </cell>
          <cell r="R183" t="e">
            <v>#N/A</v>
          </cell>
          <cell r="T183">
            <v>0</v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</row>
        <row r="184">
          <cell r="H184">
            <v>0</v>
          </cell>
          <cell r="J184" t="str">
            <v/>
          </cell>
          <cell r="M184">
            <v>0</v>
          </cell>
          <cell r="P184" t="e">
            <v>#N/A</v>
          </cell>
          <cell r="R184" t="e">
            <v>#N/A</v>
          </cell>
          <cell r="T184">
            <v>0</v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</row>
        <row r="185">
          <cell r="H185">
            <v>0</v>
          </cell>
          <cell r="J185" t="str">
            <v/>
          </cell>
          <cell r="M185">
            <v>0</v>
          </cell>
          <cell r="P185" t="e">
            <v>#N/A</v>
          </cell>
          <cell r="R185" t="e">
            <v>#N/A</v>
          </cell>
          <cell r="T185">
            <v>0</v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</row>
        <row r="186">
          <cell r="H186">
            <v>0</v>
          </cell>
          <cell r="J186" t="str">
            <v/>
          </cell>
          <cell r="M186">
            <v>0</v>
          </cell>
          <cell r="P186" t="e">
            <v>#N/A</v>
          </cell>
          <cell r="R186" t="e">
            <v>#N/A</v>
          </cell>
          <cell r="T186">
            <v>0</v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</row>
        <row r="187">
          <cell r="H187">
            <v>0</v>
          </cell>
          <cell r="J187" t="str">
            <v/>
          </cell>
          <cell r="M187">
            <v>0</v>
          </cell>
          <cell r="P187" t="e">
            <v>#N/A</v>
          </cell>
          <cell r="R187" t="e">
            <v>#N/A</v>
          </cell>
          <cell r="T187">
            <v>0</v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</row>
        <row r="188">
          <cell r="H188">
            <v>0</v>
          </cell>
          <cell r="J188" t="str">
            <v/>
          </cell>
          <cell r="M188">
            <v>0</v>
          </cell>
          <cell r="P188" t="e">
            <v>#N/A</v>
          </cell>
          <cell r="R188" t="e">
            <v>#N/A</v>
          </cell>
          <cell r="T188">
            <v>0</v>
          </cell>
          <cell r="U188" t="str">
            <v/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</row>
        <row r="189">
          <cell r="H189">
            <v>0</v>
          </cell>
          <cell r="J189" t="str">
            <v/>
          </cell>
          <cell r="M189">
            <v>0</v>
          </cell>
          <cell r="P189" t="e">
            <v>#N/A</v>
          </cell>
          <cell r="R189" t="e">
            <v>#N/A</v>
          </cell>
          <cell r="T189">
            <v>0</v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</row>
        <row r="190">
          <cell r="H190">
            <v>0</v>
          </cell>
          <cell r="J190" t="str">
            <v/>
          </cell>
          <cell r="M190">
            <v>0</v>
          </cell>
          <cell r="P190" t="e">
            <v>#N/A</v>
          </cell>
          <cell r="R190" t="e">
            <v>#N/A</v>
          </cell>
          <cell r="T190">
            <v>0</v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</row>
        <row r="191">
          <cell r="H191">
            <v>0</v>
          </cell>
          <cell r="J191" t="str">
            <v/>
          </cell>
          <cell r="M191">
            <v>0</v>
          </cell>
          <cell r="P191" t="e">
            <v>#N/A</v>
          </cell>
          <cell r="R191" t="e">
            <v>#N/A</v>
          </cell>
          <cell r="T191">
            <v>0</v>
          </cell>
          <cell r="U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</row>
        <row r="192">
          <cell r="H192">
            <v>0</v>
          </cell>
          <cell r="J192" t="str">
            <v/>
          </cell>
          <cell r="M192">
            <v>0</v>
          </cell>
          <cell r="P192" t="e">
            <v>#N/A</v>
          </cell>
          <cell r="R192" t="e">
            <v>#N/A</v>
          </cell>
          <cell r="T192">
            <v>0</v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</row>
        <row r="193">
          <cell r="H193">
            <v>0</v>
          </cell>
          <cell r="J193" t="str">
            <v/>
          </cell>
          <cell r="M193">
            <v>0</v>
          </cell>
          <cell r="P193" t="e">
            <v>#N/A</v>
          </cell>
          <cell r="R193" t="e">
            <v>#N/A</v>
          </cell>
          <cell r="T193">
            <v>0</v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</row>
        <row r="194">
          <cell r="H194">
            <v>0</v>
          </cell>
          <cell r="J194" t="str">
            <v/>
          </cell>
          <cell r="M194">
            <v>0</v>
          </cell>
          <cell r="P194" t="e">
            <v>#N/A</v>
          </cell>
          <cell r="R194" t="e">
            <v>#N/A</v>
          </cell>
          <cell r="T194">
            <v>0</v>
          </cell>
          <cell r="U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</row>
        <row r="195">
          <cell r="H195">
            <v>0</v>
          </cell>
          <cell r="J195" t="str">
            <v/>
          </cell>
          <cell r="M195">
            <v>0</v>
          </cell>
          <cell r="P195" t="e">
            <v>#N/A</v>
          </cell>
          <cell r="R195" t="e">
            <v>#N/A</v>
          </cell>
          <cell r="T195">
            <v>0</v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</row>
        <row r="196">
          <cell r="H196">
            <v>0</v>
          </cell>
          <cell r="J196" t="str">
            <v/>
          </cell>
          <cell r="M196">
            <v>0</v>
          </cell>
          <cell r="P196" t="e">
            <v>#N/A</v>
          </cell>
          <cell r="R196" t="e">
            <v>#N/A</v>
          </cell>
          <cell r="T196">
            <v>0</v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</row>
        <row r="197">
          <cell r="H197">
            <v>0</v>
          </cell>
          <cell r="J197" t="str">
            <v/>
          </cell>
          <cell r="M197">
            <v>0</v>
          </cell>
          <cell r="P197" t="e">
            <v>#N/A</v>
          </cell>
          <cell r="R197" t="e">
            <v>#N/A</v>
          </cell>
          <cell r="T197">
            <v>0</v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</row>
        <row r="198">
          <cell r="H198">
            <v>0</v>
          </cell>
          <cell r="J198" t="str">
            <v/>
          </cell>
          <cell r="M198">
            <v>0</v>
          </cell>
          <cell r="P198" t="e">
            <v>#N/A</v>
          </cell>
          <cell r="R198" t="e">
            <v>#N/A</v>
          </cell>
          <cell r="T198">
            <v>0</v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</row>
        <row r="199">
          <cell r="H199">
            <v>0</v>
          </cell>
          <cell r="J199" t="str">
            <v/>
          </cell>
          <cell r="M199">
            <v>0</v>
          </cell>
          <cell r="P199" t="e">
            <v>#N/A</v>
          </cell>
          <cell r="R199" t="e">
            <v>#N/A</v>
          </cell>
          <cell r="T199">
            <v>0</v>
          </cell>
          <cell r="U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</row>
        <row r="200">
          <cell r="H200">
            <v>0</v>
          </cell>
          <cell r="J200" t="str">
            <v/>
          </cell>
          <cell r="M200">
            <v>0</v>
          </cell>
          <cell r="P200" t="e">
            <v>#N/A</v>
          </cell>
          <cell r="R200" t="e">
            <v>#N/A</v>
          </cell>
          <cell r="T200">
            <v>0</v>
          </cell>
          <cell r="U200" t="str">
            <v/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</row>
        <row r="201">
          <cell r="H201">
            <v>0</v>
          </cell>
          <cell r="J201" t="str">
            <v/>
          </cell>
          <cell r="M201">
            <v>0</v>
          </cell>
          <cell r="P201" t="e">
            <v>#N/A</v>
          </cell>
          <cell r="R201" t="e">
            <v>#N/A</v>
          </cell>
          <cell r="T201">
            <v>0</v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</row>
        <row r="202">
          <cell r="H202">
            <v>0</v>
          </cell>
          <cell r="J202" t="str">
            <v/>
          </cell>
          <cell r="M202">
            <v>0</v>
          </cell>
          <cell r="P202" t="e">
            <v>#N/A</v>
          </cell>
          <cell r="R202" t="e">
            <v>#N/A</v>
          </cell>
          <cell r="T202">
            <v>0</v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</row>
        <row r="203">
          <cell r="H203">
            <v>0</v>
          </cell>
          <cell r="J203" t="str">
            <v/>
          </cell>
          <cell r="M203">
            <v>0</v>
          </cell>
          <cell r="P203" t="e">
            <v>#N/A</v>
          </cell>
          <cell r="R203" t="e">
            <v>#N/A</v>
          </cell>
          <cell r="T203">
            <v>0</v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</row>
        <row r="204">
          <cell r="H204">
            <v>0</v>
          </cell>
          <cell r="J204" t="str">
            <v/>
          </cell>
          <cell r="M204">
            <v>0</v>
          </cell>
          <cell r="P204" t="e">
            <v>#N/A</v>
          </cell>
          <cell r="R204" t="e">
            <v>#N/A</v>
          </cell>
          <cell r="T204">
            <v>0</v>
          </cell>
          <cell r="U204" t="str">
            <v/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</row>
        <row r="205">
          <cell r="H205">
            <v>0</v>
          </cell>
          <cell r="J205" t="str">
            <v/>
          </cell>
          <cell r="M205">
            <v>0</v>
          </cell>
          <cell r="P205" t="e">
            <v>#N/A</v>
          </cell>
          <cell r="R205" t="e">
            <v>#N/A</v>
          </cell>
          <cell r="T205">
            <v>0</v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</row>
        <row r="206">
          <cell r="H206">
            <v>0</v>
          </cell>
          <cell r="J206" t="str">
            <v/>
          </cell>
          <cell r="M206">
            <v>0</v>
          </cell>
          <cell r="P206" t="e">
            <v>#N/A</v>
          </cell>
          <cell r="R206" t="e">
            <v>#N/A</v>
          </cell>
          <cell r="T206">
            <v>0</v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</row>
        <row r="207">
          <cell r="H207">
            <v>0</v>
          </cell>
          <cell r="J207" t="str">
            <v/>
          </cell>
          <cell r="M207">
            <v>0</v>
          </cell>
          <cell r="P207" t="e">
            <v>#N/A</v>
          </cell>
          <cell r="R207" t="e">
            <v>#N/A</v>
          </cell>
          <cell r="T207">
            <v>0</v>
          </cell>
          <cell r="U207" t="str">
            <v/>
          </cell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</row>
        <row r="208">
          <cell r="H208">
            <v>0</v>
          </cell>
          <cell r="J208" t="str">
            <v/>
          </cell>
          <cell r="M208">
            <v>0</v>
          </cell>
          <cell r="P208" t="e">
            <v>#N/A</v>
          </cell>
          <cell r="R208" t="e">
            <v>#N/A</v>
          </cell>
          <cell r="T208">
            <v>0</v>
          </cell>
          <cell r="U208" t="str">
            <v/>
          </cell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</row>
        <row r="209">
          <cell r="H209">
            <v>0</v>
          </cell>
          <cell r="J209" t="str">
            <v/>
          </cell>
          <cell r="M209">
            <v>0</v>
          </cell>
          <cell r="P209" t="e">
            <v>#N/A</v>
          </cell>
          <cell r="R209" t="e">
            <v>#N/A</v>
          </cell>
          <cell r="T209">
            <v>0</v>
          </cell>
          <cell r="U209" t="str">
            <v/>
          </cell>
          <cell r="V209" t="str">
            <v/>
          </cell>
          <cell r="W209" t="str">
            <v/>
          </cell>
          <cell r="X209" t="str">
            <v/>
          </cell>
          <cell r="Y209" t="str">
            <v/>
          </cell>
        </row>
        <row r="210">
          <cell r="H210">
            <v>0</v>
          </cell>
          <cell r="J210" t="str">
            <v/>
          </cell>
          <cell r="M210">
            <v>0</v>
          </cell>
          <cell r="P210" t="e">
            <v>#N/A</v>
          </cell>
          <cell r="R210" t="e">
            <v>#N/A</v>
          </cell>
          <cell r="T210">
            <v>0</v>
          </cell>
          <cell r="U210" t="str">
            <v/>
          </cell>
          <cell r="V210" t="str">
            <v/>
          </cell>
          <cell r="W210" t="str">
            <v/>
          </cell>
          <cell r="X210" t="str">
            <v/>
          </cell>
          <cell r="Y210" t="str">
            <v/>
          </cell>
        </row>
        <row r="211">
          <cell r="H211">
            <v>0</v>
          </cell>
          <cell r="J211" t="str">
            <v/>
          </cell>
          <cell r="M211">
            <v>0</v>
          </cell>
          <cell r="P211" t="e">
            <v>#N/A</v>
          </cell>
          <cell r="R211" t="e">
            <v>#N/A</v>
          </cell>
          <cell r="T211">
            <v>0</v>
          </cell>
          <cell r="U211" t="str">
            <v/>
          </cell>
          <cell r="V211" t="str">
            <v/>
          </cell>
          <cell r="W211" t="str">
            <v/>
          </cell>
          <cell r="X211" t="str">
            <v/>
          </cell>
          <cell r="Y211" t="str">
            <v/>
          </cell>
        </row>
        <row r="212">
          <cell r="H212">
            <v>0</v>
          </cell>
          <cell r="J212" t="str">
            <v/>
          </cell>
          <cell r="M212">
            <v>0</v>
          </cell>
          <cell r="P212" t="e">
            <v>#N/A</v>
          </cell>
          <cell r="R212" t="e">
            <v>#N/A</v>
          </cell>
          <cell r="T212">
            <v>0</v>
          </cell>
          <cell r="U212" t="str">
            <v/>
          </cell>
          <cell r="V212" t="str">
            <v/>
          </cell>
          <cell r="W212" t="str">
            <v/>
          </cell>
          <cell r="X212" t="str">
            <v/>
          </cell>
          <cell r="Y212" t="str">
            <v/>
          </cell>
        </row>
        <row r="213">
          <cell r="H213">
            <v>0</v>
          </cell>
          <cell r="J213" t="str">
            <v/>
          </cell>
          <cell r="M213">
            <v>0</v>
          </cell>
          <cell r="P213" t="e">
            <v>#N/A</v>
          </cell>
          <cell r="R213" t="e">
            <v>#N/A</v>
          </cell>
          <cell r="T213">
            <v>0</v>
          </cell>
          <cell r="U213" t="str">
            <v/>
          </cell>
          <cell r="V213" t="str">
            <v/>
          </cell>
          <cell r="W213" t="str">
            <v/>
          </cell>
          <cell r="X213" t="str">
            <v/>
          </cell>
          <cell r="Y213" t="str">
            <v/>
          </cell>
        </row>
        <row r="214">
          <cell r="H214">
            <v>0</v>
          </cell>
          <cell r="J214" t="str">
            <v/>
          </cell>
          <cell r="M214">
            <v>0</v>
          </cell>
          <cell r="P214" t="e">
            <v>#N/A</v>
          </cell>
          <cell r="R214" t="e">
            <v>#N/A</v>
          </cell>
          <cell r="T214">
            <v>0</v>
          </cell>
          <cell r="U214" t="str">
            <v/>
          </cell>
          <cell r="V214" t="str">
            <v/>
          </cell>
          <cell r="W214" t="str">
            <v/>
          </cell>
          <cell r="X214" t="str">
            <v/>
          </cell>
          <cell r="Y214" t="str">
            <v/>
          </cell>
        </row>
        <row r="215">
          <cell r="H215">
            <v>0</v>
          </cell>
          <cell r="J215" t="str">
            <v/>
          </cell>
          <cell r="M215">
            <v>0</v>
          </cell>
          <cell r="P215" t="e">
            <v>#N/A</v>
          </cell>
          <cell r="R215" t="e">
            <v>#N/A</v>
          </cell>
          <cell r="T215">
            <v>0</v>
          </cell>
          <cell r="U215" t="str">
            <v/>
          </cell>
          <cell r="V215" t="str">
            <v/>
          </cell>
          <cell r="W215" t="str">
            <v/>
          </cell>
          <cell r="X215" t="str">
            <v/>
          </cell>
          <cell r="Y215" t="str">
            <v/>
          </cell>
        </row>
        <row r="216">
          <cell r="H216">
            <v>0</v>
          </cell>
          <cell r="J216" t="str">
            <v/>
          </cell>
          <cell r="M216">
            <v>0</v>
          </cell>
          <cell r="P216" t="e">
            <v>#N/A</v>
          </cell>
          <cell r="R216" t="e">
            <v>#N/A</v>
          </cell>
          <cell r="T216">
            <v>0</v>
          </cell>
          <cell r="U216" t="str">
            <v/>
          </cell>
          <cell r="V216" t="str">
            <v/>
          </cell>
          <cell r="W216" t="str">
            <v/>
          </cell>
          <cell r="X216" t="str">
            <v/>
          </cell>
          <cell r="Y216" t="str">
            <v/>
          </cell>
        </row>
        <row r="217">
          <cell r="H217">
            <v>0</v>
          </cell>
          <cell r="J217" t="str">
            <v/>
          </cell>
          <cell r="M217">
            <v>0</v>
          </cell>
          <cell r="P217" t="e">
            <v>#N/A</v>
          </cell>
          <cell r="R217" t="e">
            <v>#N/A</v>
          </cell>
          <cell r="T217">
            <v>0</v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Y217" t="str">
            <v/>
          </cell>
        </row>
        <row r="218">
          <cell r="H218">
            <v>0</v>
          </cell>
          <cell r="J218" t="str">
            <v/>
          </cell>
          <cell r="M218">
            <v>0</v>
          </cell>
          <cell r="P218" t="e">
            <v>#N/A</v>
          </cell>
          <cell r="R218" t="e">
            <v>#N/A</v>
          </cell>
          <cell r="T218">
            <v>0</v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Y218" t="str">
            <v/>
          </cell>
        </row>
        <row r="219">
          <cell r="H219">
            <v>0</v>
          </cell>
          <cell r="J219" t="str">
            <v/>
          </cell>
          <cell r="M219">
            <v>0</v>
          </cell>
          <cell r="P219" t="e">
            <v>#N/A</v>
          </cell>
          <cell r="R219" t="e">
            <v>#N/A</v>
          </cell>
          <cell r="T219">
            <v>0</v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Y219" t="str">
            <v/>
          </cell>
        </row>
        <row r="220">
          <cell r="H220">
            <v>0</v>
          </cell>
          <cell r="J220" t="str">
            <v/>
          </cell>
          <cell r="M220">
            <v>0</v>
          </cell>
          <cell r="P220" t="e">
            <v>#N/A</v>
          </cell>
          <cell r="R220" t="e">
            <v>#N/A</v>
          </cell>
          <cell r="T220">
            <v>0</v>
          </cell>
          <cell r="U220" t="str">
            <v/>
          </cell>
          <cell r="V220" t="str">
            <v/>
          </cell>
          <cell r="W220" t="str">
            <v/>
          </cell>
          <cell r="X220" t="str">
            <v/>
          </cell>
          <cell r="Y220" t="str">
            <v/>
          </cell>
        </row>
        <row r="221">
          <cell r="H221">
            <v>0</v>
          </cell>
          <cell r="J221" t="str">
            <v/>
          </cell>
          <cell r="M221">
            <v>0</v>
          </cell>
          <cell r="P221" t="e">
            <v>#N/A</v>
          </cell>
          <cell r="R221" t="e">
            <v>#N/A</v>
          </cell>
          <cell r="T221">
            <v>0</v>
          </cell>
          <cell r="U221" t="str">
            <v/>
          </cell>
          <cell r="V221" t="str">
            <v/>
          </cell>
          <cell r="W221" t="str">
            <v/>
          </cell>
          <cell r="X221" t="str">
            <v/>
          </cell>
          <cell r="Y221" t="str">
            <v/>
          </cell>
        </row>
        <row r="222">
          <cell r="H222">
            <v>0</v>
          </cell>
          <cell r="J222" t="str">
            <v/>
          </cell>
          <cell r="M222">
            <v>0</v>
          </cell>
          <cell r="P222" t="e">
            <v>#N/A</v>
          </cell>
          <cell r="R222" t="e">
            <v>#N/A</v>
          </cell>
          <cell r="T222">
            <v>0</v>
          </cell>
          <cell r="U222" t="str">
            <v/>
          </cell>
          <cell r="V222" t="str">
            <v/>
          </cell>
          <cell r="W222" t="str">
            <v/>
          </cell>
          <cell r="X222" t="str">
            <v/>
          </cell>
          <cell r="Y222" t="str">
            <v/>
          </cell>
        </row>
        <row r="223">
          <cell r="H223">
            <v>0</v>
          </cell>
          <cell r="J223" t="str">
            <v/>
          </cell>
          <cell r="M223">
            <v>0</v>
          </cell>
          <cell r="P223" t="e">
            <v>#N/A</v>
          </cell>
          <cell r="R223" t="e">
            <v>#N/A</v>
          </cell>
          <cell r="T223">
            <v>0</v>
          </cell>
          <cell r="U223" t="str">
            <v/>
          </cell>
          <cell r="V223" t="str">
            <v/>
          </cell>
          <cell r="W223" t="str">
            <v/>
          </cell>
          <cell r="X223" t="str">
            <v/>
          </cell>
          <cell r="Y223" t="str">
            <v/>
          </cell>
        </row>
        <row r="224">
          <cell r="H224">
            <v>0</v>
          </cell>
          <cell r="J224" t="str">
            <v/>
          </cell>
          <cell r="M224">
            <v>0</v>
          </cell>
          <cell r="P224" t="e">
            <v>#N/A</v>
          </cell>
          <cell r="R224" t="e">
            <v>#N/A</v>
          </cell>
          <cell r="T224">
            <v>0</v>
          </cell>
          <cell r="U224" t="str">
            <v/>
          </cell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</row>
        <row r="225">
          <cell r="H225">
            <v>0</v>
          </cell>
          <cell r="J225" t="str">
            <v/>
          </cell>
          <cell r="M225">
            <v>0</v>
          </cell>
          <cell r="P225" t="e">
            <v>#N/A</v>
          </cell>
          <cell r="R225" t="e">
            <v>#N/A</v>
          </cell>
          <cell r="T225">
            <v>0</v>
          </cell>
          <cell r="U225" t="str">
            <v/>
          </cell>
          <cell r="V225" t="str">
            <v/>
          </cell>
          <cell r="W225" t="str">
            <v/>
          </cell>
          <cell r="X225" t="str">
            <v/>
          </cell>
          <cell r="Y225" t="str">
            <v/>
          </cell>
        </row>
        <row r="226">
          <cell r="H226">
            <v>0</v>
          </cell>
          <cell r="J226" t="str">
            <v/>
          </cell>
          <cell r="M226">
            <v>0</v>
          </cell>
          <cell r="P226" t="e">
            <v>#N/A</v>
          </cell>
          <cell r="R226" t="e">
            <v>#N/A</v>
          </cell>
          <cell r="T226">
            <v>0</v>
          </cell>
          <cell r="U226" t="str">
            <v/>
          </cell>
          <cell r="V226" t="str">
            <v/>
          </cell>
          <cell r="W226" t="str">
            <v/>
          </cell>
          <cell r="X226" t="str">
            <v/>
          </cell>
          <cell r="Y226" t="str">
            <v/>
          </cell>
        </row>
        <row r="227">
          <cell r="H227">
            <v>0</v>
          </cell>
          <cell r="J227" t="str">
            <v/>
          </cell>
          <cell r="M227">
            <v>0</v>
          </cell>
          <cell r="P227" t="e">
            <v>#N/A</v>
          </cell>
          <cell r="R227" t="e">
            <v>#N/A</v>
          </cell>
          <cell r="T227">
            <v>0</v>
          </cell>
          <cell r="U227" t="str">
            <v/>
          </cell>
          <cell r="V227" t="str">
            <v/>
          </cell>
          <cell r="W227" t="str">
            <v/>
          </cell>
          <cell r="X227" t="str">
            <v/>
          </cell>
          <cell r="Y227" t="str">
            <v/>
          </cell>
        </row>
        <row r="228">
          <cell r="H228">
            <v>0</v>
          </cell>
          <cell r="J228" t="str">
            <v/>
          </cell>
          <cell r="M228">
            <v>0</v>
          </cell>
          <cell r="P228" t="e">
            <v>#N/A</v>
          </cell>
          <cell r="R228" t="e">
            <v>#N/A</v>
          </cell>
          <cell r="T228">
            <v>0</v>
          </cell>
          <cell r="U228" t="str">
            <v/>
          </cell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</row>
        <row r="229">
          <cell r="H229">
            <v>0</v>
          </cell>
          <cell r="J229" t="str">
            <v/>
          </cell>
          <cell r="M229">
            <v>0</v>
          </cell>
          <cell r="P229" t="e">
            <v>#N/A</v>
          </cell>
          <cell r="R229" t="e">
            <v>#N/A</v>
          </cell>
          <cell r="T229">
            <v>0</v>
          </cell>
          <cell r="U229" t="str">
            <v/>
          </cell>
          <cell r="V229" t="str">
            <v/>
          </cell>
          <cell r="W229" t="str">
            <v/>
          </cell>
          <cell r="X229" t="str">
            <v/>
          </cell>
          <cell r="Y229" t="str">
            <v/>
          </cell>
        </row>
        <row r="230">
          <cell r="H230">
            <v>0</v>
          </cell>
          <cell r="J230" t="str">
            <v/>
          </cell>
          <cell r="M230">
            <v>0</v>
          </cell>
          <cell r="P230" t="e">
            <v>#N/A</v>
          </cell>
          <cell r="R230" t="e">
            <v>#N/A</v>
          </cell>
          <cell r="T230">
            <v>0</v>
          </cell>
          <cell r="U230" t="str">
            <v/>
          </cell>
          <cell r="V230" t="str">
            <v/>
          </cell>
          <cell r="W230" t="str">
            <v/>
          </cell>
          <cell r="X230" t="str">
            <v/>
          </cell>
          <cell r="Y230" t="str">
            <v/>
          </cell>
        </row>
        <row r="231">
          <cell r="H231">
            <v>0</v>
          </cell>
          <cell r="J231" t="str">
            <v/>
          </cell>
          <cell r="M231">
            <v>0</v>
          </cell>
          <cell r="P231" t="e">
            <v>#N/A</v>
          </cell>
          <cell r="R231" t="e">
            <v>#N/A</v>
          </cell>
          <cell r="T231">
            <v>0</v>
          </cell>
          <cell r="U231" t="str">
            <v/>
          </cell>
          <cell r="V231" t="str">
            <v/>
          </cell>
          <cell r="W231" t="str">
            <v/>
          </cell>
          <cell r="X231" t="str">
            <v/>
          </cell>
          <cell r="Y231" t="str">
            <v/>
          </cell>
        </row>
        <row r="232">
          <cell r="H232">
            <v>0</v>
          </cell>
          <cell r="J232" t="str">
            <v/>
          </cell>
          <cell r="M232">
            <v>0</v>
          </cell>
          <cell r="P232" t="e">
            <v>#N/A</v>
          </cell>
          <cell r="R232" t="e">
            <v>#N/A</v>
          </cell>
          <cell r="T232">
            <v>0</v>
          </cell>
          <cell r="U232" t="str">
            <v/>
          </cell>
          <cell r="V232" t="str">
            <v/>
          </cell>
          <cell r="W232" t="str">
            <v/>
          </cell>
          <cell r="X232" t="str">
            <v/>
          </cell>
          <cell r="Y232" t="str">
            <v/>
          </cell>
        </row>
        <row r="233">
          <cell r="H233">
            <v>0</v>
          </cell>
          <cell r="J233" t="str">
            <v/>
          </cell>
          <cell r="M233">
            <v>0</v>
          </cell>
          <cell r="P233" t="e">
            <v>#N/A</v>
          </cell>
          <cell r="R233" t="e">
            <v>#N/A</v>
          </cell>
          <cell r="T233">
            <v>0</v>
          </cell>
          <cell r="U233" t="str">
            <v/>
          </cell>
          <cell r="V233" t="str">
            <v/>
          </cell>
          <cell r="W233" t="str">
            <v/>
          </cell>
          <cell r="X233" t="str">
            <v/>
          </cell>
          <cell r="Y233" t="str">
            <v/>
          </cell>
        </row>
        <row r="234">
          <cell r="H234">
            <v>0</v>
          </cell>
          <cell r="J234" t="str">
            <v/>
          </cell>
          <cell r="M234">
            <v>0</v>
          </cell>
          <cell r="P234" t="e">
            <v>#N/A</v>
          </cell>
          <cell r="R234" t="e">
            <v>#N/A</v>
          </cell>
          <cell r="T234">
            <v>0</v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Y234" t="str">
            <v/>
          </cell>
        </row>
        <row r="235">
          <cell r="H235">
            <v>0</v>
          </cell>
          <cell r="J235" t="str">
            <v/>
          </cell>
          <cell r="M235">
            <v>0</v>
          </cell>
          <cell r="P235" t="e">
            <v>#N/A</v>
          </cell>
          <cell r="R235" t="e">
            <v>#N/A</v>
          </cell>
          <cell r="T235">
            <v>0</v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Y235" t="str">
            <v/>
          </cell>
        </row>
        <row r="236">
          <cell r="H236">
            <v>0</v>
          </cell>
          <cell r="J236" t="str">
            <v/>
          </cell>
          <cell r="M236">
            <v>0</v>
          </cell>
          <cell r="P236" t="e">
            <v>#N/A</v>
          </cell>
          <cell r="R236" t="e">
            <v>#N/A</v>
          </cell>
          <cell r="T236">
            <v>0</v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Y236" t="str">
            <v/>
          </cell>
        </row>
        <row r="237">
          <cell r="H237">
            <v>0</v>
          </cell>
          <cell r="J237" t="str">
            <v/>
          </cell>
          <cell r="M237">
            <v>0</v>
          </cell>
          <cell r="P237" t="e">
            <v>#N/A</v>
          </cell>
          <cell r="R237" t="e">
            <v>#N/A</v>
          </cell>
          <cell r="T237">
            <v>0</v>
          </cell>
          <cell r="U237" t="str">
            <v/>
          </cell>
          <cell r="V237" t="str">
            <v/>
          </cell>
          <cell r="W237" t="str">
            <v/>
          </cell>
          <cell r="X237" t="str">
            <v/>
          </cell>
          <cell r="Y237" t="str">
            <v/>
          </cell>
        </row>
        <row r="238">
          <cell r="H238">
            <v>0</v>
          </cell>
          <cell r="J238" t="str">
            <v/>
          </cell>
          <cell r="M238">
            <v>0</v>
          </cell>
          <cell r="P238" t="e">
            <v>#N/A</v>
          </cell>
          <cell r="R238" t="e">
            <v>#N/A</v>
          </cell>
          <cell r="T238">
            <v>0</v>
          </cell>
          <cell r="U238" t="str">
            <v/>
          </cell>
          <cell r="V238" t="str">
            <v/>
          </cell>
          <cell r="W238" t="str">
            <v/>
          </cell>
          <cell r="X238" t="str">
            <v/>
          </cell>
          <cell r="Y238" t="str">
            <v/>
          </cell>
        </row>
        <row r="239">
          <cell r="H239">
            <v>0</v>
          </cell>
          <cell r="J239" t="str">
            <v/>
          </cell>
          <cell r="M239">
            <v>0</v>
          </cell>
          <cell r="P239" t="e">
            <v>#N/A</v>
          </cell>
          <cell r="R239" t="e">
            <v>#N/A</v>
          </cell>
          <cell r="T239">
            <v>0</v>
          </cell>
          <cell r="U239" t="str">
            <v/>
          </cell>
          <cell r="V239" t="str">
            <v/>
          </cell>
          <cell r="W239" t="str">
            <v/>
          </cell>
          <cell r="X239" t="str">
            <v/>
          </cell>
          <cell r="Y239" t="str">
            <v/>
          </cell>
        </row>
        <row r="240">
          <cell r="H240">
            <v>0</v>
          </cell>
          <cell r="J240" t="str">
            <v/>
          </cell>
          <cell r="M240">
            <v>0</v>
          </cell>
          <cell r="P240" t="e">
            <v>#N/A</v>
          </cell>
          <cell r="R240" t="e">
            <v>#N/A</v>
          </cell>
          <cell r="T240">
            <v>0</v>
          </cell>
          <cell r="U240" t="str">
            <v/>
          </cell>
          <cell r="V240" t="str">
            <v/>
          </cell>
          <cell r="W240" t="str">
            <v/>
          </cell>
          <cell r="X240" t="str">
            <v/>
          </cell>
          <cell r="Y240" t="str">
            <v/>
          </cell>
        </row>
        <row r="241">
          <cell r="H241">
            <v>0</v>
          </cell>
          <cell r="J241" t="str">
            <v/>
          </cell>
          <cell r="M241">
            <v>0</v>
          </cell>
          <cell r="P241" t="e">
            <v>#N/A</v>
          </cell>
          <cell r="R241" t="e">
            <v>#N/A</v>
          </cell>
          <cell r="T241">
            <v>0</v>
          </cell>
          <cell r="U241" t="str">
            <v/>
          </cell>
          <cell r="V241" t="str">
            <v/>
          </cell>
          <cell r="W241" t="str">
            <v/>
          </cell>
          <cell r="X241" t="str">
            <v/>
          </cell>
          <cell r="Y241" t="str">
            <v/>
          </cell>
        </row>
        <row r="242">
          <cell r="H242">
            <v>0</v>
          </cell>
          <cell r="J242" t="str">
            <v/>
          </cell>
          <cell r="M242">
            <v>0</v>
          </cell>
          <cell r="P242" t="e">
            <v>#N/A</v>
          </cell>
          <cell r="R242" t="e">
            <v>#N/A</v>
          </cell>
          <cell r="T242">
            <v>0</v>
          </cell>
          <cell r="U242" t="str">
            <v/>
          </cell>
          <cell r="V242" t="str">
            <v/>
          </cell>
          <cell r="W242" t="str">
            <v/>
          </cell>
          <cell r="X242" t="str">
            <v/>
          </cell>
          <cell r="Y242" t="str">
            <v/>
          </cell>
        </row>
        <row r="243">
          <cell r="H243">
            <v>0</v>
          </cell>
          <cell r="J243" t="str">
            <v/>
          </cell>
          <cell r="M243">
            <v>0</v>
          </cell>
          <cell r="P243" t="e">
            <v>#N/A</v>
          </cell>
          <cell r="R243" t="e">
            <v>#N/A</v>
          </cell>
          <cell r="T243">
            <v>0</v>
          </cell>
          <cell r="U243" t="str">
            <v/>
          </cell>
          <cell r="V243" t="str">
            <v/>
          </cell>
          <cell r="W243" t="str">
            <v/>
          </cell>
          <cell r="X243" t="str">
            <v/>
          </cell>
          <cell r="Y243" t="str">
            <v/>
          </cell>
        </row>
        <row r="244">
          <cell r="H244">
            <v>0</v>
          </cell>
          <cell r="J244" t="str">
            <v/>
          </cell>
          <cell r="M244">
            <v>0</v>
          </cell>
          <cell r="P244" t="e">
            <v>#N/A</v>
          </cell>
          <cell r="R244" t="e">
            <v>#N/A</v>
          </cell>
          <cell r="T244">
            <v>0</v>
          </cell>
          <cell r="U244" t="str">
            <v/>
          </cell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</row>
        <row r="245">
          <cell r="H245">
            <v>0</v>
          </cell>
          <cell r="J245" t="str">
            <v/>
          </cell>
          <cell r="M245">
            <v>0</v>
          </cell>
          <cell r="P245" t="e">
            <v>#N/A</v>
          </cell>
          <cell r="R245" t="e">
            <v>#N/A</v>
          </cell>
          <cell r="T245">
            <v>0</v>
          </cell>
          <cell r="U245" t="str">
            <v/>
          </cell>
          <cell r="V245" t="str">
            <v/>
          </cell>
          <cell r="W245" t="str">
            <v/>
          </cell>
          <cell r="X245" t="str">
            <v/>
          </cell>
          <cell r="Y245" t="str">
            <v/>
          </cell>
        </row>
        <row r="246">
          <cell r="H246">
            <v>0</v>
          </cell>
          <cell r="J246" t="str">
            <v/>
          </cell>
          <cell r="M246">
            <v>0</v>
          </cell>
          <cell r="P246" t="e">
            <v>#N/A</v>
          </cell>
          <cell r="R246" t="e">
            <v>#N/A</v>
          </cell>
          <cell r="T246">
            <v>0</v>
          </cell>
          <cell r="U246" t="str">
            <v/>
          </cell>
          <cell r="V246" t="str">
            <v/>
          </cell>
          <cell r="W246" t="str">
            <v/>
          </cell>
          <cell r="X246" t="str">
            <v/>
          </cell>
          <cell r="Y246" t="str">
            <v/>
          </cell>
        </row>
        <row r="247">
          <cell r="H247">
            <v>0</v>
          </cell>
          <cell r="J247" t="str">
            <v/>
          </cell>
          <cell r="M247">
            <v>0</v>
          </cell>
          <cell r="P247" t="e">
            <v>#N/A</v>
          </cell>
          <cell r="R247" t="e">
            <v>#N/A</v>
          </cell>
          <cell r="T247">
            <v>0</v>
          </cell>
          <cell r="U247" t="str">
            <v/>
          </cell>
          <cell r="V247" t="str">
            <v/>
          </cell>
          <cell r="W247" t="str">
            <v/>
          </cell>
          <cell r="X247" t="str">
            <v/>
          </cell>
          <cell r="Y247" t="str">
            <v/>
          </cell>
        </row>
        <row r="248">
          <cell r="H248">
            <v>0</v>
          </cell>
          <cell r="J248" t="str">
            <v/>
          </cell>
          <cell r="M248">
            <v>0</v>
          </cell>
          <cell r="P248" t="e">
            <v>#N/A</v>
          </cell>
          <cell r="R248" t="e">
            <v>#N/A</v>
          </cell>
          <cell r="T248">
            <v>0</v>
          </cell>
          <cell r="U248" t="str">
            <v/>
          </cell>
          <cell r="V248" t="str">
            <v/>
          </cell>
          <cell r="W248" t="str">
            <v/>
          </cell>
          <cell r="X248" t="str">
            <v/>
          </cell>
          <cell r="Y248" t="str">
            <v/>
          </cell>
        </row>
        <row r="249">
          <cell r="H249">
            <v>0</v>
          </cell>
          <cell r="J249" t="str">
            <v/>
          </cell>
          <cell r="M249">
            <v>0</v>
          </cell>
          <cell r="P249" t="e">
            <v>#N/A</v>
          </cell>
          <cell r="R249" t="e">
            <v>#N/A</v>
          </cell>
          <cell r="T249">
            <v>0</v>
          </cell>
          <cell r="U249" t="str">
            <v/>
          </cell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</row>
        <row r="250">
          <cell r="H250">
            <v>0</v>
          </cell>
          <cell r="J250" t="str">
            <v/>
          </cell>
          <cell r="M250">
            <v>0</v>
          </cell>
          <cell r="P250" t="e">
            <v>#N/A</v>
          </cell>
          <cell r="R250" t="e">
            <v>#N/A</v>
          </cell>
          <cell r="T250">
            <v>0</v>
          </cell>
          <cell r="U250" t="str">
            <v/>
          </cell>
          <cell r="V250" t="str">
            <v/>
          </cell>
          <cell r="W250" t="str">
            <v/>
          </cell>
          <cell r="X250" t="str">
            <v/>
          </cell>
          <cell r="Y250" t="str">
            <v/>
          </cell>
        </row>
        <row r="251">
          <cell r="H251">
            <v>0</v>
          </cell>
          <cell r="J251" t="str">
            <v/>
          </cell>
          <cell r="M251">
            <v>0</v>
          </cell>
          <cell r="P251" t="e">
            <v>#N/A</v>
          </cell>
          <cell r="R251" t="e">
            <v>#N/A</v>
          </cell>
          <cell r="T251">
            <v>0</v>
          </cell>
          <cell r="U251" t="str">
            <v/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</row>
        <row r="252">
          <cell r="H252">
            <v>0</v>
          </cell>
          <cell r="J252" t="str">
            <v/>
          </cell>
          <cell r="M252">
            <v>0</v>
          </cell>
          <cell r="P252" t="e">
            <v>#N/A</v>
          </cell>
          <cell r="R252" t="e">
            <v>#N/A</v>
          </cell>
          <cell r="T252">
            <v>0</v>
          </cell>
          <cell r="U252" t="str">
            <v/>
          </cell>
          <cell r="V252" t="str">
            <v/>
          </cell>
          <cell r="W252" t="str">
            <v/>
          </cell>
          <cell r="X252" t="str">
            <v/>
          </cell>
          <cell r="Y252" t="str">
            <v/>
          </cell>
        </row>
        <row r="253">
          <cell r="H253">
            <v>0</v>
          </cell>
          <cell r="J253" t="str">
            <v/>
          </cell>
          <cell r="M253">
            <v>0</v>
          </cell>
          <cell r="P253" t="e">
            <v>#N/A</v>
          </cell>
          <cell r="R253" t="e">
            <v>#N/A</v>
          </cell>
          <cell r="T253">
            <v>0</v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</row>
      </sheetData>
      <sheetData sheetId="1" refreshError="1"/>
      <sheetData sheetId="2"/>
      <sheetData sheetId="3" refreshError="1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2;&#1090;&#1077;&#1088;&#1080;&#1072;&#1083;%20&#1052;19123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Чуйкина" refreshedDate="43772.51145810185" createdVersion="6" refreshedVersion="6" minRefreshableVersion="3" recordCount="250" xr:uid="{22C7A69E-257C-4BD8-8DE2-DC643CE48ADE}">
  <cacheSource type="worksheet">
    <worksheetSource name="Таблица1" r:id="rId1"/>
  </cacheSource>
  <cacheFields count="13">
    <cacheField name="Марка материала" numFmtId="0">
      <sharedItems containsMixedTypes="1" containsNumber="1" containsInteger="1" minValue="0" maxValue="0" count="6">
        <s v="Сталь 3"/>
        <s v="Сталь 20"/>
        <s v="Сталь 35"/>
        <s v="Сталь 10"/>
        <s v="Сталь 45"/>
        <n v="0"/>
      </sharedItems>
    </cacheField>
    <cacheField name="Сортамент" numFmtId="0">
      <sharedItems containsMixedTypes="1" containsNumber="1" containsInteger="1" minValue="0" maxValue="0" count="4">
        <s v="Круг/Пруток"/>
        <s v="Лист/Плита"/>
        <s v="Лазерная вырезка"/>
        <n v="0"/>
      </sharedItems>
    </cacheField>
    <cacheField name="Наименование детали" numFmtId="49">
      <sharedItems containsMixedTypes="1" containsNumber="1" containsInteger="1" minValue="0" maxValue="0" count="14">
        <s v="Бонка"/>
        <s v="Ось"/>
        <s v="Кронштейн"/>
        <s v="Ручка"/>
        <s v="Планка"/>
        <s v="Основание"/>
        <s v="Пластина"/>
        <s v="Втулка"/>
        <s v="Ребро"/>
        <s v="Вал"/>
        <s v="Рычаг"/>
        <s v="Щит"/>
        <s v="Колесо"/>
        <n v="0"/>
      </sharedItems>
    </cacheField>
    <cacheField name="Децимальный номер детали" numFmtId="0">
      <sharedItems containsMixedTypes="1" containsNumber="1" containsInteger="1" minValue="0" maxValue="0" count="24">
        <s v="ЦЗПО.711141.024"/>
        <s v="ЦЗПО.711161.007"/>
        <s v="ЦЗПО.715513.002"/>
        <s v="ЦЗПО.741214.004"/>
        <s v="ЦЗПО.746713.004"/>
        <s v="ЦЗПО.711141.023"/>
        <s v="ЦЗПО.741134.043"/>
        <s v="ЦЗПО.714532.002"/>
        <s v="ЦЗПО.741124.068"/>
        <s v="ЦЗПО.711141.027"/>
        <s v="ЦЗПО.741274.001"/>
        <s v="ЦЗПО.713164.001"/>
        <s v="ЦЗПО.741334.005"/>
        <s v="ЦЗПО.715311.002-01"/>
        <s v="ЦЗПО.715411.002"/>
        <s v="ЦЗПО.741374.003"/>
        <s v="ЦЗПО.715411.004"/>
        <s v="ЦЗПО.741374.008"/>
        <s v="ЦЗПО.741121.039"/>
        <s v="ЦЗПО.741211.002"/>
        <s v="ЦЗПО.745231.001"/>
        <s v="ЦЗПО.745231.001-01"/>
        <s v="ЦЗПО.726214.001"/>
        <n v="0"/>
      </sharedItems>
    </cacheField>
    <cacheField name="Шс" numFmtId="0">
      <sharedItems containsSemiMixedTypes="0" containsString="0" containsNumber="1" containsInteger="1" minValue="0" maxValue="32" count="2">
        <n v="0"/>
        <n v="32" u="1"/>
      </sharedItems>
    </cacheField>
    <cacheField name="1" numFmtId="0">
      <sharedItems containsMixedTypes="1" containsNumber="1" containsInteger="1" minValue="0" maxValue="0" count="4">
        <s v="Ø"/>
        <s v="s"/>
        <s v=""/>
        <n v="0" u="1"/>
      </sharedItems>
    </cacheField>
    <cacheField name="Вс" numFmtId="0">
      <sharedItems containsSemiMixedTypes="0" containsString="0" containsNumber="1" containsInteger="1" minValue="0" maxValue="190" count="19">
        <n v="16"/>
        <n v="28"/>
        <n v="3"/>
        <n v="12"/>
        <n v="20"/>
        <n v="36"/>
        <n v="10"/>
        <n v="30"/>
        <n v="15"/>
        <n v="40"/>
        <n v="22"/>
        <n v="56"/>
        <n v="190"/>
        <n v="0"/>
        <n v="50" u="1"/>
        <n v="19" u="1"/>
        <n v="8" u="1"/>
        <n v="24" u="1"/>
        <n v="32" u="1"/>
      </sharedItems>
    </cacheField>
    <cacheField name="2" numFmtId="0">
      <sharedItems containsMixedTypes="1" containsNumber="1" containsInteger="1" minValue="0" maxValue="0" count="2">
        <s v=""/>
        <n v="0" u="1"/>
      </sharedItems>
    </cacheField>
    <cacheField name="Тс" numFmtId="0">
      <sharedItems containsSemiMixedTypes="0" containsString="0" containsNumber="1" containsInteger="1" minValue="0" maxValue="5" count="3">
        <n v="0"/>
        <n v="3" u="1"/>
        <n v="5" u="1"/>
      </sharedItems>
    </cacheField>
    <cacheField name="Ш" numFmtId="0">
      <sharedItems containsMixedTypes="1" containsNumber="1" containsInteger="1" minValue="0" maxValue="92" count="7">
        <s v=""/>
        <n v="21"/>
        <n v="0" u="1"/>
        <n v="12" u="1"/>
        <n v="52" u="1"/>
        <n v="62" u="1"/>
        <n v="92" u="1"/>
      </sharedItems>
    </cacheField>
    <cacheField name="3" numFmtId="0">
      <sharedItems containsMixedTypes="1" containsNumber="1" containsInteger="1" minValue="0" maxValue="0" count="3">
        <s v=""/>
        <s v="х"/>
        <n v="0" u="1"/>
      </sharedItems>
    </cacheField>
    <cacheField name="Д" numFmtId="0">
      <sharedItems containsMixedTypes="1" containsNumber="1" minValue="0" maxValue="752" count="34">
        <n v="27"/>
        <n v="12"/>
        <n v="103"/>
        <n v="22"/>
        <n v="557.5"/>
        <s v=""/>
        <n v="61"/>
        <n v="23"/>
        <n v="38"/>
        <n v="30"/>
        <n v="283"/>
        <n v="548"/>
        <n v="65"/>
        <n v="0" u="1"/>
        <n v="57" u="1"/>
        <n v="59" u="1"/>
        <n v="40" u="1"/>
        <n v="87" u="1"/>
        <n v="204" u="1"/>
        <n v="48" u="1"/>
        <n v="90" u="1"/>
        <n v="69" u="1"/>
        <n v="752" u="1"/>
        <n v="102" u="1"/>
        <n v="127" u="1"/>
        <n v="62" u="1"/>
        <n v="39" u="1"/>
        <n v="354" u="1"/>
        <n v="89" u="1"/>
        <n v="68" u="1"/>
        <n v="93" u="1"/>
        <n v="72" u="1"/>
        <n v="602" u="1"/>
        <n v="80" u="1"/>
      </sharedItems>
    </cacheField>
    <cacheField name="Количество" numFmtId="0">
      <sharedItems containsMixedTypes="1" containsNumber="1" minValue="0.79999999999999993" maxValue="122" count="21">
        <n v="6.3999999999999995"/>
        <n v="4.5"/>
        <n v="7.3"/>
        <n v="122"/>
        <n v="75.5"/>
        <n v="1.8"/>
        <n v="61"/>
        <n v="0.79999999999999993"/>
        <n v="10"/>
        <n v="73"/>
        <n v="3.4"/>
        <n v="71"/>
        <n v="4"/>
        <n v="32.9"/>
        <n v="104"/>
        <n v="35.300000000000004"/>
        <n v="58"/>
        <n v="116"/>
        <n v="20"/>
        <n v="3.1"/>
        <s v="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83784C-3730-4EB0-8269-2882FDF5769C}" name="Сводная таблица3" cacheId="15" applyNumberFormats="0" applyBorderFormats="0" applyFontFormats="0" applyPatternFormats="0" applyAlignmentFormats="0" applyWidthHeightFormats="1" dataCaption="Значения" updatedVersion="6" minRefreshableVersion="3" showDrill="0" useAutoFormatting="1" rowGrandTotals="0" colGrandTotals="0" itemPrintTitles="1" createdVersion="6" indent="0" compact="0" compactData="0" multipleFieldFilters="0">
  <location ref="AB2:AH12" firstHeaderRow="1" firstDataRow="1" firstDataCol="6"/>
  <pivotFields count="13">
    <pivotField axis="axisRow" compact="0" outline="0" showAll="0" defaultSubtotal="0">
      <items count="6">
        <item x="5"/>
        <item x="3"/>
        <item x="1"/>
        <item x="0"/>
        <item x="2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3"/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13"/>
        <item x="0"/>
        <item x="9"/>
        <item x="7"/>
        <item x="12"/>
        <item x="2"/>
        <item x="5"/>
        <item x="1"/>
        <item x="4"/>
        <item x="6"/>
        <item x="8"/>
        <item x="3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23"/>
        <item x="5"/>
        <item x="0"/>
        <item x="9"/>
        <item x="1"/>
        <item x="11"/>
        <item x="7"/>
        <item x="13"/>
        <item x="14"/>
        <item x="16"/>
        <item x="2"/>
        <item x="22"/>
        <item x="18"/>
        <item x="8"/>
        <item x="6"/>
        <item x="19"/>
        <item x="3"/>
        <item x="10"/>
        <item x="12"/>
        <item x="15"/>
        <item x="17"/>
        <item x="20"/>
        <item x="21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">
        <item x="7"/>
        <item x="5"/>
        <item x="19"/>
        <item x="10"/>
        <item x="12"/>
        <item x="1"/>
        <item x="0"/>
        <item x="2"/>
        <item x="8"/>
        <item x="18"/>
        <item x="13"/>
        <item x="15"/>
        <item x="16"/>
        <item x="6"/>
        <item x="11"/>
        <item x="9"/>
        <item x="4"/>
        <item x="14"/>
        <item x="17"/>
        <item x="3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1"/>
    <field x="2"/>
    <field x="3"/>
    <field x="12"/>
    <field x="0"/>
    <field x="5"/>
  </rowFields>
  <rowItems count="10">
    <i>
      <x v="2"/>
      <x v="5"/>
      <x v="21"/>
      <x v="9"/>
      <x v="3"/>
      <x v="3"/>
    </i>
    <i r="2">
      <x v="22"/>
      <x v="9"/>
      <x v="3"/>
      <x v="3"/>
    </i>
    <i r="1">
      <x v="6"/>
      <x v="13"/>
      <x v="8"/>
      <x v="3"/>
      <x v="3"/>
    </i>
    <i r="1">
      <x v="8"/>
      <x v="12"/>
      <x v="18"/>
      <x v="3"/>
      <x v="3"/>
    </i>
    <i r="2">
      <x v="14"/>
      <x v="13"/>
      <x v="3"/>
      <x v="3"/>
    </i>
    <i r="1">
      <x v="9"/>
      <x v="17"/>
      <x v="15"/>
      <x v="3"/>
      <x v="3"/>
    </i>
    <i r="1">
      <x v="10"/>
      <x v="18"/>
      <x v="14"/>
      <x v="3"/>
      <x v="3"/>
    </i>
    <i r="1">
      <x v="12"/>
      <x v="19"/>
      <x v="17"/>
      <x v="3"/>
      <x v="3"/>
    </i>
    <i r="2">
      <x v="20"/>
      <x v="12"/>
      <x v="3"/>
      <x v="3"/>
    </i>
    <i r="1">
      <x v="13"/>
      <x v="15"/>
      <x v="9"/>
      <x v="3"/>
      <x v="3"/>
    </i>
  </rowItems>
  <colItems count="1">
    <i/>
  </colItems>
  <dataFields count="1">
    <dataField name="Толщина" fld="6" baseField="0" baseItem="0"/>
  </dataFields>
  <formats count="2">
    <format dxfId="34">
      <pivotArea outline="0" collapsedLevelsAreSubtotals="1" fieldPosition="0"/>
    </format>
    <format dxfId="35">
      <pivotArea type="topRight" dataOnly="0" labelOnly="1" outline="0" fieldPosition="0"/>
    </format>
  </formats>
  <pivotTableStyleInfo name="PivotStyleLight23" showRowHeaders="1" showColHeaders="1" showRowStripes="1" showColStripes="0" showLastColumn="1"/>
  <filters count="1">
    <filter fld="1" type="captionEqual" evalOrder="-1" id="1" stringValue1="Лазерная вырезка">
      <autoFilter ref="A1">
        <filterColumn colId="0">
          <filters>
            <filter val="Лазерная вырезка"/>
          </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4E224E-13C3-4559-9252-61358213F927}" name="Сводная таблица2" cacheId="15" applyNumberFormats="0" applyBorderFormats="0" applyFontFormats="0" applyPatternFormats="0" applyAlignmentFormats="0" applyWidthHeightFormats="1" dataCaption="Значения" showError="1" updatedVersion="6" minRefreshableVersion="3" showDrill="0" rowGrandTotals="0" colGrandTotals="0" itemPrintTitles="1" createdVersion="6" indent="0" compact="0" compactData="0" multipleFieldFilters="0" customListSort="0">
  <location ref="P2:Z15" firstHeaderRow="1" firstDataRow="1" firstDataCol="10"/>
  <pivotFields count="13">
    <pivotField axis="axisRow" compact="0" outline="0" showAll="0" measureFilter="1" defaultSubtotal="0">
      <items count="6">
        <item n=" " x="5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n=" "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n=" " x="0"/>
        <item m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">
        <item n=" " m="1"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n=" " x="13"/>
        <item m="1" x="16"/>
        <item x="6"/>
        <item x="3"/>
        <item m="1" x="15"/>
        <item x="4"/>
        <item m="1" x="17"/>
        <item m="1" x="18"/>
        <item x="5"/>
        <item m="1" x="14"/>
        <item x="7"/>
        <item x="0"/>
        <item x="1"/>
        <item x="2"/>
        <item x="9"/>
        <item x="10"/>
        <item x="11"/>
        <item x="12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n=" "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n=" " x="0"/>
        <item m="1"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m="1" x="4"/>
        <item m="1" x="5"/>
        <item m="1" x="6"/>
        <item n=" " m="1" x="2"/>
        <item x="0"/>
        <item x="1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n=" " m="1"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4">
        <item n=" " m="1" x="13"/>
        <item m="1" x="16"/>
        <item m="1" x="19"/>
        <item m="1" x="14"/>
        <item m="1" x="25"/>
        <item m="1" x="31"/>
        <item m="1" x="33"/>
        <item m="1" x="17"/>
        <item m="1" x="20"/>
        <item m="1" x="30"/>
        <item m="1" x="23"/>
        <item x="2"/>
        <item m="1" x="24"/>
        <item m="1" x="18"/>
        <item m="1" x="27"/>
        <item m="1" x="22"/>
        <item m="1" x="32"/>
        <item m="1" x="21"/>
        <item x="5"/>
        <item m="1" x="26"/>
        <item m="1" x="28"/>
        <item m="1" x="29"/>
        <item x="0"/>
        <item x="1"/>
        <item x="3"/>
        <item x="4"/>
        <item x="6"/>
        <item x="7"/>
        <item x="8"/>
        <item x="9"/>
        <item x="10"/>
        <item m="1" x="15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0"/>
    <field x="1"/>
    <field x="4"/>
    <field x="5"/>
    <field x="6"/>
    <field x="7"/>
    <field x="8"/>
    <field x="9"/>
    <field x="10"/>
    <field x="11"/>
  </rowFields>
  <rowItems count="13">
    <i>
      <x v="1"/>
      <x v="1"/>
      <x/>
      <x v="2"/>
      <x v="3"/>
      <x v="1"/>
      <x/>
      <x v="4"/>
      <x v="1"/>
      <x v="25"/>
    </i>
    <i r="4">
      <x v="11"/>
      <x v="1"/>
      <x/>
      <x v="4"/>
      <x v="1"/>
      <x v="22"/>
    </i>
    <i r="9">
      <x v="23"/>
    </i>
    <i r="9">
      <x v="24"/>
    </i>
    <i r="4">
      <x v="12"/>
      <x v="1"/>
      <x/>
      <x v="4"/>
      <x v="1"/>
      <x v="11"/>
    </i>
    <i r="1">
      <x v="2"/>
      <x/>
      <x v="3"/>
      <x v="13"/>
      <x v="1"/>
      <x/>
      <x v="5"/>
      <x v="2"/>
      <x v="24"/>
    </i>
    <i>
      <x v="2"/>
      <x v="1"/>
      <x/>
      <x v="2"/>
      <x v="8"/>
      <x v="1"/>
      <x/>
      <x v="4"/>
      <x v="1"/>
      <x v="26"/>
    </i>
    <i r="4">
      <x v="10"/>
      <x v="1"/>
      <x/>
      <x v="4"/>
      <x v="1"/>
      <x v="27"/>
    </i>
    <i r="4">
      <x v="17"/>
      <x v="1"/>
      <x/>
      <x v="4"/>
      <x v="1"/>
      <x v="33"/>
    </i>
    <i>
      <x v="3"/>
      <x v="1"/>
      <x/>
      <x v="2"/>
      <x v="14"/>
      <x v="1"/>
      <x/>
      <x v="4"/>
      <x v="1"/>
      <x v="28"/>
    </i>
    <i>
      <x v="4"/>
      <x v="1"/>
      <x/>
      <x v="2"/>
      <x v="3"/>
      <x v="1"/>
      <x/>
      <x v="4"/>
      <x v="1"/>
      <x v="29"/>
    </i>
    <i>
      <x v="5"/>
      <x v="1"/>
      <x/>
      <x v="2"/>
      <x v="15"/>
      <x v="1"/>
      <x/>
      <x v="4"/>
      <x v="1"/>
      <x v="30"/>
    </i>
    <i r="4">
      <x v="16"/>
      <x v="1"/>
      <x/>
      <x v="4"/>
      <x v="1"/>
      <x v="32"/>
    </i>
  </rowItems>
  <colItems count="1">
    <i/>
  </colItems>
  <dataFields count="1">
    <dataField name="Общее Количество" fld="12" baseField="0" baseItem="0"/>
  </dataFields>
  <formats count="6">
    <format dxfId="36">
      <pivotArea field="0" type="button" dataOnly="0" labelOnly="1" outline="0" axis="axisRow" fieldPosition="0"/>
    </format>
    <format dxfId="37">
      <pivotArea field="0" type="button" dataOnly="0" labelOnly="1" outline="0" axis="axisRow" fieldPosition="0"/>
    </format>
    <format dxfId="38">
      <pivotArea field="1" type="button" dataOnly="0" labelOnly="1" outline="0" axis="axisRow" fieldPosition="1"/>
    </format>
    <format dxfId="39">
      <pivotArea field="1" type="button" dataOnly="0" labelOnly="1" outline="0" axis="axisRow" fieldPosition="1"/>
    </format>
    <format dxfId="40">
      <pivotArea type="origin" dataOnly="0" labelOnly="1" outline="0" fieldPosition="0"/>
    </format>
    <format dxfId="41">
      <pivotArea type="origin" dataOnly="0" labelOnly="1" outline="0" fieldPosition="0"/>
    </format>
  </formats>
  <pivotTableStyleInfo name="PivotStyleLight23" showRowHeaders="0" showColHeaders="1" showRowStripes="1" showColStripes="0" showLastColumn="1"/>
  <filters count="2">
    <filter fld="1" type="captionNotContains" evalOrder="-1" id="4" stringValue1="Лазерная вырезка">
      <autoFilter ref="A1">
        <filterColumn colId="0">
          <customFilters>
            <customFilter operator="notEqual" val="*Лазерная вырезка*"/>
          </customFilters>
        </filterColumn>
      </autoFilter>
    </filter>
    <filter fld="0" type="valueNotEqual" evalOrder="-1" id="2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5F931-0C7A-42E5-B55C-2AABCD84E927}" name="Таблица1" displayName="Таблица1" ref="B2:N252" totalsRowShown="0" headerRowDxfId="33">
  <tableColumns count="13">
    <tableColumn id="1" xr3:uid="{F4D1B675-0F69-4F26-BA1F-DCC03203B422}" name="Марка материала" dataDxfId="31" totalsRowDxfId="32">
      <calculatedColumnFormula>'[1]Расчет материала'!L4</calculatedColumnFormula>
    </tableColumn>
    <tableColumn id="2" xr3:uid="{2367A9CE-8382-4423-9C35-302DF7DEE0EF}" name="Сортамент" dataDxfId="29" totalsRowDxfId="30">
      <calculatedColumnFormula>'[1]Расчет материала'!N4</calculatedColumnFormula>
    </tableColumn>
    <tableColumn id="13" xr3:uid="{2DD64693-360E-4FE0-83C1-C7A20744C605}" name="Наименование детали" dataDxfId="27" totalsRowDxfId="28">
      <calculatedColumnFormula>'[1]Расчет материала'!F4</calculatedColumnFormula>
    </tableColumn>
    <tableColumn id="8" xr3:uid="{1C21B130-A45E-45E1-88A4-1F56862697DF}" name="Децимальный номер детали" dataDxfId="25" totalsRowDxfId="26">
      <calculatedColumnFormula>'[1]Расчет материала'!E4</calculatedColumnFormula>
    </tableColumn>
    <tableColumn id="3" xr3:uid="{11135F34-1678-42BF-AEC2-57324022B72E}" name="Шс" dataDxfId="23" totalsRowDxfId="24">
      <calculatedColumnFormula>'[1]Расчет материала'!O4</calculatedColumnFormula>
    </tableColumn>
    <tableColumn id="10" xr3:uid="{54AF3E07-BA32-4BEF-8DAC-B577252B83AB}" name="1" dataDxfId="21" totalsRowDxfId="22">
      <calculatedColumnFormula>IFERROR('[1]Расчет материала'!P4,"")</calculatedColumnFormula>
    </tableColumn>
    <tableColumn id="4" xr3:uid="{17673A47-694D-4C7B-916D-C40F9FA386BF}" name="Вс" dataDxfId="19" totalsRowDxfId="20">
      <calculatedColumnFormula>'[1]Расчет материала'!Q4</calculatedColumnFormula>
    </tableColumn>
    <tableColumn id="11" xr3:uid="{91648C55-0F49-4FB7-96BA-DEADE8B294A5}" name="2" dataDxfId="17" totalsRowDxfId="18">
      <calculatedColumnFormula>IFERROR('[1]Расчет материала'!R4,"")</calculatedColumnFormula>
    </tableColumn>
    <tableColumn id="5" xr3:uid="{7743BBAD-7B7C-45A0-92EE-600FBB49C9B4}" name="Тс" dataDxfId="15" totalsRowDxfId="16">
      <calculatedColumnFormula>'[1]Расчет материала'!S4</calculatedColumnFormula>
    </tableColumn>
    <tableColumn id="7" xr3:uid="{4CB9ED2F-F6F2-493E-81D3-8D7219C5B9C4}" name="Ш" dataDxfId="13" totalsRowDxfId="14">
      <calculatedColumnFormula>'[1]Расчет материала'!U4</calculatedColumnFormula>
    </tableColumn>
    <tableColumn id="12" xr3:uid="{7A6273B9-7945-44A6-86A9-6467288B968D}" name="3" dataDxfId="11" totalsRowDxfId="12">
      <calculatedColumnFormula>'[1]Расчет материала'!V4</calculatedColumnFormula>
    </tableColumn>
    <tableColumn id="9" xr3:uid="{9F5F0248-05B8-4777-8F13-2752E63A905E}" name="Д" dataDxfId="9" totalsRowDxfId="10">
      <calculatedColumnFormula>'[1]Расчет материала'!W4</calculatedColumnFormula>
    </tableColumn>
    <tableColumn id="6" xr3:uid="{427904D0-5A39-4B10-83A3-EBD1F901915F}" name="Количество" dataDxfId="7" totalsRowDxfId="8">
      <calculatedColumnFormula>'[1]Расчет материала'!X4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0F5CD3-4F61-4982-8D03-7E4A42116181}" name="ТМ" displayName="ТМ" ref="B2:C12" totalsRowShown="0" headerRowDxfId="6">
  <sortState ref="B3:C12">
    <sortCondition ref="B2"/>
  </sortState>
  <tableColumns count="2">
    <tableColumn id="1" xr3:uid="{E4D5A726-43F4-48C6-B918-CE2DC5432491}" name="МАТЕРИАЛ" dataDxfId="5"/>
    <tableColumn id="2" xr3:uid="{5C49922E-A313-40EA-9E0B-AF770F2EA4C0}" name="ГОСТ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DB2346-FF08-41AA-B4E3-ADE4EA6BAA7F}" name="МОК" displayName="МОК" ref="G2:H58" totalsRowShown="0" headerRowDxfId="3" dataDxfId="2">
  <sortState ref="G3:H58">
    <sortCondition ref="G8"/>
  </sortState>
  <tableColumns count="2">
    <tableColumn id="1" xr3:uid="{BFEFFBF3-FD96-4B00-84A1-3403B1418345}" name="КОД" dataDxfId="1"/>
    <tableColumn id="2" xr3:uid="{967ECDAA-587A-4E24-AFA7-671799454D48}" name="ОПЕРАЦИ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EAAB1-A68D-4D1A-AEBD-7555AE1159AC}">
  <sheetPr codeName="Лист3">
    <pageSetUpPr fitToPage="1"/>
  </sheetPr>
  <dimension ref="A1:X25"/>
  <sheetViews>
    <sheetView showGridLines="0" showZeros="0" tabSelected="1" showRuler="0" zoomScaleNormal="100" zoomScalePageLayoutView="85" workbookViewId="0">
      <selection activeCell="D2" sqref="D2:I2"/>
    </sheetView>
  </sheetViews>
  <sheetFormatPr defaultColWidth="9.140625" defaultRowHeight="12.75" customHeight="1" x14ac:dyDescent="0.2"/>
  <cols>
    <col min="1" max="1" width="9.42578125" customWidth="1"/>
    <col min="2" max="2" width="7.85546875" customWidth="1"/>
    <col min="3" max="3" width="0.140625" hidden="1" customWidth="1"/>
    <col min="6" max="6" width="14.28515625" customWidth="1"/>
    <col min="7" max="7" width="0.28515625" customWidth="1"/>
    <col min="8" max="8" width="6.7109375" customWidth="1"/>
    <col min="9" max="9" width="5" customWidth="1"/>
    <col min="10" max="10" width="7.85546875" customWidth="1"/>
    <col min="11" max="11" width="5.5703125" customWidth="1"/>
    <col min="12" max="12" width="17.7109375" customWidth="1"/>
    <col min="13" max="13" width="4.28515625" customWidth="1"/>
    <col min="14" max="14" width="2" customWidth="1"/>
    <col min="15" max="15" width="4.5703125" customWidth="1"/>
    <col min="16" max="16" width="1.85546875" customWidth="1"/>
    <col min="17" max="17" width="3.7109375" customWidth="1"/>
    <col min="18" max="18" width="8.28515625" customWidth="1"/>
    <col min="19" max="19" width="2.28515625" customWidth="1"/>
    <col min="20" max="20" width="5.42578125" customWidth="1"/>
    <col min="21" max="21" width="4.5703125" customWidth="1"/>
    <col min="22" max="22" width="18.28515625" customWidth="1"/>
    <col min="23" max="23" width="17.5703125" customWidth="1"/>
    <col min="24" max="24" width="9.140625" customWidth="1"/>
  </cols>
  <sheetData>
    <row r="1" spans="1:24" ht="50.25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100000000000001" customHeight="1" thickBot="1" x14ac:dyDescent="0.25">
      <c r="A2" s="2" t="s">
        <v>1</v>
      </c>
      <c r="B2" s="3"/>
      <c r="C2" s="4"/>
      <c r="D2" s="5" t="s">
        <v>2</v>
      </c>
      <c r="E2" s="6"/>
      <c r="F2" s="6"/>
      <c r="G2" s="6"/>
      <c r="H2" s="6"/>
      <c r="I2" s="7"/>
      <c r="J2" s="2" t="s">
        <v>3</v>
      </c>
      <c r="K2" s="4"/>
      <c r="L2" s="8" t="str">
        <f>IFERROR(INDEX('[1]Расчет материала'!B4:AS253,MATCH('Сопроводительный паспорт'!D2,'[1]Расчет материала'!E4:E253,0),11),0)</f>
        <v>Сталь 3</v>
      </c>
      <c r="M2" s="9"/>
      <c r="N2" s="9"/>
      <c r="O2" s="9"/>
      <c r="P2" s="9"/>
      <c r="Q2" s="9"/>
      <c r="R2" s="9"/>
      <c r="S2" s="9"/>
      <c r="T2" s="9"/>
      <c r="U2" s="10"/>
      <c r="V2" s="11" t="s">
        <v>4</v>
      </c>
      <c r="W2" s="8">
        <f>IFERROR(INDEX('[1]Расчет материала'!B4:AS253,MATCH('Сопроводительный паспорт'!D2,'[1]Расчет материала'!E4:E253,0),7),0)</f>
        <v>10</v>
      </c>
      <c r="X2" s="10"/>
    </row>
    <row r="3" spans="1:24" ht="20.100000000000001" customHeight="1" thickBot="1" x14ac:dyDescent="0.25">
      <c r="A3" s="2" t="s">
        <v>5</v>
      </c>
      <c r="B3" s="3"/>
      <c r="C3" s="4"/>
      <c r="D3" s="12" t="str">
        <f>IFERROR(INDEX('[1]Расчет материала'!B4:AS253,MATCH('Сопроводительный паспорт'!D2,'[1]Расчет материала'!E4:E253,0),5),0)</f>
        <v>Основание</v>
      </c>
      <c r="E3" s="13"/>
      <c r="F3" s="13"/>
      <c r="G3" s="13"/>
      <c r="H3" s="13"/>
      <c r="I3" s="14"/>
      <c r="J3" s="2" t="s">
        <v>6</v>
      </c>
      <c r="K3" s="4"/>
      <c r="L3" s="15" t="str">
        <f>IFERROR(INDEX('[1]Расчет материала'!B4:AS253,MATCH('Сопроводительный паспорт'!D2,'[1]Расчет материала'!E4:E253,0),13),0)</f>
        <v>Лазерная вырезка</v>
      </c>
      <c r="M3" s="15">
        <f>IFERROR(INDEX('[1]Расчет материала'!B4:AS253,MATCH('Сопроводительный паспорт'!D2,'[1]Расчет материала'!E4:E253,0),14),0)</f>
        <v>0</v>
      </c>
      <c r="N3" s="16" t="str">
        <f>INDEX('[1]Расчет материала'!B4:AS253,MATCH('Сопроводительный паспорт'!D2,'[1]Расчет материала'!E4:E253,0),15)</f>
        <v>s</v>
      </c>
      <c r="O3" s="17">
        <f>IFERROR(INDEX('[1]Расчет материала'!B4:AS253,MATCH('Сопроводительный паспорт'!D2,'[1]Расчет материала'!E4:E253,0),16),0)</f>
        <v>10</v>
      </c>
      <c r="P3" s="18" t="e">
        <f>INDEX('[1]Расчет материала'!B4:AS253,MATCH('Сопроводительный паспорт'!D2,'[1]Расчет материала'!E4:E253,0),17)</f>
        <v>#N/A</v>
      </c>
      <c r="Q3" s="18">
        <f>IFERROR(INDEX('[1]Расчет материала'!B4:AS253,MATCH('Сопроводительный паспорт'!D2,'[1]Расчет материала'!E4:E253,0),18),0)</f>
        <v>0</v>
      </c>
      <c r="R3" s="19" t="str">
        <f>IFERROR(INDEX('[1]Расчет материала'!B4:AS253,MATCH('Сопроводительный паспорт'!D2,'[1]Расчет материала'!E4:E253,0),20),0)</f>
        <v/>
      </c>
      <c r="S3" s="17" t="str">
        <f>INDEX('[1]Расчет материала'!B4:AS253,MATCH('Сопроводительный паспорт'!D2,'[1]Расчет материала'!E4:E253,0),21)</f>
        <v/>
      </c>
      <c r="T3" s="18" t="str">
        <f>IFERROR(INDEX('[1]Расчет материала'!B4:AS253,MATCH('Сопроводительный паспорт'!D2,'[1]Расчет материала'!E4:E253,0),22),0)</f>
        <v/>
      </c>
      <c r="U3" s="20" t="s">
        <v>7</v>
      </c>
      <c r="V3" s="21" t="s">
        <v>8</v>
      </c>
      <c r="W3" s="8" t="str">
        <f>'[1]Расчет материала'!D1</f>
        <v>заказ № М19123</v>
      </c>
      <c r="X3" s="10"/>
    </row>
    <row r="4" spans="1:24" ht="14.25" customHeight="1" thickBot="1" x14ac:dyDescent="0.3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ht="36.75" customHeight="1" thickBot="1" x14ac:dyDescent="0.25">
      <c r="A5" s="23" t="s">
        <v>9</v>
      </c>
      <c r="B5" s="24" t="s">
        <v>10</v>
      </c>
      <c r="C5" s="25"/>
      <c r="D5" s="25"/>
      <c r="E5" s="25"/>
      <c r="F5" s="25"/>
      <c r="G5" s="25"/>
      <c r="H5" s="25"/>
      <c r="I5" s="26"/>
      <c r="J5" s="8" t="s">
        <v>11</v>
      </c>
      <c r="K5" s="27"/>
      <c r="L5" s="8" t="s">
        <v>12</v>
      </c>
      <c r="M5" s="9"/>
      <c r="N5" s="9"/>
      <c r="O5" s="9"/>
      <c r="P5" s="9"/>
      <c r="Q5" s="10"/>
      <c r="R5" s="8" t="s">
        <v>13</v>
      </c>
      <c r="S5" s="9"/>
      <c r="T5" s="9"/>
      <c r="U5" s="10"/>
      <c r="V5" s="23" t="s">
        <v>14</v>
      </c>
      <c r="W5" s="23" t="s">
        <v>15</v>
      </c>
      <c r="X5" s="23" t="s">
        <v>16</v>
      </c>
    </row>
    <row r="6" spans="1:24" ht="28.35" customHeight="1" x14ac:dyDescent="0.2">
      <c r="A6" s="28" t="s">
        <v>17</v>
      </c>
      <c r="B6" s="29"/>
      <c r="C6" s="30"/>
      <c r="D6" s="31"/>
      <c r="E6" s="31"/>
      <c r="F6" s="31"/>
      <c r="G6" s="31"/>
      <c r="H6" s="31"/>
      <c r="I6" s="32"/>
      <c r="J6" s="33"/>
      <c r="K6" s="34"/>
      <c r="L6" s="33"/>
      <c r="M6" s="35"/>
      <c r="N6" s="35"/>
      <c r="O6" s="35"/>
      <c r="P6" s="35"/>
      <c r="Q6" s="34"/>
      <c r="R6" s="33"/>
      <c r="S6" s="35"/>
      <c r="T6" s="35"/>
      <c r="U6" s="34"/>
      <c r="V6" s="36"/>
      <c r="W6" s="37"/>
      <c r="X6" s="38"/>
    </row>
    <row r="7" spans="1:24" ht="28.35" customHeight="1" x14ac:dyDescent="0.2">
      <c r="A7" s="39" t="s">
        <v>18</v>
      </c>
      <c r="B7" s="40" t="str">
        <f>IFERROR(INDEX('[1]Расчет материала'!B4:AS253,MATCH('Сопроводительный паспорт'!D2,'[1]Расчет материала'!E4:E253,0),25),0)</f>
        <v>0000</v>
      </c>
      <c r="C7" s="41"/>
      <c r="D7" s="31" t="str">
        <f>IFERROR(VLOOKUP(B7,[1]!МОК[#Data],2,FALSE),0)</f>
        <v>ОВК</v>
      </c>
      <c r="E7" s="31"/>
      <c r="F7" s="31"/>
      <c r="G7" s="31"/>
      <c r="H7" s="31"/>
      <c r="I7" s="32"/>
      <c r="J7" s="42"/>
      <c r="K7" s="43"/>
      <c r="L7" s="42"/>
      <c r="M7" s="44"/>
      <c r="N7" s="44"/>
      <c r="O7" s="44"/>
      <c r="P7" s="44"/>
      <c r="Q7" s="43"/>
      <c r="R7" s="42"/>
      <c r="S7" s="44"/>
      <c r="T7" s="44"/>
      <c r="U7" s="43"/>
      <c r="V7" s="45"/>
      <c r="W7" s="46"/>
      <c r="X7" s="47"/>
    </row>
    <row r="8" spans="1:24" ht="28.35" customHeight="1" x14ac:dyDescent="0.2">
      <c r="A8" s="39" t="s">
        <v>19</v>
      </c>
      <c r="B8" s="40" t="str">
        <f>IFERROR(INDEX('[1]Расчет материала'!B4:AS253,MATCH('Сопроводительный паспорт'!D2,'[1]Расчет материала'!E4:E253,0),26),0)</f>
        <v>4261</v>
      </c>
      <c r="C8" s="41"/>
      <c r="D8" s="31">
        <f>IFERROR(VLOOKUP(B8,[1]!МОК[#Data],2,FALSE),0)</f>
        <v>0</v>
      </c>
      <c r="E8" s="31"/>
      <c r="F8" s="31"/>
      <c r="G8" s="31"/>
      <c r="H8" s="31"/>
      <c r="I8" s="32"/>
      <c r="J8" s="42"/>
      <c r="K8" s="43"/>
      <c r="L8" s="42"/>
      <c r="M8" s="44"/>
      <c r="N8" s="44"/>
      <c r="O8" s="44"/>
      <c r="P8" s="44"/>
      <c r="Q8" s="43"/>
      <c r="R8" s="42"/>
      <c r="S8" s="44"/>
      <c r="T8" s="44"/>
      <c r="U8" s="43"/>
      <c r="V8" s="45"/>
      <c r="W8" s="46"/>
      <c r="X8" s="47"/>
    </row>
    <row r="9" spans="1:24" ht="28.35" customHeight="1" x14ac:dyDescent="0.2">
      <c r="A9" s="39" t="s">
        <v>20</v>
      </c>
      <c r="B9" s="40" t="str">
        <f>IFERROR(INDEX('[1]Расчет материала'!B4:AS253,MATCH('Сопроводительный паспорт'!D2,'[1]Расчет материала'!E4:E253,0),27),0)</f>
        <v>0108</v>
      </c>
      <c r="C9" s="41"/>
      <c r="D9" s="31" t="str">
        <f>IFERROR(VLOOKUP(B9,[1]!МОК[#Data],2,FALSE),0)</f>
        <v>Слесарная</v>
      </c>
      <c r="E9" s="31"/>
      <c r="F9" s="31"/>
      <c r="G9" s="31"/>
      <c r="H9" s="31"/>
      <c r="I9" s="32"/>
      <c r="J9" s="42"/>
      <c r="K9" s="43"/>
      <c r="L9" s="42"/>
      <c r="M9" s="44"/>
      <c r="N9" s="44"/>
      <c r="O9" s="44"/>
      <c r="P9" s="44"/>
      <c r="Q9" s="43"/>
      <c r="R9" s="42"/>
      <c r="S9" s="44"/>
      <c r="T9" s="44"/>
      <c r="U9" s="43"/>
      <c r="V9" s="45"/>
      <c r="W9" s="46"/>
      <c r="X9" s="47"/>
    </row>
    <row r="10" spans="1:24" ht="28.35" customHeight="1" x14ac:dyDescent="0.2">
      <c r="A10" s="39" t="s">
        <v>21</v>
      </c>
      <c r="B10" s="40" t="str">
        <f>IFERROR(INDEX('[1]Расчет материала'!B4:AS253,MATCH('Сопроводительный паспорт'!D2,'[1]Расчет материала'!E4:E253,0),28),0)</f>
        <v>0200</v>
      </c>
      <c r="C10" s="41"/>
      <c r="D10" s="31" t="str">
        <f>IFERROR(VLOOKUP(B10,[1]!МОК[#Data],2,FALSE),0)</f>
        <v>Контроль ОТК</v>
      </c>
      <c r="E10" s="31"/>
      <c r="F10" s="31"/>
      <c r="G10" s="31"/>
      <c r="H10" s="31"/>
      <c r="I10" s="32"/>
      <c r="J10" s="42"/>
      <c r="K10" s="43"/>
      <c r="L10" s="42"/>
      <c r="M10" s="44"/>
      <c r="N10" s="44"/>
      <c r="O10" s="44"/>
      <c r="P10" s="44"/>
      <c r="Q10" s="43"/>
      <c r="R10" s="42"/>
      <c r="S10" s="44"/>
      <c r="T10" s="44"/>
      <c r="U10" s="43"/>
      <c r="V10" s="45"/>
      <c r="W10" s="46"/>
      <c r="X10" s="47"/>
    </row>
    <row r="11" spans="1:24" ht="28.35" customHeight="1" x14ac:dyDescent="0.2">
      <c r="A11" s="48" t="s">
        <v>22</v>
      </c>
      <c r="B11" s="49">
        <f>IFERROR(INDEX('[1]Расчет материала'!B4:AS253,MATCH('Сопроводительный паспорт'!D2,'[1]Расчет материала'!E4:E253,0),29),0)</f>
        <v>0</v>
      </c>
      <c r="C11" s="50"/>
      <c r="D11" s="31">
        <f>IFERROR(VLOOKUP(B11,[1]!МОК[#Data],2,FALSE),0)</f>
        <v>0</v>
      </c>
      <c r="E11" s="31"/>
      <c r="F11" s="31"/>
      <c r="G11" s="31"/>
      <c r="H11" s="31"/>
      <c r="I11" s="32"/>
      <c r="J11" s="42"/>
      <c r="K11" s="43"/>
      <c r="L11" s="42"/>
      <c r="M11" s="44"/>
      <c r="N11" s="44"/>
      <c r="O11" s="44"/>
      <c r="P11" s="44"/>
      <c r="Q11" s="43"/>
      <c r="R11" s="42"/>
      <c r="S11" s="44"/>
      <c r="T11" s="44"/>
      <c r="U11" s="43"/>
      <c r="V11" s="45"/>
      <c r="W11" s="46"/>
      <c r="X11" s="47"/>
    </row>
    <row r="12" spans="1:24" ht="28.35" customHeight="1" x14ac:dyDescent="0.2">
      <c r="A12" s="39" t="s">
        <v>23</v>
      </c>
      <c r="B12" s="40">
        <f>IFERROR(INDEX('[1]Расчет материала'!B4:AS253,MATCH('Сопроводительный паспорт'!D2,'[1]Расчет материала'!E4:E253,0),30),0)</f>
        <v>0</v>
      </c>
      <c r="C12" s="41"/>
      <c r="D12" s="31">
        <f>IFERROR(VLOOKUP(B12,[1]!МОК[#Data],2,FALSE),0)</f>
        <v>0</v>
      </c>
      <c r="E12" s="31"/>
      <c r="F12" s="31"/>
      <c r="G12" s="31"/>
      <c r="H12" s="31"/>
      <c r="I12" s="32"/>
      <c r="J12" s="42"/>
      <c r="K12" s="43"/>
      <c r="L12" s="42"/>
      <c r="M12" s="44"/>
      <c r="N12" s="44"/>
      <c r="O12" s="44"/>
      <c r="P12" s="44"/>
      <c r="Q12" s="43"/>
      <c r="R12" s="42"/>
      <c r="S12" s="44"/>
      <c r="T12" s="44"/>
      <c r="U12" s="43"/>
      <c r="V12" s="45"/>
      <c r="W12" s="46"/>
      <c r="X12" s="47"/>
    </row>
    <row r="13" spans="1:24" ht="28.35" customHeight="1" x14ac:dyDescent="0.2">
      <c r="A13" s="39" t="s">
        <v>24</v>
      </c>
      <c r="B13" s="49">
        <f>IFERROR(INDEX('[1]Расчет материала'!B4:AS253,MATCH('Сопроводительный паспорт'!D2,'[1]Расчет материала'!E4:E253,0),31),0)</f>
        <v>0</v>
      </c>
      <c r="C13" s="50"/>
      <c r="D13" s="31">
        <f>IFERROR(VLOOKUP(B13,[1]!МОК[#Data],2,FALSE),0)</f>
        <v>0</v>
      </c>
      <c r="E13" s="31"/>
      <c r="F13" s="31"/>
      <c r="G13" s="31"/>
      <c r="H13" s="31"/>
      <c r="I13" s="32"/>
      <c r="J13" s="42"/>
      <c r="K13" s="43"/>
      <c r="L13" s="42"/>
      <c r="M13" s="44"/>
      <c r="N13" s="44"/>
      <c r="O13" s="44"/>
      <c r="P13" s="44"/>
      <c r="Q13" s="43"/>
      <c r="R13" s="42"/>
      <c r="S13" s="44"/>
      <c r="T13" s="44"/>
      <c r="U13" s="43"/>
      <c r="V13" s="45"/>
      <c r="W13" s="46"/>
      <c r="X13" s="47"/>
    </row>
    <row r="14" spans="1:24" ht="28.35" customHeight="1" x14ac:dyDescent="0.2">
      <c r="A14" s="39" t="s">
        <v>25</v>
      </c>
      <c r="B14" s="49">
        <f>IFERROR(INDEX('[1]Расчет материала'!B4:AS253,MATCH('Сопроводительный паспорт'!D2,'[1]Расчет материала'!E4:E253,0),32),0)</f>
        <v>0</v>
      </c>
      <c r="C14" s="50"/>
      <c r="D14" s="31">
        <f>IFERROR(VLOOKUP(B14,[1]!МОК[#Data],2,FALSE),0)</f>
        <v>0</v>
      </c>
      <c r="E14" s="31"/>
      <c r="F14" s="31"/>
      <c r="G14" s="31"/>
      <c r="H14" s="31"/>
      <c r="I14" s="32"/>
      <c r="J14" s="51"/>
      <c r="K14" s="52"/>
      <c r="L14" s="51"/>
      <c r="M14" s="53"/>
      <c r="N14" s="53"/>
      <c r="O14" s="53"/>
      <c r="P14" s="53"/>
      <c r="Q14" s="52"/>
      <c r="R14" s="42"/>
      <c r="S14" s="44"/>
      <c r="T14" s="44"/>
      <c r="U14" s="43"/>
      <c r="V14" s="45"/>
      <c r="W14" s="46"/>
      <c r="X14" s="47"/>
    </row>
    <row r="15" spans="1:24" ht="28.35" customHeight="1" x14ac:dyDescent="0.2">
      <c r="A15" s="39" t="s">
        <v>26</v>
      </c>
      <c r="B15" s="49">
        <f>IFERROR(INDEX('[1]Расчет материала'!B4:AS253,MATCH('Сопроводительный паспорт'!D2,'[1]Расчет материала'!E4:E253,0),33),0)</f>
        <v>0</v>
      </c>
      <c r="C15" s="50"/>
      <c r="D15" s="31">
        <f>IFERROR(VLOOKUP(B15,[1]!МОК[#Data],2,FALSE),0)</f>
        <v>0</v>
      </c>
      <c r="E15" s="31"/>
      <c r="F15" s="31"/>
      <c r="G15" s="31"/>
      <c r="H15" s="31"/>
      <c r="I15" s="32"/>
      <c r="J15" s="51"/>
      <c r="K15" s="52"/>
      <c r="L15" s="51"/>
      <c r="M15" s="53"/>
      <c r="N15" s="53"/>
      <c r="O15" s="53"/>
      <c r="P15" s="53"/>
      <c r="Q15" s="52"/>
      <c r="R15" s="42"/>
      <c r="S15" s="44"/>
      <c r="T15" s="44"/>
      <c r="U15" s="43"/>
      <c r="V15" s="45"/>
      <c r="W15" s="46"/>
      <c r="X15" s="47"/>
    </row>
    <row r="16" spans="1:24" ht="28.35" customHeight="1" x14ac:dyDescent="0.2">
      <c r="A16" s="39" t="s">
        <v>27</v>
      </c>
      <c r="B16" s="49">
        <f>IFERROR(INDEX('[1]Расчет материала'!B4:AS253,MATCH('Сопроводительный паспорт'!D2,'[1]Расчет материала'!E4:E253,0),34),0)</f>
        <v>0</v>
      </c>
      <c r="C16" s="50"/>
      <c r="D16" s="31">
        <f>IFERROR(VLOOKUP(B16,[1]!МОК[#Data],2,FALSE),0)</f>
        <v>0</v>
      </c>
      <c r="E16" s="31"/>
      <c r="F16" s="31"/>
      <c r="G16" s="31"/>
      <c r="H16" s="31"/>
      <c r="I16" s="32"/>
      <c r="J16" s="51"/>
      <c r="K16" s="52"/>
      <c r="L16" s="51"/>
      <c r="M16" s="53"/>
      <c r="N16" s="53"/>
      <c r="O16" s="53"/>
      <c r="P16" s="53"/>
      <c r="Q16" s="52"/>
      <c r="R16" s="42"/>
      <c r="S16" s="44"/>
      <c r="T16" s="44"/>
      <c r="U16" s="43"/>
      <c r="V16" s="45"/>
      <c r="W16" s="46"/>
      <c r="X16" s="47"/>
    </row>
    <row r="17" spans="1:24" ht="28.35" customHeight="1" x14ac:dyDescent="0.2">
      <c r="A17" s="39" t="s">
        <v>28</v>
      </c>
      <c r="B17" s="49">
        <f>IFERROR(INDEX('[1]Расчет материала'!B4:AS253,MATCH('Сопроводительный паспорт'!D2,'[1]Расчет материала'!E4:E253,0),35),0)</f>
        <v>0</v>
      </c>
      <c r="C17" s="50"/>
      <c r="D17" s="31">
        <f>IFERROR(VLOOKUP(B17,[1]!МОК[#Data],2,FALSE),0)</f>
        <v>0</v>
      </c>
      <c r="E17" s="31"/>
      <c r="F17" s="31"/>
      <c r="G17" s="31"/>
      <c r="H17" s="31"/>
      <c r="I17" s="32"/>
      <c r="J17" s="51"/>
      <c r="K17" s="52"/>
      <c r="L17" s="51"/>
      <c r="M17" s="53"/>
      <c r="N17" s="53"/>
      <c r="O17" s="53"/>
      <c r="P17" s="53"/>
      <c r="Q17" s="52"/>
      <c r="R17" s="42"/>
      <c r="S17" s="44"/>
      <c r="T17" s="44"/>
      <c r="U17" s="43"/>
      <c r="V17" s="45"/>
      <c r="W17" s="46"/>
      <c r="X17" s="47"/>
    </row>
    <row r="18" spans="1:24" ht="28.35" customHeight="1" x14ac:dyDescent="0.2">
      <c r="A18" s="39" t="s">
        <v>29</v>
      </c>
      <c r="B18" s="49">
        <f>IFERROR(INDEX('[1]Расчет материала'!B4:AS253,MATCH('Сопроводительный паспорт'!D2,'[1]Расчет материала'!E4:E253,0),36),0)</f>
        <v>0</v>
      </c>
      <c r="C18" s="50"/>
      <c r="D18" s="31">
        <f>IFERROR(VLOOKUP(B18,[1]!МОК[#Data],2,FALSE),0)</f>
        <v>0</v>
      </c>
      <c r="E18" s="31"/>
      <c r="F18" s="31"/>
      <c r="G18" s="31"/>
      <c r="H18" s="31"/>
      <c r="I18" s="32"/>
      <c r="J18" s="51"/>
      <c r="K18" s="52"/>
      <c r="L18" s="51"/>
      <c r="M18" s="53"/>
      <c r="N18" s="53"/>
      <c r="O18" s="53"/>
      <c r="P18" s="53"/>
      <c r="Q18" s="52"/>
      <c r="R18" s="42"/>
      <c r="S18" s="44"/>
      <c r="T18" s="44"/>
      <c r="U18" s="43"/>
      <c r="V18" s="45"/>
      <c r="W18" s="46"/>
      <c r="X18" s="47"/>
    </row>
    <row r="19" spans="1:24" ht="28.35" customHeight="1" x14ac:dyDescent="0.2">
      <c r="A19" s="39" t="s">
        <v>30</v>
      </c>
      <c r="B19" s="49">
        <f>IFERROR(INDEX('[1]Расчет материала'!B4:AS253,MATCH('Сопроводительный паспорт'!D2,'[1]Расчет материала'!E4:E253,0),37),0)</f>
        <v>0</v>
      </c>
      <c r="C19" s="50"/>
      <c r="D19" s="31">
        <f>IFERROR(VLOOKUP(B19,[1]!МОК[#Data],2,FALSE),0)</f>
        <v>0</v>
      </c>
      <c r="E19" s="31"/>
      <c r="F19" s="31"/>
      <c r="G19" s="31"/>
      <c r="H19" s="31"/>
      <c r="I19" s="32"/>
      <c r="J19" s="51"/>
      <c r="K19" s="52"/>
      <c r="L19" s="51"/>
      <c r="M19" s="53"/>
      <c r="N19" s="53"/>
      <c r="O19" s="53"/>
      <c r="P19" s="53"/>
      <c r="Q19" s="52"/>
      <c r="R19" s="42"/>
      <c r="S19" s="44"/>
      <c r="T19" s="44"/>
      <c r="U19" s="43"/>
      <c r="V19" s="45"/>
      <c r="W19" s="46"/>
      <c r="X19" s="47"/>
    </row>
    <row r="20" spans="1:24" ht="28.35" customHeight="1" x14ac:dyDescent="0.2">
      <c r="A20" s="39" t="s">
        <v>31</v>
      </c>
      <c r="B20" s="49">
        <f>IFERROR(INDEX('[1]Расчет материала'!B4:AS253,MATCH('Сопроводительный паспорт'!D2,'[1]Расчет материала'!E4:E253,0),38),0)</f>
        <v>0</v>
      </c>
      <c r="C20" s="50"/>
      <c r="D20" s="31">
        <f>IFERROR(VLOOKUP(B20,[1]!МОК[#Data],2,FALSE),0)</f>
        <v>0</v>
      </c>
      <c r="E20" s="31"/>
      <c r="F20" s="31"/>
      <c r="G20" s="31"/>
      <c r="H20" s="31"/>
      <c r="I20" s="32"/>
      <c r="J20" s="51"/>
      <c r="K20" s="52"/>
      <c r="L20" s="51"/>
      <c r="M20" s="53"/>
      <c r="N20" s="53"/>
      <c r="O20" s="53"/>
      <c r="P20" s="53"/>
      <c r="Q20" s="52"/>
      <c r="R20" s="42"/>
      <c r="S20" s="44"/>
      <c r="T20" s="44"/>
      <c r="U20" s="43"/>
      <c r="V20" s="45"/>
      <c r="W20" s="46"/>
      <c r="X20" s="47"/>
    </row>
    <row r="21" spans="1:24" ht="28.35" customHeight="1" x14ac:dyDescent="0.2">
      <c r="A21" s="39" t="s">
        <v>32</v>
      </c>
      <c r="B21" s="49">
        <f>IFERROR(INDEX('[1]Расчет материала'!B4:AS253,MATCH('Сопроводительный паспорт'!D2,'[1]Расчет материала'!E4:E253,0),39),0)</f>
        <v>0</v>
      </c>
      <c r="C21" s="50"/>
      <c r="D21" s="31">
        <f>IFERROR(VLOOKUP(B21,[1]!МОК[#Data],2,FALSE),0)</f>
        <v>0</v>
      </c>
      <c r="E21" s="31"/>
      <c r="F21" s="31"/>
      <c r="G21" s="31"/>
      <c r="H21" s="31"/>
      <c r="I21" s="32"/>
      <c r="J21" s="51"/>
      <c r="K21" s="52"/>
      <c r="L21" s="51"/>
      <c r="M21" s="53"/>
      <c r="N21" s="53"/>
      <c r="O21" s="53"/>
      <c r="P21" s="53"/>
      <c r="Q21" s="52"/>
      <c r="R21" s="42"/>
      <c r="S21" s="44"/>
      <c r="T21" s="44"/>
      <c r="U21" s="43"/>
      <c r="V21" s="45"/>
      <c r="W21" s="46"/>
      <c r="X21" s="47"/>
    </row>
    <row r="22" spans="1:24" ht="28.35" customHeight="1" x14ac:dyDescent="0.2">
      <c r="A22" s="39" t="s">
        <v>33</v>
      </c>
      <c r="B22" s="49">
        <f>IFERROR(INDEX('[1]Расчет материала'!B4:AS253,MATCH('Сопроводительный паспорт'!D2,'[1]Расчет материала'!E4:E253,0),40),0)</f>
        <v>0</v>
      </c>
      <c r="C22" s="50"/>
      <c r="D22" s="31">
        <f>IFERROR(VLOOKUP(B22,[1]!МОК[#Data],2,FALSE),0)</f>
        <v>0</v>
      </c>
      <c r="E22" s="31"/>
      <c r="F22" s="31"/>
      <c r="G22" s="31"/>
      <c r="H22" s="31"/>
      <c r="I22" s="32"/>
      <c r="J22" s="51"/>
      <c r="K22" s="52"/>
      <c r="L22" s="51"/>
      <c r="M22" s="53"/>
      <c r="N22" s="53"/>
      <c r="O22" s="53"/>
      <c r="P22" s="53"/>
      <c r="Q22" s="52"/>
      <c r="R22" s="42"/>
      <c r="S22" s="44"/>
      <c r="T22" s="44"/>
      <c r="U22" s="43"/>
      <c r="V22" s="45"/>
      <c r="W22" s="46"/>
      <c r="X22" s="47"/>
    </row>
    <row r="23" spans="1:24" ht="28.35" customHeight="1" x14ac:dyDescent="0.2">
      <c r="A23" s="39" t="s">
        <v>34</v>
      </c>
      <c r="B23" s="49">
        <f>IFERROR(INDEX('[1]Расчет материала'!B4:AS253,MATCH('Сопроводительный паспорт'!D2,'[1]Расчет материала'!E4:E253,0),41),0)</f>
        <v>0</v>
      </c>
      <c r="C23" s="50"/>
      <c r="D23" s="31">
        <f>IFERROR(VLOOKUP(B23,[1]!МОК[#Data],2,FALSE),0)</f>
        <v>0</v>
      </c>
      <c r="E23" s="31"/>
      <c r="F23" s="31"/>
      <c r="G23" s="31"/>
      <c r="H23" s="31"/>
      <c r="I23" s="32"/>
      <c r="J23" s="51"/>
      <c r="K23" s="52"/>
      <c r="L23" s="51"/>
      <c r="M23" s="53"/>
      <c r="N23" s="53"/>
      <c r="O23" s="53"/>
      <c r="P23" s="53"/>
      <c r="Q23" s="52"/>
      <c r="R23" s="42"/>
      <c r="S23" s="44"/>
      <c r="T23" s="44"/>
      <c r="U23" s="43"/>
      <c r="V23" s="45"/>
      <c r="W23" s="46"/>
      <c r="X23" s="47"/>
    </row>
    <row r="24" spans="1:24" ht="28.35" customHeight="1" x14ac:dyDescent="0.2">
      <c r="A24" s="39" t="s">
        <v>35</v>
      </c>
      <c r="B24" s="49">
        <f>IFERROR(INDEX('[1]Расчет материала'!B4:AS253,MATCH('Сопроводительный паспорт'!D2,'[1]Расчет материала'!E4:E253,0),42),0)</f>
        <v>0</v>
      </c>
      <c r="C24" s="50"/>
      <c r="D24" s="31">
        <f>IFERROR(VLOOKUP(B24,[1]!МОК[#Data],2,FALSE),0)</f>
        <v>0</v>
      </c>
      <c r="E24" s="31"/>
      <c r="F24" s="31"/>
      <c r="G24" s="31"/>
      <c r="H24" s="31"/>
      <c r="I24" s="32"/>
      <c r="J24" s="51"/>
      <c r="K24" s="52"/>
      <c r="L24" s="51"/>
      <c r="M24" s="53"/>
      <c r="N24" s="53"/>
      <c r="O24" s="53"/>
      <c r="P24" s="53"/>
      <c r="Q24" s="52"/>
      <c r="R24" s="42"/>
      <c r="S24" s="44"/>
      <c r="T24" s="44"/>
      <c r="U24" s="43"/>
      <c r="V24" s="45"/>
      <c r="W24" s="46"/>
      <c r="X24" s="47"/>
    </row>
    <row r="25" spans="1:24" ht="28.35" customHeight="1" x14ac:dyDescent="0.2">
      <c r="A25" s="39" t="s">
        <v>36</v>
      </c>
      <c r="B25" s="49">
        <f>IFERROR(INDEX('[1]Расчет материала'!B4:AS253,MATCH('Сопроводительный паспорт'!D2,'[1]Расчет материала'!E4:E253,0),43),0)</f>
        <v>0</v>
      </c>
      <c r="C25" s="50"/>
      <c r="D25" s="31">
        <f>IFERROR(VLOOKUP(B25,[1]!МОК[#Data],2,FALSE),0)</f>
        <v>0</v>
      </c>
      <c r="E25" s="31"/>
      <c r="F25" s="31"/>
      <c r="G25" s="31"/>
      <c r="H25" s="31"/>
      <c r="I25" s="32"/>
      <c r="J25" s="51"/>
      <c r="K25" s="52"/>
      <c r="L25" s="51"/>
      <c r="M25" s="53"/>
      <c r="N25" s="53"/>
      <c r="O25" s="53"/>
      <c r="P25" s="53"/>
      <c r="Q25" s="52"/>
      <c r="R25" s="42"/>
      <c r="S25" s="44"/>
      <c r="T25" s="44"/>
      <c r="U25" s="43"/>
      <c r="V25" s="45"/>
      <c r="W25" s="46"/>
      <c r="X25" s="47"/>
    </row>
  </sheetData>
  <mergeCells count="95">
    <mergeCell ref="D24:I24"/>
    <mergeCell ref="J24:K24"/>
    <mergeCell ref="L24:Q24"/>
    <mergeCell ref="R24:U24"/>
    <mergeCell ref="D25:I25"/>
    <mergeCell ref="J25:K25"/>
    <mergeCell ref="L25:Q25"/>
    <mergeCell ref="R25:U25"/>
    <mergeCell ref="D22:I22"/>
    <mergeCell ref="J22:K22"/>
    <mergeCell ref="L22:Q22"/>
    <mergeCell ref="R22:U22"/>
    <mergeCell ref="D23:I23"/>
    <mergeCell ref="J23:K23"/>
    <mergeCell ref="L23:Q23"/>
    <mergeCell ref="R23:U23"/>
    <mergeCell ref="D20:I20"/>
    <mergeCell ref="J20:K20"/>
    <mergeCell ref="L20:Q20"/>
    <mergeCell ref="R20:U20"/>
    <mergeCell ref="D21:I21"/>
    <mergeCell ref="J21:K21"/>
    <mergeCell ref="L21:Q21"/>
    <mergeCell ref="R21:U21"/>
    <mergeCell ref="D18:I18"/>
    <mergeCell ref="J18:K18"/>
    <mergeCell ref="L18:Q18"/>
    <mergeCell ref="R18:U18"/>
    <mergeCell ref="D19:I19"/>
    <mergeCell ref="J19:K19"/>
    <mergeCell ref="L19:Q19"/>
    <mergeCell ref="R19:U19"/>
    <mergeCell ref="D16:I16"/>
    <mergeCell ref="J16:K16"/>
    <mergeCell ref="L16:Q16"/>
    <mergeCell ref="R16:U16"/>
    <mergeCell ref="D17:I17"/>
    <mergeCell ref="J17:K17"/>
    <mergeCell ref="L17:Q17"/>
    <mergeCell ref="R17:U17"/>
    <mergeCell ref="D14:I14"/>
    <mergeCell ref="J14:K14"/>
    <mergeCell ref="L14:Q14"/>
    <mergeCell ref="R14:U14"/>
    <mergeCell ref="D15:I15"/>
    <mergeCell ref="J15:K15"/>
    <mergeCell ref="L15:Q15"/>
    <mergeCell ref="R15:U15"/>
    <mergeCell ref="D12:I12"/>
    <mergeCell ref="J12:K12"/>
    <mergeCell ref="L12:Q12"/>
    <mergeCell ref="R12:U12"/>
    <mergeCell ref="D13:I13"/>
    <mergeCell ref="J13:K13"/>
    <mergeCell ref="L13:Q13"/>
    <mergeCell ref="R13:U13"/>
    <mergeCell ref="D10:I10"/>
    <mergeCell ref="J10:K10"/>
    <mergeCell ref="L10:Q10"/>
    <mergeCell ref="R10:U10"/>
    <mergeCell ref="D11:I11"/>
    <mergeCell ref="J11:K11"/>
    <mergeCell ref="L11:Q11"/>
    <mergeCell ref="R11:U11"/>
    <mergeCell ref="D8:I8"/>
    <mergeCell ref="J8:K8"/>
    <mergeCell ref="L8:Q8"/>
    <mergeCell ref="R8:U8"/>
    <mergeCell ref="D9:I9"/>
    <mergeCell ref="J9:K9"/>
    <mergeCell ref="L9:Q9"/>
    <mergeCell ref="R9:U9"/>
    <mergeCell ref="D6:I6"/>
    <mergeCell ref="J6:K6"/>
    <mergeCell ref="L6:Q6"/>
    <mergeCell ref="R6:U6"/>
    <mergeCell ref="D7:I7"/>
    <mergeCell ref="J7:K7"/>
    <mergeCell ref="L7:Q7"/>
    <mergeCell ref="R7:U7"/>
    <mergeCell ref="A3:C3"/>
    <mergeCell ref="D3:I3"/>
    <mergeCell ref="J3:K3"/>
    <mergeCell ref="W3:X3"/>
    <mergeCell ref="A4:X4"/>
    <mergeCell ref="B5:I5"/>
    <mergeCell ref="J5:K5"/>
    <mergeCell ref="L5:Q5"/>
    <mergeCell ref="R5:U5"/>
    <mergeCell ref="A1:X1"/>
    <mergeCell ref="A2:C2"/>
    <mergeCell ref="D2:I2"/>
    <mergeCell ref="J2:K2"/>
    <mergeCell ref="L2:U2"/>
    <mergeCell ref="W2:X2"/>
  </mergeCells>
  <printOptions horizontalCentered="1" verticalCentered="1"/>
  <pageMargins left="0.39370078740157483" right="0.39370078740157483" top="0.19685039370078741" bottom="0.39370078740157483" header="0" footer="0.51181102362204722"/>
  <pageSetup paperSize="9" scale="80" firstPageNumber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8F13C0-2B61-47EB-A842-0F12A6C0AF47}">
          <x14:formula1>
            <xm:f>'C:\Users\АРИНА\Desktop\[Материал М19123.xlsm]Расчет материала'!#REF!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2A10-4457-45F3-A055-8AC84399ED4B}">
  <sheetPr codeName="Лист5"/>
  <dimension ref="B1:AH252"/>
  <sheetViews>
    <sheetView showGridLines="0" showZeros="0" topLeftCell="H1" workbookViewId="0">
      <selection activeCell="AH2" sqref="AH2"/>
    </sheetView>
  </sheetViews>
  <sheetFormatPr defaultRowHeight="12.75" customHeight="1" x14ac:dyDescent="0.2"/>
  <cols>
    <col min="2" max="2" width="15.7109375" customWidth="1"/>
    <col min="3" max="3" width="18" customWidth="1"/>
    <col min="4" max="4" width="17.42578125" customWidth="1"/>
    <col min="5" max="5" width="19.5703125" customWidth="1"/>
    <col min="6" max="6" width="3.7109375" customWidth="1"/>
    <col min="7" max="7" width="1.85546875" customWidth="1"/>
    <col min="8" max="8" width="4.140625" customWidth="1"/>
    <col min="9" max="9" width="2.42578125" customWidth="1"/>
    <col min="10" max="10" width="2.85546875" customWidth="1"/>
    <col min="11" max="11" width="8.42578125" customWidth="1"/>
    <col min="12" max="12" width="2.42578125" customWidth="1"/>
    <col min="13" max="13" width="3.7109375" customWidth="1"/>
    <col min="14" max="14" width="22.28515625" customWidth="1"/>
    <col min="15" max="15" width="17.28515625" customWidth="1"/>
    <col min="16" max="16" width="21.5703125" customWidth="1"/>
    <col min="17" max="17" width="15.85546875" customWidth="1"/>
    <col min="18" max="18" width="3.85546875" customWidth="1"/>
    <col min="19" max="19" width="2" customWidth="1"/>
    <col min="20" max="20" width="3.7109375" customWidth="1"/>
    <col min="21" max="21" width="1.5703125" customWidth="1"/>
    <col min="22" max="23" width="3.85546875" customWidth="1"/>
    <col min="24" max="24" width="1.5703125" customWidth="1"/>
    <col min="25" max="25" width="3.7109375" customWidth="1"/>
    <col min="26" max="26" width="19" customWidth="1"/>
    <col min="27" max="27" width="21.5703125" customWidth="1"/>
    <col min="28" max="28" width="20.7109375" customWidth="1"/>
    <col min="29" max="29" width="23" customWidth="1"/>
    <col min="30" max="30" width="27.85546875" customWidth="1"/>
    <col min="31" max="31" width="13.140625" customWidth="1"/>
    <col min="32" max="32" width="18.42578125" bestFit="1" customWidth="1"/>
    <col min="33" max="33" width="4.28515625" bestFit="1" customWidth="1"/>
    <col min="34" max="34" width="8.7109375" bestFit="1" customWidth="1"/>
    <col min="35" max="61" width="9.140625" customWidth="1"/>
  </cols>
  <sheetData>
    <row r="1" spans="2:34" x14ac:dyDescent="0.2">
      <c r="B1" s="54"/>
      <c r="C1" s="54"/>
      <c r="D1" s="55"/>
      <c r="E1" s="54"/>
      <c r="F1" s="55"/>
      <c r="G1" s="54"/>
      <c r="H1" s="56"/>
      <c r="I1" s="54"/>
      <c r="J1" s="54"/>
      <c r="K1" s="54"/>
      <c r="L1" s="54"/>
      <c r="N1" s="57"/>
      <c r="P1" s="58"/>
      <c r="Q1" s="59"/>
      <c r="R1" s="60"/>
      <c r="S1" s="59"/>
      <c r="T1" s="61"/>
      <c r="U1" s="58"/>
      <c r="V1" s="60"/>
      <c r="W1" s="61"/>
      <c r="X1" s="62"/>
      <c r="Y1" s="62"/>
      <c r="Z1" s="61"/>
      <c r="AA1" s="61"/>
      <c r="AG1" s="62"/>
      <c r="AH1" s="62"/>
    </row>
    <row r="2" spans="2:34" ht="33" customHeight="1" x14ac:dyDescent="0.2">
      <c r="B2" s="63" t="s">
        <v>37</v>
      </c>
      <c r="C2" s="64" t="s">
        <v>38</v>
      </c>
      <c r="D2" s="63" t="s">
        <v>39</v>
      </c>
      <c r="E2" s="63" t="s">
        <v>40</v>
      </c>
      <c r="F2" s="64" t="s">
        <v>41</v>
      </c>
      <c r="G2" s="65" t="s">
        <v>42</v>
      </c>
      <c r="H2" s="64" t="s">
        <v>43</v>
      </c>
      <c r="I2" s="65" t="s">
        <v>44</v>
      </c>
      <c r="J2" s="66" t="s">
        <v>45</v>
      </c>
      <c r="K2" s="64" t="s">
        <v>46</v>
      </c>
      <c r="L2" s="64" t="s">
        <v>47</v>
      </c>
      <c r="M2" s="64" t="s">
        <v>48</v>
      </c>
      <c r="N2" s="64" t="s">
        <v>11</v>
      </c>
      <c r="P2" s="60" t="s">
        <v>37</v>
      </c>
      <c r="Q2" s="60" t="s">
        <v>38</v>
      </c>
      <c r="R2" t="s">
        <v>41</v>
      </c>
      <c r="S2" t="s">
        <v>42</v>
      </c>
      <c r="T2" t="s">
        <v>43</v>
      </c>
      <c r="U2" t="s">
        <v>44</v>
      </c>
      <c r="V2" t="s">
        <v>45</v>
      </c>
      <c r="W2" t="s">
        <v>46</v>
      </c>
      <c r="X2" t="s">
        <v>47</v>
      </c>
      <c r="Y2" t="s">
        <v>48</v>
      </c>
      <c r="Z2" t="s">
        <v>49</v>
      </c>
      <c r="AB2" t="s">
        <v>38</v>
      </c>
      <c r="AC2" t="s">
        <v>39</v>
      </c>
      <c r="AD2" t="s">
        <v>40</v>
      </c>
      <c r="AE2" t="s">
        <v>11</v>
      </c>
      <c r="AF2" t="s">
        <v>37</v>
      </c>
      <c r="AG2" t="s">
        <v>42</v>
      </c>
      <c r="AH2" s="62" t="s">
        <v>50</v>
      </c>
    </row>
    <row r="3" spans="2:34" x14ac:dyDescent="0.2">
      <c r="B3" s="67" t="str">
        <f>'[1]Расчет материала'!L4</f>
        <v>Сталь 3</v>
      </c>
      <c r="C3" s="67" t="str">
        <f>'[1]Расчет материала'!N4</f>
        <v>Круг/Пруток</v>
      </c>
      <c r="D3" s="68" t="str">
        <f>'[1]Расчет материала'!F4</f>
        <v>Бонка</v>
      </c>
      <c r="E3" s="67" t="str">
        <f>'[1]Расчет материала'!E4</f>
        <v>ЦЗПО.711141.024</v>
      </c>
      <c r="F3" s="69">
        <f>'[1]Расчет материала'!O4</f>
        <v>0</v>
      </c>
      <c r="G3" s="70" t="str">
        <f>IFERROR('[1]Расчет материала'!P4,"")</f>
        <v>Ø</v>
      </c>
      <c r="H3" s="69">
        <f>'[1]Расчет материала'!Q4</f>
        <v>16</v>
      </c>
      <c r="I3" s="70" t="str">
        <f>IFERROR('[1]Расчет материала'!R4,"")</f>
        <v/>
      </c>
      <c r="J3" s="67">
        <f>'[1]Расчет материала'!S4</f>
        <v>0</v>
      </c>
      <c r="K3" s="71" t="str">
        <f>'[1]Расчет материала'!U4</f>
        <v/>
      </c>
      <c r="L3" s="69" t="str">
        <f>'[1]Расчет материала'!V4</f>
        <v/>
      </c>
      <c r="M3" s="67">
        <f>'[1]Расчет материала'!W4</f>
        <v>27</v>
      </c>
      <c r="N3" s="71">
        <f>'[1]Расчет материала'!X4</f>
        <v>6.3999999999999995</v>
      </c>
      <c r="P3" t="s">
        <v>51</v>
      </c>
      <c r="Q3" t="s">
        <v>52</v>
      </c>
      <c r="R3" t="s">
        <v>53</v>
      </c>
      <c r="S3" t="s">
        <v>54</v>
      </c>
      <c r="T3">
        <v>12</v>
      </c>
      <c r="V3" t="s">
        <v>53</v>
      </c>
      <c r="Y3">
        <v>557.5</v>
      </c>
      <c r="Z3">
        <v>75.5</v>
      </c>
      <c r="AB3" t="s">
        <v>55</v>
      </c>
      <c r="AC3" t="s">
        <v>56</v>
      </c>
      <c r="AD3" t="s">
        <v>57</v>
      </c>
      <c r="AE3">
        <v>20</v>
      </c>
      <c r="AF3" t="s">
        <v>51</v>
      </c>
      <c r="AG3" t="s">
        <v>58</v>
      </c>
      <c r="AH3" s="62">
        <v>10</v>
      </c>
    </row>
    <row r="4" spans="2:34" x14ac:dyDescent="0.2">
      <c r="B4" s="72" t="str">
        <f>'[1]Расчет материала'!L5</f>
        <v>Сталь 3</v>
      </c>
      <c r="C4" s="72" t="str">
        <f>'[1]Расчет материала'!N5</f>
        <v>Круг/Пруток</v>
      </c>
      <c r="D4" s="73" t="str">
        <f>'[1]Расчет материала'!F5</f>
        <v>Бонка</v>
      </c>
      <c r="E4" s="72" t="str">
        <f>'[1]Расчет материала'!E5</f>
        <v>ЦЗПО.711161.007</v>
      </c>
      <c r="F4" s="74">
        <f>'[1]Расчет материала'!O5</f>
        <v>0</v>
      </c>
      <c r="G4" s="70" t="str">
        <f>IFERROR('[1]Расчет материала'!P5,"")</f>
        <v>Ø</v>
      </c>
      <c r="H4" s="74">
        <f>'[1]Расчет материала'!Q5</f>
        <v>16</v>
      </c>
      <c r="I4" s="70" t="str">
        <f>IFERROR('[1]Расчет материала'!R5,"")</f>
        <v/>
      </c>
      <c r="J4" s="72">
        <f>'[1]Расчет материала'!S5</f>
        <v>0</v>
      </c>
      <c r="K4" s="75" t="str">
        <f>'[1]Расчет материала'!U5</f>
        <v/>
      </c>
      <c r="L4" s="74" t="str">
        <f>'[1]Расчет материала'!V5</f>
        <v/>
      </c>
      <c r="M4" s="72">
        <f>'[1]Расчет материала'!W5</f>
        <v>12</v>
      </c>
      <c r="N4" s="75">
        <f>'[1]Расчет материала'!X5</f>
        <v>4.5</v>
      </c>
      <c r="P4" t="s">
        <v>51</v>
      </c>
      <c r="Q4" t="s">
        <v>52</v>
      </c>
      <c r="R4" t="s">
        <v>53</v>
      </c>
      <c r="S4" t="s">
        <v>54</v>
      </c>
      <c r="T4">
        <v>16</v>
      </c>
      <c r="V4" t="s">
        <v>53</v>
      </c>
      <c r="Y4">
        <v>27</v>
      </c>
      <c r="Z4">
        <v>6.3999999999999995</v>
      </c>
      <c r="AB4" t="s">
        <v>55</v>
      </c>
      <c r="AC4" t="s">
        <v>56</v>
      </c>
      <c r="AD4" t="s">
        <v>59</v>
      </c>
      <c r="AE4">
        <v>20</v>
      </c>
      <c r="AF4" t="s">
        <v>51</v>
      </c>
      <c r="AG4" t="s">
        <v>58</v>
      </c>
      <c r="AH4" s="62">
        <v>10</v>
      </c>
    </row>
    <row r="5" spans="2:34" x14ac:dyDescent="0.2">
      <c r="B5" s="76" t="str">
        <f>'[1]Расчет материала'!L6</f>
        <v>Сталь 3</v>
      </c>
      <c r="C5" s="76" t="str">
        <f>'[1]Расчет материала'!N6</f>
        <v>Круг/Пруток</v>
      </c>
      <c r="D5" s="77" t="str">
        <f>'[1]Расчет материала'!F6</f>
        <v>Ось</v>
      </c>
      <c r="E5" s="76" t="str">
        <f>'[1]Расчет материала'!E6</f>
        <v>ЦЗПО.715513.002</v>
      </c>
      <c r="F5" s="78">
        <f>'[1]Расчет материала'!O6</f>
        <v>0</v>
      </c>
      <c r="G5" s="70" t="str">
        <f>IFERROR('[1]Расчет материала'!P6,"")</f>
        <v>Ø</v>
      </c>
      <c r="H5" s="78">
        <f>'[1]Расчет материала'!Q6</f>
        <v>28</v>
      </c>
      <c r="I5" s="70" t="str">
        <f>IFERROR('[1]Расчет материала'!R6,"")</f>
        <v/>
      </c>
      <c r="J5" s="76">
        <f>'[1]Расчет материала'!S6</f>
        <v>0</v>
      </c>
      <c r="K5" s="79" t="str">
        <f>'[1]Расчет материала'!U6</f>
        <v/>
      </c>
      <c r="L5" s="78" t="str">
        <f>'[1]Расчет материала'!V6</f>
        <v/>
      </c>
      <c r="M5" s="76">
        <f>'[1]Расчет материала'!W6</f>
        <v>103</v>
      </c>
      <c r="N5" s="80">
        <f>'[1]Расчет материала'!X6</f>
        <v>7.3</v>
      </c>
      <c r="P5" t="s">
        <v>51</v>
      </c>
      <c r="Q5" t="s">
        <v>52</v>
      </c>
      <c r="R5" t="s">
        <v>53</v>
      </c>
      <c r="S5" t="s">
        <v>54</v>
      </c>
      <c r="T5">
        <v>16</v>
      </c>
      <c r="V5" t="s">
        <v>53</v>
      </c>
      <c r="Y5">
        <v>12</v>
      </c>
      <c r="Z5">
        <v>4.5</v>
      </c>
      <c r="AB5" t="s">
        <v>55</v>
      </c>
      <c r="AC5" t="s">
        <v>60</v>
      </c>
      <c r="AD5" t="s">
        <v>2</v>
      </c>
      <c r="AE5">
        <v>10</v>
      </c>
      <c r="AF5" t="s">
        <v>51</v>
      </c>
      <c r="AG5" t="s">
        <v>58</v>
      </c>
      <c r="AH5" s="62">
        <v>10</v>
      </c>
    </row>
    <row r="6" spans="2:34" x14ac:dyDescent="0.2">
      <c r="B6" s="72" t="str">
        <f>'[1]Расчет материала'!L7</f>
        <v>Сталь 3</v>
      </c>
      <c r="C6" s="72" t="str">
        <f>'[1]Расчет материала'!N7</f>
        <v>Лист/Плита</v>
      </c>
      <c r="D6" s="73" t="str">
        <f>'[1]Расчет материала'!F7</f>
        <v>Кронштейн</v>
      </c>
      <c r="E6" s="72" t="str">
        <f>'[1]Расчет материала'!E7</f>
        <v>ЦЗПО.741214.004</v>
      </c>
      <c r="F6" s="74">
        <f>'[1]Расчет материала'!O7</f>
        <v>0</v>
      </c>
      <c r="G6" s="70" t="str">
        <f>IFERROR('[1]Расчет материала'!P7,"")</f>
        <v>s</v>
      </c>
      <c r="H6" s="74">
        <f>'[1]Расчет материала'!Q7</f>
        <v>3</v>
      </c>
      <c r="I6" s="70" t="str">
        <f>IFERROR('[1]Расчет материала'!R7,"")</f>
        <v/>
      </c>
      <c r="J6" s="72">
        <f>'[1]Расчет материала'!S7</f>
        <v>0</v>
      </c>
      <c r="K6" s="75">
        <f>'[1]Расчет материала'!U7</f>
        <v>21</v>
      </c>
      <c r="L6" s="74" t="str">
        <f>'[1]Расчет материала'!V7</f>
        <v>х</v>
      </c>
      <c r="M6" s="72">
        <f>'[1]Расчет материала'!W7</f>
        <v>22</v>
      </c>
      <c r="N6" s="75">
        <f>'[1]Расчет материала'!X7</f>
        <v>122</v>
      </c>
      <c r="P6" t="s">
        <v>51</v>
      </c>
      <c r="Q6" t="s">
        <v>52</v>
      </c>
      <c r="R6" t="s">
        <v>53</v>
      </c>
      <c r="S6" t="s">
        <v>54</v>
      </c>
      <c r="T6">
        <v>16</v>
      </c>
      <c r="V6" t="s">
        <v>53</v>
      </c>
      <c r="Y6">
        <v>22</v>
      </c>
      <c r="Z6">
        <v>1.8</v>
      </c>
      <c r="AB6" t="s">
        <v>55</v>
      </c>
      <c r="AC6" t="s">
        <v>61</v>
      </c>
      <c r="AD6" t="s">
        <v>62</v>
      </c>
      <c r="AE6">
        <v>116</v>
      </c>
      <c r="AF6" t="s">
        <v>51</v>
      </c>
      <c r="AG6" t="s">
        <v>58</v>
      </c>
      <c r="AH6" s="62">
        <v>10</v>
      </c>
    </row>
    <row r="7" spans="2:34" x14ac:dyDescent="0.2">
      <c r="B7" s="67" t="str">
        <f>'[1]Расчет материала'!L8</f>
        <v>Сталь 3</v>
      </c>
      <c r="C7" s="67" t="str">
        <f>'[1]Расчет материала'!N8</f>
        <v>Круг/Пруток</v>
      </c>
      <c r="D7" s="68" t="str">
        <f>'[1]Расчет материала'!F8</f>
        <v>Ручка</v>
      </c>
      <c r="E7" s="67" t="str">
        <f>'[1]Расчет материала'!E8</f>
        <v>ЦЗПО.746713.004</v>
      </c>
      <c r="F7" s="69">
        <f>'[1]Расчет материала'!O8</f>
        <v>0</v>
      </c>
      <c r="G7" s="70" t="str">
        <f>IFERROR('[1]Расчет материала'!P8,"")</f>
        <v>Ø</v>
      </c>
      <c r="H7" s="69">
        <f>'[1]Расчет материала'!Q8</f>
        <v>12</v>
      </c>
      <c r="I7" s="70" t="str">
        <f>IFERROR('[1]Расчет материала'!R8,"")</f>
        <v/>
      </c>
      <c r="J7" s="67">
        <f>'[1]Расчет материала'!S8</f>
        <v>0</v>
      </c>
      <c r="K7" s="71" t="str">
        <f>'[1]Расчет материала'!U8</f>
        <v/>
      </c>
      <c r="L7" s="69" t="str">
        <f>'[1]Расчет материала'!V8</f>
        <v/>
      </c>
      <c r="M7" s="67">
        <f>'[1]Расчет материала'!W8</f>
        <v>557.5</v>
      </c>
      <c r="N7" s="71">
        <f>'[1]Расчет материала'!X8</f>
        <v>75.5</v>
      </c>
      <c r="P7" t="s">
        <v>51</v>
      </c>
      <c r="Q7" t="s">
        <v>52</v>
      </c>
      <c r="R7" t="s">
        <v>53</v>
      </c>
      <c r="S7" t="s">
        <v>54</v>
      </c>
      <c r="T7">
        <v>28</v>
      </c>
      <c r="V7" t="s">
        <v>53</v>
      </c>
      <c r="Y7">
        <v>103</v>
      </c>
      <c r="Z7">
        <v>7.3</v>
      </c>
      <c r="AB7" t="s">
        <v>55</v>
      </c>
      <c r="AC7" t="s">
        <v>61</v>
      </c>
      <c r="AD7" t="s">
        <v>63</v>
      </c>
      <c r="AE7">
        <v>61</v>
      </c>
      <c r="AF7" t="s">
        <v>51</v>
      </c>
      <c r="AG7" t="s">
        <v>58</v>
      </c>
      <c r="AH7" s="62">
        <v>20</v>
      </c>
    </row>
    <row r="8" spans="2:34" x14ac:dyDescent="0.2">
      <c r="B8" s="81" t="str">
        <f>'[1]Расчет материала'!L9</f>
        <v>Сталь 3</v>
      </c>
      <c r="C8" s="81" t="str">
        <f>'[1]Расчет материала'!N9</f>
        <v>Круг/Пруток</v>
      </c>
      <c r="D8" s="82" t="str">
        <f>'[1]Расчет материала'!F9</f>
        <v>Бонка</v>
      </c>
      <c r="E8" s="81" t="str">
        <f>'[1]Расчет материала'!E9</f>
        <v>ЦЗПО.711141.023</v>
      </c>
      <c r="F8" s="83">
        <f>'[1]Расчет материала'!O9</f>
        <v>0</v>
      </c>
      <c r="G8" s="70" t="str">
        <f>IFERROR('[1]Расчет материала'!P9,"")</f>
        <v>Ø</v>
      </c>
      <c r="H8" s="83">
        <f>'[1]Расчет материала'!Q9</f>
        <v>16</v>
      </c>
      <c r="I8" s="70" t="str">
        <f>IFERROR('[1]Расчет материала'!R9,"")</f>
        <v/>
      </c>
      <c r="J8" s="81">
        <f>'[1]Расчет материала'!S9</f>
        <v>0</v>
      </c>
      <c r="K8" s="84" t="str">
        <f>'[1]Расчет материала'!U9</f>
        <v/>
      </c>
      <c r="L8" s="83" t="str">
        <f>'[1]Расчет материала'!V9</f>
        <v/>
      </c>
      <c r="M8" s="81">
        <f>'[1]Расчет материала'!W9</f>
        <v>22</v>
      </c>
      <c r="N8" s="84">
        <f>'[1]Расчет материала'!X9</f>
        <v>1.8</v>
      </c>
      <c r="P8" t="s">
        <v>51</v>
      </c>
      <c r="Q8" t="s">
        <v>64</v>
      </c>
      <c r="R8" t="s">
        <v>53</v>
      </c>
      <c r="S8" t="s">
        <v>58</v>
      </c>
      <c r="T8">
        <v>3</v>
      </c>
      <c r="V8" t="s">
        <v>53</v>
      </c>
      <c r="W8">
        <v>21</v>
      </c>
      <c r="X8" t="s">
        <v>65</v>
      </c>
      <c r="Y8">
        <v>22</v>
      </c>
      <c r="Z8">
        <v>122</v>
      </c>
      <c r="AB8" t="s">
        <v>55</v>
      </c>
      <c r="AC8" t="s">
        <v>66</v>
      </c>
      <c r="AD8" t="s">
        <v>67</v>
      </c>
      <c r="AE8">
        <v>73</v>
      </c>
      <c r="AF8" t="s">
        <v>51</v>
      </c>
      <c r="AG8" t="s">
        <v>58</v>
      </c>
      <c r="AH8" s="62">
        <v>15</v>
      </c>
    </row>
    <row r="9" spans="2:34" x14ac:dyDescent="0.2">
      <c r="B9" s="67" t="str">
        <f>'[1]Расчет материала'!L10</f>
        <v>Сталь 3</v>
      </c>
      <c r="C9" s="67" t="str">
        <f>'[1]Расчет материала'!N10</f>
        <v>Лазерная вырезка</v>
      </c>
      <c r="D9" s="68" t="str">
        <f>'[1]Расчет материала'!F10</f>
        <v>Планка</v>
      </c>
      <c r="E9" s="67" t="str">
        <f>'[1]Расчет материала'!E10</f>
        <v>ЦЗПО.741134.043</v>
      </c>
      <c r="F9" s="69">
        <f>'[1]Расчет материала'!O10</f>
        <v>0</v>
      </c>
      <c r="G9" s="70" t="str">
        <f>IFERROR('[1]Расчет материала'!P10,"")</f>
        <v>s</v>
      </c>
      <c r="H9" s="69">
        <f>'[1]Расчет материала'!Q10</f>
        <v>20</v>
      </c>
      <c r="I9" s="70" t="str">
        <f>IFERROR('[1]Расчет материала'!R10,"")</f>
        <v/>
      </c>
      <c r="J9" s="67">
        <f>'[1]Расчет материала'!S10</f>
        <v>0</v>
      </c>
      <c r="K9" s="71" t="str">
        <f>'[1]Расчет материала'!U10</f>
        <v/>
      </c>
      <c r="L9" s="69" t="str">
        <f>'[1]Расчет материала'!V10</f>
        <v/>
      </c>
      <c r="M9" s="67" t="str">
        <f>'[1]Расчет материала'!W10</f>
        <v/>
      </c>
      <c r="N9" s="71">
        <f>'[1]Расчет материала'!X10</f>
        <v>61</v>
      </c>
      <c r="P9" t="s">
        <v>68</v>
      </c>
      <c r="Q9" t="s">
        <v>52</v>
      </c>
      <c r="R9" t="s">
        <v>53</v>
      </c>
      <c r="S9" t="s">
        <v>54</v>
      </c>
      <c r="T9">
        <v>36</v>
      </c>
      <c r="V9" t="s">
        <v>53</v>
      </c>
      <c r="Y9">
        <v>61</v>
      </c>
      <c r="Z9">
        <v>0.79999999999999993</v>
      </c>
      <c r="AB9" t="s">
        <v>55</v>
      </c>
      <c r="AC9" t="s">
        <v>69</v>
      </c>
      <c r="AD9" t="s">
        <v>70</v>
      </c>
      <c r="AE9">
        <v>71</v>
      </c>
      <c r="AF9" t="s">
        <v>51</v>
      </c>
      <c r="AG9" t="s">
        <v>58</v>
      </c>
      <c r="AH9" s="62">
        <v>10</v>
      </c>
    </row>
    <row r="10" spans="2:34" x14ac:dyDescent="0.2">
      <c r="B10" s="67" t="str">
        <f>'[1]Расчет материала'!L11</f>
        <v>Сталь 20</v>
      </c>
      <c r="C10" s="67" t="str">
        <f>'[1]Расчет материала'!N11</f>
        <v>Круг/Пруток</v>
      </c>
      <c r="D10" s="68" t="str">
        <f>'[1]Расчет материала'!F11</f>
        <v>Ось</v>
      </c>
      <c r="E10" s="67" t="str">
        <f>'[1]Расчет материала'!E11</f>
        <v>ЦЗПО.714532.002</v>
      </c>
      <c r="F10" s="69">
        <f>'[1]Расчет материала'!O11</f>
        <v>0</v>
      </c>
      <c r="G10" s="70" t="str">
        <f>IFERROR('[1]Расчет материала'!P11,"")</f>
        <v>Ø</v>
      </c>
      <c r="H10" s="69">
        <f>'[1]Расчет материала'!Q11</f>
        <v>36</v>
      </c>
      <c r="I10" s="70" t="str">
        <f>IFERROR('[1]Расчет материала'!R11,"")</f>
        <v/>
      </c>
      <c r="J10" s="67">
        <f>'[1]Расчет материала'!S11</f>
        <v>0</v>
      </c>
      <c r="K10" s="71" t="str">
        <f>'[1]Расчет материала'!U11</f>
        <v/>
      </c>
      <c r="L10" s="69" t="str">
        <f>'[1]Расчет материала'!V11</f>
        <v/>
      </c>
      <c r="M10" s="67">
        <f>'[1]Расчет материала'!W11</f>
        <v>61</v>
      </c>
      <c r="N10" s="71">
        <f>'[1]Расчет материала'!X11</f>
        <v>0.79999999999999993</v>
      </c>
      <c r="P10" t="s">
        <v>68</v>
      </c>
      <c r="Q10" t="s">
        <v>52</v>
      </c>
      <c r="R10" t="s">
        <v>53</v>
      </c>
      <c r="S10" t="s">
        <v>54</v>
      </c>
      <c r="T10">
        <v>30</v>
      </c>
      <c r="V10" t="s">
        <v>53</v>
      </c>
      <c r="Y10">
        <v>23</v>
      </c>
      <c r="Z10">
        <v>4.5</v>
      </c>
      <c r="AB10" t="s">
        <v>55</v>
      </c>
      <c r="AC10" t="s">
        <v>71</v>
      </c>
      <c r="AD10" t="s">
        <v>72</v>
      </c>
      <c r="AE10">
        <v>104</v>
      </c>
      <c r="AF10" t="s">
        <v>51</v>
      </c>
      <c r="AG10" t="s">
        <v>58</v>
      </c>
      <c r="AH10" s="62">
        <v>10</v>
      </c>
    </row>
    <row r="11" spans="2:34" x14ac:dyDescent="0.2">
      <c r="B11" s="67" t="str">
        <f>'[1]Расчет материала'!L12</f>
        <v>Сталь 3</v>
      </c>
      <c r="C11" s="67" t="str">
        <f>'[1]Расчет материала'!N12</f>
        <v>Лазерная вырезка</v>
      </c>
      <c r="D11" s="68" t="str">
        <f>'[1]Расчет материала'!F12</f>
        <v>Основание</v>
      </c>
      <c r="E11" s="67" t="str">
        <f>'[1]Расчет материала'!E12</f>
        <v>ЦЗПО.741124.068</v>
      </c>
      <c r="F11" s="69">
        <f>'[1]Расчет материала'!O12</f>
        <v>0</v>
      </c>
      <c r="G11" s="70" t="str">
        <f>IFERROR('[1]Расчет материала'!P12,"")</f>
        <v>s</v>
      </c>
      <c r="H11" s="69">
        <f>'[1]Расчет материала'!Q12</f>
        <v>10</v>
      </c>
      <c r="I11" s="70" t="str">
        <f>IFERROR('[1]Расчет материала'!R12,"")</f>
        <v/>
      </c>
      <c r="J11" s="67">
        <f>'[1]Расчет материала'!S12</f>
        <v>0</v>
      </c>
      <c r="K11" s="71" t="str">
        <f>'[1]Расчет материала'!U12</f>
        <v/>
      </c>
      <c r="L11" s="69" t="str">
        <f>'[1]Расчет материала'!V12</f>
        <v/>
      </c>
      <c r="M11" s="67" t="str">
        <f>'[1]Расчет материала'!W12</f>
        <v/>
      </c>
      <c r="N11" s="71">
        <f>'[1]Расчет материала'!X12</f>
        <v>10</v>
      </c>
      <c r="P11" t="s">
        <v>68</v>
      </c>
      <c r="Q11" t="s">
        <v>52</v>
      </c>
      <c r="R11" t="s">
        <v>53</v>
      </c>
      <c r="S11" t="s">
        <v>54</v>
      </c>
      <c r="T11">
        <v>190</v>
      </c>
      <c r="V11" t="s">
        <v>53</v>
      </c>
      <c r="Y11">
        <v>65</v>
      </c>
      <c r="Z11">
        <v>3.1</v>
      </c>
      <c r="AB11" t="s">
        <v>55</v>
      </c>
      <c r="AC11" t="s">
        <v>71</v>
      </c>
      <c r="AD11" t="s">
        <v>73</v>
      </c>
      <c r="AE11">
        <v>58</v>
      </c>
      <c r="AF11" t="s">
        <v>51</v>
      </c>
      <c r="AG11" t="s">
        <v>58</v>
      </c>
      <c r="AH11" s="62">
        <v>20</v>
      </c>
    </row>
    <row r="12" spans="2:34" x14ac:dyDescent="0.2">
      <c r="B12" s="67" t="str">
        <f>'[1]Расчет материала'!L13</f>
        <v>Сталь 20</v>
      </c>
      <c r="C12" s="67" t="str">
        <f>'[1]Расчет материала'!N13</f>
        <v>Круг/Пруток</v>
      </c>
      <c r="D12" s="68" t="str">
        <f>'[1]Расчет материала'!F13</f>
        <v>Бонка</v>
      </c>
      <c r="E12" s="67" t="str">
        <f>'[1]Расчет материала'!E13</f>
        <v>ЦЗПО.711141.027</v>
      </c>
      <c r="F12" s="69">
        <f>'[1]Расчет материала'!O13</f>
        <v>0</v>
      </c>
      <c r="G12" s="70" t="str">
        <f>IFERROR('[1]Расчет материала'!P13,"")</f>
        <v>Ø</v>
      </c>
      <c r="H12" s="69">
        <f>'[1]Расчет материала'!Q13</f>
        <v>30</v>
      </c>
      <c r="I12" s="70" t="str">
        <f>IFERROR('[1]Расчет материала'!R13,"")</f>
        <v/>
      </c>
      <c r="J12" s="67">
        <f>'[1]Расчет материала'!S13</f>
        <v>0</v>
      </c>
      <c r="K12" s="71" t="str">
        <f>'[1]Расчет материала'!U13</f>
        <v/>
      </c>
      <c r="L12" s="69" t="str">
        <f>'[1]Расчет материала'!V13</f>
        <v/>
      </c>
      <c r="M12" s="67">
        <f>'[1]Расчет материала'!W13</f>
        <v>23</v>
      </c>
      <c r="N12" s="71">
        <f>'[1]Расчет материала'!X13</f>
        <v>4.5</v>
      </c>
      <c r="P12" t="s">
        <v>74</v>
      </c>
      <c r="Q12" t="s">
        <v>52</v>
      </c>
      <c r="R12" t="s">
        <v>53</v>
      </c>
      <c r="S12" t="s">
        <v>54</v>
      </c>
      <c r="T12">
        <v>40</v>
      </c>
      <c r="V12" t="s">
        <v>53</v>
      </c>
      <c r="Y12">
        <v>38</v>
      </c>
      <c r="Z12">
        <v>3.4</v>
      </c>
      <c r="AB12" t="s">
        <v>55</v>
      </c>
      <c r="AC12" t="s">
        <v>75</v>
      </c>
      <c r="AD12" t="s">
        <v>76</v>
      </c>
      <c r="AE12">
        <v>20</v>
      </c>
      <c r="AF12" t="s">
        <v>51</v>
      </c>
      <c r="AG12" t="s">
        <v>58</v>
      </c>
      <c r="AH12" s="62">
        <v>20</v>
      </c>
    </row>
    <row r="13" spans="2:34" x14ac:dyDescent="0.2">
      <c r="B13" s="67" t="str">
        <f>'[1]Расчет материала'!L14</f>
        <v>Сталь 3</v>
      </c>
      <c r="C13" s="67" t="str">
        <f>'[1]Расчет материала'!N14</f>
        <v>Лазерная вырезка</v>
      </c>
      <c r="D13" s="68" t="str">
        <f>'[1]Расчет материала'!F14</f>
        <v>Пластина</v>
      </c>
      <c r="E13" s="67" t="str">
        <f>'[1]Расчет материала'!E14</f>
        <v>ЦЗПО.741274.001</v>
      </c>
      <c r="F13" s="69">
        <f>'[1]Расчет материала'!O14</f>
        <v>0</v>
      </c>
      <c r="G13" s="70" t="str">
        <f>IFERROR('[1]Расчет материала'!P14,"")</f>
        <v>s</v>
      </c>
      <c r="H13" s="69">
        <f>'[1]Расчет материала'!Q14</f>
        <v>15</v>
      </c>
      <c r="I13" s="70" t="str">
        <f>IFERROR('[1]Расчет материала'!R14,"")</f>
        <v/>
      </c>
      <c r="J13" s="67">
        <f>'[1]Расчет материала'!S14</f>
        <v>0</v>
      </c>
      <c r="K13" s="71" t="str">
        <f>'[1]Расчет материала'!U14</f>
        <v/>
      </c>
      <c r="L13" s="69" t="str">
        <f>'[1]Расчет материала'!V14</f>
        <v/>
      </c>
      <c r="M13" s="67" t="str">
        <f>'[1]Расчет материала'!W14</f>
        <v/>
      </c>
      <c r="N13" s="71">
        <f>'[1]Расчет материала'!X14</f>
        <v>73</v>
      </c>
      <c r="P13" t="s">
        <v>77</v>
      </c>
      <c r="Q13" t="s">
        <v>52</v>
      </c>
      <c r="R13" t="s">
        <v>53</v>
      </c>
      <c r="S13" t="s">
        <v>54</v>
      </c>
      <c r="T13">
        <v>12</v>
      </c>
      <c r="V13" t="s">
        <v>53</v>
      </c>
      <c r="Y13">
        <v>30</v>
      </c>
      <c r="Z13">
        <v>4</v>
      </c>
    </row>
    <row r="14" spans="2:34" x14ac:dyDescent="0.2">
      <c r="B14" s="67" t="str">
        <f>'[1]Расчет материала'!L15</f>
        <v>Сталь 35</v>
      </c>
      <c r="C14" s="67" t="str">
        <f>'[1]Расчет материала'!N15</f>
        <v>Круг/Пруток</v>
      </c>
      <c r="D14" s="68" t="str">
        <f>'[1]Расчет материала'!F15</f>
        <v>Втулка</v>
      </c>
      <c r="E14" s="67" t="str">
        <f>'[1]Расчет материала'!E15</f>
        <v>ЦЗПО.713164.001</v>
      </c>
      <c r="F14" s="69">
        <f>'[1]Расчет материала'!O15</f>
        <v>0</v>
      </c>
      <c r="G14" s="70" t="str">
        <f>IFERROR('[1]Расчет материала'!P15,"")</f>
        <v>Ø</v>
      </c>
      <c r="H14" s="69">
        <f>'[1]Расчет материала'!Q15</f>
        <v>40</v>
      </c>
      <c r="I14" s="70" t="str">
        <f>IFERROR('[1]Расчет материала'!R15,"")</f>
        <v/>
      </c>
      <c r="J14" s="67">
        <f>'[1]Расчет материала'!S15</f>
        <v>0</v>
      </c>
      <c r="K14" s="71" t="str">
        <f>'[1]Расчет материала'!U15</f>
        <v/>
      </c>
      <c r="L14" s="69" t="str">
        <f>'[1]Расчет материала'!V15</f>
        <v/>
      </c>
      <c r="M14" s="67">
        <f>'[1]Расчет материала'!W15</f>
        <v>38</v>
      </c>
      <c r="N14" s="71">
        <f>'[1]Расчет материала'!X15</f>
        <v>3.4</v>
      </c>
      <c r="P14" t="s">
        <v>78</v>
      </c>
      <c r="Q14" t="s">
        <v>52</v>
      </c>
      <c r="R14" t="s">
        <v>53</v>
      </c>
      <c r="S14" t="s">
        <v>54</v>
      </c>
      <c r="T14">
        <v>22</v>
      </c>
      <c r="V14" t="s">
        <v>53</v>
      </c>
      <c r="Y14">
        <v>283</v>
      </c>
      <c r="Z14">
        <v>32.9</v>
      </c>
      <c r="AH14" s="62"/>
    </row>
    <row r="15" spans="2:34" x14ac:dyDescent="0.2">
      <c r="B15" s="67" t="str">
        <f>'[1]Расчет материала'!L16</f>
        <v>Сталь 3</v>
      </c>
      <c r="C15" s="67" t="str">
        <f>'[1]Расчет материала'!N16</f>
        <v>Лазерная вырезка</v>
      </c>
      <c r="D15" s="68" t="str">
        <f>'[1]Расчет материала'!F16</f>
        <v>Ребро</v>
      </c>
      <c r="E15" s="67" t="str">
        <f>'[1]Расчет материала'!E16</f>
        <v>ЦЗПО.741334.005</v>
      </c>
      <c r="F15" s="69">
        <f>'[1]Расчет материала'!O16</f>
        <v>0</v>
      </c>
      <c r="G15" s="70" t="str">
        <f>IFERROR('[1]Расчет материала'!P16,"")</f>
        <v>s</v>
      </c>
      <c r="H15" s="69">
        <f>'[1]Расчет материала'!Q16</f>
        <v>10</v>
      </c>
      <c r="I15" s="70" t="str">
        <f>IFERROR('[1]Расчет материала'!R16,"")</f>
        <v/>
      </c>
      <c r="J15" s="67">
        <f>'[1]Расчет материала'!S16</f>
        <v>0</v>
      </c>
      <c r="K15" s="71" t="str">
        <f>'[1]Расчет материала'!U16</f>
        <v/>
      </c>
      <c r="L15" s="69" t="str">
        <f>'[1]Расчет материала'!V16</f>
        <v/>
      </c>
      <c r="M15" s="67" t="str">
        <f>'[1]Расчет материала'!W16</f>
        <v/>
      </c>
      <c r="N15" s="71">
        <f>'[1]Расчет материала'!X16</f>
        <v>71</v>
      </c>
      <c r="P15" t="s">
        <v>78</v>
      </c>
      <c r="Q15" t="s">
        <v>52</v>
      </c>
      <c r="R15" t="s">
        <v>53</v>
      </c>
      <c r="S15" t="s">
        <v>54</v>
      </c>
      <c r="T15">
        <v>56</v>
      </c>
      <c r="V15" t="s">
        <v>53</v>
      </c>
      <c r="Y15">
        <v>548</v>
      </c>
      <c r="Z15">
        <v>35.300000000000004</v>
      </c>
      <c r="AH15" s="62"/>
    </row>
    <row r="16" spans="2:34" x14ac:dyDescent="0.2">
      <c r="B16" s="67" t="str">
        <f>'[1]Расчет материала'!L17</f>
        <v>Сталь 10</v>
      </c>
      <c r="C16" s="67" t="str">
        <f>'[1]Расчет материала'!N17</f>
        <v>Круг/Пруток</v>
      </c>
      <c r="D16" s="68" t="str">
        <f>'[1]Расчет материала'!F17</f>
        <v>Ось</v>
      </c>
      <c r="E16" s="67" t="str">
        <f>'[1]Расчет материала'!E17</f>
        <v>ЦЗПО.715311.002-01</v>
      </c>
      <c r="F16" s="69">
        <f>'[1]Расчет материала'!O17</f>
        <v>0</v>
      </c>
      <c r="G16" s="70" t="str">
        <f>IFERROR('[1]Расчет материала'!P17,"")</f>
        <v>Ø</v>
      </c>
      <c r="H16" s="69">
        <f>'[1]Расчет материала'!Q17</f>
        <v>12</v>
      </c>
      <c r="I16" s="70" t="str">
        <f>IFERROR('[1]Расчет материала'!R17,"")</f>
        <v/>
      </c>
      <c r="J16" s="67">
        <f>'[1]Расчет материала'!S17</f>
        <v>0</v>
      </c>
      <c r="K16" s="71" t="str">
        <f>'[1]Расчет материала'!U17</f>
        <v/>
      </c>
      <c r="L16" s="69" t="str">
        <f>'[1]Расчет материала'!V17</f>
        <v/>
      </c>
      <c r="M16" s="67">
        <f>'[1]Расчет материала'!W17</f>
        <v>30</v>
      </c>
      <c r="N16" s="71">
        <f>'[1]Расчет материала'!X17</f>
        <v>4</v>
      </c>
      <c r="AH16" s="62"/>
    </row>
    <row r="17" spans="2:34" x14ac:dyDescent="0.2">
      <c r="B17" s="67" t="str">
        <f>'[1]Расчет материала'!L18</f>
        <v>Сталь 45</v>
      </c>
      <c r="C17" s="67" t="str">
        <f>'[1]Расчет материала'!N18</f>
        <v>Круг/Пруток</v>
      </c>
      <c r="D17" s="68" t="str">
        <f>'[1]Расчет материала'!F18</f>
        <v>Вал</v>
      </c>
      <c r="E17" s="67" t="str">
        <f>'[1]Расчет материала'!E18</f>
        <v>ЦЗПО.715411.002</v>
      </c>
      <c r="F17" s="69">
        <f>'[1]Расчет материала'!O18</f>
        <v>0</v>
      </c>
      <c r="G17" s="70" t="str">
        <f>IFERROR('[1]Расчет материала'!P18,"")</f>
        <v>Ø</v>
      </c>
      <c r="H17" s="69">
        <f>'[1]Расчет материала'!Q18</f>
        <v>22</v>
      </c>
      <c r="I17" s="70" t="str">
        <f>IFERROR('[1]Расчет материала'!R18,"")</f>
        <v/>
      </c>
      <c r="J17" s="67">
        <f>'[1]Расчет материала'!S18</f>
        <v>0</v>
      </c>
      <c r="K17" s="71" t="str">
        <f>'[1]Расчет материала'!U18</f>
        <v/>
      </c>
      <c r="L17" s="69" t="str">
        <f>'[1]Расчет материала'!V18</f>
        <v/>
      </c>
      <c r="M17" s="67">
        <f>'[1]Расчет материала'!W18</f>
        <v>283</v>
      </c>
      <c r="N17" s="71">
        <f>'[1]Расчет материала'!X18</f>
        <v>32.9</v>
      </c>
      <c r="T17" s="62"/>
      <c r="Y17" s="62"/>
      <c r="AH17" s="62"/>
    </row>
    <row r="18" spans="2:34" x14ac:dyDescent="0.2">
      <c r="B18" s="67" t="str">
        <f>'[1]Расчет материала'!L19</f>
        <v>Сталь 3</v>
      </c>
      <c r="C18" s="67" t="str">
        <f>'[1]Расчет материала'!N19</f>
        <v>Лазерная вырезка</v>
      </c>
      <c r="D18" s="68" t="str">
        <f>'[1]Расчет материала'!F19</f>
        <v>Рычаг</v>
      </c>
      <c r="E18" s="67" t="str">
        <f>'[1]Расчет материала'!E19</f>
        <v>ЦЗПО.741374.003</v>
      </c>
      <c r="F18" s="69">
        <f>'[1]Расчет материала'!O19</f>
        <v>0</v>
      </c>
      <c r="G18" s="70" t="str">
        <f>IFERROR('[1]Расчет материала'!P19,"")</f>
        <v>s</v>
      </c>
      <c r="H18" s="69">
        <f>'[1]Расчет материала'!Q19</f>
        <v>10</v>
      </c>
      <c r="I18" s="70" t="str">
        <f>IFERROR('[1]Расчет материала'!R19,"")</f>
        <v/>
      </c>
      <c r="J18" s="67">
        <f>'[1]Расчет материала'!S19</f>
        <v>0</v>
      </c>
      <c r="K18" s="71" t="str">
        <f>'[1]Расчет материала'!U19</f>
        <v/>
      </c>
      <c r="L18" s="69" t="str">
        <f>'[1]Расчет материала'!V19</f>
        <v/>
      </c>
      <c r="M18" s="67" t="str">
        <f>'[1]Расчет материала'!W19</f>
        <v/>
      </c>
      <c r="N18" s="71">
        <f>'[1]Расчет материала'!X19</f>
        <v>104</v>
      </c>
      <c r="T18" s="62"/>
      <c r="Y18" s="62"/>
      <c r="AH18" s="62"/>
    </row>
    <row r="19" spans="2:34" x14ac:dyDescent="0.2">
      <c r="B19" s="67" t="str">
        <f>'[1]Расчет материала'!L20</f>
        <v>Сталь 45</v>
      </c>
      <c r="C19" s="67" t="str">
        <f>'[1]Расчет материала'!N20</f>
        <v>Круг/Пруток</v>
      </c>
      <c r="D19" s="68" t="str">
        <f>'[1]Расчет материала'!F20</f>
        <v>Вал</v>
      </c>
      <c r="E19" s="67" t="str">
        <f>'[1]Расчет материала'!E20</f>
        <v>ЦЗПО.715411.004</v>
      </c>
      <c r="F19" s="69">
        <f>'[1]Расчет материала'!O20</f>
        <v>0</v>
      </c>
      <c r="G19" s="70" t="str">
        <f>IFERROR('[1]Расчет материала'!P20,"")</f>
        <v>Ø</v>
      </c>
      <c r="H19" s="69">
        <f>'[1]Расчет материала'!Q20</f>
        <v>56</v>
      </c>
      <c r="I19" s="70" t="str">
        <f>IFERROR('[1]Расчет материала'!R20,"")</f>
        <v/>
      </c>
      <c r="J19" s="67">
        <f>'[1]Расчет материала'!S20</f>
        <v>0</v>
      </c>
      <c r="K19" s="71" t="str">
        <f>'[1]Расчет материала'!U20</f>
        <v/>
      </c>
      <c r="L19" s="69" t="str">
        <f>'[1]Расчет материала'!V20</f>
        <v/>
      </c>
      <c r="M19" s="67">
        <f>'[1]Расчет материала'!W20</f>
        <v>548</v>
      </c>
      <c r="N19" s="71">
        <f>'[1]Расчет материала'!X20</f>
        <v>35.300000000000004</v>
      </c>
      <c r="T19" s="62"/>
      <c r="Y19" s="62"/>
      <c r="AH19" s="62"/>
    </row>
    <row r="20" spans="2:34" x14ac:dyDescent="0.2">
      <c r="B20" s="67" t="str">
        <f>'[1]Расчет материала'!L21</f>
        <v>Сталь 3</v>
      </c>
      <c r="C20" s="67" t="str">
        <f>'[1]Расчет материала'!N21</f>
        <v>Лазерная вырезка</v>
      </c>
      <c r="D20" s="68" t="str">
        <f>'[1]Расчет материала'!F21</f>
        <v>Рычаг</v>
      </c>
      <c r="E20" s="67" t="str">
        <f>'[1]Расчет материала'!E21</f>
        <v>ЦЗПО.741374.008</v>
      </c>
      <c r="F20" s="69">
        <f>'[1]Расчет материала'!O21</f>
        <v>0</v>
      </c>
      <c r="G20" s="70" t="str">
        <f>IFERROR('[1]Расчет материала'!P21,"")</f>
        <v>s</v>
      </c>
      <c r="H20" s="69">
        <f>'[1]Расчет материала'!Q21</f>
        <v>20</v>
      </c>
      <c r="I20" s="70" t="str">
        <f>IFERROR('[1]Расчет материала'!R21,"")</f>
        <v/>
      </c>
      <c r="J20" s="67">
        <f>'[1]Расчет материала'!S21</f>
        <v>0</v>
      </c>
      <c r="K20" s="71" t="str">
        <f>'[1]Расчет материала'!U21</f>
        <v/>
      </c>
      <c r="L20" s="69" t="str">
        <f>'[1]Расчет материала'!V21</f>
        <v/>
      </c>
      <c r="M20" s="67" t="str">
        <f>'[1]Расчет материала'!W21</f>
        <v/>
      </c>
      <c r="N20" s="71">
        <f>'[1]Расчет материала'!X21</f>
        <v>58</v>
      </c>
      <c r="T20" s="62"/>
      <c r="Y20" s="62"/>
      <c r="AH20" s="62"/>
    </row>
    <row r="21" spans="2:34" x14ac:dyDescent="0.2">
      <c r="B21" s="67" t="str">
        <f>'[1]Расчет материала'!L22</f>
        <v>Сталь 3</v>
      </c>
      <c r="C21" s="67" t="str">
        <f>'[1]Расчет материала'!N22</f>
        <v>Лазерная вырезка</v>
      </c>
      <c r="D21" s="68" t="str">
        <f>'[1]Расчет материала'!F22</f>
        <v>Планка</v>
      </c>
      <c r="E21" s="67" t="str">
        <f>'[1]Расчет материала'!E22</f>
        <v>ЦЗПО.741121.039</v>
      </c>
      <c r="F21" s="69">
        <f>'[1]Расчет материала'!O22</f>
        <v>0</v>
      </c>
      <c r="G21" s="70" t="str">
        <f>IFERROR('[1]Расчет материала'!P22,"")</f>
        <v>s</v>
      </c>
      <c r="H21" s="69">
        <f>'[1]Расчет материала'!Q22</f>
        <v>10</v>
      </c>
      <c r="I21" s="70" t="str">
        <f>IFERROR('[1]Расчет материала'!R22,"")</f>
        <v/>
      </c>
      <c r="J21" s="67">
        <f>'[1]Расчет материала'!S22</f>
        <v>0</v>
      </c>
      <c r="K21" s="69" t="str">
        <f>'[1]Расчет материала'!U22</f>
        <v/>
      </c>
      <c r="L21" s="69" t="str">
        <f>'[1]Расчет материала'!V22</f>
        <v/>
      </c>
      <c r="M21" s="69" t="str">
        <f>'[1]Расчет материала'!W22</f>
        <v/>
      </c>
      <c r="N21" s="71">
        <f>'[1]Расчет материала'!X22</f>
        <v>116</v>
      </c>
      <c r="T21" s="62"/>
      <c r="Y21" s="62"/>
      <c r="AH21" s="62"/>
    </row>
    <row r="22" spans="2:34" x14ac:dyDescent="0.2">
      <c r="B22" s="67" t="str">
        <f>'[1]Расчет материала'!L23</f>
        <v>Сталь 3</v>
      </c>
      <c r="C22" s="67" t="str">
        <f>'[1]Расчет материала'!N23</f>
        <v>Лазерная вырезка</v>
      </c>
      <c r="D22" s="68" t="str">
        <f>'[1]Расчет материала'!F23</f>
        <v>Щит</v>
      </c>
      <c r="E22" s="67" t="str">
        <f>'[1]Расчет материала'!E23</f>
        <v>ЦЗПО.741211.002</v>
      </c>
      <c r="F22" s="69">
        <f>'[1]Расчет материала'!O23</f>
        <v>0</v>
      </c>
      <c r="G22" s="70" t="str">
        <f>IFERROR('[1]Расчет материала'!P23,"")</f>
        <v>s</v>
      </c>
      <c r="H22" s="69">
        <f>'[1]Расчет материала'!Q23</f>
        <v>20</v>
      </c>
      <c r="I22" s="70" t="str">
        <f>IFERROR('[1]Расчет материала'!R23,"")</f>
        <v/>
      </c>
      <c r="J22" s="67">
        <f>'[1]Расчет материала'!S23</f>
        <v>0</v>
      </c>
      <c r="K22" s="69" t="str">
        <f>'[1]Расчет материала'!U23</f>
        <v/>
      </c>
      <c r="L22" s="69" t="str">
        <f>'[1]Расчет материала'!V23</f>
        <v/>
      </c>
      <c r="M22" s="69" t="str">
        <f>'[1]Расчет материала'!W23</f>
        <v/>
      </c>
      <c r="N22" s="71">
        <f>'[1]Расчет материала'!X23</f>
        <v>20</v>
      </c>
      <c r="T22" s="62"/>
      <c r="Y22" s="62"/>
      <c r="AH22" s="62"/>
    </row>
    <row r="23" spans="2:34" x14ac:dyDescent="0.2">
      <c r="B23" s="67" t="str">
        <f>'[1]Расчет материала'!L24</f>
        <v>Сталь 3</v>
      </c>
      <c r="C23" s="67" t="str">
        <f>'[1]Расчет материала'!N24</f>
        <v>Лазерная вырезка</v>
      </c>
      <c r="D23" s="68" t="str">
        <f>'[1]Расчет материала'!F24</f>
        <v>Кронштейн</v>
      </c>
      <c r="E23" s="67" t="str">
        <f>'[1]Расчет материала'!E24</f>
        <v>ЦЗПО.745231.001</v>
      </c>
      <c r="F23" s="69">
        <f>'[1]Расчет материала'!O24</f>
        <v>0</v>
      </c>
      <c r="G23" s="70" t="str">
        <f>IFERROR('[1]Расчет материала'!P24,"")</f>
        <v>s</v>
      </c>
      <c r="H23" s="69">
        <f>'[1]Расчет материала'!Q24</f>
        <v>10</v>
      </c>
      <c r="I23" s="70" t="str">
        <f>IFERROR('[1]Расчет материала'!R24,"")</f>
        <v/>
      </c>
      <c r="J23" s="67">
        <f>'[1]Расчет материала'!S24</f>
        <v>0</v>
      </c>
      <c r="K23" s="69" t="str">
        <f>'[1]Расчет материала'!U24</f>
        <v/>
      </c>
      <c r="L23" s="69" t="str">
        <f>'[1]Расчет материала'!V24</f>
        <v/>
      </c>
      <c r="M23" s="69" t="str">
        <f>'[1]Расчет материала'!W24</f>
        <v/>
      </c>
      <c r="N23" s="71">
        <f>'[1]Расчет материала'!X24</f>
        <v>20</v>
      </c>
      <c r="T23" s="62"/>
      <c r="Y23" s="62"/>
      <c r="AH23" s="62"/>
    </row>
    <row r="24" spans="2:34" x14ac:dyDescent="0.2">
      <c r="B24" s="67" t="str">
        <f>'[1]Расчет материала'!L25</f>
        <v>Сталь 3</v>
      </c>
      <c r="C24" s="67" t="str">
        <f>'[1]Расчет материала'!N25</f>
        <v>Лазерная вырезка</v>
      </c>
      <c r="D24" s="68" t="str">
        <f>'[1]Расчет материала'!F25</f>
        <v>Кронштейн</v>
      </c>
      <c r="E24" s="67" t="str">
        <f>'[1]Расчет материала'!E25</f>
        <v>ЦЗПО.745231.001-01</v>
      </c>
      <c r="F24" s="69">
        <f>'[1]Расчет материала'!O25</f>
        <v>0</v>
      </c>
      <c r="G24" s="70" t="str">
        <f>IFERROR('[1]Расчет материала'!P25,"")</f>
        <v>s</v>
      </c>
      <c r="H24" s="69">
        <f>'[1]Расчет материала'!Q25</f>
        <v>10</v>
      </c>
      <c r="I24" s="70" t="str">
        <f>IFERROR('[1]Расчет материала'!R25,"")</f>
        <v/>
      </c>
      <c r="J24" s="67">
        <f>'[1]Расчет материала'!S25</f>
        <v>0</v>
      </c>
      <c r="K24" s="69" t="str">
        <f>'[1]Расчет материала'!U25</f>
        <v/>
      </c>
      <c r="L24" s="69" t="str">
        <f>'[1]Расчет материала'!V25</f>
        <v/>
      </c>
      <c r="M24" s="69" t="str">
        <f>'[1]Расчет материала'!W25</f>
        <v/>
      </c>
      <c r="N24" s="71">
        <f>'[1]Расчет материала'!X25</f>
        <v>20</v>
      </c>
      <c r="R24" s="58"/>
      <c r="S24" s="59"/>
      <c r="T24" s="61"/>
      <c r="U24" s="59"/>
      <c r="V24" s="61"/>
      <c r="W24" s="58"/>
      <c r="X24" s="60"/>
      <c r="Y24" s="61"/>
      <c r="AH24" s="62"/>
    </row>
    <row r="25" spans="2:34" x14ac:dyDescent="0.2">
      <c r="B25" s="67" t="str">
        <f>'[1]Расчет материала'!L26</f>
        <v>Сталь 20</v>
      </c>
      <c r="C25" s="67" t="str">
        <f>'[1]Расчет материала'!N26</f>
        <v>Круг/Пруток</v>
      </c>
      <c r="D25" s="68" t="str">
        <f>'[1]Расчет материала'!F26</f>
        <v>Колесо</v>
      </c>
      <c r="E25" s="67" t="str">
        <f>'[1]Расчет материала'!E26</f>
        <v>ЦЗПО.726214.001</v>
      </c>
      <c r="F25" s="69">
        <f>'[1]Расчет материала'!O26</f>
        <v>0</v>
      </c>
      <c r="G25" s="70" t="str">
        <f>IFERROR('[1]Расчет материала'!P26,"")</f>
        <v>Ø</v>
      </c>
      <c r="H25" s="69">
        <f>'[1]Расчет материала'!Q26</f>
        <v>190</v>
      </c>
      <c r="I25" s="70" t="str">
        <f>IFERROR('[1]Расчет материала'!R26,"")</f>
        <v/>
      </c>
      <c r="J25" s="67">
        <f>'[1]Расчет материала'!S26</f>
        <v>0</v>
      </c>
      <c r="K25" s="69" t="str">
        <f>'[1]Расчет материала'!U26</f>
        <v/>
      </c>
      <c r="L25" s="69" t="str">
        <f>'[1]Расчет материала'!V26</f>
        <v/>
      </c>
      <c r="M25" s="69">
        <f>'[1]Расчет материала'!W26</f>
        <v>65</v>
      </c>
      <c r="N25" s="71">
        <f>'[1]Расчет материала'!X26</f>
        <v>3.1</v>
      </c>
      <c r="R25" s="58"/>
      <c r="S25" s="59"/>
      <c r="T25" s="61"/>
      <c r="U25" s="59"/>
      <c r="V25" s="61"/>
      <c r="W25" s="58"/>
      <c r="X25" s="60"/>
      <c r="Y25" s="61"/>
      <c r="AH25" s="62"/>
    </row>
    <row r="26" spans="2:34" x14ac:dyDescent="0.2">
      <c r="B26" s="67">
        <f>'[1]Расчет материала'!L27</f>
        <v>0</v>
      </c>
      <c r="C26" s="67">
        <f>'[1]Расчет материала'!N27</f>
        <v>0</v>
      </c>
      <c r="D26" s="68">
        <f>'[1]Расчет материала'!F27</f>
        <v>0</v>
      </c>
      <c r="E26" s="67">
        <f>'[1]Расчет материала'!E27</f>
        <v>0</v>
      </c>
      <c r="F26" s="69">
        <f>'[1]Расчет материала'!O27</f>
        <v>0</v>
      </c>
      <c r="G26" s="70" t="str">
        <f>IFERROR('[1]Расчет материала'!P27,"")</f>
        <v/>
      </c>
      <c r="H26" s="69">
        <f>'[1]Расчет материала'!Q27</f>
        <v>0</v>
      </c>
      <c r="I26" s="70" t="str">
        <f>IFERROR('[1]Расчет материала'!R27,"")</f>
        <v/>
      </c>
      <c r="J26" s="67">
        <f>'[1]Расчет материала'!S27</f>
        <v>0</v>
      </c>
      <c r="K26" s="69" t="str">
        <f>'[1]Расчет материала'!U27</f>
        <v/>
      </c>
      <c r="L26" s="69" t="str">
        <f>'[1]Расчет материала'!V27</f>
        <v/>
      </c>
      <c r="M26" s="69" t="str">
        <f>'[1]Расчет материала'!W27</f>
        <v/>
      </c>
      <c r="N26" s="71" t="str">
        <f>'[1]Расчет материала'!X27</f>
        <v/>
      </c>
      <c r="R26" s="58"/>
      <c r="S26" s="59"/>
      <c r="T26" s="61"/>
      <c r="U26" s="59"/>
      <c r="V26" s="61"/>
      <c r="W26" s="58"/>
      <c r="X26" s="60"/>
      <c r="Y26" s="61"/>
      <c r="AH26" s="62"/>
    </row>
    <row r="27" spans="2:34" x14ac:dyDescent="0.2">
      <c r="B27" s="67">
        <f>'[1]Расчет материала'!L28</f>
        <v>0</v>
      </c>
      <c r="C27" s="67">
        <f>'[1]Расчет материала'!N28</f>
        <v>0</v>
      </c>
      <c r="D27" s="68">
        <f>'[1]Расчет материала'!F28</f>
        <v>0</v>
      </c>
      <c r="E27" s="67">
        <f>'[1]Расчет материала'!E28</f>
        <v>0</v>
      </c>
      <c r="F27" s="69">
        <f>'[1]Расчет материала'!O28</f>
        <v>0</v>
      </c>
      <c r="G27" s="70" t="str">
        <f>IFERROR('[1]Расчет материала'!P28,"")</f>
        <v/>
      </c>
      <c r="H27" s="69">
        <f>'[1]Расчет материала'!Q28</f>
        <v>0</v>
      </c>
      <c r="I27" s="70" t="str">
        <f>IFERROR('[1]Расчет материала'!R28,"")</f>
        <v/>
      </c>
      <c r="J27" s="67">
        <f>'[1]Расчет материала'!S28</f>
        <v>0</v>
      </c>
      <c r="K27" s="69" t="str">
        <f>'[1]Расчет материала'!U28</f>
        <v/>
      </c>
      <c r="L27" s="69" t="str">
        <f>'[1]Расчет материала'!V28</f>
        <v/>
      </c>
      <c r="M27" s="69" t="str">
        <f>'[1]Расчет материала'!W28</f>
        <v/>
      </c>
      <c r="N27" s="71" t="str">
        <f>'[1]Расчет материала'!X28</f>
        <v/>
      </c>
      <c r="R27" s="58"/>
      <c r="S27" s="59"/>
      <c r="T27" s="61"/>
      <c r="U27" s="59"/>
      <c r="V27" s="61"/>
      <c r="W27" s="58"/>
      <c r="X27" s="60"/>
      <c r="Y27" s="61"/>
      <c r="AH27" s="62"/>
    </row>
    <row r="28" spans="2:34" x14ac:dyDescent="0.2">
      <c r="B28" s="67">
        <f>'[1]Расчет материала'!L29</f>
        <v>0</v>
      </c>
      <c r="C28" s="67">
        <f>'[1]Расчет материала'!N29</f>
        <v>0</v>
      </c>
      <c r="D28" s="68">
        <f>'[1]Расчет материала'!F29</f>
        <v>0</v>
      </c>
      <c r="E28" s="67">
        <f>'[1]Расчет материала'!E29</f>
        <v>0</v>
      </c>
      <c r="F28" s="69">
        <f>'[1]Расчет материала'!O29</f>
        <v>0</v>
      </c>
      <c r="G28" s="70" t="str">
        <f>IFERROR('[1]Расчет материала'!P29,"")</f>
        <v/>
      </c>
      <c r="H28" s="69">
        <f>'[1]Расчет материала'!Q29</f>
        <v>0</v>
      </c>
      <c r="I28" s="70" t="str">
        <f>IFERROR('[1]Расчет материала'!R29,"")</f>
        <v/>
      </c>
      <c r="J28" s="67">
        <f>'[1]Расчет материала'!S29</f>
        <v>0</v>
      </c>
      <c r="K28" s="69" t="str">
        <f>'[1]Расчет материала'!U29</f>
        <v/>
      </c>
      <c r="L28" s="69" t="str">
        <f>'[1]Расчет материала'!V29</f>
        <v/>
      </c>
      <c r="M28" s="69" t="str">
        <f>'[1]Расчет материала'!W29</f>
        <v/>
      </c>
      <c r="N28" s="71" t="str">
        <f>'[1]Расчет материала'!X29</f>
        <v/>
      </c>
      <c r="R28" s="58"/>
      <c r="S28" s="59"/>
      <c r="T28" s="61"/>
      <c r="U28" s="59"/>
      <c r="V28" s="61"/>
      <c r="W28" s="58"/>
      <c r="X28" s="60"/>
      <c r="Y28" s="61"/>
      <c r="AG28" s="62"/>
      <c r="AH28" s="62"/>
    </row>
    <row r="29" spans="2:34" x14ac:dyDescent="0.2">
      <c r="B29" s="67">
        <f>'[1]Расчет материала'!L30</f>
        <v>0</v>
      </c>
      <c r="C29" s="67">
        <f>'[1]Расчет материала'!N30</f>
        <v>0</v>
      </c>
      <c r="D29" s="68">
        <f>'[1]Расчет материала'!F30</f>
        <v>0</v>
      </c>
      <c r="E29" s="67">
        <f>'[1]Расчет материала'!E30</f>
        <v>0</v>
      </c>
      <c r="F29" s="69">
        <f>'[1]Расчет материала'!O30</f>
        <v>0</v>
      </c>
      <c r="G29" s="70" t="str">
        <f>IFERROR('[1]Расчет материала'!P30,"")</f>
        <v/>
      </c>
      <c r="H29" s="69">
        <f>'[1]Расчет материала'!Q30</f>
        <v>0</v>
      </c>
      <c r="I29" s="70" t="str">
        <f>IFERROR('[1]Расчет материала'!R30,"")</f>
        <v/>
      </c>
      <c r="J29" s="67">
        <f>'[1]Расчет материала'!S30</f>
        <v>0</v>
      </c>
      <c r="K29" s="69" t="str">
        <f>'[1]Расчет материала'!U30</f>
        <v/>
      </c>
      <c r="L29" s="69" t="str">
        <f>'[1]Расчет материала'!V30</f>
        <v/>
      </c>
      <c r="M29" s="69" t="str">
        <f>'[1]Расчет материала'!W30</f>
        <v/>
      </c>
      <c r="N29" s="71" t="str">
        <f>'[1]Расчет материала'!X30</f>
        <v/>
      </c>
      <c r="R29" s="58"/>
      <c r="S29" s="59"/>
      <c r="T29" s="61"/>
      <c r="U29" s="59"/>
      <c r="V29" s="61"/>
      <c r="W29" s="58"/>
      <c r="X29" s="60"/>
      <c r="Y29" s="61"/>
      <c r="AG29" s="62"/>
      <c r="AH29" s="62"/>
    </row>
    <row r="30" spans="2:34" x14ac:dyDescent="0.2">
      <c r="B30" s="67">
        <f>'[1]Расчет материала'!L31</f>
        <v>0</v>
      </c>
      <c r="C30" s="67">
        <f>'[1]Расчет материала'!N31</f>
        <v>0</v>
      </c>
      <c r="D30" s="68">
        <f>'[1]Расчет материала'!F31</f>
        <v>0</v>
      </c>
      <c r="E30" s="67">
        <f>'[1]Расчет материала'!E31</f>
        <v>0</v>
      </c>
      <c r="F30" s="69">
        <f>'[1]Расчет материала'!O31</f>
        <v>0</v>
      </c>
      <c r="G30" s="70" t="str">
        <f>IFERROR('[1]Расчет материала'!P31,"")</f>
        <v/>
      </c>
      <c r="H30" s="69">
        <f>'[1]Расчет материала'!Q31</f>
        <v>0</v>
      </c>
      <c r="I30" s="70" t="str">
        <f>IFERROR('[1]Расчет материала'!R31,"")</f>
        <v/>
      </c>
      <c r="J30" s="67">
        <f>'[1]Расчет материала'!S31</f>
        <v>0</v>
      </c>
      <c r="K30" s="69" t="str">
        <f>'[1]Расчет материала'!U31</f>
        <v/>
      </c>
      <c r="L30" s="69" t="str">
        <f>'[1]Расчет материала'!V31</f>
        <v/>
      </c>
      <c r="M30" s="69" t="str">
        <f>'[1]Расчет материала'!W31</f>
        <v/>
      </c>
      <c r="N30" s="71" t="str">
        <f>'[1]Расчет материала'!X31</f>
        <v/>
      </c>
      <c r="R30" s="58"/>
      <c r="S30" s="59"/>
      <c r="T30" s="61"/>
      <c r="U30" s="59"/>
      <c r="V30" s="61"/>
      <c r="W30" s="58"/>
      <c r="X30" s="60"/>
      <c r="Y30" s="61"/>
      <c r="AG30" s="62"/>
      <c r="AH30" s="62"/>
    </row>
    <row r="31" spans="2:34" x14ac:dyDescent="0.2">
      <c r="B31" s="67">
        <f>'[1]Расчет материала'!L32</f>
        <v>0</v>
      </c>
      <c r="C31" s="67">
        <f>'[1]Расчет материала'!N32</f>
        <v>0</v>
      </c>
      <c r="D31" s="68">
        <f>'[1]Расчет материала'!F32</f>
        <v>0</v>
      </c>
      <c r="E31" s="67">
        <f>'[1]Расчет материала'!E32</f>
        <v>0</v>
      </c>
      <c r="F31" s="69">
        <f>'[1]Расчет материала'!O32</f>
        <v>0</v>
      </c>
      <c r="G31" s="70" t="str">
        <f>IFERROR('[1]Расчет материала'!P32,"")</f>
        <v/>
      </c>
      <c r="H31" s="69">
        <f>'[1]Расчет материала'!Q32</f>
        <v>0</v>
      </c>
      <c r="I31" s="70" t="str">
        <f>IFERROR('[1]Расчет материала'!R32,"")</f>
        <v/>
      </c>
      <c r="J31" s="67">
        <f>'[1]Расчет материала'!S32</f>
        <v>0</v>
      </c>
      <c r="K31" s="69" t="str">
        <f>'[1]Расчет материала'!U32</f>
        <v/>
      </c>
      <c r="L31" s="69" t="str">
        <f>'[1]Расчет материала'!V32</f>
        <v/>
      </c>
      <c r="M31" s="69" t="str">
        <f>'[1]Расчет материала'!W32</f>
        <v/>
      </c>
      <c r="N31" s="71" t="str">
        <f>'[1]Расчет материала'!X32</f>
        <v/>
      </c>
      <c r="R31" s="58"/>
      <c r="S31" s="59"/>
      <c r="T31" s="61"/>
      <c r="U31" s="59"/>
      <c r="V31" s="61"/>
      <c r="W31" s="58"/>
      <c r="X31" s="60"/>
      <c r="Y31" s="61"/>
      <c r="AG31" s="62"/>
      <c r="AH31" s="62"/>
    </row>
    <row r="32" spans="2:34" x14ac:dyDescent="0.2">
      <c r="B32" s="67">
        <f>'[1]Расчет материала'!L33</f>
        <v>0</v>
      </c>
      <c r="C32" s="67">
        <f>'[1]Расчет материала'!N33</f>
        <v>0</v>
      </c>
      <c r="D32" s="68">
        <f>'[1]Расчет материала'!F33</f>
        <v>0</v>
      </c>
      <c r="E32" s="67">
        <f>'[1]Расчет материала'!E33</f>
        <v>0</v>
      </c>
      <c r="F32" s="69">
        <f>'[1]Расчет материала'!O33</f>
        <v>0</v>
      </c>
      <c r="G32" s="70" t="str">
        <f>IFERROR('[1]Расчет материала'!P33,"")</f>
        <v/>
      </c>
      <c r="H32" s="69">
        <f>'[1]Расчет материала'!Q33</f>
        <v>0</v>
      </c>
      <c r="I32" s="70" t="str">
        <f>IFERROR('[1]Расчет материала'!R33,"")</f>
        <v/>
      </c>
      <c r="J32" s="67">
        <f>'[1]Расчет материала'!S33</f>
        <v>0</v>
      </c>
      <c r="K32" s="69" t="str">
        <f>'[1]Расчет материала'!U33</f>
        <v/>
      </c>
      <c r="L32" s="69" t="str">
        <f>'[1]Расчет материала'!V33</f>
        <v/>
      </c>
      <c r="M32" s="69" t="str">
        <f>'[1]Расчет материала'!W33</f>
        <v/>
      </c>
      <c r="N32" s="71" t="str">
        <f>'[1]Расчет материала'!X33</f>
        <v/>
      </c>
      <c r="R32" s="58"/>
      <c r="S32" s="59"/>
      <c r="T32" s="61"/>
      <c r="U32" s="59"/>
      <c r="V32" s="61"/>
      <c r="W32" s="58"/>
      <c r="X32" s="60"/>
      <c r="Y32" s="61"/>
      <c r="AG32" s="62"/>
      <c r="AH32" s="62"/>
    </row>
    <row r="33" spans="2:34" x14ac:dyDescent="0.2">
      <c r="B33" s="67">
        <f>'[1]Расчет материала'!L34</f>
        <v>0</v>
      </c>
      <c r="C33" s="67">
        <f>'[1]Расчет материала'!N34</f>
        <v>0</v>
      </c>
      <c r="D33" s="68">
        <f>'[1]Расчет материала'!F34</f>
        <v>0</v>
      </c>
      <c r="E33" s="67">
        <f>'[1]Расчет материала'!E34</f>
        <v>0</v>
      </c>
      <c r="F33" s="69">
        <f>'[1]Расчет материала'!O34</f>
        <v>0</v>
      </c>
      <c r="G33" s="70" t="str">
        <f>IFERROR('[1]Расчет материала'!P34,"")</f>
        <v/>
      </c>
      <c r="H33" s="69">
        <f>'[1]Расчет материала'!Q34</f>
        <v>0</v>
      </c>
      <c r="I33" s="70" t="str">
        <f>IFERROR('[1]Расчет материала'!R34,"")</f>
        <v/>
      </c>
      <c r="J33" s="67">
        <f>'[1]Расчет материала'!S34</f>
        <v>0</v>
      </c>
      <c r="K33" s="69" t="str">
        <f>'[1]Расчет материала'!U34</f>
        <v/>
      </c>
      <c r="L33" s="69" t="str">
        <f>'[1]Расчет материала'!V34</f>
        <v/>
      </c>
      <c r="M33" s="69" t="str">
        <f>'[1]Расчет материала'!W34</f>
        <v/>
      </c>
      <c r="N33" s="71" t="str">
        <f>'[1]Расчет материала'!X34</f>
        <v/>
      </c>
      <c r="R33" s="58"/>
      <c r="S33" s="59"/>
      <c r="T33" s="61"/>
      <c r="U33" s="59"/>
      <c r="V33" s="61"/>
      <c r="W33" s="58"/>
      <c r="X33" s="60"/>
      <c r="Y33" s="61"/>
      <c r="AG33" s="62"/>
      <c r="AH33" s="62"/>
    </row>
    <row r="34" spans="2:34" x14ac:dyDescent="0.2">
      <c r="B34" s="67">
        <f>'[1]Расчет материала'!L35</f>
        <v>0</v>
      </c>
      <c r="C34" s="67">
        <f>'[1]Расчет материала'!N35</f>
        <v>0</v>
      </c>
      <c r="D34" s="68">
        <f>'[1]Расчет материала'!F35</f>
        <v>0</v>
      </c>
      <c r="E34" s="67">
        <f>'[1]Расчет материала'!E35</f>
        <v>0</v>
      </c>
      <c r="F34" s="69">
        <f>'[1]Расчет материала'!O35</f>
        <v>0</v>
      </c>
      <c r="G34" s="70" t="str">
        <f>IFERROR('[1]Расчет материала'!P35,"")</f>
        <v/>
      </c>
      <c r="H34" s="69">
        <f>'[1]Расчет материала'!Q35</f>
        <v>0</v>
      </c>
      <c r="I34" s="70" t="str">
        <f>IFERROR('[1]Расчет материала'!R35,"")</f>
        <v/>
      </c>
      <c r="J34" s="67">
        <f>'[1]Расчет материала'!S35</f>
        <v>0</v>
      </c>
      <c r="K34" s="69" t="str">
        <f>'[1]Расчет материала'!U35</f>
        <v/>
      </c>
      <c r="L34" s="69" t="str">
        <f>'[1]Расчет материала'!V35</f>
        <v/>
      </c>
      <c r="M34" s="69" t="str">
        <f>'[1]Расчет материала'!W35</f>
        <v/>
      </c>
      <c r="N34" s="71" t="str">
        <f>'[1]Расчет материала'!X35</f>
        <v/>
      </c>
      <c r="R34" s="58"/>
      <c r="S34" s="59"/>
      <c r="T34" s="61"/>
      <c r="U34" s="59"/>
      <c r="V34" s="61"/>
      <c r="W34" s="58"/>
      <c r="X34" s="60"/>
      <c r="Y34" s="61"/>
      <c r="AG34" s="62"/>
      <c r="AH34" s="62"/>
    </row>
    <row r="35" spans="2:34" x14ac:dyDescent="0.2">
      <c r="B35" s="67">
        <f>'[1]Расчет материала'!L36</f>
        <v>0</v>
      </c>
      <c r="C35" s="67">
        <f>'[1]Расчет материала'!N36</f>
        <v>0</v>
      </c>
      <c r="D35" s="68">
        <f>'[1]Расчет материала'!F36</f>
        <v>0</v>
      </c>
      <c r="E35" s="67">
        <f>'[1]Расчет материала'!E36</f>
        <v>0</v>
      </c>
      <c r="F35" s="69">
        <f>'[1]Расчет материала'!O36</f>
        <v>0</v>
      </c>
      <c r="G35" s="70" t="str">
        <f>IFERROR('[1]Расчет материала'!P36,"")</f>
        <v/>
      </c>
      <c r="H35" s="69">
        <f>'[1]Расчет материала'!Q36</f>
        <v>0</v>
      </c>
      <c r="I35" s="70" t="str">
        <f>IFERROR('[1]Расчет материала'!R36,"")</f>
        <v/>
      </c>
      <c r="J35" s="67">
        <f>'[1]Расчет материала'!S36</f>
        <v>0</v>
      </c>
      <c r="K35" s="69" t="str">
        <f>'[1]Расчет материала'!U36</f>
        <v/>
      </c>
      <c r="L35" s="69" t="str">
        <f>'[1]Расчет материала'!V36</f>
        <v/>
      </c>
      <c r="M35" s="69" t="str">
        <f>'[1]Расчет материала'!W36</f>
        <v/>
      </c>
      <c r="N35" s="71" t="str">
        <f>'[1]Расчет материала'!X36</f>
        <v/>
      </c>
      <c r="R35" s="58"/>
      <c r="S35" s="59"/>
      <c r="T35" s="61"/>
      <c r="U35" s="59"/>
      <c r="V35" s="61"/>
      <c r="W35" s="58"/>
      <c r="X35" s="60"/>
      <c r="Y35" s="61"/>
      <c r="AG35" s="62"/>
      <c r="AH35" s="62"/>
    </row>
    <row r="36" spans="2:34" x14ac:dyDescent="0.2">
      <c r="B36" s="67">
        <f>'[1]Расчет материала'!L37</f>
        <v>0</v>
      </c>
      <c r="C36" s="67">
        <f>'[1]Расчет материала'!N37</f>
        <v>0</v>
      </c>
      <c r="D36" s="68">
        <f>'[1]Расчет материала'!F37</f>
        <v>0</v>
      </c>
      <c r="E36" s="67">
        <f>'[1]Расчет материала'!E37</f>
        <v>0</v>
      </c>
      <c r="F36" s="69">
        <f>'[1]Расчет материала'!O37</f>
        <v>0</v>
      </c>
      <c r="G36" s="70" t="str">
        <f>IFERROR('[1]Расчет материала'!P37,"")</f>
        <v/>
      </c>
      <c r="H36" s="69">
        <f>'[1]Расчет материала'!Q37</f>
        <v>0</v>
      </c>
      <c r="I36" s="70" t="str">
        <f>IFERROR('[1]Расчет материала'!R37,"")</f>
        <v/>
      </c>
      <c r="J36" s="67">
        <f>'[1]Расчет материала'!S37</f>
        <v>0</v>
      </c>
      <c r="K36" s="69" t="str">
        <f>'[1]Расчет материала'!U37</f>
        <v/>
      </c>
      <c r="L36" s="69" t="str">
        <f>'[1]Расчет материала'!V37</f>
        <v/>
      </c>
      <c r="M36" s="69" t="str">
        <f>'[1]Расчет материала'!W37</f>
        <v/>
      </c>
      <c r="N36" s="71" t="str">
        <f>'[1]Расчет материала'!X37</f>
        <v/>
      </c>
      <c r="R36" s="58"/>
      <c r="S36" s="59"/>
      <c r="T36" s="61"/>
      <c r="U36" s="59"/>
      <c r="V36" s="61"/>
      <c r="W36" s="58"/>
      <c r="X36" s="60"/>
      <c r="Y36" s="61"/>
      <c r="AG36" s="62"/>
      <c r="AH36" s="62"/>
    </row>
    <row r="37" spans="2:34" x14ac:dyDescent="0.2">
      <c r="B37" s="67">
        <f>'[1]Расчет материала'!L38</f>
        <v>0</v>
      </c>
      <c r="C37" s="67">
        <f>'[1]Расчет материала'!N38</f>
        <v>0</v>
      </c>
      <c r="D37" s="68">
        <f>'[1]Расчет материала'!F38</f>
        <v>0</v>
      </c>
      <c r="E37" s="67">
        <f>'[1]Расчет материала'!E38</f>
        <v>0</v>
      </c>
      <c r="F37" s="69">
        <f>'[1]Расчет материала'!O38</f>
        <v>0</v>
      </c>
      <c r="G37" s="70" t="str">
        <f>IFERROR('[1]Расчет материала'!P38,"")</f>
        <v/>
      </c>
      <c r="H37" s="69">
        <f>'[1]Расчет материала'!Q38</f>
        <v>0</v>
      </c>
      <c r="I37" s="70" t="str">
        <f>IFERROR('[1]Расчет материала'!R38,"")</f>
        <v/>
      </c>
      <c r="J37" s="67">
        <f>'[1]Расчет материала'!S38</f>
        <v>0</v>
      </c>
      <c r="K37" s="69" t="str">
        <f>'[1]Расчет материала'!U38</f>
        <v/>
      </c>
      <c r="L37" s="69" t="str">
        <f>'[1]Расчет материала'!V38</f>
        <v/>
      </c>
      <c r="M37" s="69" t="str">
        <f>'[1]Расчет материала'!W38</f>
        <v/>
      </c>
      <c r="N37" s="71" t="str">
        <f>'[1]Расчет материала'!X38</f>
        <v/>
      </c>
      <c r="R37" s="58"/>
      <c r="S37" s="59"/>
      <c r="T37" s="61"/>
      <c r="U37" s="59"/>
      <c r="V37" s="61"/>
      <c r="W37" s="58"/>
      <c r="X37" s="60"/>
      <c r="Y37" s="61"/>
      <c r="AG37" s="62"/>
      <c r="AH37" s="62"/>
    </row>
    <row r="38" spans="2:34" x14ac:dyDescent="0.2">
      <c r="B38" s="67">
        <f>'[1]Расчет материала'!L39</f>
        <v>0</v>
      </c>
      <c r="C38" s="67">
        <f>'[1]Расчет материала'!N39</f>
        <v>0</v>
      </c>
      <c r="D38" s="68">
        <f>'[1]Расчет материала'!F39</f>
        <v>0</v>
      </c>
      <c r="E38" s="67">
        <f>'[1]Расчет материала'!E39</f>
        <v>0</v>
      </c>
      <c r="F38" s="69">
        <f>'[1]Расчет материала'!O39</f>
        <v>0</v>
      </c>
      <c r="G38" s="70" t="str">
        <f>IFERROR('[1]Расчет материала'!P39,"")</f>
        <v/>
      </c>
      <c r="H38" s="69">
        <f>'[1]Расчет материала'!Q39</f>
        <v>0</v>
      </c>
      <c r="I38" s="70" t="str">
        <f>IFERROR('[1]Расчет материала'!R39,"")</f>
        <v/>
      </c>
      <c r="J38" s="67">
        <f>'[1]Расчет материала'!S39</f>
        <v>0</v>
      </c>
      <c r="K38" s="69" t="str">
        <f>'[1]Расчет материала'!U39</f>
        <v/>
      </c>
      <c r="L38" s="69" t="str">
        <f>'[1]Расчет материала'!V39</f>
        <v/>
      </c>
      <c r="M38" s="69" t="str">
        <f>'[1]Расчет материала'!W39</f>
        <v/>
      </c>
      <c r="N38" s="71" t="str">
        <f>'[1]Расчет материала'!X39</f>
        <v/>
      </c>
      <c r="R38" s="58"/>
      <c r="S38" s="59"/>
      <c r="T38" s="61"/>
      <c r="U38" s="59"/>
      <c r="V38" s="61"/>
      <c r="W38" s="58"/>
      <c r="X38" s="60"/>
      <c r="Y38" s="61"/>
      <c r="AG38" s="62"/>
      <c r="AH38" s="62"/>
    </row>
    <row r="39" spans="2:34" x14ac:dyDescent="0.2">
      <c r="B39" s="67">
        <f>'[1]Расчет материала'!L40</f>
        <v>0</v>
      </c>
      <c r="C39" s="67">
        <f>'[1]Расчет материала'!N40</f>
        <v>0</v>
      </c>
      <c r="D39" s="68">
        <f>'[1]Расчет материала'!F40</f>
        <v>0</v>
      </c>
      <c r="E39" s="67">
        <f>'[1]Расчет материала'!E40</f>
        <v>0</v>
      </c>
      <c r="F39" s="69">
        <f>'[1]Расчет материала'!O40</f>
        <v>0</v>
      </c>
      <c r="G39" s="70" t="str">
        <f>IFERROR('[1]Расчет материала'!P40,"")</f>
        <v/>
      </c>
      <c r="H39" s="69">
        <f>'[1]Расчет материала'!Q40</f>
        <v>0</v>
      </c>
      <c r="I39" s="70" t="str">
        <f>IFERROR('[1]Расчет материала'!R40,"")</f>
        <v/>
      </c>
      <c r="J39" s="67">
        <f>'[1]Расчет материала'!S40</f>
        <v>0</v>
      </c>
      <c r="K39" s="69" t="str">
        <f>'[1]Расчет материала'!U40</f>
        <v/>
      </c>
      <c r="L39" s="69" t="str">
        <f>'[1]Расчет материала'!V40</f>
        <v/>
      </c>
      <c r="M39" s="69" t="str">
        <f>'[1]Расчет материала'!W40</f>
        <v/>
      </c>
      <c r="N39" s="71" t="str">
        <f>'[1]Расчет материала'!X40</f>
        <v/>
      </c>
      <c r="R39" s="58"/>
      <c r="S39" s="59"/>
      <c r="T39" s="61"/>
      <c r="U39" s="59"/>
      <c r="V39" s="61"/>
      <c r="W39" s="58"/>
      <c r="X39" s="60"/>
      <c r="Y39" s="61"/>
      <c r="AG39" s="62"/>
      <c r="AH39" s="62"/>
    </row>
    <row r="40" spans="2:34" x14ac:dyDescent="0.2">
      <c r="B40" s="67">
        <f>'[1]Расчет материала'!L41</f>
        <v>0</v>
      </c>
      <c r="C40" s="67">
        <f>'[1]Расчет материала'!N41</f>
        <v>0</v>
      </c>
      <c r="D40" s="68">
        <f>'[1]Расчет материала'!F41</f>
        <v>0</v>
      </c>
      <c r="E40" s="67">
        <f>'[1]Расчет материала'!E41</f>
        <v>0</v>
      </c>
      <c r="F40" s="69">
        <f>'[1]Расчет материала'!O41</f>
        <v>0</v>
      </c>
      <c r="G40" s="70" t="str">
        <f>IFERROR('[1]Расчет материала'!P41,"")</f>
        <v/>
      </c>
      <c r="H40" s="69">
        <f>'[1]Расчет материала'!Q41</f>
        <v>0</v>
      </c>
      <c r="I40" s="70" t="str">
        <f>IFERROR('[1]Расчет материала'!R41,"")</f>
        <v/>
      </c>
      <c r="J40" s="67">
        <f>'[1]Расчет материала'!S41</f>
        <v>0</v>
      </c>
      <c r="K40" s="69" t="str">
        <f>'[1]Расчет материала'!U41</f>
        <v/>
      </c>
      <c r="L40" s="69" t="str">
        <f>'[1]Расчет материала'!V41</f>
        <v/>
      </c>
      <c r="M40" s="69" t="str">
        <f>'[1]Расчет материала'!W41</f>
        <v/>
      </c>
      <c r="N40" s="71" t="str">
        <f>'[1]Расчет материала'!X41</f>
        <v/>
      </c>
      <c r="R40" s="58"/>
      <c r="S40" s="59"/>
      <c r="T40" s="61"/>
      <c r="U40" s="59"/>
      <c r="V40" s="61"/>
      <c r="W40" s="58"/>
      <c r="X40" s="60"/>
      <c r="Y40" s="61"/>
      <c r="AG40" s="62"/>
      <c r="AH40" s="62"/>
    </row>
    <row r="41" spans="2:34" x14ac:dyDescent="0.2">
      <c r="B41" s="67">
        <f>'[1]Расчет материала'!L42</f>
        <v>0</v>
      </c>
      <c r="C41" s="67">
        <f>'[1]Расчет материала'!N42</f>
        <v>0</v>
      </c>
      <c r="D41" s="68">
        <f>'[1]Расчет материала'!F42</f>
        <v>0</v>
      </c>
      <c r="E41" s="67">
        <f>'[1]Расчет материала'!E42</f>
        <v>0</v>
      </c>
      <c r="F41" s="69">
        <f>'[1]Расчет материала'!O42</f>
        <v>0</v>
      </c>
      <c r="G41" s="70" t="str">
        <f>IFERROR('[1]Расчет материала'!P42,"")</f>
        <v/>
      </c>
      <c r="H41" s="69">
        <f>'[1]Расчет материала'!Q42</f>
        <v>0</v>
      </c>
      <c r="I41" s="70" t="str">
        <f>IFERROR('[1]Расчет материала'!R42,"")</f>
        <v/>
      </c>
      <c r="J41" s="67">
        <f>'[1]Расчет материала'!S42</f>
        <v>0</v>
      </c>
      <c r="K41" s="69" t="str">
        <f>'[1]Расчет материала'!U42</f>
        <v/>
      </c>
      <c r="L41" s="69" t="str">
        <f>'[1]Расчет материала'!V42</f>
        <v/>
      </c>
      <c r="M41" s="69" t="str">
        <f>'[1]Расчет материала'!W42</f>
        <v/>
      </c>
      <c r="N41" s="71" t="str">
        <f>'[1]Расчет материала'!X42</f>
        <v/>
      </c>
      <c r="R41" s="58"/>
      <c r="S41" s="59"/>
      <c r="T41" s="61"/>
      <c r="U41" s="59"/>
      <c r="V41" s="61"/>
      <c r="W41" s="58"/>
      <c r="X41" s="60"/>
      <c r="Y41" s="61"/>
      <c r="AG41" s="62"/>
      <c r="AH41" s="62"/>
    </row>
    <row r="42" spans="2:34" x14ac:dyDescent="0.2">
      <c r="B42" s="67">
        <f>'[1]Расчет материала'!L43</f>
        <v>0</v>
      </c>
      <c r="C42" s="67">
        <f>'[1]Расчет материала'!N43</f>
        <v>0</v>
      </c>
      <c r="D42" s="68">
        <f>'[1]Расчет материала'!F43</f>
        <v>0</v>
      </c>
      <c r="E42" s="67">
        <f>'[1]Расчет материала'!E43</f>
        <v>0</v>
      </c>
      <c r="F42" s="69">
        <f>'[1]Расчет материала'!O43</f>
        <v>0</v>
      </c>
      <c r="G42" s="70" t="str">
        <f>IFERROR('[1]Расчет материала'!P43,"")</f>
        <v/>
      </c>
      <c r="H42" s="69">
        <f>'[1]Расчет материала'!Q43</f>
        <v>0</v>
      </c>
      <c r="I42" s="70" t="str">
        <f>IFERROR('[1]Расчет материала'!R43,"")</f>
        <v/>
      </c>
      <c r="J42" s="67">
        <f>'[1]Расчет материала'!S43</f>
        <v>0</v>
      </c>
      <c r="K42" s="69" t="str">
        <f>'[1]Расчет материала'!U43</f>
        <v/>
      </c>
      <c r="L42" s="69" t="str">
        <f>'[1]Расчет материала'!V43</f>
        <v/>
      </c>
      <c r="M42" s="69" t="str">
        <f>'[1]Расчет материала'!W43</f>
        <v/>
      </c>
      <c r="N42" s="71" t="str">
        <f>'[1]Расчет материала'!X43</f>
        <v/>
      </c>
      <c r="R42" s="58"/>
      <c r="S42" s="59"/>
      <c r="T42" s="61"/>
      <c r="U42" s="59"/>
      <c r="V42" s="61"/>
      <c r="W42" s="58"/>
      <c r="X42" s="60"/>
      <c r="Y42" s="61"/>
      <c r="AG42" s="62"/>
      <c r="AH42" s="62"/>
    </row>
    <row r="43" spans="2:34" x14ac:dyDescent="0.2">
      <c r="B43" s="67">
        <f>'[1]Расчет материала'!L44</f>
        <v>0</v>
      </c>
      <c r="C43" s="67">
        <f>'[1]Расчет материала'!N44</f>
        <v>0</v>
      </c>
      <c r="D43" s="68">
        <f>'[1]Расчет материала'!F44</f>
        <v>0</v>
      </c>
      <c r="E43" s="67">
        <f>'[1]Расчет материала'!E44</f>
        <v>0</v>
      </c>
      <c r="F43" s="69">
        <f>'[1]Расчет материала'!O44</f>
        <v>0</v>
      </c>
      <c r="G43" s="70" t="str">
        <f>IFERROR('[1]Расчет материала'!P44,"")</f>
        <v/>
      </c>
      <c r="H43" s="69">
        <f>'[1]Расчет материала'!Q44</f>
        <v>0</v>
      </c>
      <c r="I43" s="70" t="str">
        <f>IFERROR('[1]Расчет материала'!R44,"")</f>
        <v/>
      </c>
      <c r="J43" s="67">
        <f>'[1]Расчет материала'!S44</f>
        <v>0</v>
      </c>
      <c r="K43" s="69" t="str">
        <f>'[1]Расчет материала'!U44</f>
        <v/>
      </c>
      <c r="L43" s="69" t="str">
        <f>'[1]Расчет материала'!V44</f>
        <v/>
      </c>
      <c r="M43" s="69" t="str">
        <f>'[1]Расчет материала'!W44</f>
        <v/>
      </c>
      <c r="N43" s="71" t="str">
        <f>'[1]Расчет материала'!X44</f>
        <v/>
      </c>
      <c r="R43" s="58"/>
      <c r="S43" s="59"/>
      <c r="T43" s="61"/>
      <c r="U43" s="59"/>
      <c r="V43" s="61"/>
      <c r="W43" s="58"/>
      <c r="X43" s="60"/>
      <c r="Y43" s="61"/>
      <c r="AG43" s="62"/>
      <c r="AH43" s="62"/>
    </row>
    <row r="44" spans="2:34" x14ac:dyDescent="0.2">
      <c r="B44" s="67">
        <f>'[1]Расчет материала'!L45</f>
        <v>0</v>
      </c>
      <c r="C44" s="67">
        <f>'[1]Расчет материала'!N45</f>
        <v>0</v>
      </c>
      <c r="D44" s="68">
        <f>'[1]Расчет материала'!F45</f>
        <v>0</v>
      </c>
      <c r="E44" s="67">
        <f>'[1]Расчет материала'!E45</f>
        <v>0</v>
      </c>
      <c r="F44" s="69">
        <f>'[1]Расчет материала'!O45</f>
        <v>0</v>
      </c>
      <c r="G44" s="70" t="str">
        <f>IFERROR('[1]Расчет материала'!P45,"")</f>
        <v/>
      </c>
      <c r="H44" s="69">
        <f>'[1]Расчет материала'!Q45</f>
        <v>0</v>
      </c>
      <c r="I44" s="70" t="str">
        <f>IFERROR('[1]Расчет материала'!R45,"")</f>
        <v/>
      </c>
      <c r="J44" s="67">
        <f>'[1]Расчет материала'!S45</f>
        <v>0</v>
      </c>
      <c r="K44" s="69" t="str">
        <f>'[1]Расчет материала'!U45</f>
        <v/>
      </c>
      <c r="L44" s="69" t="str">
        <f>'[1]Расчет материала'!V45</f>
        <v/>
      </c>
      <c r="M44" s="69" t="str">
        <f>'[1]Расчет материала'!W45</f>
        <v/>
      </c>
      <c r="N44" s="71" t="str">
        <f>'[1]Расчет материала'!X45</f>
        <v/>
      </c>
      <c r="R44" s="58"/>
      <c r="S44" s="59"/>
      <c r="T44" s="61"/>
      <c r="U44" s="59"/>
      <c r="V44" s="61"/>
      <c r="W44" s="58"/>
      <c r="X44" s="60"/>
      <c r="Y44" s="61"/>
      <c r="AG44" s="62"/>
      <c r="AH44" s="62"/>
    </row>
    <row r="45" spans="2:34" x14ac:dyDescent="0.2">
      <c r="B45" s="67">
        <f>'[1]Расчет материала'!L46</f>
        <v>0</v>
      </c>
      <c r="C45" s="67">
        <f>'[1]Расчет материала'!N46</f>
        <v>0</v>
      </c>
      <c r="D45" s="68">
        <f>'[1]Расчет материала'!F46</f>
        <v>0</v>
      </c>
      <c r="E45" s="67">
        <f>'[1]Расчет материала'!E46</f>
        <v>0</v>
      </c>
      <c r="F45" s="69">
        <f>'[1]Расчет материала'!O46</f>
        <v>0</v>
      </c>
      <c r="G45" s="70" t="str">
        <f>IFERROR('[1]Расчет материала'!P46,"")</f>
        <v/>
      </c>
      <c r="H45" s="69">
        <f>'[1]Расчет материала'!Q46</f>
        <v>0</v>
      </c>
      <c r="I45" s="70" t="str">
        <f>IFERROR('[1]Расчет материала'!R46,"")</f>
        <v/>
      </c>
      <c r="J45" s="67">
        <f>'[1]Расчет материала'!S46</f>
        <v>0</v>
      </c>
      <c r="K45" s="69" t="str">
        <f>'[1]Расчет материала'!U46</f>
        <v/>
      </c>
      <c r="L45" s="69" t="str">
        <f>'[1]Расчет материала'!V46</f>
        <v/>
      </c>
      <c r="M45" s="69" t="str">
        <f>'[1]Расчет материала'!W46</f>
        <v/>
      </c>
      <c r="N45" s="71" t="str">
        <f>'[1]Расчет материала'!X46</f>
        <v/>
      </c>
      <c r="R45" s="58"/>
      <c r="S45" s="59"/>
      <c r="T45" s="61"/>
      <c r="U45" s="59"/>
      <c r="V45" s="61"/>
      <c r="W45" s="58"/>
      <c r="X45" s="60"/>
      <c r="Y45" s="61"/>
      <c r="AG45" s="62"/>
      <c r="AH45" s="62"/>
    </row>
    <row r="46" spans="2:34" x14ac:dyDescent="0.2">
      <c r="B46" s="67">
        <f>'[1]Расчет материала'!L47</f>
        <v>0</v>
      </c>
      <c r="C46" s="67">
        <f>'[1]Расчет материала'!N47</f>
        <v>0</v>
      </c>
      <c r="D46" s="68">
        <f>'[1]Расчет материала'!F47</f>
        <v>0</v>
      </c>
      <c r="E46" s="67">
        <f>'[1]Расчет материала'!E47</f>
        <v>0</v>
      </c>
      <c r="F46" s="69">
        <f>'[1]Расчет материала'!O47</f>
        <v>0</v>
      </c>
      <c r="G46" s="70" t="str">
        <f>IFERROR('[1]Расчет материала'!P47,"")</f>
        <v/>
      </c>
      <c r="H46" s="69">
        <f>'[1]Расчет материала'!Q47</f>
        <v>0</v>
      </c>
      <c r="I46" s="70" t="str">
        <f>IFERROR('[1]Расчет материала'!R47,"")</f>
        <v/>
      </c>
      <c r="J46" s="67">
        <f>'[1]Расчет материала'!S47</f>
        <v>0</v>
      </c>
      <c r="K46" s="69" t="str">
        <f>'[1]Расчет материала'!U47</f>
        <v/>
      </c>
      <c r="L46" s="69" t="str">
        <f>'[1]Расчет материала'!V47</f>
        <v/>
      </c>
      <c r="M46" s="69" t="str">
        <f>'[1]Расчет материала'!W47</f>
        <v/>
      </c>
      <c r="N46" s="71" t="str">
        <f>'[1]Расчет материала'!X47</f>
        <v/>
      </c>
      <c r="R46" s="58"/>
      <c r="S46" s="59"/>
      <c r="T46" s="61"/>
      <c r="U46" s="59"/>
      <c r="V46" s="61"/>
      <c r="W46" s="58"/>
      <c r="X46" s="60"/>
      <c r="Y46" s="61"/>
      <c r="AG46" s="62"/>
      <c r="AH46" s="62"/>
    </row>
    <row r="47" spans="2:34" x14ac:dyDescent="0.2">
      <c r="B47" s="67">
        <f>'[1]Расчет материала'!L48</f>
        <v>0</v>
      </c>
      <c r="C47" s="67">
        <f>'[1]Расчет материала'!N48</f>
        <v>0</v>
      </c>
      <c r="D47" s="68">
        <f>'[1]Расчет материала'!F48</f>
        <v>0</v>
      </c>
      <c r="E47" s="67">
        <f>'[1]Расчет материала'!E48</f>
        <v>0</v>
      </c>
      <c r="F47" s="69">
        <f>'[1]Расчет материала'!O48</f>
        <v>0</v>
      </c>
      <c r="G47" s="70" t="str">
        <f>IFERROR('[1]Расчет материала'!P48,"")</f>
        <v/>
      </c>
      <c r="H47" s="69">
        <f>'[1]Расчет материала'!Q48</f>
        <v>0</v>
      </c>
      <c r="I47" s="70" t="str">
        <f>IFERROR('[1]Расчет материала'!R48,"")</f>
        <v/>
      </c>
      <c r="J47" s="67">
        <f>'[1]Расчет материала'!S48</f>
        <v>0</v>
      </c>
      <c r="K47" s="69" t="str">
        <f>'[1]Расчет материала'!U48</f>
        <v/>
      </c>
      <c r="L47" s="69" t="str">
        <f>'[1]Расчет материала'!V48</f>
        <v/>
      </c>
      <c r="M47" s="69" t="str">
        <f>'[1]Расчет материала'!W48</f>
        <v/>
      </c>
      <c r="N47" s="71" t="str">
        <f>'[1]Расчет материала'!X48</f>
        <v/>
      </c>
      <c r="R47" s="58"/>
      <c r="S47" s="59"/>
      <c r="T47" s="61"/>
      <c r="U47" s="59"/>
      <c r="V47" s="61"/>
      <c r="W47" s="58"/>
      <c r="X47" s="60"/>
      <c r="Y47" s="61"/>
      <c r="AG47" s="62"/>
      <c r="AH47" s="62"/>
    </row>
    <row r="48" spans="2:34" x14ac:dyDescent="0.2">
      <c r="B48" s="67">
        <f>'[1]Расчет материала'!L49</f>
        <v>0</v>
      </c>
      <c r="C48" s="67">
        <f>'[1]Расчет материала'!N49</f>
        <v>0</v>
      </c>
      <c r="D48" s="68">
        <f>'[1]Расчет материала'!F49</f>
        <v>0</v>
      </c>
      <c r="E48" s="67">
        <f>'[1]Расчет материала'!E49</f>
        <v>0</v>
      </c>
      <c r="F48" s="69">
        <f>'[1]Расчет материала'!O49</f>
        <v>0</v>
      </c>
      <c r="G48" s="70" t="str">
        <f>IFERROR('[1]Расчет материала'!P49,"")</f>
        <v/>
      </c>
      <c r="H48" s="69">
        <f>'[1]Расчет материала'!Q49</f>
        <v>0</v>
      </c>
      <c r="I48" s="70" t="str">
        <f>IFERROR('[1]Расчет материала'!R49,"")</f>
        <v/>
      </c>
      <c r="J48" s="67">
        <f>'[1]Расчет материала'!S49</f>
        <v>0</v>
      </c>
      <c r="K48" s="69" t="str">
        <f>'[1]Расчет материала'!U49</f>
        <v/>
      </c>
      <c r="L48" s="69" t="str">
        <f>'[1]Расчет материала'!V49</f>
        <v/>
      </c>
      <c r="M48" s="69" t="str">
        <f>'[1]Расчет материала'!W49</f>
        <v/>
      </c>
      <c r="N48" s="71" t="str">
        <f>'[1]Расчет материала'!X49</f>
        <v/>
      </c>
      <c r="R48" s="58"/>
      <c r="S48" s="59"/>
      <c r="T48" s="61"/>
      <c r="U48" s="59"/>
      <c r="V48" s="61"/>
      <c r="W48" s="58"/>
      <c r="X48" s="60"/>
      <c r="Y48" s="61"/>
      <c r="AG48" s="62"/>
      <c r="AH48" s="62"/>
    </row>
    <row r="49" spans="2:34" x14ac:dyDescent="0.2">
      <c r="B49" s="67">
        <f>'[1]Расчет материала'!L50</f>
        <v>0</v>
      </c>
      <c r="C49" s="67">
        <f>'[1]Расчет материала'!N50</f>
        <v>0</v>
      </c>
      <c r="D49" s="68">
        <f>'[1]Расчет материала'!F50</f>
        <v>0</v>
      </c>
      <c r="E49" s="67">
        <f>'[1]Расчет материала'!E50</f>
        <v>0</v>
      </c>
      <c r="F49" s="69">
        <f>'[1]Расчет материала'!O50</f>
        <v>0</v>
      </c>
      <c r="G49" s="70" t="str">
        <f>IFERROR('[1]Расчет материала'!P50,"")</f>
        <v/>
      </c>
      <c r="H49" s="69">
        <f>'[1]Расчет материала'!Q50</f>
        <v>0</v>
      </c>
      <c r="I49" s="70" t="str">
        <f>IFERROR('[1]Расчет материала'!R50,"")</f>
        <v/>
      </c>
      <c r="J49" s="67">
        <f>'[1]Расчет материала'!S50</f>
        <v>0</v>
      </c>
      <c r="K49" s="69" t="str">
        <f>'[1]Расчет материала'!U50</f>
        <v/>
      </c>
      <c r="L49" s="69" t="str">
        <f>'[1]Расчет материала'!V50</f>
        <v/>
      </c>
      <c r="M49" s="69" t="str">
        <f>'[1]Расчет материала'!W50</f>
        <v/>
      </c>
      <c r="N49" s="71" t="str">
        <f>'[1]Расчет материала'!X50</f>
        <v/>
      </c>
      <c r="R49" s="58"/>
      <c r="S49" s="59"/>
      <c r="T49" s="61"/>
      <c r="U49" s="59"/>
      <c r="V49" s="61"/>
      <c r="W49" s="58"/>
      <c r="X49" s="60"/>
      <c r="Y49" s="61"/>
      <c r="AG49" s="62"/>
      <c r="AH49" s="62"/>
    </row>
    <row r="50" spans="2:34" x14ac:dyDescent="0.2">
      <c r="B50" s="67">
        <f>'[1]Расчет материала'!L51</f>
        <v>0</v>
      </c>
      <c r="C50" s="67">
        <f>'[1]Расчет материала'!N51</f>
        <v>0</v>
      </c>
      <c r="D50" s="68">
        <f>'[1]Расчет материала'!F51</f>
        <v>0</v>
      </c>
      <c r="E50" s="67">
        <f>'[1]Расчет материала'!E51</f>
        <v>0</v>
      </c>
      <c r="F50" s="69">
        <f>'[1]Расчет материала'!O51</f>
        <v>0</v>
      </c>
      <c r="G50" s="70" t="str">
        <f>IFERROR('[1]Расчет материала'!P51,"")</f>
        <v/>
      </c>
      <c r="H50" s="69">
        <f>'[1]Расчет материала'!Q51</f>
        <v>0</v>
      </c>
      <c r="I50" s="70" t="str">
        <f>IFERROR('[1]Расчет материала'!R51,"")</f>
        <v/>
      </c>
      <c r="J50" s="67">
        <f>'[1]Расчет материала'!S51</f>
        <v>0</v>
      </c>
      <c r="K50" s="69" t="str">
        <f>'[1]Расчет материала'!U51</f>
        <v/>
      </c>
      <c r="L50" s="69" t="str">
        <f>'[1]Расчет материала'!V51</f>
        <v/>
      </c>
      <c r="M50" s="69" t="str">
        <f>'[1]Расчет материала'!W51</f>
        <v/>
      </c>
      <c r="N50" s="71" t="str">
        <f>'[1]Расчет материала'!X51</f>
        <v/>
      </c>
      <c r="R50" s="58"/>
      <c r="S50" s="59"/>
      <c r="T50" s="61"/>
      <c r="U50" s="59"/>
      <c r="V50" s="61"/>
      <c r="W50" s="58"/>
      <c r="X50" s="60"/>
      <c r="Y50" s="61"/>
      <c r="AG50" s="62"/>
      <c r="AH50" s="62"/>
    </row>
    <row r="51" spans="2:34" x14ac:dyDescent="0.2">
      <c r="B51" s="67">
        <f>'[1]Расчет материала'!L52</f>
        <v>0</v>
      </c>
      <c r="C51" s="67">
        <f>'[1]Расчет материала'!N52</f>
        <v>0</v>
      </c>
      <c r="D51" s="68">
        <f>'[1]Расчет материала'!F52</f>
        <v>0</v>
      </c>
      <c r="E51" s="67">
        <f>'[1]Расчет материала'!E52</f>
        <v>0</v>
      </c>
      <c r="F51" s="69">
        <f>'[1]Расчет материала'!O52</f>
        <v>0</v>
      </c>
      <c r="G51" s="70" t="str">
        <f>IFERROR('[1]Расчет материала'!P52,"")</f>
        <v/>
      </c>
      <c r="H51" s="69">
        <f>'[1]Расчет материала'!Q52</f>
        <v>0</v>
      </c>
      <c r="I51" s="70" t="str">
        <f>IFERROR('[1]Расчет материала'!R52,"")</f>
        <v/>
      </c>
      <c r="J51" s="67">
        <f>'[1]Расчет материала'!S52</f>
        <v>0</v>
      </c>
      <c r="K51" s="69" t="str">
        <f>'[1]Расчет материала'!U52</f>
        <v/>
      </c>
      <c r="L51" s="69" t="str">
        <f>'[1]Расчет материала'!V52</f>
        <v/>
      </c>
      <c r="M51" s="69" t="str">
        <f>'[1]Расчет материала'!W52</f>
        <v/>
      </c>
      <c r="N51" s="71" t="str">
        <f>'[1]Расчет материала'!X52</f>
        <v/>
      </c>
      <c r="R51" s="58"/>
      <c r="S51" s="59"/>
      <c r="T51" s="61"/>
      <c r="U51" s="59"/>
      <c r="V51" s="61"/>
      <c r="W51" s="58"/>
      <c r="X51" s="60"/>
      <c r="Y51" s="61"/>
      <c r="AG51" s="62"/>
      <c r="AH51" s="62"/>
    </row>
    <row r="52" spans="2:34" x14ac:dyDescent="0.2">
      <c r="B52" s="67">
        <f>'[1]Расчет материала'!L53</f>
        <v>0</v>
      </c>
      <c r="C52" s="67">
        <f>'[1]Расчет материала'!N53</f>
        <v>0</v>
      </c>
      <c r="D52" s="68">
        <f>'[1]Расчет материала'!F53</f>
        <v>0</v>
      </c>
      <c r="E52" s="67">
        <f>'[1]Расчет материала'!E53</f>
        <v>0</v>
      </c>
      <c r="F52" s="69">
        <f>'[1]Расчет материала'!O53</f>
        <v>0</v>
      </c>
      <c r="G52" s="70" t="str">
        <f>IFERROR('[1]Расчет материала'!P53,"")</f>
        <v/>
      </c>
      <c r="H52" s="69">
        <f>'[1]Расчет материала'!Q53</f>
        <v>0</v>
      </c>
      <c r="I52" s="70" t="str">
        <f>IFERROR('[1]Расчет материала'!R53,"")</f>
        <v/>
      </c>
      <c r="J52" s="67">
        <f>'[1]Расчет материала'!S53</f>
        <v>0</v>
      </c>
      <c r="K52" s="69" t="str">
        <f>'[1]Расчет материала'!U53</f>
        <v/>
      </c>
      <c r="L52" s="69" t="str">
        <f>'[1]Расчет материала'!V53</f>
        <v/>
      </c>
      <c r="M52" s="69" t="str">
        <f>'[1]Расчет материала'!W53</f>
        <v/>
      </c>
      <c r="N52" s="71" t="str">
        <f>'[1]Расчет материала'!X53</f>
        <v/>
      </c>
      <c r="R52" s="58"/>
      <c r="S52" s="59"/>
      <c r="T52" s="61"/>
      <c r="U52" s="59"/>
      <c r="V52" s="61"/>
      <c r="W52" s="58"/>
      <c r="X52" s="60"/>
      <c r="Y52" s="61"/>
      <c r="AG52" s="62"/>
      <c r="AH52" s="62"/>
    </row>
    <row r="53" spans="2:34" x14ac:dyDescent="0.2">
      <c r="B53" s="67">
        <f>'[1]Расчет материала'!L54</f>
        <v>0</v>
      </c>
      <c r="C53" s="67">
        <f>'[1]Расчет материала'!N54</f>
        <v>0</v>
      </c>
      <c r="D53" s="68">
        <f>'[1]Расчет материала'!F54</f>
        <v>0</v>
      </c>
      <c r="E53" s="67">
        <f>'[1]Расчет материала'!E54</f>
        <v>0</v>
      </c>
      <c r="F53" s="69">
        <f>'[1]Расчет материала'!O54</f>
        <v>0</v>
      </c>
      <c r="G53" s="70" t="str">
        <f>IFERROR('[1]Расчет материала'!P54,"")</f>
        <v/>
      </c>
      <c r="H53" s="69">
        <f>'[1]Расчет материала'!Q54</f>
        <v>0</v>
      </c>
      <c r="I53" s="70" t="str">
        <f>IFERROR('[1]Расчет материала'!R54,"")</f>
        <v/>
      </c>
      <c r="J53" s="67">
        <f>'[1]Расчет материала'!S54</f>
        <v>0</v>
      </c>
      <c r="K53" s="69" t="str">
        <f>'[1]Расчет материала'!U54</f>
        <v/>
      </c>
      <c r="L53" s="69" t="str">
        <f>'[1]Расчет материала'!V54</f>
        <v/>
      </c>
      <c r="M53" s="69" t="str">
        <f>'[1]Расчет материала'!W54</f>
        <v/>
      </c>
      <c r="N53" s="71" t="str">
        <f>'[1]Расчет материала'!X54</f>
        <v/>
      </c>
      <c r="R53" s="58"/>
      <c r="S53" s="59"/>
      <c r="T53" s="61"/>
      <c r="U53" s="59"/>
      <c r="V53" s="61"/>
      <c r="W53" s="58"/>
      <c r="X53" s="60"/>
      <c r="Y53" s="61"/>
      <c r="AG53" s="62"/>
      <c r="AH53" s="62"/>
    </row>
    <row r="54" spans="2:34" x14ac:dyDescent="0.2">
      <c r="B54" s="67">
        <f>'[1]Расчет материала'!L55</f>
        <v>0</v>
      </c>
      <c r="C54" s="67">
        <f>'[1]Расчет материала'!N55</f>
        <v>0</v>
      </c>
      <c r="D54" s="68">
        <f>'[1]Расчет материала'!F55</f>
        <v>0</v>
      </c>
      <c r="E54" s="67">
        <f>'[1]Расчет материала'!E55</f>
        <v>0</v>
      </c>
      <c r="F54" s="69">
        <f>'[1]Расчет материала'!O55</f>
        <v>0</v>
      </c>
      <c r="G54" s="70" t="str">
        <f>IFERROR('[1]Расчет материала'!P55,"")</f>
        <v/>
      </c>
      <c r="H54" s="69">
        <f>'[1]Расчет материала'!Q55</f>
        <v>0</v>
      </c>
      <c r="I54" s="70" t="str">
        <f>IFERROR('[1]Расчет материала'!R55,"")</f>
        <v/>
      </c>
      <c r="J54" s="67">
        <f>'[1]Расчет материала'!S55</f>
        <v>0</v>
      </c>
      <c r="K54" s="69" t="str">
        <f>'[1]Расчет материала'!U55</f>
        <v/>
      </c>
      <c r="L54" s="69" t="str">
        <f>'[1]Расчет материала'!V55</f>
        <v/>
      </c>
      <c r="M54" s="69" t="str">
        <f>'[1]Расчет материала'!W55</f>
        <v/>
      </c>
      <c r="N54" s="71" t="str">
        <f>'[1]Расчет материала'!X55</f>
        <v/>
      </c>
      <c r="R54" s="58"/>
      <c r="S54" s="59"/>
      <c r="T54" s="61"/>
      <c r="U54" s="59"/>
      <c r="V54" s="61"/>
      <c r="W54" s="58"/>
      <c r="X54" s="60"/>
      <c r="Y54" s="61"/>
      <c r="AG54" s="62"/>
      <c r="AH54" s="62"/>
    </row>
    <row r="55" spans="2:34" x14ac:dyDescent="0.2">
      <c r="B55" s="67">
        <f>'[1]Расчет материала'!L56</f>
        <v>0</v>
      </c>
      <c r="C55" s="67">
        <f>'[1]Расчет материала'!N56</f>
        <v>0</v>
      </c>
      <c r="D55" s="68">
        <f>'[1]Расчет материала'!F56</f>
        <v>0</v>
      </c>
      <c r="E55" s="67">
        <f>'[1]Расчет материала'!E56</f>
        <v>0</v>
      </c>
      <c r="F55" s="69">
        <f>'[1]Расчет материала'!O56</f>
        <v>0</v>
      </c>
      <c r="G55" s="70" t="str">
        <f>IFERROR('[1]Расчет материала'!P56,"")</f>
        <v/>
      </c>
      <c r="H55" s="69">
        <f>'[1]Расчет материала'!Q56</f>
        <v>0</v>
      </c>
      <c r="I55" s="70" t="str">
        <f>IFERROR('[1]Расчет материала'!R56,"")</f>
        <v/>
      </c>
      <c r="J55" s="67">
        <f>'[1]Расчет материала'!S56</f>
        <v>0</v>
      </c>
      <c r="K55" s="69" t="str">
        <f>'[1]Расчет материала'!U56</f>
        <v/>
      </c>
      <c r="L55" s="69" t="str">
        <f>'[1]Расчет материала'!V56</f>
        <v/>
      </c>
      <c r="M55" s="69" t="str">
        <f>'[1]Расчет материала'!W56</f>
        <v/>
      </c>
      <c r="N55" s="71" t="str">
        <f>'[1]Расчет материала'!X56</f>
        <v/>
      </c>
      <c r="R55" s="58"/>
      <c r="S55" s="59"/>
      <c r="T55" s="61"/>
      <c r="U55" s="59"/>
      <c r="V55" s="61"/>
      <c r="W55" s="58"/>
      <c r="X55" s="60"/>
      <c r="Y55" s="61"/>
      <c r="AG55" s="62"/>
      <c r="AH55" s="62"/>
    </row>
    <row r="56" spans="2:34" x14ac:dyDescent="0.2">
      <c r="B56" s="67">
        <f>'[1]Расчет материала'!L57</f>
        <v>0</v>
      </c>
      <c r="C56" s="67">
        <f>'[1]Расчет материала'!N57</f>
        <v>0</v>
      </c>
      <c r="D56" s="68">
        <f>'[1]Расчет материала'!F57</f>
        <v>0</v>
      </c>
      <c r="E56" s="67">
        <f>'[1]Расчет материала'!E57</f>
        <v>0</v>
      </c>
      <c r="F56" s="69">
        <f>'[1]Расчет материала'!O57</f>
        <v>0</v>
      </c>
      <c r="G56" s="70" t="str">
        <f>IFERROR('[1]Расчет материала'!P57,"")</f>
        <v/>
      </c>
      <c r="H56" s="69">
        <f>'[1]Расчет материала'!Q57</f>
        <v>0</v>
      </c>
      <c r="I56" s="70" t="str">
        <f>IFERROR('[1]Расчет материала'!R57,"")</f>
        <v/>
      </c>
      <c r="J56" s="67">
        <f>'[1]Расчет материала'!S57</f>
        <v>0</v>
      </c>
      <c r="K56" s="69" t="str">
        <f>'[1]Расчет материала'!U57</f>
        <v/>
      </c>
      <c r="L56" s="69" t="str">
        <f>'[1]Расчет материала'!V57</f>
        <v/>
      </c>
      <c r="M56" s="69" t="str">
        <f>'[1]Расчет материала'!W57</f>
        <v/>
      </c>
      <c r="N56" s="71" t="str">
        <f>'[1]Расчет материала'!X57</f>
        <v/>
      </c>
      <c r="R56" s="58"/>
      <c r="S56" s="59"/>
      <c r="T56" s="61"/>
      <c r="U56" s="59"/>
      <c r="V56" s="61"/>
      <c r="W56" s="58"/>
      <c r="X56" s="60"/>
      <c r="Y56" s="61"/>
      <c r="AG56" s="62"/>
      <c r="AH56" s="62"/>
    </row>
    <row r="57" spans="2:34" x14ac:dyDescent="0.2">
      <c r="B57" s="67">
        <f>'[1]Расчет материала'!L58</f>
        <v>0</v>
      </c>
      <c r="C57" s="67">
        <f>'[1]Расчет материала'!N58</f>
        <v>0</v>
      </c>
      <c r="D57" s="68">
        <f>'[1]Расчет материала'!F58</f>
        <v>0</v>
      </c>
      <c r="E57" s="67">
        <f>'[1]Расчет материала'!E58</f>
        <v>0</v>
      </c>
      <c r="F57" s="69">
        <f>'[1]Расчет материала'!O58</f>
        <v>0</v>
      </c>
      <c r="G57" s="70" t="str">
        <f>IFERROR('[1]Расчет материала'!P58,"")</f>
        <v/>
      </c>
      <c r="H57" s="69">
        <f>'[1]Расчет материала'!Q58</f>
        <v>0</v>
      </c>
      <c r="I57" s="70" t="str">
        <f>IFERROR('[1]Расчет материала'!R58,"")</f>
        <v/>
      </c>
      <c r="J57" s="67">
        <f>'[1]Расчет материала'!S58</f>
        <v>0</v>
      </c>
      <c r="K57" s="69" t="str">
        <f>'[1]Расчет материала'!U58</f>
        <v/>
      </c>
      <c r="L57" s="69" t="str">
        <f>'[1]Расчет материала'!V58</f>
        <v/>
      </c>
      <c r="M57" s="69" t="str">
        <f>'[1]Расчет материала'!W58</f>
        <v/>
      </c>
      <c r="N57" s="71" t="str">
        <f>'[1]Расчет материала'!X58</f>
        <v/>
      </c>
      <c r="R57" s="58"/>
      <c r="S57" s="59"/>
      <c r="T57" s="61"/>
      <c r="U57" s="59"/>
      <c r="V57" s="61"/>
      <c r="W57" s="58"/>
      <c r="X57" s="60"/>
      <c r="Y57" s="61"/>
      <c r="AG57" s="62"/>
      <c r="AH57" s="62"/>
    </row>
    <row r="58" spans="2:34" x14ac:dyDescent="0.2">
      <c r="B58" s="67">
        <f>'[1]Расчет материала'!L59</f>
        <v>0</v>
      </c>
      <c r="C58" s="67">
        <f>'[1]Расчет материала'!N59</f>
        <v>0</v>
      </c>
      <c r="D58" s="68">
        <f>'[1]Расчет материала'!F59</f>
        <v>0</v>
      </c>
      <c r="E58" s="67">
        <f>'[1]Расчет материала'!E59</f>
        <v>0</v>
      </c>
      <c r="F58" s="69">
        <f>'[1]Расчет материала'!O59</f>
        <v>0</v>
      </c>
      <c r="G58" s="70" t="str">
        <f>IFERROR('[1]Расчет материала'!P59,"")</f>
        <v/>
      </c>
      <c r="H58" s="69">
        <f>'[1]Расчет материала'!Q59</f>
        <v>0</v>
      </c>
      <c r="I58" s="70" t="str">
        <f>IFERROR('[1]Расчет материала'!R59,"")</f>
        <v/>
      </c>
      <c r="J58" s="67">
        <f>'[1]Расчет материала'!S59</f>
        <v>0</v>
      </c>
      <c r="K58" s="69" t="str">
        <f>'[1]Расчет материала'!U59</f>
        <v/>
      </c>
      <c r="L58" s="69" t="str">
        <f>'[1]Расчет материала'!V59</f>
        <v/>
      </c>
      <c r="M58" s="69" t="str">
        <f>'[1]Расчет материала'!W59</f>
        <v/>
      </c>
      <c r="N58" s="71" t="str">
        <f>'[1]Расчет материала'!X59</f>
        <v/>
      </c>
      <c r="R58" s="58"/>
      <c r="S58" s="59"/>
      <c r="T58" s="61"/>
      <c r="U58" s="59"/>
      <c r="V58" s="61"/>
      <c r="W58" s="58"/>
      <c r="X58" s="60"/>
      <c r="Y58" s="61"/>
      <c r="AG58" s="62"/>
      <c r="AH58" s="62"/>
    </row>
    <row r="59" spans="2:34" x14ac:dyDescent="0.2">
      <c r="B59" s="67">
        <f>'[1]Расчет материала'!L60</f>
        <v>0</v>
      </c>
      <c r="C59" s="67">
        <f>'[1]Расчет материала'!N60</f>
        <v>0</v>
      </c>
      <c r="D59" s="68">
        <f>'[1]Расчет материала'!F60</f>
        <v>0</v>
      </c>
      <c r="E59" s="67">
        <f>'[1]Расчет материала'!E60</f>
        <v>0</v>
      </c>
      <c r="F59" s="69">
        <f>'[1]Расчет материала'!O60</f>
        <v>0</v>
      </c>
      <c r="G59" s="70" t="str">
        <f>IFERROR('[1]Расчет материала'!P60,"")</f>
        <v/>
      </c>
      <c r="H59" s="69">
        <f>'[1]Расчет материала'!Q60</f>
        <v>0</v>
      </c>
      <c r="I59" s="70" t="str">
        <f>IFERROR('[1]Расчет материала'!R60,"")</f>
        <v/>
      </c>
      <c r="J59" s="67">
        <f>'[1]Расчет материала'!S60</f>
        <v>0</v>
      </c>
      <c r="K59" s="69" t="str">
        <f>'[1]Расчет материала'!U60</f>
        <v/>
      </c>
      <c r="L59" s="69" t="str">
        <f>'[1]Расчет материала'!V60</f>
        <v/>
      </c>
      <c r="M59" s="69" t="str">
        <f>'[1]Расчет материала'!W60</f>
        <v/>
      </c>
      <c r="N59" s="71" t="str">
        <f>'[1]Расчет материала'!X60</f>
        <v/>
      </c>
      <c r="R59" s="58"/>
      <c r="S59" s="59"/>
      <c r="T59" s="61"/>
      <c r="U59" s="59"/>
      <c r="V59" s="61"/>
      <c r="W59" s="58"/>
      <c r="X59" s="60"/>
      <c r="Y59" s="61"/>
      <c r="AG59" s="62"/>
      <c r="AH59" s="62"/>
    </row>
    <row r="60" spans="2:34" x14ac:dyDescent="0.2">
      <c r="B60" s="67">
        <f>'[1]Расчет материала'!L61</f>
        <v>0</v>
      </c>
      <c r="C60" s="67">
        <f>'[1]Расчет материала'!N61</f>
        <v>0</v>
      </c>
      <c r="D60" s="68">
        <f>'[1]Расчет материала'!F61</f>
        <v>0</v>
      </c>
      <c r="E60" s="67">
        <f>'[1]Расчет материала'!E61</f>
        <v>0</v>
      </c>
      <c r="F60" s="69">
        <f>'[1]Расчет материала'!O61</f>
        <v>0</v>
      </c>
      <c r="G60" s="70" t="str">
        <f>IFERROR('[1]Расчет материала'!P61,"")</f>
        <v/>
      </c>
      <c r="H60" s="69">
        <f>'[1]Расчет материала'!Q61</f>
        <v>0</v>
      </c>
      <c r="I60" s="70" t="str">
        <f>IFERROR('[1]Расчет материала'!R61,"")</f>
        <v/>
      </c>
      <c r="J60" s="67">
        <f>'[1]Расчет материала'!S61</f>
        <v>0</v>
      </c>
      <c r="K60" s="69" t="str">
        <f>'[1]Расчет материала'!U61</f>
        <v/>
      </c>
      <c r="L60" s="69" t="str">
        <f>'[1]Расчет материала'!V61</f>
        <v/>
      </c>
      <c r="M60" s="69" t="str">
        <f>'[1]Расчет материала'!W61</f>
        <v/>
      </c>
      <c r="N60" s="71" t="str">
        <f>'[1]Расчет материала'!X61</f>
        <v/>
      </c>
      <c r="R60" s="58"/>
      <c r="S60" s="59"/>
      <c r="T60" s="61"/>
      <c r="U60" s="59"/>
      <c r="V60" s="61"/>
      <c r="W60" s="58"/>
      <c r="X60" s="60"/>
      <c r="Y60" s="61"/>
      <c r="AG60" s="62"/>
      <c r="AH60" s="62"/>
    </row>
    <row r="61" spans="2:34" x14ac:dyDescent="0.2">
      <c r="B61" s="67">
        <f>'[1]Расчет материала'!L62</f>
        <v>0</v>
      </c>
      <c r="C61" s="67">
        <f>'[1]Расчет материала'!N62</f>
        <v>0</v>
      </c>
      <c r="D61" s="68">
        <f>'[1]Расчет материала'!F62</f>
        <v>0</v>
      </c>
      <c r="E61" s="67">
        <f>'[1]Расчет материала'!E62</f>
        <v>0</v>
      </c>
      <c r="F61" s="69">
        <f>'[1]Расчет материала'!O62</f>
        <v>0</v>
      </c>
      <c r="G61" s="70" t="str">
        <f>IFERROR('[1]Расчет материала'!P62,"")</f>
        <v/>
      </c>
      <c r="H61" s="69">
        <f>'[1]Расчет материала'!Q62</f>
        <v>0</v>
      </c>
      <c r="I61" s="70" t="str">
        <f>IFERROR('[1]Расчет материала'!R62,"")</f>
        <v/>
      </c>
      <c r="J61" s="67">
        <f>'[1]Расчет материала'!S62</f>
        <v>0</v>
      </c>
      <c r="K61" s="69" t="str">
        <f>'[1]Расчет материала'!U62</f>
        <v/>
      </c>
      <c r="L61" s="69" t="str">
        <f>'[1]Расчет материала'!V62</f>
        <v/>
      </c>
      <c r="M61" s="69" t="str">
        <f>'[1]Расчет материала'!W62</f>
        <v/>
      </c>
      <c r="N61" s="71" t="str">
        <f>'[1]Расчет материала'!X62</f>
        <v/>
      </c>
      <c r="R61" s="58"/>
      <c r="S61" s="59"/>
      <c r="T61" s="61"/>
      <c r="U61" s="59"/>
      <c r="V61" s="61"/>
      <c r="W61" s="58"/>
      <c r="X61" s="60"/>
      <c r="Y61" s="61"/>
      <c r="AG61" s="62"/>
      <c r="AH61" s="62"/>
    </row>
    <row r="62" spans="2:34" x14ac:dyDescent="0.2">
      <c r="B62" s="67">
        <f>'[1]Расчет материала'!L63</f>
        <v>0</v>
      </c>
      <c r="C62" s="67">
        <f>'[1]Расчет материала'!N63</f>
        <v>0</v>
      </c>
      <c r="D62" s="68">
        <f>'[1]Расчет материала'!F63</f>
        <v>0</v>
      </c>
      <c r="E62" s="67">
        <f>'[1]Расчет материала'!E63</f>
        <v>0</v>
      </c>
      <c r="F62" s="69">
        <f>'[1]Расчет материала'!O63</f>
        <v>0</v>
      </c>
      <c r="G62" s="70" t="str">
        <f>IFERROR('[1]Расчет материала'!P63,"")</f>
        <v/>
      </c>
      <c r="H62" s="69">
        <f>'[1]Расчет материала'!Q63</f>
        <v>0</v>
      </c>
      <c r="I62" s="70" t="str">
        <f>IFERROR('[1]Расчет материала'!R63,"")</f>
        <v/>
      </c>
      <c r="J62" s="67">
        <f>'[1]Расчет материала'!S63</f>
        <v>0</v>
      </c>
      <c r="K62" s="69" t="str">
        <f>'[1]Расчет материала'!U63</f>
        <v/>
      </c>
      <c r="L62" s="69" t="str">
        <f>'[1]Расчет материала'!V63</f>
        <v/>
      </c>
      <c r="M62" s="69" t="str">
        <f>'[1]Расчет материала'!W63</f>
        <v/>
      </c>
      <c r="N62" s="71" t="str">
        <f>'[1]Расчет материала'!X63</f>
        <v/>
      </c>
      <c r="R62" s="58"/>
      <c r="S62" s="59"/>
      <c r="T62" s="61"/>
      <c r="U62" s="59"/>
      <c r="V62" s="61"/>
      <c r="W62" s="58"/>
      <c r="X62" s="60"/>
      <c r="Y62" s="61"/>
      <c r="AG62" s="62"/>
      <c r="AH62" s="62"/>
    </row>
    <row r="63" spans="2:34" x14ac:dyDescent="0.2">
      <c r="B63" s="67">
        <f>'[1]Расчет материала'!L64</f>
        <v>0</v>
      </c>
      <c r="C63" s="67">
        <f>'[1]Расчет материала'!N64</f>
        <v>0</v>
      </c>
      <c r="D63" s="68">
        <f>'[1]Расчет материала'!F64</f>
        <v>0</v>
      </c>
      <c r="E63" s="67">
        <f>'[1]Расчет материала'!E64</f>
        <v>0</v>
      </c>
      <c r="F63" s="69">
        <f>'[1]Расчет материала'!O64</f>
        <v>0</v>
      </c>
      <c r="G63" s="70" t="str">
        <f>IFERROR('[1]Расчет материала'!P64,"")</f>
        <v/>
      </c>
      <c r="H63" s="69">
        <f>'[1]Расчет материала'!Q64</f>
        <v>0</v>
      </c>
      <c r="I63" s="70" t="str">
        <f>IFERROR('[1]Расчет материала'!R64,"")</f>
        <v/>
      </c>
      <c r="J63" s="67">
        <f>'[1]Расчет материала'!S64</f>
        <v>0</v>
      </c>
      <c r="K63" s="69" t="str">
        <f>'[1]Расчет материала'!U64</f>
        <v/>
      </c>
      <c r="L63" s="69" t="str">
        <f>'[1]Расчет материала'!V64</f>
        <v/>
      </c>
      <c r="M63" s="69" t="str">
        <f>'[1]Расчет материала'!W64</f>
        <v/>
      </c>
      <c r="N63" s="71" t="str">
        <f>'[1]Расчет материала'!X64</f>
        <v/>
      </c>
      <c r="R63" s="58"/>
      <c r="S63" s="59"/>
      <c r="T63" s="61"/>
      <c r="U63" s="59"/>
      <c r="V63" s="61"/>
      <c r="W63" s="58"/>
      <c r="X63" s="60"/>
      <c r="Y63" s="61"/>
      <c r="AG63" s="62"/>
      <c r="AH63" s="62"/>
    </row>
    <row r="64" spans="2:34" x14ac:dyDescent="0.2">
      <c r="B64" s="67">
        <f>'[1]Расчет материала'!L65</f>
        <v>0</v>
      </c>
      <c r="C64" s="67">
        <f>'[1]Расчет материала'!N65</f>
        <v>0</v>
      </c>
      <c r="D64" s="68">
        <f>'[1]Расчет материала'!F65</f>
        <v>0</v>
      </c>
      <c r="E64" s="67">
        <f>'[1]Расчет материала'!E65</f>
        <v>0</v>
      </c>
      <c r="F64" s="69">
        <f>'[1]Расчет материала'!O65</f>
        <v>0</v>
      </c>
      <c r="G64" s="70" t="str">
        <f>IFERROR('[1]Расчет материала'!P65,"")</f>
        <v/>
      </c>
      <c r="H64" s="69">
        <f>'[1]Расчет материала'!Q65</f>
        <v>0</v>
      </c>
      <c r="I64" s="70" t="str">
        <f>IFERROR('[1]Расчет материала'!R65,"")</f>
        <v/>
      </c>
      <c r="J64" s="67">
        <f>'[1]Расчет материала'!S65</f>
        <v>0</v>
      </c>
      <c r="K64" s="69" t="str">
        <f>'[1]Расчет материала'!U65</f>
        <v/>
      </c>
      <c r="L64" s="69" t="str">
        <f>'[1]Расчет материала'!V65</f>
        <v/>
      </c>
      <c r="M64" s="69" t="str">
        <f>'[1]Расчет материала'!W65</f>
        <v/>
      </c>
      <c r="N64" s="71" t="str">
        <f>'[1]Расчет материала'!X65</f>
        <v/>
      </c>
      <c r="R64" s="58"/>
      <c r="S64" s="59"/>
      <c r="T64" s="61"/>
      <c r="U64" s="59"/>
      <c r="V64" s="61"/>
      <c r="W64" s="58"/>
      <c r="X64" s="60"/>
      <c r="Y64" s="61"/>
      <c r="AG64" s="62"/>
      <c r="AH64" s="62"/>
    </row>
    <row r="65" spans="2:34" x14ac:dyDescent="0.2">
      <c r="B65" s="67">
        <f>'[1]Расчет материала'!L66</f>
        <v>0</v>
      </c>
      <c r="C65" s="67">
        <f>'[1]Расчет материала'!N66</f>
        <v>0</v>
      </c>
      <c r="D65" s="68">
        <f>'[1]Расчет материала'!F66</f>
        <v>0</v>
      </c>
      <c r="E65" s="67">
        <f>'[1]Расчет материала'!E66</f>
        <v>0</v>
      </c>
      <c r="F65" s="69">
        <f>'[1]Расчет материала'!O66</f>
        <v>0</v>
      </c>
      <c r="G65" s="70" t="str">
        <f>IFERROR('[1]Расчет материала'!P66,"")</f>
        <v/>
      </c>
      <c r="H65" s="69">
        <f>'[1]Расчет материала'!Q66</f>
        <v>0</v>
      </c>
      <c r="I65" s="70" t="str">
        <f>IFERROR('[1]Расчет материала'!R66,"")</f>
        <v/>
      </c>
      <c r="J65" s="67">
        <f>'[1]Расчет материала'!S66</f>
        <v>0</v>
      </c>
      <c r="K65" s="69" t="str">
        <f>'[1]Расчет материала'!U66</f>
        <v/>
      </c>
      <c r="L65" s="69" t="str">
        <f>'[1]Расчет материала'!V66</f>
        <v/>
      </c>
      <c r="M65" s="69" t="str">
        <f>'[1]Расчет материала'!W66</f>
        <v/>
      </c>
      <c r="N65" s="71" t="str">
        <f>'[1]Расчет материала'!X66</f>
        <v/>
      </c>
      <c r="R65" s="58"/>
      <c r="S65" s="59"/>
      <c r="T65" s="61"/>
      <c r="U65" s="59"/>
      <c r="V65" s="61"/>
      <c r="W65" s="58"/>
      <c r="X65" s="60"/>
      <c r="Y65" s="61"/>
      <c r="AG65" s="62"/>
      <c r="AH65" s="62"/>
    </row>
    <row r="66" spans="2:34" x14ac:dyDescent="0.2">
      <c r="B66" s="67">
        <f>'[1]Расчет материала'!L67</f>
        <v>0</v>
      </c>
      <c r="C66" s="67">
        <f>'[1]Расчет материала'!N67</f>
        <v>0</v>
      </c>
      <c r="D66" s="68">
        <f>'[1]Расчет материала'!F67</f>
        <v>0</v>
      </c>
      <c r="E66" s="67">
        <f>'[1]Расчет материала'!E67</f>
        <v>0</v>
      </c>
      <c r="F66" s="69">
        <f>'[1]Расчет материала'!O67</f>
        <v>0</v>
      </c>
      <c r="G66" s="70" t="str">
        <f>IFERROR('[1]Расчет материала'!P67,"")</f>
        <v/>
      </c>
      <c r="H66" s="69">
        <f>'[1]Расчет материала'!Q67</f>
        <v>0</v>
      </c>
      <c r="I66" s="70" t="str">
        <f>IFERROR('[1]Расчет материала'!R67,"")</f>
        <v/>
      </c>
      <c r="J66" s="67">
        <f>'[1]Расчет материала'!S67</f>
        <v>0</v>
      </c>
      <c r="K66" s="69" t="str">
        <f>'[1]Расчет материала'!U67</f>
        <v/>
      </c>
      <c r="L66" s="69" t="str">
        <f>'[1]Расчет материала'!V67</f>
        <v/>
      </c>
      <c r="M66" s="69" t="str">
        <f>'[1]Расчет материала'!W67</f>
        <v/>
      </c>
      <c r="N66" s="71" t="str">
        <f>'[1]Расчет материала'!X67</f>
        <v/>
      </c>
      <c r="R66" s="58"/>
      <c r="S66" s="59"/>
      <c r="T66" s="61"/>
      <c r="U66" s="59"/>
      <c r="V66" s="61"/>
      <c r="W66" s="58"/>
      <c r="X66" s="60"/>
      <c r="Y66" s="61"/>
      <c r="AG66" s="62"/>
      <c r="AH66" s="62"/>
    </row>
    <row r="67" spans="2:34" x14ac:dyDescent="0.2">
      <c r="B67" s="67">
        <f>'[1]Расчет материала'!L68</f>
        <v>0</v>
      </c>
      <c r="C67" s="67">
        <f>'[1]Расчет материала'!N68</f>
        <v>0</v>
      </c>
      <c r="D67" s="68">
        <f>'[1]Расчет материала'!F68</f>
        <v>0</v>
      </c>
      <c r="E67" s="67">
        <f>'[1]Расчет материала'!E68</f>
        <v>0</v>
      </c>
      <c r="F67" s="69">
        <f>'[1]Расчет материала'!O68</f>
        <v>0</v>
      </c>
      <c r="G67" s="70" t="str">
        <f>IFERROR('[1]Расчет материала'!P68,"")</f>
        <v/>
      </c>
      <c r="H67" s="69">
        <f>'[1]Расчет материала'!Q68</f>
        <v>0</v>
      </c>
      <c r="I67" s="70" t="str">
        <f>IFERROR('[1]Расчет материала'!R68,"")</f>
        <v/>
      </c>
      <c r="J67" s="67">
        <f>'[1]Расчет материала'!S68</f>
        <v>0</v>
      </c>
      <c r="K67" s="69" t="str">
        <f>'[1]Расчет материала'!U68</f>
        <v/>
      </c>
      <c r="L67" s="69" t="str">
        <f>'[1]Расчет материала'!V68</f>
        <v/>
      </c>
      <c r="M67" s="69" t="str">
        <f>'[1]Расчет материала'!W68</f>
        <v/>
      </c>
      <c r="N67" s="71" t="str">
        <f>'[1]Расчет материала'!X68</f>
        <v/>
      </c>
      <c r="R67" s="58"/>
      <c r="S67" s="59"/>
      <c r="T67" s="61"/>
      <c r="U67" s="59"/>
      <c r="V67" s="61"/>
      <c r="W67" s="58"/>
      <c r="X67" s="60"/>
      <c r="Y67" s="61"/>
      <c r="AG67" s="62"/>
      <c r="AH67" s="62"/>
    </row>
    <row r="68" spans="2:34" x14ac:dyDescent="0.2">
      <c r="B68" s="67">
        <f>'[1]Расчет материала'!L69</f>
        <v>0</v>
      </c>
      <c r="C68" s="67">
        <f>'[1]Расчет материала'!N69</f>
        <v>0</v>
      </c>
      <c r="D68" s="68">
        <f>'[1]Расчет материала'!F69</f>
        <v>0</v>
      </c>
      <c r="E68" s="67">
        <f>'[1]Расчет материала'!E69</f>
        <v>0</v>
      </c>
      <c r="F68" s="69">
        <f>'[1]Расчет материала'!O69</f>
        <v>0</v>
      </c>
      <c r="G68" s="70" t="str">
        <f>IFERROR('[1]Расчет материала'!P69,"")</f>
        <v/>
      </c>
      <c r="H68" s="69">
        <f>'[1]Расчет материала'!Q69</f>
        <v>0</v>
      </c>
      <c r="I68" s="70" t="str">
        <f>IFERROR('[1]Расчет материала'!R69,"")</f>
        <v/>
      </c>
      <c r="J68" s="67">
        <f>'[1]Расчет материала'!S69</f>
        <v>0</v>
      </c>
      <c r="K68" s="69" t="str">
        <f>'[1]Расчет материала'!U69</f>
        <v/>
      </c>
      <c r="L68" s="69" t="str">
        <f>'[1]Расчет материала'!V69</f>
        <v/>
      </c>
      <c r="M68" s="69" t="str">
        <f>'[1]Расчет материала'!W69</f>
        <v/>
      </c>
      <c r="N68" s="71" t="str">
        <f>'[1]Расчет материала'!X69</f>
        <v/>
      </c>
      <c r="R68" s="58"/>
      <c r="S68" s="59"/>
      <c r="T68" s="61"/>
      <c r="U68" s="59"/>
      <c r="V68" s="61"/>
      <c r="W68" s="58"/>
      <c r="X68" s="60"/>
      <c r="Y68" s="61"/>
      <c r="AG68" s="62"/>
      <c r="AH68" s="62"/>
    </row>
    <row r="69" spans="2:34" x14ac:dyDescent="0.2">
      <c r="B69" s="67">
        <f>'[1]Расчет материала'!L70</f>
        <v>0</v>
      </c>
      <c r="C69" s="67">
        <f>'[1]Расчет материала'!N70</f>
        <v>0</v>
      </c>
      <c r="D69" s="68">
        <f>'[1]Расчет материала'!F70</f>
        <v>0</v>
      </c>
      <c r="E69" s="67">
        <f>'[1]Расчет материала'!E70</f>
        <v>0</v>
      </c>
      <c r="F69" s="69">
        <f>'[1]Расчет материала'!O70</f>
        <v>0</v>
      </c>
      <c r="G69" s="70" t="str">
        <f>IFERROR('[1]Расчет материала'!P70,"")</f>
        <v/>
      </c>
      <c r="H69" s="69">
        <f>'[1]Расчет материала'!Q70</f>
        <v>0</v>
      </c>
      <c r="I69" s="70" t="str">
        <f>IFERROR('[1]Расчет материала'!R70,"")</f>
        <v/>
      </c>
      <c r="J69" s="67">
        <f>'[1]Расчет материала'!S70</f>
        <v>0</v>
      </c>
      <c r="K69" s="69" t="str">
        <f>'[1]Расчет материала'!U70</f>
        <v/>
      </c>
      <c r="L69" s="69" t="str">
        <f>'[1]Расчет материала'!V70</f>
        <v/>
      </c>
      <c r="M69" s="69" t="str">
        <f>'[1]Расчет материала'!W70</f>
        <v/>
      </c>
      <c r="N69" s="71" t="str">
        <f>'[1]Расчет материала'!X70</f>
        <v/>
      </c>
      <c r="R69" s="58"/>
      <c r="S69" s="59"/>
      <c r="T69" s="61"/>
      <c r="U69" s="59"/>
      <c r="V69" s="61"/>
      <c r="W69" s="58"/>
      <c r="X69" s="60"/>
      <c r="Y69" s="61"/>
      <c r="AG69" s="62"/>
      <c r="AH69" s="62"/>
    </row>
    <row r="70" spans="2:34" x14ac:dyDescent="0.2">
      <c r="B70" s="67">
        <f>'[1]Расчет материала'!L71</f>
        <v>0</v>
      </c>
      <c r="C70" s="67">
        <f>'[1]Расчет материала'!N71</f>
        <v>0</v>
      </c>
      <c r="D70" s="68">
        <f>'[1]Расчет материала'!F71</f>
        <v>0</v>
      </c>
      <c r="E70" s="67">
        <f>'[1]Расчет материала'!E71</f>
        <v>0</v>
      </c>
      <c r="F70" s="69">
        <f>'[1]Расчет материала'!O71</f>
        <v>0</v>
      </c>
      <c r="G70" s="70" t="str">
        <f>IFERROR('[1]Расчет материала'!P71,"")</f>
        <v/>
      </c>
      <c r="H70" s="69">
        <f>'[1]Расчет материала'!Q71</f>
        <v>0</v>
      </c>
      <c r="I70" s="70" t="str">
        <f>IFERROR('[1]Расчет материала'!R71,"")</f>
        <v/>
      </c>
      <c r="J70" s="67">
        <f>'[1]Расчет материала'!S71</f>
        <v>0</v>
      </c>
      <c r="K70" s="69" t="str">
        <f>'[1]Расчет материала'!U71</f>
        <v/>
      </c>
      <c r="L70" s="69" t="str">
        <f>'[1]Расчет материала'!V71</f>
        <v/>
      </c>
      <c r="M70" s="69" t="str">
        <f>'[1]Расчет материала'!W71</f>
        <v/>
      </c>
      <c r="N70" s="71" t="str">
        <f>'[1]Расчет материала'!X71</f>
        <v/>
      </c>
      <c r="R70" s="58"/>
      <c r="S70" s="59"/>
      <c r="T70" s="61"/>
      <c r="U70" s="59"/>
      <c r="V70" s="61"/>
      <c r="W70" s="58"/>
      <c r="X70" s="60"/>
      <c r="Y70" s="61"/>
      <c r="AG70" s="62"/>
      <c r="AH70" s="62"/>
    </row>
    <row r="71" spans="2:34" x14ac:dyDescent="0.2">
      <c r="B71" s="67">
        <f>'[1]Расчет материала'!L72</f>
        <v>0</v>
      </c>
      <c r="C71" s="67">
        <f>'[1]Расчет материала'!N72</f>
        <v>0</v>
      </c>
      <c r="D71" s="68">
        <f>'[1]Расчет материала'!F72</f>
        <v>0</v>
      </c>
      <c r="E71" s="67">
        <f>'[1]Расчет материала'!E72</f>
        <v>0</v>
      </c>
      <c r="F71" s="69">
        <f>'[1]Расчет материала'!O72</f>
        <v>0</v>
      </c>
      <c r="G71" s="70" t="str">
        <f>IFERROR('[1]Расчет материала'!P72,"")</f>
        <v/>
      </c>
      <c r="H71" s="69">
        <f>'[1]Расчет материала'!Q72</f>
        <v>0</v>
      </c>
      <c r="I71" s="70" t="str">
        <f>IFERROR('[1]Расчет материала'!R72,"")</f>
        <v/>
      </c>
      <c r="J71" s="67">
        <f>'[1]Расчет материала'!S72</f>
        <v>0</v>
      </c>
      <c r="K71" s="69" t="str">
        <f>'[1]Расчет материала'!U72</f>
        <v/>
      </c>
      <c r="L71" s="69" t="str">
        <f>'[1]Расчет материала'!V72</f>
        <v/>
      </c>
      <c r="M71" s="69" t="str">
        <f>'[1]Расчет материала'!W72</f>
        <v/>
      </c>
      <c r="N71" s="71" t="str">
        <f>'[1]Расчет материала'!X72</f>
        <v/>
      </c>
      <c r="R71" s="58"/>
      <c r="S71" s="59"/>
      <c r="T71" s="61"/>
      <c r="U71" s="59"/>
      <c r="V71" s="61"/>
      <c r="W71" s="58"/>
      <c r="X71" s="60"/>
      <c r="Y71" s="61"/>
      <c r="AG71" s="62"/>
      <c r="AH71" s="62"/>
    </row>
    <row r="72" spans="2:34" x14ac:dyDescent="0.2">
      <c r="B72" s="67">
        <f>'[1]Расчет материала'!L73</f>
        <v>0</v>
      </c>
      <c r="C72" s="67">
        <f>'[1]Расчет материала'!N73</f>
        <v>0</v>
      </c>
      <c r="D72" s="68">
        <f>'[1]Расчет материала'!F73</f>
        <v>0</v>
      </c>
      <c r="E72" s="67">
        <f>'[1]Расчет материала'!E73</f>
        <v>0</v>
      </c>
      <c r="F72" s="69">
        <f>'[1]Расчет материала'!O73</f>
        <v>0</v>
      </c>
      <c r="G72" s="70" t="str">
        <f>IFERROR('[1]Расчет материала'!P73,"")</f>
        <v/>
      </c>
      <c r="H72" s="69">
        <f>'[1]Расчет материала'!Q73</f>
        <v>0</v>
      </c>
      <c r="I72" s="70" t="str">
        <f>IFERROR('[1]Расчет материала'!R73,"")</f>
        <v/>
      </c>
      <c r="J72" s="67">
        <f>'[1]Расчет материала'!S73</f>
        <v>0</v>
      </c>
      <c r="K72" s="69" t="str">
        <f>'[1]Расчет материала'!U73</f>
        <v/>
      </c>
      <c r="L72" s="69" t="str">
        <f>'[1]Расчет материала'!V73</f>
        <v/>
      </c>
      <c r="M72" s="69" t="str">
        <f>'[1]Расчет материала'!W73</f>
        <v/>
      </c>
      <c r="N72" s="71" t="str">
        <f>'[1]Расчет материала'!X73</f>
        <v/>
      </c>
      <c r="R72" s="58"/>
      <c r="S72" s="59"/>
      <c r="T72" s="61"/>
      <c r="U72" s="59"/>
      <c r="V72" s="61"/>
      <c r="W72" s="58"/>
      <c r="X72" s="60"/>
      <c r="Y72" s="61"/>
      <c r="AG72" s="62"/>
      <c r="AH72" s="62"/>
    </row>
    <row r="73" spans="2:34" x14ac:dyDescent="0.2">
      <c r="B73" s="67">
        <f>'[1]Расчет материала'!L74</f>
        <v>0</v>
      </c>
      <c r="C73" s="67">
        <f>'[1]Расчет материала'!N74</f>
        <v>0</v>
      </c>
      <c r="D73" s="68">
        <f>'[1]Расчет материала'!F74</f>
        <v>0</v>
      </c>
      <c r="E73" s="67">
        <f>'[1]Расчет материала'!E74</f>
        <v>0</v>
      </c>
      <c r="F73" s="69">
        <f>'[1]Расчет материала'!O74</f>
        <v>0</v>
      </c>
      <c r="G73" s="70" t="str">
        <f>IFERROR('[1]Расчет материала'!P74,"")</f>
        <v/>
      </c>
      <c r="H73" s="69">
        <f>'[1]Расчет материала'!Q74</f>
        <v>0</v>
      </c>
      <c r="I73" s="70" t="str">
        <f>IFERROR('[1]Расчет материала'!R74,"")</f>
        <v/>
      </c>
      <c r="J73" s="67">
        <f>'[1]Расчет материала'!S74</f>
        <v>0</v>
      </c>
      <c r="K73" s="69" t="str">
        <f>'[1]Расчет материала'!U74</f>
        <v/>
      </c>
      <c r="L73" s="69" t="str">
        <f>'[1]Расчет материала'!V74</f>
        <v/>
      </c>
      <c r="M73" s="69" t="str">
        <f>'[1]Расчет материала'!W74</f>
        <v/>
      </c>
      <c r="N73" s="71" t="str">
        <f>'[1]Расчет материала'!X74</f>
        <v/>
      </c>
      <c r="R73" s="58"/>
      <c r="S73" s="59"/>
      <c r="T73" s="61"/>
      <c r="U73" s="59"/>
      <c r="V73" s="61"/>
      <c r="W73" s="58"/>
      <c r="X73" s="60"/>
      <c r="Y73" s="61"/>
      <c r="AG73" s="62"/>
      <c r="AH73" s="62"/>
    </row>
    <row r="74" spans="2:34" x14ac:dyDescent="0.2">
      <c r="B74" s="67">
        <f>'[1]Расчет материала'!L75</f>
        <v>0</v>
      </c>
      <c r="C74" s="67">
        <f>'[1]Расчет материала'!N75</f>
        <v>0</v>
      </c>
      <c r="D74" s="68">
        <f>'[1]Расчет материала'!F75</f>
        <v>0</v>
      </c>
      <c r="E74" s="67">
        <f>'[1]Расчет материала'!E75</f>
        <v>0</v>
      </c>
      <c r="F74" s="69">
        <f>'[1]Расчет материала'!O75</f>
        <v>0</v>
      </c>
      <c r="G74" s="70" t="str">
        <f>IFERROR('[1]Расчет материала'!P75,"")</f>
        <v/>
      </c>
      <c r="H74" s="69">
        <f>'[1]Расчет материала'!Q75</f>
        <v>0</v>
      </c>
      <c r="I74" s="70" t="str">
        <f>IFERROR('[1]Расчет материала'!R75,"")</f>
        <v/>
      </c>
      <c r="J74" s="67">
        <f>'[1]Расчет материала'!S75</f>
        <v>0</v>
      </c>
      <c r="K74" s="69" t="str">
        <f>'[1]Расчет материала'!U75</f>
        <v/>
      </c>
      <c r="L74" s="69" t="str">
        <f>'[1]Расчет материала'!V75</f>
        <v/>
      </c>
      <c r="M74" s="69" t="str">
        <f>'[1]Расчет материала'!W75</f>
        <v/>
      </c>
      <c r="N74" s="71" t="str">
        <f>'[1]Расчет материала'!X75</f>
        <v/>
      </c>
      <c r="R74" s="58"/>
      <c r="S74" s="59"/>
      <c r="T74" s="61"/>
      <c r="U74" s="59"/>
      <c r="V74" s="61"/>
      <c r="W74" s="58"/>
      <c r="X74" s="60"/>
      <c r="Y74" s="61"/>
      <c r="AG74" s="62"/>
      <c r="AH74" s="62"/>
    </row>
    <row r="75" spans="2:34" x14ac:dyDescent="0.2">
      <c r="B75" s="67">
        <f>'[1]Расчет материала'!L76</f>
        <v>0</v>
      </c>
      <c r="C75" s="67">
        <f>'[1]Расчет материала'!N76</f>
        <v>0</v>
      </c>
      <c r="D75" s="68">
        <f>'[1]Расчет материала'!F76</f>
        <v>0</v>
      </c>
      <c r="E75" s="67">
        <f>'[1]Расчет материала'!E76</f>
        <v>0</v>
      </c>
      <c r="F75" s="69">
        <f>'[1]Расчет материала'!O76</f>
        <v>0</v>
      </c>
      <c r="G75" s="70" t="str">
        <f>IFERROR('[1]Расчет материала'!P76,"")</f>
        <v/>
      </c>
      <c r="H75" s="69">
        <f>'[1]Расчет материала'!Q76</f>
        <v>0</v>
      </c>
      <c r="I75" s="70" t="str">
        <f>IFERROR('[1]Расчет материала'!R76,"")</f>
        <v/>
      </c>
      <c r="J75" s="67">
        <f>'[1]Расчет материала'!S76</f>
        <v>0</v>
      </c>
      <c r="K75" s="69" t="str">
        <f>'[1]Расчет материала'!U76</f>
        <v/>
      </c>
      <c r="L75" s="69" t="str">
        <f>'[1]Расчет материала'!V76</f>
        <v/>
      </c>
      <c r="M75" s="69" t="str">
        <f>'[1]Расчет материала'!W76</f>
        <v/>
      </c>
      <c r="N75" s="71" t="str">
        <f>'[1]Расчет материала'!X76</f>
        <v/>
      </c>
      <c r="R75" s="58"/>
      <c r="S75" s="59"/>
      <c r="T75" s="61"/>
      <c r="U75" s="59"/>
      <c r="V75" s="61"/>
      <c r="W75" s="58"/>
      <c r="X75" s="60"/>
      <c r="Y75" s="61"/>
      <c r="AG75" s="62"/>
      <c r="AH75" s="62"/>
    </row>
    <row r="76" spans="2:34" x14ac:dyDescent="0.2">
      <c r="B76" s="67">
        <f>'[1]Расчет материала'!L77</f>
        <v>0</v>
      </c>
      <c r="C76" s="67">
        <f>'[1]Расчет материала'!N77</f>
        <v>0</v>
      </c>
      <c r="D76" s="68">
        <f>'[1]Расчет материала'!F77</f>
        <v>0</v>
      </c>
      <c r="E76" s="67">
        <f>'[1]Расчет материала'!E77</f>
        <v>0</v>
      </c>
      <c r="F76" s="69">
        <f>'[1]Расчет материала'!O77</f>
        <v>0</v>
      </c>
      <c r="G76" s="70" t="str">
        <f>IFERROR('[1]Расчет материала'!P77,"")</f>
        <v/>
      </c>
      <c r="H76" s="69">
        <f>'[1]Расчет материала'!Q77</f>
        <v>0</v>
      </c>
      <c r="I76" s="70" t="str">
        <f>IFERROR('[1]Расчет материала'!R77,"")</f>
        <v/>
      </c>
      <c r="J76" s="67">
        <f>'[1]Расчет материала'!S77</f>
        <v>0</v>
      </c>
      <c r="K76" s="69" t="str">
        <f>'[1]Расчет материала'!U77</f>
        <v/>
      </c>
      <c r="L76" s="69" t="str">
        <f>'[1]Расчет материала'!V77</f>
        <v/>
      </c>
      <c r="M76" s="69" t="str">
        <f>'[1]Расчет материала'!W77</f>
        <v/>
      </c>
      <c r="N76" s="71" t="str">
        <f>'[1]Расчет материала'!X77</f>
        <v/>
      </c>
      <c r="R76" s="58"/>
      <c r="S76" s="59"/>
      <c r="T76" s="61"/>
      <c r="U76" s="59"/>
      <c r="V76" s="61"/>
      <c r="W76" s="58"/>
      <c r="X76" s="60"/>
      <c r="Y76" s="61"/>
      <c r="AG76" s="62"/>
      <c r="AH76" s="62"/>
    </row>
    <row r="77" spans="2:34" x14ac:dyDescent="0.2">
      <c r="B77" s="67">
        <f>'[1]Расчет материала'!L78</f>
        <v>0</v>
      </c>
      <c r="C77" s="67">
        <f>'[1]Расчет материала'!N78</f>
        <v>0</v>
      </c>
      <c r="D77" s="68">
        <f>'[1]Расчет материала'!F78</f>
        <v>0</v>
      </c>
      <c r="E77" s="67">
        <f>'[1]Расчет материала'!E78</f>
        <v>0</v>
      </c>
      <c r="F77" s="69">
        <f>'[1]Расчет материала'!O78</f>
        <v>0</v>
      </c>
      <c r="G77" s="70" t="str">
        <f>IFERROR('[1]Расчет материала'!P78,"")</f>
        <v/>
      </c>
      <c r="H77" s="69">
        <f>'[1]Расчет материала'!Q78</f>
        <v>0</v>
      </c>
      <c r="I77" s="70" t="str">
        <f>IFERROR('[1]Расчет материала'!R78,"")</f>
        <v/>
      </c>
      <c r="J77" s="67">
        <f>'[1]Расчет материала'!S78</f>
        <v>0</v>
      </c>
      <c r="K77" s="69" t="str">
        <f>'[1]Расчет материала'!U78</f>
        <v/>
      </c>
      <c r="L77" s="69" t="str">
        <f>'[1]Расчет материала'!V78</f>
        <v/>
      </c>
      <c r="M77" s="69" t="str">
        <f>'[1]Расчет материала'!W78</f>
        <v/>
      </c>
      <c r="N77" s="71" t="str">
        <f>'[1]Расчет материала'!X78</f>
        <v/>
      </c>
      <c r="R77" s="58"/>
      <c r="S77" s="59"/>
      <c r="T77" s="61"/>
      <c r="U77" s="59"/>
      <c r="V77" s="61"/>
      <c r="W77" s="58"/>
      <c r="X77" s="60"/>
      <c r="Y77" s="61"/>
      <c r="AG77" s="62"/>
      <c r="AH77" s="62"/>
    </row>
    <row r="78" spans="2:34" x14ac:dyDescent="0.2">
      <c r="B78" s="67">
        <f>'[1]Расчет материала'!L79</f>
        <v>0</v>
      </c>
      <c r="C78" s="67">
        <f>'[1]Расчет материала'!N79</f>
        <v>0</v>
      </c>
      <c r="D78" s="68">
        <f>'[1]Расчет материала'!F79</f>
        <v>0</v>
      </c>
      <c r="E78" s="67">
        <f>'[1]Расчет материала'!E79</f>
        <v>0</v>
      </c>
      <c r="F78" s="69">
        <f>'[1]Расчет материала'!O79</f>
        <v>0</v>
      </c>
      <c r="G78" s="70" t="str">
        <f>IFERROR('[1]Расчет материала'!P79,"")</f>
        <v/>
      </c>
      <c r="H78" s="69">
        <f>'[1]Расчет материала'!Q79</f>
        <v>0</v>
      </c>
      <c r="I78" s="70" t="str">
        <f>IFERROR('[1]Расчет материала'!R79,"")</f>
        <v/>
      </c>
      <c r="J78" s="67">
        <f>'[1]Расчет материала'!S79</f>
        <v>0</v>
      </c>
      <c r="K78" s="69" t="str">
        <f>'[1]Расчет материала'!U79</f>
        <v/>
      </c>
      <c r="L78" s="69" t="str">
        <f>'[1]Расчет материала'!V79</f>
        <v/>
      </c>
      <c r="M78" s="69" t="str">
        <f>'[1]Расчет материала'!W79</f>
        <v/>
      </c>
      <c r="N78" s="71" t="str">
        <f>'[1]Расчет материала'!X79</f>
        <v/>
      </c>
      <c r="R78" s="58"/>
      <c r="S78" s="59"/>
      <c r="T78" s="61"/>
      <c r="U78" s="59"/>
      <c r="V78" s="61"/>
      <c r="W78" s="58"/>
      <c r="X78" s="60"/>
      <c r="Y78" s="61"/>
      <c r="AG78" s="62"/>
      <c r="AH78" s="62"/>
    </row>
    <row r="79" spans="2:34" x14ac:dyDescent="0.2">
      <c r="B79" s="67">
        <f>'[1]Расчет материала'!L80</f>
        <v>0</v>
      </c>
      <c r="C79" s="67">
        <f>'[1]Расчет материала'!N80</f>
        <v>0</v>
      </c>
      <c r="D79" s="68">
        <f>'[1]Расчет материала'!F80</f>
        <v>0</v>
      </c>
      <c r="E79" s="67">
        <f>'[1]Расчет материала'!E80</f>
        <v>0</v>
      </c>
      <c r="F79" s="69">
        <f>'[1]Расчет материала'!O80</f>
        <v>0</v>
      </c>
      <c r="G79" s="70" t="str">
        <f>IFERROR('[1]Расчет материала'!P80,"")</f>
        <v/>
      </c>
      <c r="H79" s="69">
        <f>'[1]Расчет материала'!Q80</f>
        <v>0</v>
      </c>
      <c r="I79" s="70" t="str">
        <f>IFERROR('[1]Расчет материала'!R80,"")</f>
        <v/>
      </c>
      <c r="J79" s="67">
        <f>'[1]Расчет материала'!S80</f>
        <v>0</v>
      </c>
      <c r="K79" s="69" t="str">
        <f>'[1]Расчет материала'!U80</f>
        <v/>
      </c>
      <c r="L79" s="69" t="str">
        <f>'[1]Расчет материала'!V80</f>
        <v/>
      </c>
      <c r="M79" s="69" t="str">
        <f>'[1]Расчет материала'!W80</f>
        <v/>
      </c>
      <c r="N79" s="71" t="str">
        <f>'[1]Расчет материала'!X80</f>
        <v/>
      </c>
      <c r="R79" s="58"/>
      <c r="S79" s="59"/>
      <c r="T79" s="61"/>
      <c r="U79" s="59"/>
      <c r="V79" s="61"/>
      <c r="W79" s="58"/>
      <c r="X79" s="60"/>
      <c r="Y79" s="61"/>
      <c r="AG79" s="62"/>
      <c r="AH79" s="62"/>
    </row>
    <row r="80" spans="2:34" x14ac:dyDescent="0.2">
      <c r="B80" s="67">
        <f>'[1]Расчет материала'!L81</f>
        <v>0</v>
      </c>
      <c r="C80" s="67">
        <f>'[1]Расчет материала'!N81</f>
        <v>0</v>
      </c>
      <c r="D80" s="68">
        <f>'[1]Расчет материала'!F81</f>
        <v>0</v>
      </c>
      <c r="E80" s="67">
        <f>'[1]Расчет материала'!E81</f>
        <v>0</v>
      </c>
      <c r="F80" s="69">
        <f>'[1]Расчет материала'!O81</f>
        <v>0</v>
      </c>
      <c r="G80" s="70" t="str">
        <f>IFERROR('[1]Расчет материала'!P81,"")</f>
        <v/>
      </c>
      <c r="H80" s="69">
        <f>'[1]Расчет материала'!Q81</f>
        <v>0</v>
      </c>
      <c r="I80" s="70" t="str">
        <f>IFERROR('[1]Расчет материала'!R81,"")</f>
        <v/>
      </c>
      <c r="J80" s="67">
        <f>'[1]Расчет материала'!S81</f>
        <v>0</v>
      </c>
      <c r="K80" s="69" t="str">
        <f>'[1]Расчет материала'!U81</f>
        <v/>
      </c>
      <c r="L80" s="69" t="str">
        <f>'[1]Расчет материала'!V81</f>
        <v/>
      </c>
      <c r="M80" s="69" t="str">
        <f>'[1]Расчет материала'!W81</f>
        <v/>
      </c>
      <c r="N80" s="71" t="str">
        <f>'[1]Расчет материала'!X81</f>
        <v/>
      </c>
      <c r="R80" s="58"/>
      <c r="S80" s="59"/>
      <c r="T80" s="61"/>
      <c r="U80" s="59"/>
      <c r="V80" s="61"/>
      <c r="W80" s="58"/>
      <c r="X80" s="60"/>
      <c r="Y80" s="61"/>
      <c r="AG80" s="62"/>
      <c r="AH80" s="62"/>
    </row>
    <row r="81" spans="2:34" x14ac:dyDescent="0.2">
      <c r="B81" s="67">
        <f>'[1]Расчет материала'!L82</f>
        <v>0</v>
      </c>
      <c r="C81" s="67">
        <f>'[1]Расчет материала'!N82</f>
        <v>0</v>
      </c>
      <c r="D81" s="68">
        <f>'[1]Расчет материала'!F82</f>
        <v>0</v>
      </c>
      <c r="E81" s="67">
        <f>'[1]Расчет материала'!E82</f>
        <v>0</v>
      </c>
      <c r="F81" s="69">
        <f>'[1]Расчет материала'!O82</f>
        <v>0</v>
      </c>
      <c r="G81" s="70" t="str">
        <f>IFERROR('[1]Расчет материала'!P82,"")</f>
        <v/>
      </c>
      <c r="H81" s="69">
        <f>'[1]Расчет материала'!Q82</f>
        <v>0</v>
      </c>
      <c r="I81" s="70" t="str">
        <f>IFERROR('[1]Расчет материала'!R82,"")</f>
        <v/>
      </c>
      <c r="J81" s="67">
        <f>'[1]Расчет материала'!S82</f>
        <v>0</v>
      </c>
      <c r="K81" s="69" t="str">
        <f>'[1]Расчет материала'!U82</f>
        <v/>
      </c>
      <c r="L81" s="69" t="str">
        <f>'[1]Расчет материала'!V82</f>
        <v/>
      </c>
      <c r="M81" s="69" t="str">
        <f>'[1]Расчет материала'!W82</f>
        <v/>
      </c>
      <c r="N81" s="71" t="str">
        <f>'[1]Расчет материала'!X82</f>
        <v/>
      </c>
      <c r="R81" s="58"/>
      <c r="S81" s="59"/>
      <c r="T81" s="61"/>
      <c r="U81" s="59"/>
      <c r="V81" s="61"/>
      <c r="W81" s="58"/>
      <c r="X81" s="60"/>
      <c r="Y81" s="61"/>
      <c r="AG81" s="62"/>
      <c r="AH81" s="62"/>
    </row>
    <row r="82" spans="2:34" x14ac:dyDescent="0.2">
      <c r="B82" s="67">
        <f>'[1]Расчет материала'!L83</f>
        <v>0</v>
      </c>
      <c r="C82" s="67">
        <f>'[1]Расчет материала'!N83</f>
        <v>0</v>
      </c>
      <c r="D82" s="68">
        <f>'[1]Расчет материала'!F83</f>
        <v>0</v>
      </c>
      <c r="E82" s="67">
        <f>'[1]Расчет материала'!E83</f>
        <v>0</v>
      </c>
      <c r="F82" s="69">
        <f>'[1]Расчет материала'!O83</f>
        <v>0</v>
      </c>
      <c r="G82" s="70" t="str">
        <f>IFERROR('[1]Расчет материала'!P83,"")</f>
        <v/>
      </c>
      <c r="H82" s="69">
        <f>'[1]Расчет материала'!Q83</f>
        <v>0</v>
      </c>
      <c r="I82" s="70" t="str">
        <f>IFERROR('[1]Расчет материала'!R83,"")</f>
        <v/>
      </c>
      <c r="J82" s="67">
        <f>'[1]Расчет материала'!S83</f>
        <v>0</v>
      </c>
      <c r="K82" s="69" t="str">
        <f>'[1]Расчет материала'!U83</f>
        <v/>
      </c>
      <c r="L82" s="69" t="str">
        <f>'[1]Расчет материала'!V83</f>
        <v/>
      </c>
      <c r="M82" s="69" t="str">
        <f>'[1]Расчет материала'!W83</f>
        <v/>
      </c>
      <c r="N82" s="71" t="str">
        <f>'[1]Расчет материала'!X83</f>
        <v/>
      </c>
      <c r="R82" s="58"/>
      <c r="S82" s="59"/>
      <c r="T82" s="61"/>
      <c r="U82" s="59"/>
      <c r="V82" s="61"/>
      <c r="W82" s="58"/>
      <c r="X82" s="60"/>
      <c r="Y82" s="61"/>
      <c r="AG82" s="62"/>
      <c r="AH82" s="62"/>
    </row>
    <row r="83" spans="2:34" x14ac:dyDescent="0.2">
      <c r="B83" s="67">
        <f>'[1]Расчет материала'!L84</f>
        <v>0</v>
      </c>
      <c r="C83" s="67">
        <f>'[1]Расчет материала'!N84</f>
        <v>0</v>
      </c>
      <c r="D83" s="68">
        <f>'[1]Расчет материала'!F84</f>
        <v>0</v>
      </c>
      <c r="E83" s="67">
        <f>'[1]Расчет материала'!E84</f>
        <v>0</v>
      </c>
      <c r="F83" s="69">
        <f>'[1]Расчет материала'!O84</f>
        <v>0</v>
      </c>
      <c r="G83" s="70" t="str">
        <f>IFERROR('[1]Расчет материала'!P84,"")</f>
        <v/>
      </c>
      <c r="H83" s="69">
        <f>'[1]Расчет материала'!Q84</f>
        <v>0</v>
      </c>
      <c r="I83" s="70" t="str">
        <f>IFERROR('[1]Расчет материала'!R84,"")</f>
        <v/>
      </c>
      <c r="J83" s="67">
        <f>'[1]Расчет материала'!S84</f>
        <v>0</v>
      </c>
      <c r="K83" s="69" t="str">
        <f>'[1]Расчет материала'!U84</f>
        <v/>
      </c>
      <c r="L83" s="69" t="str">
        <f>'[1]Расчет материала'!V84</f>
        <v/>
      </c>
      <c r="M83" s="69" t="str">
        <f>'[1]Расчет материала'!W84</f>
        <v/>
      </c>
      <c r="N83" s="71" t="str">
        <f>'[1]Расчет материала'!X84</f>
        <v/>
      </c>
      <c r="R83" s="58"/>
      <c r="S83" s="59"/>
      <c r="T83" s="61"/>
      <c r="U83" s="59"/>
      <c r="V83" s="61"/>
      <c r="W83" s="58"/>
      <c r="X83" s="60"/>
      <c r="Y83" s="61"/>
      <c r="AG83" s="62"/>
      <c r="AH83" s="62"/>
    </row>
    <row r="84" spans="2:34" x14ac:dyDescent="0.2">
      <c r="B84" s="67">
        <f>'[1]Расчет материала'!L85</f>
        <v>0</v>
      </c>
      <c r="C84" s="67">
        <f>'[1]Расчет материала'!N85</f>
        <v>0</v>
      </c>
      <c r="D84" s="68">
        <f>'[1]Расчет материала'!F85</f>
        <v>0</v>
      </c>
      <c r="E84" s="67">
        <f>'[1]Расчет материала'!E85</f>
        <v>0</v>
      </c>
      <c r="F84" s="69">
        <f>'[1]Расчет материала'!O85</f>
        <v>0</v>
      </c>
      <c r="G84" s="70" t="str">
        <f>IFERROR('[1]Расчет материала'!P85,"")</f>
        <v/>
      </c>
      <c r="H84" s="69">
        <f>'[1]Расчет материала'!Q85</f>
        <v>0</v>
      </c>
      <c r="I84" s="70" t="str">
        <f>IFERROR('[1]Расчет материала'!R85,"")</f>
        <v/>
      </c>
      <c r="J84" s="67">
        <f>'[1]Расчет материала'!S85</f>
        <v>0</v>
      </c>
      <c r="K84" s="69" t="str">
        <f>'[1]Расчет материала'!U85</f>
        <v/>
      </c>
      <c r="L84" s="69" t="str">
        <f>'[1]Расчет материала'!V85</f>
        <v/>
      </c>
      <c r="M84" s="69" t="str">
        <f>'[1]Расчет материала'!W85</f>
        <v/>
      </c>
      <c r="N84" s="71" t="str">
        <f>'[1]Расчет материала'!X85</f>
        <v/>
      </c>
      <c r="R84" s="58"/>
      <c r="S84" s="59"/>
      <c r="T84" s="61"/>
      <c r="U84" s="59"/>
      <c r="V84" s="61"/>
      <c r="W84" s="58"/>
      <c r="X84" s="60"/>
      <c r="Y84" s="61"/>
      <c r="AG84" s="62"/>
      <c r="AH84" s="62"/>
    </row>
    <row r="85" spans="2:34" x14ac:dyDescent="0.2">
      <c r="B85" s="67">
        <f>'[1]Расчет материала'!L86</f>
        <v>0</v>
      </c>
      <c r="C85" s="67">
        <f>'[1]Расчет материала'!N86</f>
        <v>0</v>
      </c>
      <c r="D85" s="68">
        <f>'[1]Расчет материала'!F86</f>
        <v>0</v>
      </c>
      <c r="E85" s="67">
        <f>'[1]Расчет материала'!E86</f>
        <v>0</v>
      </c>
      <c r="F85" s="69">
        <f>'[1]Расчет материала'!O86</f>
        <v>0</v>
      </c>
      <c r="G85" s="70" t="str">
        <f>IFERROR('[1]Расчет материала'!P86,"")</f>
        <v/>
      </c>
      <c r="H85" s="69">
        <f>'[1]Расчет материала'!Q86</f>
        <v>0</v>
      </c>
      <c r="I85" s="70" t="str">
        <f>IFERROR('[1]Расчет материала'!R86,"")</f>
        <v/>
      </c>
      <c r="J85" s="67">
        <f>'[1]Расчет материала'!S86</f>
        <v>0</v>
      </c>
      <c r="K85" s="69" t="str">
        <f>'[1]Расчет материала'!U86</f>
        <v/>
      </c>
      <c r="L85" s="69" t="str">
        <f>'[1]Расчет материала'!V86</f>
        <v/>
      </c>
      <c r="M85" s="69" t="str">
        <f>'[1]Расчет материала'!W86</f>
        <v/>
      </c>
      <c r="N85" s="71" t="str">
        <f>'[1]Расчет материала'!X86</f>
        <v/>
      </c>
      <c r="R85" s="58"/>
      <c r="S85" s="59"/>
      <c r="T85" s="61"/>
      <c r="U85" s="59"/>
      <c r="V85" s="61"/>
      <c r="W85" s="58"/>
      <c r="X85" s="60"/>
      <c r="Y85" s="61"/>
      <c r="AG85" s="62"/>
      <c r="AH85" s="62"/>
    </row>
    <row r="86" spans="2:34" x14ac:dyDescent="0.2">
      <c r="B86" s="67">
        <f>'[1]Расчет материала'!L87</f>
        <v>0</v>
      </c>
      <c r="C86" s="67">
        <f>'[1]Расчет материала'!N87</f>
        <v>0</v>
      </c>
      <c r="D86" s="68">
        <f>'[1]Расчет материала'!F87</f>
        <v>0</v>
      </c>
      <c r="E86" s="67">
        <f>'[1]Расчет материала'!E87</f>
        <v>0</v>
      </c>
      <c r="F86" s="69">
        <f>'[1]Расчет материала'!O87</f>
        <v>0</v>
      </c>
      <c r="G86" s="70" t="str">
        <f>IFERROR('[1]Расчет материала'!P87,"")</f>
        <v/>
      </c>
      <c r="H86" s="69">
        <f>'[1]Расчет материала'!Q87</f>
        <v>0</v>
      </c>
      <c r="I86" s="70" t="str">
        <f>IFERROR('[1]Расчет материала'!R87,"")</f>
        <v/>
      </c>
      <c r="J86" s="67">
        <f>'[1]Расчет материала'!S87</f>
        <v>0</v>
      </c>
      <c r="K86" s="69" t="str">
        <f>'[1]Расчет материала'!U87</f>
        <v/>
      </c>
      <c r="L86" s="69" t="str">
        <f>'[1]Расчет материала'!V87</f>
        <v/>
      </c>
      <c r="M86" s="69" t="str">
        <f>'[1]Расчет материала'!W87</f>
        <v/>
      </c>
      <c r="N86" s="71" t="str">
        <f>'[1]Расчет материала'!X87</f>
        <v/>
      </c>
      <c r="R86" s="58"/>
      <c r="S86" s="59"/>
      <c r="T86" s="61"/>
      <c r="U86" s="59"/>
      <c r="V86" s="61"/>
      <c r="W86" s="58"/>
      <c r="X86" s="60"/>
      <c r="Y86" s="61"/>
      <c r="AG86" s="62"/>
      <c r="AH86" s="62"/>
    </row>
    <row r="87" spans="2:34" x14ac:dyDescent="0.2">
      <c r="B87" s="67">
        <f>'[1]Расчет материала'!L88</f>
        <v>0</v>
      </c>
      <c r="C87" s="67">
        <f>'[1]Расчет материала'!N88</f>
        <v>0</v>
      </c>
      <c r="D87" s="68">
        <f>'[1]Расчет материала'!F88</f>
        <v>0</v>
      </c>
      <c r="E87" s="67">
        <f>'[1]Расчет материала'!E88</f>
        <v>0</v>
      </c>
      <c r="F87" s="69">
        <f>'[1]Расчет материала'!O88</f>
        <v>0</v>
      </c>
      <c r="G87" s="70" t="str">
        <f>IFERROR('[1]Расчет материала'!P88,"")</f>
        <v/>
      </c>
      <c r="H87" s="69">
        <f>'[1]Расчет материала'!Q88</f>
        <v>0</v>
      </c>
      <c r="I87" s="70" t="str">
        <f>IFERROR('[1]Расчет материала'!R88,"")</f>
        <v/>
      </c>
      <c r="J87" s="67">
        <f>'[1]Расчет материала'!S88</f>
        <v>0</v>
      </c>
      <c r="K87" s="69" t="str">
        <f>'[1]Расчет материала'!U88</f>
        <v/>
      </c>
      <c r="L87" s="69" t="str">
        <f>'[1]Расчет материала'!V88</f>
        <v/>
      </c>
      <c r="M87" s="69" t="str">
        <f>'[1]Расчет материала'!W88</f>
        <v/>
      </c>
      <c r="N87" s="71" t="str">
        <f>'[1]Расчет материала'!X88</f>
        <v/>
      </c>
      <c r="R87" s="58"/>
      <c r="S87" s="59"/>
      <c r="T87" s="61"/>
      <c r="U87" s="59"/>
      <c r="V87" s="61"/>
      <c r="W87" s="58"/>
      <c r="X87" s="60"/>
      <c r="Y87" s="61"/>
      <c r="AG87" s="62"/>
      <c r="AH87" s="62"/>
    </row>
    <row r="88" spans="2:34" x14ac:dyDescent="0.2">
      <c r="B88" s="67">
        <f>'[1]Расчет материала'!L89</f>
        <v>0</v>
      </c>
      <c r="C88" s="67">
        <f>'[1]Расчет материала'!N89</f>
        <v>0</v>
      </c>
      <c r="D88" s="68">
        <f>'[1]Расчет материала'!F89</f>
        <v>0</v>
      </c>
      <c r="E88" s="67">
        <f>'[1]Расчет материала'!E89</f>
        <v>0</v>
      </c>
      <c r="F88" s="69">
        <f>'[1]Расчет материала'!O89</f>
        <v>0</v>
      </c>
      <c r="G88" s="70" t="str">
        <f>IFERROR('[1]Расчет материала'!P89,"")</f>
        <v/>
      </c>
      <c r="H88" s="69">
        <f>'[1]Расчет материала'!Q89</f>
        <v>0</v>
      </c>
      <c r="I88" s="70" t="str">
        <f>IFERROR('[1]Расчет материала'!R89,"")</f>
        <v/>
      </c>
      <c r="J88" s="67">
        <f>'[1]Расчет материала'!S89</f>
        <v>0</v>
      </c>
      <c r="K88" s="69" t="str">
        <f>'[1]Расчет материала'!U89</f>
        <v/>
      </c>
      <c r="L88" s="69" t="str">
        <f>'[1]Расчет материала'!V89</f>
        <v/>
      </c>
      <c r="M88" s="69" t="str">
        <f>'[1]Расчет материала'!W89</f>
        <v/>
      </c>
      <c r="N88" s="71" t="str">
        <f>'[1]Расчет материала'!X89</f>
        <v/>
      </c>
      <c r="R88" s="58"/>
      <c r="S88" s="59"/>
      <c r="T88" s="61"/>
      <c r="U88" s="59"/>
      <c r="V88" s="61"/>
      <c r="W88" s="58"/>
      <c r="X88" s="60"/>
      <c r="Y88" s="61"/>
      <c r="AG88" s="62"/>
      <c r="AH88" s="62"/>
    </row>
    <row r="89" spans="2:34" x14ac:dyDescent="0.2">
      <c r="B89" s="67">
        <f>'[1]Расчет материала'!L90</f>
        <v>0</v>
      </c>
      <c r="C89" s="67">
        <f>'[1]Расчет материала'!N90</f>
        <v>0</v>
      </c>
      <c r="D89" s="68">
        <f>'[1]Расчет материала'!F90</f>
        <v>0</v>
      </c>
      <c r="E89" s="67">
        <f>'[1]Расчет материала'!E90</f>
        <v>0</v>
      </c>
      <c r="F89" s="69">
        <f>'[1]Расчет материала'!O90</f>
        <v>0</v>
      </c>
      <c r="G89" s="70" t="str">
        <f>IFERROR('[1]Расчет материала'!P90,"")</f>
        <v/>
      </c>
      <c r="H89" s="69">
        <f>'[1]Расчет материала'!Q90</f>
        <v>0</v>
      </c>
      <c r="I89" s="70" t="str">
        <f>IFERROR('[1]Расчет материала'!R90,"")</f>
        <v/>
      </c>
      <c r="J89" s="67">
        <f>'[1]Расчет материала'!S90</f>
        <v>0</v>
      </c>
      <c r="K89" s="69" t="str">
        <f>'[1]Расчет материала'!U90</f>
        <v/>
      </c>
      <c r="L89" s="69" t="str">
        <f>'[1]Расчет материала'!V90</f>
        <v/>
      </c>
      <c r="M89" s="69" t="str">
        <f>'[1]Расчет материала'!W90</f>
        <v/>
      </c>
      <c r="N89" s="71" t="str">
        <f>'[1]Расчет материала'!X90</f>
        <v/>
      </c>
      <c r="R89" s="58"/>
      <c r="S89" s="59"/>
      <c r="T89" s="61"/>
      <c r="U89" s="59"/>
      <c r="V89" s="61"/>
      <c r="W89" s="58"/>
      <c r="X89" s="60"/>
      <c r="Y89" s="61"/>
      <c r="AG89" s="62"/>
      <c r="AH89" s="62"/>
    </row>
    <row r="90" spans="2:34" x14ac:dyDescent="0.2">
      <c r="B90" s="67">
        <f>'[1]Расчет материала'!L91</f>
        <v>0</v>
      </c>
      <c r="C90" s="67">
        <f>'[1]Расчет материала'!N91</f>
        <v>0</v>
      </c>
      <c r="D90" s="68">
        <f>'[1]Расчет материала'!F91</f>
        <v>0</v>
      </c>
      <c r="E90" s="67">
        <f>'[1]Расчет материала'!E91</f>
        <v>0</v>
      </c>
      <c r="F90" s="69">
        <f>'[1]Расчет материала'!O91</f>
        <v>0</v>
      </c>
      <c r="G90" s="70" t="str">
        <f>IFERROR('[1]Расчет материала'!P91,"")</f>
        <v/>
      </c>
      <c r="H90" s="69">
        <f>'[1]Расчет материала'!Q91</f>
        <v>0</v>
      </c>
      <c r="I90" s="70" t="str">
        <f>IFERROR('[1]Расчет материала'!R91,"")</f>
        <v/>
      </c>
      <c r="J90" s="67">
        <f>'[1]Расчет материала'!S91</f>
        <v>0</v>
      </c>
      <c r="K90" s="69" t="str">
        <f>'[1]Расчет материала'!U91</f>
        <v/>
      </c>
      <c r="L90" s="69" t="str">
        <f>'[1]Расчет материала'!V91</f>
        <v/>
      </c>
      <c r="M90" s="69" t="str">
        <f>'[1]Расчет материала'!W91</f>
        <v/>
      </c>
      <c r="N90" s="71" t="str">
        <f>'[1]Расчет материала'!X91</f>
        <v/>
      </c>
      <c r="R90" s="58"/>
      <c r="S90" s="59"/>
      <c r="T90" s="61"/>
      <c r="U90" s="59"/>
      <c r="V90" s="61"/>
      <c r="W90" s="58"/>
      <c r="X90" s="60"/>
      <c r="Y90" s="61"/>
      <c r="AG90" s="62"/>
      <c r="AH90" s="62"/>
    </row>
    <row r="91" spans="2:34" x14ac:dyDescent="0.2">
      <c r="B91" s="67">
        <f>'[1]Расчет материала'!L92</f>
        <v>0</v>
      </c>
      <c r="C91" s="67">
        <f>'[1]Расчет материала'!N92</f>
        <v>0</v>
      </c>
      <c r="D91" s="68">
        <f>'[1]Расчет материала'!F92</f>
        <v>0</v>
      </c>
      <c r="E91" s="67">
        <f>'[1]Расчет материала'!E92</f>
        <v>0</v>
      </c>
      <c r="F91" s="69">
        <f>'[1]Расчет материала'!O92</f>
        <v>0</v>
      </c>
      <c r="G91" s="70" t="str">
        <f>IFERROR('[1]Расчет материала'!P92,"")</f>
        <v/>
      </c>
      <c r="H91" s="69">
        <f>'[1]Расчет материала'!Q92</f>
        <v>0</v>
      </c>
      <c r="I91" s="70" t="str">
        <f>IFERROR('[1]Расчет материала'!R92,"")</f>
        <v/>
      </c>
      <c r="J91" s="67">
        <f>'[1]Расчет материала'!S92</f>
        <v>0</v>
      </c>
      <c r="K91" s="69" t="str">
        <f>'[1]Расчет материала'!U92</f>
        <v/>
      </c>
      <c r="L91" s="69" t="str">
        <f>'[1]Расчет материала'!V92</f>
        <v/>
      </c>
      <c r="M91" s="69" t="str">
        <f>'[1]Расчет материала'!W92</f>
        <v/>
      </c>
      <c r="N91" s="71" t="str">
        <f>'[1]Расчет материала'!X92</f>
        <v/>
      </c>
      <c r="R91" s="58"/>
      <c r="S91" s="59"/>
      <c r="T91" s="61"/>
      <c r="U91" s="59"/>
      <c r="V91" s="61"/>
      <c r="W91" s="58"/>
      <c r="X91" s="60"/>
      <c r="Y91" s="61"/>
      <c r="AG91" s="62"/>
      <c r="AH91" s="62"/>
    </row>
    <row r="92" spans="2:34" x14ac:dyDescent="0.2">
      <c r="B92" s="67">
        <f>'[1]Расчет материала'!L93</f>
        <v>0</v>
      </c>
      <c r="C92" s="67">
        <f>'[1]Расчет материала'!N93</f>
        <v>0</v>
      </c>
      <c r="D92" s="68">
        <f>'[1]Расчет материала'!F93</f>
        <v>0</v>
      </c>
      <c r="E92" s="67">
        <f>'[1]Расчет материала'!E93</f>
        <v>0</v>
      </c>
      <c r="F92" s="69">
        <f>'[1]Расчет материала'!O93</f>
        <v>0</v>
      </c>
      <c r="G92" s="70" t="str">
        <f>IFERROR('[1]Расчет материала'!P93,"")</f>
        <v/>
      </c>
      <c r="H92" s="69">
        <f>'[1]Расчет материала'!Q93</f>
        <v>0</v>
      </c>
      <c r="I92" s="70" t="str">
        <f>IFERROR('[1]Расчет материала'!R93,"")</f>
        <v/>
      </c>
      <c r="J92" s="67">
        <f>'[1]Расчет материала'!S93</f>
        <v>0</v>
      </c>
      <c r="K92" s="69" t="str">
        <f>'[1]Расчет материала'!U93</f>
        <v/>
      </c>
      <c r="L92" s="69" t="str">
        <f>'[1]Расчет материала'!V93</f>
        <v/>
      </c>
      <c r="M92" s="69" t="str">
        <f>'[1]Расчет материала'!W93</f>
        <v/>
      </c>
      <c r="N92" s="71" t="str">
        <f>'[1]Расчет материала'!X93</f>
        <v/>
      </c>
      <c r="R92" s="58"/>
      <c r="S92" s="59"/>
      <c r="T92" s="61"/>
      <c r="U92" s="59"/>
      <c r="V92" s="61"/>
      <c r="W92" s="58"/>
      <c r="X92" s="60"/>
      <c r="Y92" s="61"/>
      <c r="AG92" s="62"/>
      <c r="AH92" s="62"/>
    </row>
    <row r="93" spans="2:34" x14ac:dyDescent="0.2">
      <c r="B93" s="67">
        <f>'[1]Расчет материала'!L94</f>
        <v>0</v>
      </c>
      <c r="C93" s="67">
        <f>'[1]Расчет материала'!N94</f>
        <v>0</v>
      </c>
      <c r="D93" s="68">
        <f>'[1]Расчет материала'!F94</f>
        <v>0</v>
      </c>
      <c r="E93" s="67">
        <f>'[1]Расчет материала'!E94</f>
        <v>0</v>
      </c>
      <c r="F93" s="69">
        <f>'[1]Расчет материала'!O94</f>
        <v>0</v>
      </c>
      <c r="G93" s="70" t="str">
        <f>IFERROR('[1]Расчет материала'!P94,"")</f>
        <v/>
      </c>
      <c r="H93" s="69">
        <f>'[1]Расчет материала'!Q94</f>
        <v>0</v>
      </c>
      <c r="I93" s="70" t="str">
        <f>IFERROR('[1]Расчет материала'!R94,"")</f>
        <v/>
      </c>
      <c r="J93" s="67">
        <f>'[1]Расчет материала'!S94</f>
        <v>0</v>
      </c>
      <c r="K93" s="69" t="str">
        <f>'[1]Расчет материала'!U94</f>
        <v/>
      </c>
      <c r="L93" s="69" t="str">
        <f>'[1]Расчет материала'!V94</f>
        <v/>
      </c>
      <c r="M93" s="69" t="str">
        <f>'[1]Расчет материала'!W94</f>
        <v/>
      </c>
      <c r="N93" s="71" t="str">
        <f>'[1]Расчет материала'!X94</f>
        <v/>
      </c>
      <c r="R93" s="58"/>
      <c r="S93" s="59"/>
      <c r="T93" s="61"/>
      <c r="U93" s="59"/>
      <c r="V93" s="61"/>
      <c r="W93" s="58"/>
      <c r="X93" s="60"/>
      <c r="Y93" s="61"/>
      <c r="AG93" s="62"/>
      <c r="AH93" s="62"/>
    </row>
    <row r="94" spans="2:34" x14ac:dyDescent="0.2">
      <c r="B94" s="67">
        <f>'[1]Расчет материала'!L95</f>
        <v>0</v>
      </c>
      <c r="C94" s="67">
        <f>'[1]Расчет материала'!N95</f>
        <v>0</v>
      </c>
      <c r="D94" s="68">
        <f>'[1]Расчет материала'!F95</f>
        <v>0</v>
      </c>
      <c r="E94" s="67">
        <f>'[1]Расчет материала'!E95</f>
        <v>0</v>
      </c>
      <c r="F94" s="69">
        <f>'[1]Расчет материала'!O95</f>
        <v>0</v>
      </c>
      <c r="G94" s="70" t="str">
        <f>IFERROR('[1]Расчет материала'!P95,"")</f>
        <v/>
      </c>
      <c r="H94" s="69">
        <f>'[1]Расчет материала'!Q95</f>
        <v>0</v>
      </c>
      <c r="I94" s="70" t="str">
        <f>IFERROR('[1]Расчет материала'!R95,"")</f>
        <v/>
      </c>
      <c r="J94" s="67">
        <f>'[1]Расчет материала'!S95</f>
        <v>0</v>
      </c>
      <c r="K94" s="69" t="str">
        <f>'[1]Расчет материала'!U95</f>
        <v/>
      </c>
      <c r="L94" s="69" t="str">
        <f>'[1]Расчет материала'!V95</f>
        <v/>
      </c>
      <c r="M94" s="69" t="str">
        <f>'[1]Расчет материала'!W95</f>
        <v/>
      </c>
      <c r="N94" s="71" t="str">
        <f>'[1]Расчет материала'!X95</f>
        <v/>
      </c>
      <c r="R94" s="58"/>
      <c r="S94" s="59"/>
      <c r="T94" s="61"/>
      <c r="U94" s="59"/>
      <c r="V94" s="61"/>
      <c r="W94" s="58"/>
      <c r="X94" s="60"/>
      <c r="Y94" s="61"/>
      <c r="AG94" s="62"/>
      <c r="AH94" s="62"/>
    </row>
    <row r="95" spans="2:34" x14ac:dyDescent="0.2">
      <c r="B95" s="67">
        <f>'[1]Расчет материала'!L96</f>
        <v>0</v>
      </c>
      <c r="C95" s="67">
        <f>'[1]Расчет материала'!N96</f>
        <v>0</v>
      </c>
      <c r="D95" s="68">
        <f>'[1]Расчет материала'!F96</f>
        <v>0</v>
      </c>
      <c r="E95" s="67">
        <f>'[1]Расчет материала'!E96</f>
        <v>0</v>
      </c>
      <c r="F95" s="69">
        <f>'[1]Расчет материала'!O96</f>
        <v>0</v>
      </c>
      <c r="G95" s="70" t="str">
        <f>IFERROR('[1]Расчет материала'!P96,"")</f>
        <v/>
      </c>
      <c r="H95" s="69">
        <f>'[1]Расчет материала'!Q96</f>
        <v>0</v>
      </c>
      <c r="I95" s="70" t="str">
        <f>IFERROR('[1]Расчет материала'!R96,"")</f>
        <v/>
      </c>
      <c r="J95" s="67">
        <f>'[1]Расчет материала'!S96</f>
        <v>0</v>
      </c>
      <c r="K95" s="69" t="str">
        <f>'[1]Расчет материала'!U96</f>
        <v/>
      </c>
      <c r="L95" s="69" t="str">
        <f>'[1]Расчет материала'!V96</f>
        <v/>
      </c>
      <c r="M95" s="69" t="str">
        <f>'[1]Расчет материала'!W96</f>
        <v/>
      </c>
      <c r="N95" s="71" t="str">
        <f>'[1]Расчет материала'!X96</f>
        <v/>
      </c>
      <c r="R95" s="58"/>
      <c r="S95" s="59"/>
      <c r="T95" s="61"/>
      <c r="U95" s="59"/>
      <c r="V95" s="61"/>
      <c r="W95" s="58"/>
      <c r="X95" s="60"/>
      <c r="Y95" s="61"/>
      <c r="AG95" s="62"/>
      <c r="AH95" s="62"/>
    </row>
    <row r="96" spans="2:34" x14ac:dyDescent="0.2">
      <c r="B96" s="67">
        <f>'[1]Расчет материала'!L97</f>
        <v>0</v>
      </c>
      <c r="C96" s="67">
        <f>'[1]Расчет материала'!N97</f>
        <v>0</v>
      </c>
      <c r="D96" s="68">
        <f>'[1]Расчет материала'!F97</f>
        <v>0</v>
      </c>
      <c r="E96" s="67">
        <f>'[1]Расчет материала'!E97</f>
        <v>0</v>
      </c>
      <c r="F96" s="69">
        <f>'[1]Расчет материала'!O97</f>
        <v>0</v>
      </c>
      <c r="G96" s="70" t="str">
        <f>IFERROR('[1]Расчет материала'!P97,"")</f>
        <v/>
      </c>
      <c r="H96" s="69">
        <f>'[1]Расчет материала'!Q97</f>
        <v>0</v>
      </c>
      <c r="I96" s="70" t="str">
        <f>IFERROR('[1]Расчет материала'!R97,"")</f>
        <v/>
      </c>
      <c r="J96" s="67">
        <f>'[1]Расчет материала'!S97</f>
        <v>0</v>
      </c>
      <c r="K96" s="69" t="str">
        <f>'[1]Расчет материала'!U97</f>
        <v/>
      </c>
      <c r="L96" s="69" t="str">
        <f>'[1]Расчет материала'!V97</f>
        <v/>
      </c>
      <c r="M96" s="69" t="str">
        <f>'[1]Расчет материала'!W97</f>
        <v/>
      </c>
      <c r="N96" s="71" t="str">
        <f>'[1]Расчет материала'!X97</f>
        <v/>
      </c>
      <c r="R96" s="58"/>
      <c r="S96" s="59"/>
      <c r="T96" s="61"/>
      <c r="U96" s="59"/>
      <c r="V96" s="61"/>
      <c r="W96" s="58"/>
      <c r="X96" s="60"/>
      <c r="Y96" s="61"/>
      <c r="AG96" s="62"/>
      <c r="AH96" s="62"/>
    </row>
    <row r="97" spans="2:34" x14ac:dyDescent="0.2">
      <c r="B97" s="67">
        <f>'[1]Расчет материала'!L98</f>
        <v>0</v>
      </c>
      <c r="C97" s="67">
        <f>'[1]Расчет материала'!N98</f>
        <v>0</v>
      </c>
      <c r="D97" s="68">
        <f>'[1]Расчет материала'!F98</f>
        <v>0</v>
      </c>
      <c r="E97" s="67">
        <f>'[1]Расчет материала'!E98</f>
        <v>0</v>
      </c>
      <c r="F97" s="69">
        <f>'[1]Расчет материала'!O98</f>
        <v>0</v>
      </c>
      <c r="G97" s="70" t="str">
        <f>IFERROR('[1]Расчет материала'!P98,"")</f>
        <v/>
      </c>
      <c r="H97" s="69">
        <f>'[1]Расчет материала'!Q98</f>
        <v>0</v>
      </c>
      <c r="I97" s="70" t="str">
        <f>IFERROR('[1]Расчет материала'!R98,"")</f>
        <v/>
      </c>
      <c r="J97" s="67">
        <f>'[1]Расчет материала'!S98</f>
        <v>0</v>
      </c>
      <c r="K97" s="69" t="str">
        <f>'[1]Расчет материала'!U98</f>
        <v/>
      </c>
      <c r="L97" s="69" t="str">
        <f>'[1]Расчет материала'!V98</f>
        <v/>
      </c>
      <c r="M97" s="69" t="str">
        <f>'[1]Расчет материала'!W98</f>
        <v/>
      </c>
      <c r="N97" s="71" t="str">
        <f>'[1]Расчет материала'!X98</f>
        <v/>
      </c>
      <c r="R97" s="58"/>
      <c r="S97" s="59"/>
      <c r="T97" s="61"/>
      <c r="U97" s="59"/>
      <c r="V97" s="61"/>
      <c r="W97" s="58"/>
      <c r="X97" s="60"/>
      <c r="Y97" s="61"/>
      <c r="AG97" s="62"/>
      <c r="AH97" s="62"/>
    </row>
    <row r="98" spans="2:34" x14ac:dyDescent="0.2">
      <c r="B98" s="67">
        <f>'[1]Расчет материала'!L99</f>
        <v>0</v>
      </c>
      <c r="C98" s="67">
        <f>'[1]Расчет материала'!N99</f>
        <v>0</v>
      </c>
      <c r="D98" s="68">
        <f>'[1]Расчет материала'!F99</f>
        <v>0</v>
      </c>
      <c r="E98" s="67">
        <f>'[1]Расчет материала'!E99</f>
        <v>0</v>
      </c>
      <c r="F98" s="69">
        <f>'[1]Расчет материала'!O99</f>
        <v>0</v>
      </c>
      <c r="G98" s="70" t="str">
        <f>IFERROR('[1]Расчет материала'!P99,"")</f>
        <v/>
      </c>
      <c r="H98" s="69">
        <f>'[1]Расчет материала'!Q99</f>
        <v>0</v>
      </c>
      <c r="I98" s="70" t="str">
        <f>IFERROR('[1]Расчет материала'!R99,"")</f>
        <v/>
      </c>
      <c r="J98" s="67">
        <f>'[1]Расчет материала'!S99</f>
        <v>0</v>
      </c>
      <c r="K98" s="69" t="str">
        <f>'[1]Расчет материала'!U99</f>
        <v/>
      </c>
      <c r="L98" s="69" t="str">
        <f>'[1]Расчет материала'!V99</f>
        <v/>
      </c>
      <c r="M98" s="69" t="str">
        <f>'[1]Расчет материала'!W99</f>
        <v/>
      </c>
      <c r="N98" s="71" t="str">
        <f>'[1]Расчет материала'!X99</f>
        <v/>
      </c>
      <c r="R98" s="58"/>
      <c r="S98" s="59"/>
      <c r="T98" s="61"/>
      <c r="U98" s="59"/>
      <c r="V98" s="61"/>
      <c r="W98" s="58"/>
      <c r="X98" s="60"/>
      <c r="Y98" s="61"/>
      <c r="AG98" s="62"/>
      <c r="AH98" s="62"/>
    </row>
    <row r="99" spans="2:34" x14ac:dyDescent="0.2">
      <c r="B99" s="67">
        <f>'[1]Расчет материала'!L100</f>
        <v>0</v>
      </c>
      <c r="C99" s="67">
        <f>'[1]Расчет материала'!N100</f>
        <v>0</v>
      </c>
      <c r="D99" s="68">
        <f>'[1]Расчет материала'!F100</f>
        <v>0</v>
      </c>
      <c r="E99" s="67">
        <f>'[1]Расчет материала'!E100</f>
        <v>0</v>
      </c>
      <c r="F99" s="69">
        <f>'[1]Расчет материала'!O100</f>
        <v>0</v>
      </c>
      <c r="G99" s="70" t="str">
        <f>IFERROR('[1]Расчет материала'!P100,"")</f>
        <v/>
      </c>
      <c r="H99" s="69">
        <f>'[1]Расчет материала'!Q100</f>
        <v>0</v>
      </c>
      <c r="I99" s="70" t="str">
        <f>IFERROR('[1]Расчет материала'!R100,"")</f>
        <v/>
      </c>
      <c r="J99" s="67">
        <f>'[1]Расчет материала'!S100</f>
        <v>0</v>
      </c>
      <c r="K99" s="69" t="str">
        <f>'[1]Расчет материала'!U100</f>
        <v/>
      </c>
      <c r="L99" s="69" t="str">
        <f>'[1]Расчет материала'!V100</f>
        <v/>
      </c>
      <c r="M99" s="69" t="str">
        <f>'[1]Расчет материала'!W100</f>
        <v/>
      </c>
      <c r="N99" s="71" t="str">
        <f>'[1]Расчет материала'!X100</f>
        <v/>
      </c>
      <c r="R99" s="58"/>
      <c r="S99" s="59"/>
      <c r="T99" s="61"/>
      <c r="U99" s="59"/>
      <c r="V99" s="61"/>
      <c r="W99" s="58"/>
      <c r="X99" s="60"/>
      <c r="Y99" s="61"/>
      <c r="AG99" s="62"/>
      <c r="AH99" s="62"/>
    </row>
    <row r="100" spans="2:34" x14ac:dyDescent="0.2">
      <c r="B100" s="67">
        <f>'[1]Расчет материала'!L101</f>
        <v>0</v>
      </c>
      <c r="C100" s="67">
        <f>'[1]Расчет материала'!N101</f>
        <v>0</v>
      </c>
      <c r="D100" s="68">
        <f>'[1]Расчет материала'!F101</f>
        <v>0</v>
      </c>
      <c r="E100" s="67">
        <f>'[1]Расчет материала'!E101</f>
        <v>0</v>
      </c>
      <c r="F100" s="69">
        <f>'[1]Расчет материала'!O101</f>
        <v>0</v>
      </c>
      <c r="G100" s="70" t="str">
        <f>IFERROR('[1]Расчет материала'!P101,"")</f>
        <v/>
      </c>
      <c r="H100" s="69">
        <f>'[1]Расчет материала'!Q101</f>
        <v>0</v>
      </c>
      <c r="I100" s="70" t="str">
        <f>IFERROR('[1]Расчет материала'!R101,"")</f>
        <v/>
      </c>
      <c r="J100" s="67">
        <f>'[1]Расчет материала'!S101</f>
        <v>0</v>
      </c>
      <c r="K100" s="69" t="str">
        <f>'[1]Расчет материала'!U101</f>
        <v/>
      </c>
      <c r="L100" s="69" t="str">
        <f>'[1]Расчет материала'!V101</f>
        <v/>
      </c>
      <c r="M100" s="69" t="str">
        <f>'[1]Расчет материала'!W101</f>
        <v/>
      </c>
      <c r="N100" s="71" t="str">
        <f>'[1]Расчет материала'!X101</f>
        <v/>
      </c>
      <c r="R100" s="58"/>
      <c r="S100" s="59"/>
      <c r="T100" s="61"/>
      <c r="U100" s="59"/>
      <c r="V100" s="61"/>
      <c r="W100" s="58"/>
      <c r="X100" s="60"/>
      <c r="Y100" s="61"/>
      <c r="AG100" s="62"/>
      <c r="AH100" s="62"/>
    </row>
    <row r="101" spans="2:34" x14ac:dyDescent="0.2">
      <c r="B101" s="67">
        <f>'[1]Расчет материала'!L102</f>
        <v>0</v>
      </c>
      <c r="C101" s="67">
        <f>'[1]Расчет материала'!N102</f>
        <v>0</v>
      </c>
      <c r="D101" s="68">
        <f>'[1]Расчет материала'!F102</f>
        <v>0</v>
      </c>
      <c r="E101" s="67">
        <f>'[1]Расчет материала'!E102</f>
        <v>0</v>
      </c>
      <c r="F101" s="69">
        <f>'[1]Расчет материала'!O102</f>
        <v>0</v>
      </c>
      <c r="G101" s="70" t="str">
        <f>IFERROR('[1]Расчет материала'!P102,"")</f>
        <v/>
      </c>
      <c r="H101" s="69">
        <f>'[1]Расчет материала'!Q102</f>
        <v>0</v>
      </c>
      <c r="I101" s="70" t="str">
        <f>IFERROR('[1]Расчет материала'!R102,"")</f>
        <v/>
      </c>
      <c r="J101" s="67">
        <f>'[1]Расчет материала'!S102</f>
        <v>0</v>
      </c>
      <c r="K101" s="69" t="str">
        <f>'[1]Расчет материала'!U102</f>
        <v/>
      </c>
      <c r="L101" s="69" t="str">
        <f>'[1]Расчет материала'!V102</f>
        <v/>
      </c>
      <c r="M101" s="69" t="str">
        <f>'[1]Расчет материала'!W102</f>
        <v/>
      </c>
      <c r="N101" s="71" t="str">
        <f>'[1]Расчет материала'!X102</f>
        <v/>
      </c>
      <c r="R101" s="58"/>
      <c r="S101" s="59"/>
      <c r="T101" s="61"/>
      <c r="U101" s="59"/>
      <c r="V101" s="61"/>
      <c r="W101" s="58"/>
      <c r="X101" s="60"/>
      <c r="Y101" s="61"/>
      <c r="AG101" s="62"/>
      <c r="AH101" s="62"/>
    </row>
    <row r="102" spans="2:34" x14ac:dyDescent="0.2">
      <c r="B102" s="67">
        <f>'[1]Расчет материала'!L103</f>
        <v>0</v>
      </c>
      <c r="C102" s="67">
        <f>'[1]Расчет материала'!N103</f>
        <v>0</v>
      </c>
      <c r="D102" s="68">
        <f>'[1]Расчет материала'!F103</f>
        <v>0</v>
      </c>
      <c r="E102" s="67">
        <f>'[1]Расчет материала'!E103</f>
        <v>0</v>
      </c>
      <c r="F102" s="69">
        <f>'[1]Расчет материала'!O103</f>
        <v>0</v>
      </c>
      <c r="G102" s="70" t="str">
        <f>IFERROR('[1]Расчет материала'!P103,"")</f>
        <v/>
      </c>
      <c r="H102" s="69">
        <f>'[1]Расчет материала'!Q103</f>
        <v>0</v>
      </c>
      <c r="I102" s="70" t="str">
        <f>IFERROR('[1]Расчет материала'!R103,"")</f>
        <v/>
      </c>
      <c r="J102" s="67">
        <f>'[1]Расчет материала'!S103</f>
        <v>0</v>
      </c>
      <c r="K102" s="69" t="str">
        <f>'[1]Расчет материала'!U103</f>
        <v/>
      </c>
      <c r="L102" s="69" t="str">
        <f>'[1]Расчет материала'!V103</f>
        <v/>
      </c>
      <c r="M102" s="69" t="str">
        <f>'[1]Расчет материала'!W103</f>
        <v/>
      </c>
      <c r="N102" s="71" t="str">
        <f>'[1]Расчет материала'!X103</f>
        <v/>
      </c>
      <c r="R102" s="58"/>
      <c r="S102" s="59"/>
      <c r="T102" s="61"/>
      <c r="U102" s="59"/>
      <c r="V102" s="61"/>
      <c r="W102" s="58"/>
      <c r="X102" s="60"/>
      <c r="Y102" s="61"/>
      <c r="AG102" s="62"/>
      <c r="AH102" s="62"/>
    </row>
    <row r="103" spans="2:34" x14ac:dyDescent="0.2">
      <c r="B103" s="67">
        <f>'[1]Расчет материала'!L104</f>
        <v>0</v>
      </c>
      <c r="C103" s="67">
        <f>'[1]Расчет материала'!N104</f>
        <v>0</v>
      </c>
      <c r="D103" s="68">
        <f>'[1]Расчет материала'!F104</f>
        <v>0</v>
      </c>
      <c r="E103" s="67">
        <f>'[1]Расчет материала'!E104</f>
        <v>0</v>
      </c>
      <c r="F103" s="69">
        <f>'[1]Расчет материала'!O104</f>
        <v>0</v>
      </c>
      <c r="G103" s="70" t="str">
        <f>IFERROR('[1]Расчет материала'!P104,"")</f>
        <v/>
      </c>
      <c r="H103" s="69">
        <f>'[1]Расчет материала'!Q104</f>
        <v>0</v>
      </c>
      <c r="I103" s="70" t="str">
        <f>IFERROR('[1]Расчет материала'!R104,"")</f>
        <v/>
      </c>
      <c r="J103" s="67">
        <f>'[1]Расчет материала'!S104</f>
        <v>0</v>
      </c>
      <c r="K103" s="69" t="str">
        <f>'[1]Расчет материала'!U104</f>
        <v/>
      </c>
      <c r="L103" s="69" t="str">
        <f>'[1]Расчет материала'!V104</f>
        <v/>
      </c>
      <c r="M103" s="69" t="str">
        <f>'[1]Расчет материала'!W104</f>
        <v/>
      </c>
      <c r="N103" s="71" t="str">
        <f>'[1]Расчет материала'!X104</f>
        <v/>
      </c>
      <c r="R103" s="58"/>
      <c r="S103" s="59"/>
      <c r="T103" s="61"/>
      <c r="U103" s="59"/>
      <c r="V103" s="61"/>
      <c r="W103" s="58"/>
      <c r="X103" s="60"/>
      <c r="Y103" s="61"/>
      <c r="AG103" s="62"/>
      <c r="AH103" s="62"/>
    </row>
    <row r="104" spans="2:34" x14ac:dyDescent="0.2">
      <c r="B104" s="67">
        <f>'[1]Расчет материала'!L105</f>
        <v>0</v>
      </c>
      <c r="C104" s="67">
        <f>'[1]Расчет материала'!N105</f>
        <v>0</v>
      </c>
      <c r="D104" s="68">
        <f>'[1]Расчет материала'!F105</f>
        <v>0</v>
      </c>
      <c r="E104" s="67">
        <f>'[1]Расчет материала'!E105</f>
        <v>0</v>
      </c>
      <c r="F104" s="69">
        <f>'[1]Расчет материала'!O105</f>
        <v>0</v>
      </c>
      <c r="G104" s="70" t="str">
        <f>IFERROR('[1]Расчет материала'!P105,"")</f>
        <v/>
      </c>
      <c r="H104" s="69">
        <f>'[1]Расчет материала'!Q105</f>
        <v>0</v>
      </c>
      <c r="I104" s="70" t="str">
        <f>IFERROR('[1]Расчет материала'!R105,"")</f>
        <v/>
      </c>
      <c r="J104" s="67">
        <f>'[1]Расчет материала'!S105</f>
        <v>0</v>
      </c>
      <c r="K104" s="69" t="str">
        <f>'[1]Расчет материала'!U105</f>
        <v/>
      </c>
      <c r="L104" s="69" t="str">
        <f>'[1]Расчет материала'!V105</f>
        <v/>
      </c>
      <c r="M104" s="69" t="str">
        <f>'[1]Расчет материала'!W105</f>
        <v/>
      </c>
      <c r="N104" s="71" t="str">
        <f>'[1]Расчет материала'!X105</f>
        <v/>
      </c>
      <c r="R104" s="58"/>
      <c r="S104" s="59"/>
      <c r="T104" s="61"/>
      <c r="U104" s="59"/>
      <c r="V104" s="61"/>
      <c r="W104" s="58"/>
      <c r="X104" s="60"/>
      <c r="Y104" s="61"/>
      <c r="AG104" s="62"/>
      <c r="AH104" s="62"/>
    </row>
    <row r="105" spans="2:34" x14ac:dyDescent="0.2">
      <c r="B105" s="67">
        <f>'[1]Расчет материала'!L106</f>
        <v>0</v>
      </c>
      <c r="C105" s="67">
        <f>'[1]Расчет материала'!N106</f>
        <v>0</v>
      </c>
      <c r="D105" s="68">
        <f>'[1]Расчет материала'!F106</f>
        <v>0</v>
      </c>
      <c r="E105" s="67">
        <f>'[1]Расчет материала'!E106</f>
        <v>0</v>
      </c>
      <c r="F105" s="69">
        <f>'[1]Расчет материала'!O106</f>
        <v>0</v>
      </c>
      <c r="G105" s="70" t="str">
        <f>IFERROR('[1]Расчет материала'!P106,"")</f>
        <v/>
      </c>
      <c r="H105" s="69">
        <f>'[1]Расчет материала'!Q106</f>
        <v>0</v>
      </c>
      <c r="I105" s="70" t="str">
        <f>IFERROR('[1]Расчет материала'!R106,"")</f>
        <v/>
      </c>
      <c r="J105" s="67">
        <f>'[1]Расчет материала'!S106</f>
        <v>0</v>
      </c>
      <c r="K105" s="69" t="str">
        <f>'[1]Расчет материала'!U106</f>
        <v/>
      </c>
      <c r="L105" s="69" t="str">
        <f>'[1]Расчет материала'!V106</f>
        <v/>
      </c>
      <c r="M105" s="69" t="str">
        <f>'[1]Расчет материала'!W106</f>
        <v/>
      </c>
      <c r="N105" s="71" t="str">
        <f>'[1]Расчет материала'!X106</f>
        <v/>
      </c>
      <c r="R105" s="58"/>
      <c r="S105" s="59"/>
      <c r="T105" s="61"/>
      <c r="U105" s="59"/>
      <c r="V105" s="61"/>
      <c r="W105" s="58"/>
      <c r="X105" s="60"/>
      <c r="Y105" s="61"/>
      <c r="AG105" s="62"/>
      <c r="AH105" s="62"/>
    </row>
    <row r="106" spans="2:34" x14ac:dyDescent="0.2">
      <c r="B106" s="67">
        <f>'[1]Расчет материала'!L107</f>
        <v>0</v>
      </c>
      <c r="C106" s="67">
        <f>'[1]Расчет материала'!N107</f>
        <v>0</v>
      </c>
      <c r="D106" s="68">
        <f>'[1]Расчет материала'!F107</f>
        <v>0</v>
      </c>
      <c r="E106" s="67">
        <f>'[1]Расчет материала'!E107</f>
        <v>0</v>
      </c>
      <c r="F106" s="69">
        <f>'[1]Расчет материала'!O107</f>
        <v>0</v>
      </c>
      <c r="G106" s="70" t="str">
        <f>IFERROR('[1]Расчет материала'!P107,"")</f>
        <v/>
      </c>
      <c r="H106" s="69">
        <f>'[1]Расчет материала'!Q107</f>
        <v>0</v>
      </c>
      <c r="I106" s="70" t="str">
        <f>IFERROR('[1]Расчет материала'!R107,"")</f>
        <v/>
      </c>
      <c r="J106" s="67">
        <f>'[1]Расчет материала'!S107</f>
        <v>0</v>
      </c>
      <c r="K106" s="69" t="str">
        <f>'[1]Расчет материала'!U107</f>
        <v/>
      </c>
      <c r="L106" s="69" t="str">
        <f>'[1]Расчет материала'!V107</f>
        <v/>
      </c>
      <c r="M106" s="69" t="str">
        <f>'[1]Расчет материала'!W107</f>
        <v/>
      </c>
      <c r="N106" s="71" t="str">
        <f>'[1]Расчет материала'!X107</f>
        <v/>
      </c>
      <c r="R106" s="58"/>
      <c r="S106" s="59"/>
      <c r="T106" s="61"/>
      <c r="U106" s="59"/>
      <c r="V106" s="61"/>
      <c r="W106" s="58"/>
      <c r="X106" s="60"/>
      <c r="Y106" s="61"/>
      <c r="AG106" s="62"/>
      <c r="AH106" s="62"/>
    </row>
    <row r="107" spans="2:34" x14ac:dyDescent="0.2">
      <c r="B107" s="67">
        <f>'[1]Расчет материала'!L108</f>
        <v>0</v>
      </c>
      <c r="C107" s="67">
        <f>'[1]Расчет материала'!N108</f>
        <v>0</v>
      </c>
      <c r="D107" s="68">
        <f>'[1]Расчет материала'!F108</f>
        <v>0</v>
      </c>
      <c r="E107" s="67">
        <f>'[1]Расчет материала'!E108</f>
        <v>0</v>
      </c>
      <c r="F107" s="69">
        <f>'[1]Расчет материала'!O108</f>
        <v>0</v>
      </c>
      <c r="G107" s="70" t="str">
        <f>IFERROR('[1]Расчет материала'!P108,"")</f>
        <v/>
      </c>
      <c r="H107" s="69">
        <f>'[1]Расчет материала'!Q108</f>
        <v>0</v>
      </c>
      <c r="I107" s="70" t="str">
        <f>IFERROR('[1]Расчет материала'!R108,"")</f>
        <v/>
      </c>
      <c r="J107" s="67">
        <f>'[1]Расчет материала'!S108</f>
        <v>0</v>
      </c>
      <c r="K107" s="69" t="str">
        <f>'[1]Расчет материала'!U108</f>
        <v/>
      </c>
      <c r="L107" s="69" t="str">
        <f>'[1]Расчет материала'!V108</f>
        <v/>
      </c>
      <c r="M107" s="69" t="str">
        <f>'[1]Расчет материала'!W108</f>
        <v/>
      </c>
      <c r="N107" s="71" t="str">
        <f>'[1]Расчет материала'!X108</f>
        <v/>
      </c>
      <c r="R107" s="58"/>
      <c r="S107" s="59"/>
      <c r="T107" s="61"/>
      <c r="U107" s="59"/>
      <c r="V107" s="61"/>
      <c r="W107" s="58"/>
      <c r="X107" s="60"/>
      <c r="Y107" s="61"/>
      <c r="AG107" s="62"/>
      <c r="AH107" s="62"/>
    </row>
    <row r="108" spans="2:34" x14ac:dyDescent="0.2">
      <c r="B108" s="67">
        <f>'[1]Расчет материала'!L109</f>
        <v>0</v>
      </c>
      <c r="C108" s="67">
        <f>'[1]Расчет материала'!N109</f>
        <v>0</v>
      </c>
      <c r="D108" s="68">
        <f>'[1]Расчет материала'!F109</f>
        <v>0</v>
      </c>
      <c r="E108" s="67">
        <f>'[1]Расчет материала'!E109</f>
        <v>0</v>
      </c>
      <c r="F108" s="69">
        <f>'[1]Расчет материала'!O109</f>
        <v>0</v>
      </c>
      <c r="G108" s="70" t="str">
        <f>IFERROR('[1]Расчет материала'!P109,"")</f>
        <v/>
      </c>
      <c r="H108" s="69">
        <f>'[1]Расчет материала'!Q109</f>
        <v>0</v>
      </c>
      <c r="I108" s="70" t="str">
        <f>IFERROR('[1]Расчет материала'!R109,"")</f>
        <v/>
      </c>
      <c r="J108" s="67">
        <f>'[1]Расчет материала'!S109</f>
        <v>0</v>
      </c>
      <c r="K108" s="69" t="str">
        <f>'[1]Расчет материала'!U109</f>
        <v/>
      </c>
      <c r="L108" s="69" t="str">
        <f>'[1]Расчет материала'!V109</f>
        <v/>
      </c>
      <c r="M108" s="69" t="str">
        <f>'[1]Расчет материала'!W109</f>
        <v/>
      </c>
      <c r="N108" s="71" t="str">
        <f>'[1]Расчет материала'!X109</f>
        <v/>
      </c>
      <c r="R108" s="58"/>
      <c r="S108" s="59"/>
      <c r="T108" s="61"/>
      <c r="U108" s="59"/>
      <c r="V108" s="61"/>
      <c r="W108" s="58"/>
      <c r="X108" s="60"/>
      <c r="Y108" s="61"/>
      <c r="AG108" s="62"/>
      <c r="AH108" s="62"/>
    </row>
    <row r="109" spans="2:34" x14ac:dyDescent="0.2">
      <c r="B109" s="67">
        <f>'[1]Расчет материала'!L110</f>
        <v>0</v>
      </c>
      <c r="C109" s="67">
        <f>'[1]Расчет материала'!N110</f>
        <v>0</v>
      </c>
      <c r="D109" s="68">
        <f>'[1]Расчет материала'!F110</f>
        <v>0</v>
      </c>
      <c r="E109" s="67">
        <f>'[1]Расчет материала'!E110</f>
        <v>0</v>
      </c>
      <c r="F109" s="69">
        <f>'[1]Расчет материала'!O110</f>
        <v>0</v>
      </c>
      <c r="G109" s="70" t="str">
        <f>IFERROR('[1]Расчет материала'!P110,"")</f>
        <v/>
      </c>
      <c r="H109" s="69">
        <f>'[1]Расчет материала'!Q110</f>
        <v>0</v>
      </c>
      <c r="I109" s="70" t="str">
        <f>IFERROR('[1]Расчет материала'!R110,"")</f>
        <v/>
      </c>
      <c r="J109" s="67">
        <f>'[1]Расчет материала'!S110</f>
        <v>0</v>
      </c>
      <c r="K109" s="69" t="str">
        <f>'[1]Расчет материала'!U110</f>
        <v/>
      </c>
      <c r="L109" s="69" t="str">
        <f>'[1]Расчет материала'!V110</f>
        <v/>
      </c>
      <c r="M109" s="69" t="str">
        <f>'[1]Расчет материала'!W110</f>
        <v/>
      </c>
      <c r="N109" s="71" t="str">
        <f>'[1]Расчет материала'!X110</f>
        <v/>
      </c>
      <c r="R109" s="58"/>
      <c r="S109" s="59"/>
      <c r="T109" s="61"/>
      <c r="U109" s="59"/>
      <c r="V109" s="61"/>
      <c r="W109" s="58"/>
      <c r="X109" s="60"/>
      <c r="Y109" s="61"/>
      <c r="AG109" s="62"/>
      <c r="AH109" s="62"/>
    </row>
    <row r="110" spans="2:34" x14ac:dyDescent="0.2">
      <c r="B110" s="67">
        <f>'[1]Расчет материала'!L111</f>
        <v>0</v>
      </c>
      <c r="C110" s="67">
        <f>'[1]Расчет материала'!N111</f>
        <v>0</v>
      </c>
      <c r="D110" s="68">
        <f>'[1]Расчет материала'!F111</f>
        <v>0</v>
      </c>
      <c r="E110" s="67">
        <f>'[1]Расчет материала'!E111</f>
        <v>0</v>
      </c>
      <c r="F110" s="69">
        <f>'[1]Расчет материала'!O111</f>
        <v>0</v>
      </c>
      <c r="G110" s="70" t="str">
        <f>IFERROR('[1]Расчет материала'!P111,"")</f>
        <v/>
      </c>
      <c r="H110" s="69">
        <f>'[1]Расчет материала'!Q111</f>
        <v>0</v>
      </c>
      <c r="I110" s="70" t="str">
        <f>IFERROR('[1]Расчет материала'!R111,"")</f>
        <v/>
      </c>
      <c r="J110" s="67">
        <f>'[1]Расчет материала'!S111</f>
        <v>0</v>
      </c>
      <c r="K110" s="69" t="str">
        <f>'[1]Расчет материала'!U111</f>
        <v/>
      </c>
      <c r="L110" s="69" t="str">
        <f>'[1]Расчет материала'!V111</f>
        <v/>
      </c>
      <c r="M110" s="69" t="str">
        <f>'[1]Расчет материала'!W111</f>
        <v/>
      </c>
      <c r="N110" s="71" t="str">
        <f>'[1]Расчет материала'!X111</f>
        <v/>
      </c>
      <c r="R110" s="58"/>
      <c r="S110" s="59"/>
      <c r="T110" s="61"/>
      <c r="U110" s="59"/>
      <c r="V110" s="61"/>
      <c r="W110" s="58"/>
      <c r="X110" s="60"/>
      <c r="Y110" s="61"/>
      <c r="AG110" s="62"/>
      <c r="AH110" s="62"/>
    </row>
    <row r="111" spans="2:34" x14ac:dyDescent="0.2">
      <c r="B111" s="67">
        <f>'[1]Расчет материала'!L112</f>
        <v>0</v>
      </c>
      <c r="C111" s="67">
        <f>'[1]Расчет материала'!N112</f>
        <v>0</v>
      </c>
      <c r="D111" s="68">
        <f>'[1]Расчет материала'!F112</f>
        <v>0</v>
      </c>
      <c r="E111" s="67">
        <f>'[1]Расчет материала'!E112</f>
        <v>0</v>
      </c>
      <c r="F111" s="69">
        <f>'[1]Расчет материала'!O112</f>
        <v>0</v>
      </c>
      <c r="G111" s="70" t="str">
        <f>IFERROR('[1]Расчет материала'!P112,"")</f>
        <v/>
      </c>
      <c r="H111" s="69">
        <f>'[1]Расчет материала'!Q112</f>
        <v>0</v>
      </c>
      <c r="I111" s="70" t="str">
        <f>IFERROR('[1]Расчет материала'!R112,"")</f>
        <v/>
      </c>
      <c r="J111" s="67">
        <f>'[1]Расчет материала'!S112</f>
        <v>0</v>
      </c>
      <c r="K111" s="69" t="str">
        <f>'[1]Расчет материала'!U112</f>
        <v/>
      </c>
      <c r="L111" s="69" t="str">
        <f>'[1]Расчет материала'!V112</f>
        <v/>
      </c>
      <c r="M111" s="69" t="str">
        <f>'[1]Расчет материала'!W112</f>
        <v/>
      </c>
      <c r="N111" s="71" t="str">
        <f>'[1]Расчет материала'!X112</f>
        <v/>
      </c>
      <c r="R111" s="58"/>
      <c r="S111" s="59"/>
      <c r="T111" s="61"/>
      <c r="U111" s="59"/>
      <c r="V111" s="61"/>
      <c r="W111" s="58"/>
      <c r="X111" s="60"/>
      <c r="Y111" s="61"/>
      <c r="AG111" s="62"/>
      <c r="AH111" s="62"/>
    </row>
    <row r="112" spans="2:34" x14ac:dyDescent="0.2">
      <c r="B112" s="67">
        <f>'[1]Расчет материала'!L113</f>
        <v>0</v>
      </c>
      <c r="C112" s="67">
        <f>'[1]Расчет материала'!N113</f>
        <v>0</v>
      </c>
      <c r="D112" s="68">
        <f>'[1]Расчет материала'!F113</f>
        <v>0</v>
      </c>
      <c r="E112" s="67">
        <f>'[1]Расчет материала'!E113</f>
        <v>0</v>
      </c>
      <c r="F112" s="69">
        <f>'[1]Расчет материала'!O113</f>
        <v>0</v>
      </c>
      <c r="G112" s="70" t="str">
        <f>IFERROR('[1]Расчет материала'!P113,"")</f>
        <v/>
      </c>
      <c r="H112" s="69">
        <f>'[1]Расчет материала'!Q113</f>
        <v>0</v>
      </c>
      <c r="I112" s="70" t="str">
        <f>IFERROR('[1]Расчет материала'!R113,"")</f>
        <v/>
      </c>
      <c r="J112" s="67">
        <f>'[1]Расчет материала'!S113</f>
        <v>0</v>
      </c>
      <c r="K112" s="69" t="str">
        <f>'[1]Расчет материала'!U113</f>
        <v/>
      </c>
      <c r="L112" s="69" t="str">
        <f>'[1]Расчет материала'!V113</f>
        <v/>
      </c>
      <c r="M112" s="69" t="str">
        <f>'[1]Расчет материала'!W113</f>
        <v/>
      </c>
      <c r="N112" s="71" t="str">
        <f>'[1]Расчет материала'!X113</f>
        <v/>
      </c>
      <c r="R112" s="58"/>
      <c r="S112" s="59"/>
      <c r="T112" s="61"/>
      <c r="U112" s="59"/>
      <c r="V112" s="61"/>
      <c r="W112" s="58"/>
      <c r="X112" s="60"/>
      <c r="Y112" s="61"/>
      <c r="AG112" s="62"/>
      <c r="AH112" s="62"/>
    </row>
    <row r="113" spans="2:34" x14ac:dyDescent="0.2">
      <c r="B113" s="67">
        <f>'[1]Расчет материала'!L114</f>
        <v>0</v>
      </c>
      <c r="C113" s="67">
        <f>'[1]Расчет материала'!N114</f>
        <v>0</v>
      </c>
      <c r="D113" s="68">
        <f>'[1]Расчет материала'!F114</f>
        <v>0</v>
      </c>
      <c r="E113" s="67">
        <f>'[1]Расчет материала'!E114</f>
        <v>0</v>
      </c>
      <c r="F113" s="69">
        <f>'[1]Расчет материала'!O114</f>
        <v>0</v>
      </c>
      <c r="G113" s="70" t="str">
        <f>IFERROR('[1]Расчет материала'!P114,"")</f>
        <v/>
      </c>
      <c r="H113" s="69">
        <f>'[1]Расчет материала'!Q114</f>
        <v>0</v>
      </c>
      <c r="I113" s="70" t="str">
        <f>IFERROR('[1]Расчет материала'!R114,"")</f>
        <v/>
      </c>
      <c r="J113" s="67">
        <f>'[1]Расчет материала'!S114</f>
        <v>0</v>
      </c>
      <c r="K113" s="69" t="str">
        <f>'[1]Расчет материала'!U114</f>
        <v/>
      </c>
      <c r="L113" s="69" t="str">
        <f>'[1]Расчет материала'!V114</f>
        <v/>
      </c>
      <c r="M113" s="69" t="str">
        <f>'[1]Расчет материала'!W114</f>
        <v/>
      </c>
      <c r="N113" s="71" t="str">
        <f>'[1]Расчет материала'!X114</f>
        <v/>
      </c>
      <c r="R113" s="58"/>
      <c r="S113" s="59"/>
      <c r="T113" s="61"/>
      <c r="U113" s="59"/>
      <c r="V113" s="61"/>
      <c r="W113" s="58"/>
      <c r="X113" s="60"/>
      <c r="Y113" s="61"/>
      <c r="AG113" s="62"/>
      <c r="AH113" s="62"/>
    </row>
    <row r="114" spans="2:34" x14ac:dyDescent="0.2">
      <c r="B114" s="67">
        <f>'[1]Расчет материала'!L115</f>
        <v>0</v>
      </c>
      <c r="C114" s="67">
        <f>'[1]Расчет материала'!N115</f>
        <v>0</v>
      </c>
      <c r="D114" s="68">
        <f>'[1]Расчет материала'!F115</f>
        <v>0</v>
      </c>
      <c r="E114" s="67">
        <f>'[1]Расчет материала'!E115</f>
        <v>0</v>
      </c>
      <c r="F114" s="69">
        <f>'[1]Расчет материала'!O115</f>
        <v>0</v>
      </c>
      <c r="G114" s="70" t="str">
        <f>IFERROR('[1]Расчет материала'!P115,"")</f>
        <v/>
      </c>
      <c r="H114" s="69">
        <f>'[1]Расчет материала'!Q115</f>
        <v>0</v>
      </c>
      <c r="I114" s="70" t="str">
        <f>IFERROR('[1]Расчет материала'!R115,"")</f>
        <v/>
      </c>
      <c r="J114" s="67">
        <f>'[1]Расчет материала'!S115</f>
        <v>0</v>
      </c>
      <c r="K114" s="69" t="str">
        <f>'[1]Расчет материала'!U115</f>
        <v/>
      </c>
      <c r="L114" s="69" t="str">
        <f>'[1]Расчет материала'!V115</f>
        <v/>
      </c>
      <c r="M114" s="69" t="str">
        <f>'[1]Расчет материала'!W115</f>
        <v/>
      </c>
      <c r="N114" s="71" t="str">
        <f>'[1]Расчет материала'!X115</f>
        <v/>
      </c>
      <c r="R114" s="58"/>
      <c r="S114" s="59"/>
      <c r="T114" s="61"/>
      <c r="U114" s="59"/>
      <c r="V114" s="61"/>
      <c r="W114" s="58"/>
      <c r="X114" s="60"/>
      <c r="Y114" s="61"/>
      <c r="AG114" s="62"/>
      <c r="AH114" s="62"/>
    </row>
    <row r="115" spans="2:34" x14ac:dyDescent="0.2">
      <c r="B115" s="67">
        <f>'[1]Расчет материала'!L116</f>
        <v>0</v>
      </c>
      <c r="C115" s="67">
        <f>'[1]Расчет материала'!N116</f>
        <v>0</v>
      </c>
      <c r="D115" s="68">
        <f>'[1]Расчет материала'!F116</f>
        <v>0</v>
      </c>
      <c r="E115" s="67">
        <f>'[1]Расчет материала'!E116</f>
        <v>0</v>
      </c>
      <c r="F115" s="69">
        <f>'[1]Расчет материала'!O116</f>
        <v>0</v>
      </c>
      <c r="G115" s="70" t="str">
        <f>IFERROR('[1]Расчет материала'!P116,"")</f>
        <v/>
      </c>
      <c r="H115" s="69">
        <f>'[1]Расчет материала'!Q116</f>
        <v>0</v>
      </c>
      <c r="I115" s="70" t="str">
        <f>IFERROR('[1]Расчет материала'!R116,"")</f>
        <v/>
      </c>
      <c r="J115" s="67">
        <f>'[1]Расчет материала'!S116</f>
        <v>0</v>
      </c>
      <c r="K115" s="69" t="str">
        <f>'[1]Расчет материала'!U116</f>
        <v/>
      </c>
      <c r="L115" s="69" t="str">
        <f>'[1]Расчет материала'!V116</f>
        <v/>
      </c>
      <c r="M115" s="69" t="str">
        <f>'[1]Расчет материала'!W116</f>
        <v/>
      </c>
      <c r="N115" s="71" t="str">
        <f>'[1]Расчет материала'!X116</f>
        <v/>
      </c>
      <c r="R115" s="58"/>
      <c r="S115" s="59"/>
      <c r="T115" s="61"/>
      <c r="U115" s="59"/>
      <c r="V115" s="61"/>
      <c r="W115" s="58"/>
      <c r="X115" s="60"/>
      <c r="Y115" s="61"/>
      <c r="AG115" s="62"/>
      <c r="AH115" s="62"/>
    </row>
    <row r="116" spans="2:34" x14ac:dyDescent="0.2">
      <c r="B116" s="67">
        <f>'[1]Расчет материала'!L117</f>
        <v>0</v>
      </c>
      <c r="C116" s="67">
        <f>'[1]Расчет материала'!N117</f>
        <v>0</v>
      </c>
      <c r="D116" s="68">
        <f>'[1]Расчет материала'!F117</f>
        <v>0</v>
      </c>
      <c r="E116" s="67">
        <f>'[1]Расчет материала'!E117</f>
        <v>0</v>
      </c>
      <c r="F116" s="69">
        <f>'[1]Расчет материала'!O117</f>
        <v>0</v>
      </c>
      <c r="G116" s="70" t="str">
        <f>IFERROR('[1]Расчет материала'!P117,"")</f>
        <v/>
      </c>
      <c r="H116" s="69">
        <f>'[1]Расчет материала'!Q117</f>
        <v>0</v>
      </c>
      <c r="I116" s="70" t="str">
        <f>IFERROR('[1]Расчет материала'!R117,"")</f>
        <v/>
      </c>
      <c r="J116" s="67">
        <f>'[1]Расчет материала'!S117</f>
        <v>0</v>
      </c>
      <c r="K116" s="69" t="str">
        <f>'[1]Расчет материала'!U117</f>
        <v/>
      </c>
      <c r="L116" s="69" t="str">
        <f>'[1]Расчет материала'!V117</f>
        <v/>
      </c>
      <c r="M116" s="69" t="str">
        <f>'[1]Расчет материала'!W117</f>
        <v/>
      </c>
      <c r="N116" s="71" t="str">
        <f>'[1]Расчет материала'!X117</f>
        <v/>
      </c>
      <c r="R116" s="58"/>
      <c r="S116" s="59"/>
      <c r="T116" s="61"/>
      <c r="U116" s="59"/>
      <c r="V116" s="61"/>
      <c r="W116" s="58"/>
      <c r="X116" s="60"/>
      <c r="Y116" s="61"/>
      <c r="AG116" s="62"/>
      <c r="AH116" s="62"/>
    </row>
    <row r="117" spans="2:34" x14ac:dyDescent="0.2">
      <c r="B117" s="67">
        <f>'[1]Расчет материала'!L118</f>
        <v>0</v>
      </c>
      <c r="C117" s="67">
        <f>'[1]Расчет материала'!N118</f>
        <v>0</v>
      </c>
      <c r="D117" s="68">
        <f>'[1]Расчет материала'!F118</f>
        <v>0</v>
      </c>
      <c r="E117" s="67">
        <f>'[1]Расчет материала'!E118</f>
        <v>0</v>
      </c>
      <c r="F117" s="69">
        <f>'[1]Расчет материала'!O118</f>
        <v>0</v>
      </c>
      <c r="G117" s="70" t="str">
        <f>IFERROR('[1]Расчет материала'!P118,"")</f>
        <v/>
      </c>
      <c r="H117" s="69">
        <f>'[1]Расчет материала'!Q118</f>
        <v>0</v>
      </c>
      <c r="I117" s="70" t="str">
        <f>IFERROR('[1]Расчет материала'!R118,"")</f>
        <v/>
      </c>
      <c r="J117" s="67">
        <f>'[1]Расчет материала'!S118</f>
        <v>0</v>
      </c>
      <c r="K117" s="69" t="str">
        <f>'[1]Расчет материала'!U118</f>
        <v/>
      </c>
      <c r="L117" s="69" t="str">
        <f>'[1]Расчет материала'!V118</f>
        <v/>
      </c>
      <c r="M117" s="69" t="str">
        <f>'[1]Расчет материала'!W118</f>
        <v/>
      </c>
      <c r="N117" s="71" t="str">
        <f>'[1]Расчет материала'!X118</f>
        <v/>
      </c>
      <c r="R117" s="58"/>
      <c r="S117" s="59"/>
      <c r="T117" s="61"/>
      <c r="U117" s="59"/>
      <c r="V117" s="61"/>
      <c r="W117" s="58"/>
      <c r="X117" s="60"/>
      <c r="Y117" s="61"/>
      <c r="AG117" s="62"/>
      <c r="AH117" s="62"/>
    </row>
    <row r="118" spans="2:34" x14ac:dyDescent="0.2">
      <c r="B118" s="67">
        <f>'[1]Расчет материала'!L119</f>
        <v>0</v>
      </c>
      <c r="C118" s="67">
        <f>'[1]Расчет материала'!N119</f>
        <v>0</v>
      </c>
      <c r="D118" s="68">
        <f>'[1]Расчет материала'!F119</f>
        <v>0</v>
      </c>
      <c r="E118" s="67">
        <f>'[1]Расчет материала'!E119</f>
        <v>0</v>
      </c>
      <c r="F118" s="69">
        <f>'[1]Расчет материала'!O119</f>
        <v>0</v>
      </c>
      <c r="G118" s="70" t="str">
        <f>IFERROR('[1]Расчет материала'!P119,"")</f>
        <v/>
      </c>
      <c r="H118" s="69">
        <f>'[1]Расчет материала'!Q119</f>
        <v>0</v>
      </c>
      <c r="I118" s="70" t="str">
        <f>IFERROR('[1]Расчет материала'!R119,"")</f>
        <v/>
      </c>
      <c r="J118" s="67">
        <f>'[1]Расчет материала'!S119</f>
        <v>0</v>
      </c>
      <c r="K118" s="69" t="str">
        <f>'[1]Расчет материала'!U119</f>
        <v/>
      </c>
      <c r="L118" s="69" t="str">
        <f>'[1]Расчет материала'!V119</f>
        <v/>
      </c>
      <c r="M118" s="69" t="str">
        <f>'[1]Расчет материала'!W119</f>
        <v/>
      </c>
      <c r="N118" s="71" t="str">
        <f>'[1]Расчет материала'!X119</f>
        <v/>
      </c>
      <c r="R118" s="58"/>
      <c r="S118" s="59"/>
      <c r="T118" s="61"/>
      <c r="U118" s="59"/>
      <c r="V118" s="61"/>
      <c r="W118" s="58"/>
      <c r="X118" s="60"/>
      <c r="Y118" s="61"/>
      <c r="AG118" s="62"/>
      <c r="AH118" s="62"/>
    </row>
    <row r="119" spans="2:34" x14ac:dyDescent="0.2">
      <c r="B119" s="67">
        <f>'[1]Расчет материала'!L120</f>
        <v>0</v>
      </c>
      <c r="C119" s="67">
        <f>'[1]Расчет материала'!N120</f>
        <v>0</v>
      </c>
      <c r="D119" s="68">
        <f>'[1]Расчет материала'!F120</f>
        <v>0</v>
      </c>
      <c r="E119" s="67">
        <f>'[1]Расчет материала'!E120</f>
        <v>0</v>
      </c>
      <c r="F119" s="69">
        <f>'[1]Расчет материала'!O120</f>
        <v>0</v>
      </c>
      <c r="G119" s="70" t="str">
        <f>IFERROR('[1]Расчет материала'!P120,"")</f>
        <v/>
      </c>
      <c r="H119" s="69">
        <f>'[1]Расчет материала'!Q120</f>
        <v>0</v>
      </c>
      <c r="I119" s="70" t="str">
        <f>IFERROR('[1]Расчет материала'!R120,"")</f>
        <v/>
      </c>
      <c r="J119" s="67">
        <f>'[1]Расчет материала'!S120</f>
        <v>0</v>
      </c>
      <c r="K119" s="69" t="str">
        <f>'[1]Расчет материала'!U120</f>
        <v/>
      </c>
      <c r="L119" s="69" t="str">
        <f>'[1]Расчет материала'!V120</f>
        <v/>
      </c>
      <c r="M119" s="69" t="str">
        <f>'[1]Расчет материала'!W120</f>
        <v/>
      </c>
      <c r="N119" s="71" t="str">
        <f>'[1]Расчет материала'!X120</f>
        <v/>
      </c>
      <c r="R119" s="58"/>
      <c r="S119" s="59"/>
      <c r="T119" s="61"/>
      <c r="U119" s="59"/>
      <c r="V119" s="61"/>
      <c r="W119" s="58"/>
      <c r="X119" s="60"/>
      <c r="Y119" s="61"/>
      <c r="AG119" s="62"/>
      <c r="AH119" s="62"/>
    </row>
    <row r="120" spans="2:34" x14ac:dyDescent="0.2">
      <c r="B120" s="67">
        <f>'[1]Расчет материала'!L121</f>
        <v>0</v>
      </c>
      <c r="C120" s="67">
        <f>'[1]Расчет материала'!N121</f>
        <v>0</v>
      </c>
      <c r="D120" s="68">
        <f>'[1]Расчет материала'!F121</f>
        <v>0</v>
      </c>
      <c r="E120" s="67">
        <f>'[1]Расчет материала'!E121</f>
        <v>0</v>
      </c>
      <c r="F120" s="69">
        <f>'[1]Расчет материала'!O121</f>
        <v>0</v>
      </c>
      <c r="G120" s="70" t="str">
        <f>IFERROR('[1]Расчет материала'!P121,"")</f>
        <v/>
      </c>
      <c r="H120" s="69">
        <f>'[1]Расчет материала'!Q121</f>
        <v>0</v>
      </c>
      <c r="I120" s="70" t="str">
        <f>IFERROR('[1]Расчет материала'!R121,"")</f>
        <v/>
      </c>
      <c r="J120" s="67">
        <f>'[1]Расчет материала'!S121</f>
        <v>0</v>
      </c>
      <c r="K120" s="69" t="str">
        <f>'[1]Расчет материала'!U121</f>
        <v/>
      </c>
      <c r="L120" s="69" t="str">
        <f>'[1]Расчет материала'!V121</f>
        <v/>
      </c>
      <c r="M120" s="69" t="str">
        <f>'[1]Расчет материала'!W121</f>
        <v/>
      </c>
      <c r="N120" s="71" t="str">
        <f>'[1]Расчет материала'!X121</f>
        <v/>
      </c>
      <c r="R120" s="58"/>
      <c r="S120" s="59"/>
      <c r="T120" s="61"/>
      <c r="U120" s="59"/>
      <c r="V120" s="61"/>
      <c r="W120" s="58"/>
      <c r="X120" s="60"/>
      <c r="Y120" s="61"/>
      <c r="AG120" s="62"/>
      <c r="AH120" s="62"/>
    </row>
    <row r="121" spans="2:34" x14ac:dyDescent="0.2">
      <c r="B121" s="67">
        <f>'[1]Расчет материала'!L122</f>
        <v>0</v>
      </c>
      <c r="C121" s="67">
        <f>'[1]Расчет материала'!N122</f>
        <v>0</v>
      </c>
      <c r="D121" s="68">
        <f>'[1]Расчет материала'!F122</f>
        <v>0</v>
      </c>
      <c r="E121" s="67">
        <f>'[1]Расчет материала'!E122</f>
        <v>0</v>
      </c>
      <c r="F121" s="69">
        <f>'[1]Расчет материала'!O122</f>
        <v>0</v>
      </c>
      <c r="G121" s="70" t="str">
        <f>IFERROR('[1]Расчет материала'!P122,"")</f>
        <v/>
      </c>
      <c r="H121" s="69">
        <f>'[1]Расчет материала'!Q122</f>
        <v>0</v>
      </c>
      <c r="I121" s="70" t="str">
        <f>IFERROR('[1]Расчет материала'!R122,"")</f>
        <v/>
      </c>
      <c r="J121" s="67">
        <f>'[1]Расчет материала'!S122</f>
        <v>0</v>
      </c>
      <c r="K121" s="69" t="str">
        <f>'[1]Расчет материала'!U122</f>
        <v/>
      </c>
      <c r="L121" s="69" t="str">
        <f>'[1]Расчет материала'!V122</f>
        <v/>
      </c>
      <c r="M121" s="69" t="str">
        <f>'[1]Расчет материала'!W122</f>
        <v/>
      </c>
      <c r="N121" s="71" t="str">
        <f>'[1]Расчет материала'!X122</f>
        <v/>
      </c>
      <c r="R121" s="58"/>
      <c r="S121" s="59"/>
      <c r="T121" s="61"/>
      <c r="U121" s="59"/>
      <c r="V121" s="61"/>
      <c r="W121" s="58"/>
      <c r="X121" s="60"/>
      <c r="Y121" s="61"/>
      <c r="AG121" s="62"/>
      <c r="AH121" s="62"/>
    </row>
    <row r="122" spans="2:34" x14ac:dyDescent="0.2">
      <c r="B122" s="67">
        <f>'[1]Расчет материала'!L123</f>
        <v>0</v>
      </c>
      <c r="C122" s="67">
        <f>'[1]Расчет материала'!N123</f>
        <v>0</v>
      </c>
      <c r="D122" s="68">
        <f>'[1]Расчет материала'!F123</f>
        <v>0</v>
      </c>
      <c r="E122" s="67">
        <f>'[1]Расчет материала'!E123</f>
        <v>0</v>
      </c>
      <c r="F122" s="69">
        <f>'[1]Расчет материала'!O123</f>
        <v>0</v>
      </c>
      <c r="G122" s="70" t="str">
        <f>IFERROR('[1]Расчет материала'!P123,"")</f>
        <v/>
      </c>
      <c r="H122" s="69">
        <f>'[1]Расчет материала'!Q123</f>
        <v>0</v>
      </c>
      <c r="I122" s="70" t="str">
        <f>IFERROR('[1]Расчет материала'!R123,"")</f>
        <v/>
      </c>
      <c r="J122" s="67">
        <f>'[1]Расчет материала'!S123</f>
        <v>0</v>
      </c>
      <c r="K122" s="69" t="str">
        <f>'[1]Расчет материала'!U123</f>
        <v/>
      </c>
      <c r="L122" s="69" t="str">
        <f>'[1]Расчет материала'!V123</f>
        <v/>
      </c>
      <c r="M122" s="69" t="str">
        <f>'[1]Расчет материала'!W123</f>
        <v/>
      </c>
      <c r="N122" s="71" t="str">
        <f>'[1]Расчет материала'!X123</f>
        <v/>
      </c>
      <c r="R122" s="58"/>
      <c r="S122" s="59"/>
      <c r="T122" s="61"/>
      <c r="U122" s="59"/>
      <c r="V122" s="61"/>
      <c r="W122" s="58"/>
      <c r="X122" s="60"/>
      <c r="Y122" s="61"/>
      <c r="AG122" s="62"/>
      <c r="AH122" s="62"/>
    </row>
    <row r="123" spans="2:34" x14ac:dyDescent="0.2">
      <c r="B123" s="67">
        <f>'[1]Расчет материала'!L124</f>
        <v>0</v>
      </c>
      <c r="C123" s="67">
        <f>'[1]Расчет материала'!N124</f>
        <v>0</v>
      </c>
      <c r="D123" s="68">
        <f>'[1]Расчет материала'!F124</f>
        <v>0</v>
      </c>
      <c r="E123" s="67">
        <f>'[1]Расчет материала'!E124</f>
        <v>0</v>
      </c>
      <c r="F123" s="69">
        <f>'[1]Расчет материала'!O124</f>
        <v>0</v>
      </c>
      <c r="G123" s="70" t="str">
        <f>IFERROR('[1]Расчет материала'!P124,"")</f>
        <v/>
      </c>
      <c r="H123" s="69">
        <f>'[1]Расчет материала'!Q124</f>
        <v>0</v>
      </c>
      <c r="I123" s="70" t="str">
        <f>IFERROR('[1]Расчет материала'!R124,"")</f>
        <v/>
      </c>
      <c r="J123" s="67">
        <f>'[1]Расчет материала'!S124</f>
        <v>0</v>
      </c>
      <c r="K123" s="69" t="str">
        <f>'[1]Расчет материала'!U124</f>
        <v/>
      </c>
      <c r="L123" s="69" t="str">
        <f>'[1]Расчет материала'!V124</f>
        <v/>
      </c>
      <c r="M123" s="69" t="str">
        <f>'[1]Расчет материала'!W124</f>
        <v/>
      </c>
      <c r="N123" s="71" t="str">
        <f>'[1]Расчет материала'!X124</f>
        <v/>
      </c>
      <c r="R123" s="58"/>
      <c r="S123" s="59"/>
      <c r="T123" s="61"/>
      <c r="U123" s="59"/>
      <c r="V123" s="61"/>
      <c r="W123" s="58"/>
      <c r="X123" s="60"/>
      <c r="Y123" s="61"/>
      <c r="AG123" s="62"/>
      <c r="AH123" s="62"/>
    </row>
    <row r="124" spans="2:34" x14ac:dyDescent="0.2">
      <c r="B124" s="67">
        <f>'[1]Расчет материала'!L125</f>
        <v>0</v>
      </c>
      <c r="C124" s="67">
        <f>'[1]Расчет материала'!N125</f>
        <v>0</v>
      </c>
      <c r="D124" s="68">
        <f>'[1]Расчет материала'!F125</f>
        <v>0</v>
      </c>
      <c r="E124" s="67">
        <f>'[1]Расчет материала'!E125</f>
        <v>0</v>
      </c>
      <c r="F124" s="69">
        <f>'[1]Расчет материала'!O125</f>
        <v>0</v>
      </c>
      <c r="G124" s="70" t="str">
        <f>IFERROR('[1]Расчет материала'!P125,"")</f>
        <v/>
      </c>
      <c r="H124" s="69">
        <f>'[1]Расчет материала'!Q125</f>
        <v>0</v>
      </c>
      <c r="I124" s="70" t="str">
        <f>IFERROR('[1]Расчет материала'!R125,"")</f>
        <v/>
      </c>
      <c r="J124" s="67">
        <f>'[1]Расчет материала'!S125</f>
        <v>0</v>
      </c>
      <c r="K124" s="69" t="str">
        <f>'[1]Расчет материала'!U125</f>
        <v/>
      </c>
      <c r="L124" s="69" t="str">
        <f>'[1]Расчет материала'!V125</f>
        <v/>
      </c>
      <c r="M124" s="69" t="str">
        <f>'[1]Расчет материала'!W125</f>
        <v/>
      </c>
      <c r="N124" s="71" t="str">
        <f>'[1]Расчет материала'!X125</f>
        <v/>
      </c>
      <c r="R124" s="58"/>
      <c r="S124" s="59"/>
      <c r="T124" s="61"/>
      <c r="U124" s="59"/>
      <c r="V124" s="61"/>
      <c r="W124" s="58"/>
      <c r="X124" s="60"/>
      <c r="Y124" s="61"/>
      <c r="AG124" s="62"/>
      <c r="AH124" s="62"/>
    </row>
    <row r="125" spans="2:34" x14ac:dyDescent="0.2">
      <c r="B125" s="67">
        <f>'[1]Расчет материала'!L126</f>
        <v>0</v>
      </c>
      <c r="C125" s="67">
        <f>'[1]Расчет материала'!N126</f>
        <v>0</v>
      </c>
      <c r="D125" s="68">
        <f>'[1]Расчет материала'!F126</f>
        <v>0</v>
      </c>
      <c r="E125" s="67">
        <f>'[1]Расчет материала'!E126</f>
        <v>0</v>
      </c>
      <c r="F125" s="69">
        <f>'[1]Расчет материала'!O126</f>
        <v>0</v>
      </c>
      <c r="G125" s="70" t="str">
        <f>IFERROR('[1]Расчет материала'!P126,"")</f>
        <v/>
      </c>
      <c r="H125" s="69">
        <f>'[1]Расчет материала'!Q126</f>
        <v>0</v>
      </c>
      <c r="I125" s="70" t="str">
        <f>IFERROR('[1]Расчет материала'!R126,"")</f>
        <v/>
      </c>
      <c r="J125" s="67">
        <f>'[1]Расчет материала'!S126</f>
        <v>0</v>
      </c>
      <c r="K125" s="69" t="str">
        <f>'[1]Расчет материала'!U126</f>
        <v/>
      </c>
      <c r="L125" s="69" t="str">
        <f>'[1]Расчет материала'!V126</f>
        <v/>
      </c>
      <c r="M125" s="69" t="str">
        <f>'[1]Расчет материала'!W126</f>
        <v/>
      </c>
      <c r="N125" s="71" t="str">
        <f>'[1]Расчет материала'!X126</f>
        <v/>
      </c>
      <c r="R125" s="58"/>
      <c r="S125" s="59"/>
      <c r="T125" s="61"/>
      <c r="U125" s="59"/>
      <c r="V125" s="61"/>
      <c r="W125" s="58"/>
      <c r="X125" s="60"/>
      <c r="Y125" s="61"/>
      <c r="AG125" s="62"/>
      <c r="AH125" s="62"/>
    </row>
    <row r="126" spans="2:34" x14ac:dyDescent="0.2">
      <c r="B126" s="67">
        <f>'[1]Расчет материала'!L127</f>
        <v>0</v>
      </c>
      <c r="C126" s="67">
        <f>'[1]Расчет материала'!N127</f>
        <v>0</v>
      </c>
      <c r="D126" s="68">
        <f>'[1]Расчет материала'!F127</f>
        <v>0</v>
      </c>
      <c r="E126" s="67">
        <f>'[1]Расчет материала'!E127</f>
        <v>0</v>
      </c>
      <c r="F126" s="69">
        <f>'[1]Расчет материала'!O127</f>
        <v>0</v>
      </c>
      <c r="G126" s="70" t="str">
        <f>IFERROR('[1]Расчет материала'!P127,"")</f>
        <v/>
      </c>
      <c r="H126" s="69">
        <f>'[1]Расчет материала'!Q127</f>
        <v>0</v>
      </c>
      <c r="I126" s="70" t="str">
        <f>IFERROR('[1]Расчет материала'!R127,"")</f>
        <v/>
      </c>
      <c r="J126" s="67">
        <f>'[1]Расчет материала'!S127</f>
        <v>0</v>
      </c>
      <c r="K126" s="69" t="str">
        <f>'[1]Расчет материала'!U127</f>
        <v/>
      </c>
      <c r="L126" s="69" t="str">
        <f>'[1]Расчет материала'!V127</f>
        <v/>
      </c>
      <c r="M126" s="69" t="str">
        <f>'[1]Расчет материала'!W127</f>
        <v/>
      </c>
      <c r="N126" s="71" t="str">
        <f>'[1]Расчет материала'!X127</f>
        <v/>
      </c>
      <c r="R126" s="58"/>
      <c r="S126" s="59"/>
      <c r="T126" s="61"/>
      <c r="U126" s="59"/>
      <c r="V126" s="61"/>
      <c r="W126" s="58"/>
      <c r="X126" s="60"/>
      <c r="Y126" s="61"/>
      <c r="AE126" s="57"/>
      <c r="AF126" s="60"/>
      <c r="AG126" s="62"/>
      <c r="AH126" s="62"/>
    </row>
    <row r="127" spans="2:34" x14ac:dyDescent="0.2">
      <c r="B127" s="67">
        <f>'[1]Расчет материала'!L128</f>
        <v>0</v>
      </c>
      <c r="C127" s="67">
        <f>'[1]Расчет материала'!N128</f>
        <v>0</v>
      </c>
      <c r="D127" s="68">
        <f>'[1]Расчет материала'!F128</f>
        <v>0</v>
      </c>
      <c r="E127" s="67">
        <f>'[1]Расчет материала'!E128</f>
        <v>0</v>
      </c>
      <c r="F127" s="69">
        <f>'[1]Расчет материала'!O128</f>
        <v>0</v>
      </c>
      <c r="G127" s="70" t="str">
        <f>IFERROR('[1]Расчет материала'!P128,"")</f>
        <v/>
      </c>
      <c r="H127" s="69">
        <f>'[1]Расчет материала'!Q128</f>
        <v>0</v>
      </c>
      <c r="I127" s="70" t="str">
        <f>IFERROR('[1]Расчет материала'!R128,"")</f>
        <v/>
      </c>
      <c r="J127" s="67">
        <f>'[1]Расчет материала'!S128</f>
        <v>0</v>
      </c>
      <c r="K127" s="69" t="str">
        <f>'[1]Расчет материала'!U128</f>
        <v/>
      </c>
      <c r="L127" s="69" t="str">
        <f>'[1]Расчет материала'!V128</f>
        <v/>
      </c>
      <c r="M127" s="69" t="str">
        <f>'[1]Расчет материала'!W128</f>
        <v/>
      </c>
      <c r="N127" s="71" t="str">
        <f>'[1]Расчет материала'!X128</f>
        <v/>
      </c>
      <c r="R127" s="58"/>
      <c r="S127" s="59"/>
      <c r="T127" s="61"/>
      <c r="U127" s="59"/>
      <c r="V127" s="61"/>
      <c r="W127" s="58"/>
      <c r="X127" s="60"/>
      <c r="Y127" s="61"/>
      <c r="AE127" s="57"/>
      <c r="AF127" s="60"/>
      <c r="AG127" s="62"/>
      <c r="AH127" s="62"/>
    </row>
    <row r="128" spans="2:34" x14ac:dyDescent="0.2">
      <c r="B128" s="67">
        <f>'[1]Расчет материала'!L129</f>
        <v>0</v>
      </c>
      <c r="C128" s="67">
        <f>'[1]Расчет материала'!N129</f>
        <v>0</v>
      </c>
      <c r="D128" s="68">
        <f>'[1]Расчет материала'!F129</f>
        <v>0</v>
      </c>
      <c r="E128" s="67">
        <f>'[1]Расчет материала'!E129</f>
        <v>0</v>
      </c>
      <c r="F128" s="69">
        <f>'[1]Расчет материала'!O129</f>
        <v>0</v>
      </c>
      <c r="G128" s="70" t="str">
        <f>IFERROR('[1]Расчет материала'!P129,"")</f>
        <v/>
      </c>
      <c r="H128" s="69">
        <f>'[1]Расчет материала'!Q129</f>
        <v>0</v>
      </c>
      <c r="I128" s="70" t="str">
        <f>IFERROR('[1]Расчет материала'!R129,"")</f>
        <v/>
      </c>
      <c r="J128" s="67">
        <f>'[1]Расчет материала'!S129</f>
        <v>0</v>
      </c>
      <c r="K128" s="69" t="str">
        <f>'[1]Расчет материала'!U129</f>
        <v/>
      </c>
      <c r="L128" s="69" t="str">
        <f>'[1]Расчет материала'!V129</f>
        <v/>
      </c>
      <c r="M128" s="69" t="str">
        <f>'[1]Расчет материала'!W129</f>
        <v/>
      </c>
      <c r="N128" s="71" t="str">
        <f>'[1]Расчет материала'!X129</f>
        <v/>
      </c>
      <c r="R128" s="58"/>
      <c r="S128" s="59"/>
      <c r="T128" s="61"/>
      <c r="U128" s="59"/>
      <c r="V128" s="61"/>
      <c r="W128" s="58"/>
      <c r="X128" s="60"/>
      <c r="Y128" s="61"/>
      <c r="AE128" s="57"/>
      <c r="AF128" s="60"/>
      <c r="AG128" s="62"/>
      <c r="AH128" s="62"/>
    </row>
    <row r="129" spans="2:34" x14ac:dyDescent="0.2">
      <c r="B129" s="67">
        <f>'[1]Расчет материала'!L130</f>
        <v>0</v>
      </c>
      <c r="C129" s="67">
        <f>'[1]Расчет материала'!N130</f>
        <v>0</v>
      </c>
      <c r="D129" s="68">
        <f>'[1]Расчет материала'!F130</f>
        <v>0</v>
      </c>
      <c r="E129" s="67">
        <f>'[1]Расчет материала'!E130</f>
        <v>0</v>
      </c>
      <c r="F129" s="69">
        <f>'[1]Расчет материала'!O130</f>
        <v>0</v>
      </c>
      <c r="G129" s="70" t="str">
        <f>IFERROR('[1]Расчет материала'!P130,"")</f>
        <v/>
      </c>
      <c r="H129" s="69">
        <f>'[1]Расчет материала'!Q130</f>
        <v>0</v>
      </c>
      <c r="I129" s="70" t="str">
        <f>IFERROR('[1]Расчет материала'!R130,"")</f>
        <v/>
      </c>
      <c r="J129" s="67">
        <f>'[1]Расчет материала'!S130</f>
        <v>0</v>
      </c>
      <c r="K129" s="69" t="str">
        <f>'[1]Расчет материала'!U130</f>
        <v/>
      </c>
      <c r="L129" s="69" t="str">
        <f>'[1]Расчет материала'!V130</f>
        <v/>
      </c>
      <c r="M129" s="69" t="str">
        <f>'[1]Расчет материала'!W130</f>
        <v/>
      </c>
      <c r="N129" s="71" t="str">
        <f>'[1]Расчет материала'!X130</f>
        <v/>
      </c>
      <c r="R129" s="58"/>
      <c r="S129" s="59"/>
      <c r="T129" s="61"/>
      <c r="U129" s="59"/>
      <c r="V129" s="61"/>
      <c r="W129" s="58"/>
      <c r="X129" s="60"/>
      <c r="Y129" s="61"/>
      <c r="AE129" s="57"/>
      <c r="AF129" s="60"/>
      <c r="AG129" s="62"/>
      <c r="AH129" s="62"/>
    </row>
    <row r="130" spans="2:34" x14ac:dyDescent="0.2">
      <c r="B130" s="67">
        <f>'[1]Расчет материала'!L131</f>
        <v>0</v>
      </c>
      <c r="C130" s="67">
        <f>'[1]Расчет материала'!N131</f>
        <v>0</v>
      </c>
      <c r="D130" s="68">
        <f>'[1]Расчет материала'!F131</f>
        <v>0</v>
      </c>
      <c r="E130" s="67">
        <f>'[1]Расчет материала'!E131</f>
        <v>0</v>
      </c>
      <c r="F130" s="69">
        <f>'[1]Расчет материала'!O131</f>
        <v>0</v>
      </c>
      <c r="G130" s="70" t="str">
        <f>IFERROR('[1]Расчет материала'!P131,"")</f>
        <v/>
      </c>
      <c r="H130" s="69">
        <f>'[1]Расчет материала'!Q131</f>
        <v>0</v>
      </c>
      <c r="I130" s="70" t="str">
        <f>IFERROR('[1]Расчет материала'!R131,"")</f>
        <v/>
      </c>
      <c r="J130" s="67">
        <f>'[1]Расчет материала'!S131</f>
        <v>0</v>
      </c>
      <c r="K130" s="69" t="str">
        <f>'[1]Расчет материала'!U131</f>
        <v/>
      </c>
      <c r="L130" s="69" t="str">
        <f>'[1]Расчет материала'!V131</f>
        <v/>
      </c>
      <c r="M130" s="69" t="str">
        <f>'[1]Расчет материала'!W131</f>
        <v/>
      </c>
      <c r="N130" s="71" t="str">
        <f>'[1]Расчет материала'!X131</f>
        <v/>
      </c>
      <c r="R130" s="58"/>
      <c r="S130" s="59"/>
      <c r="T130" s="61"/>
      <c r="U130" s="59"/>
      <c r="V130" s="61"/>
      <c r="W130" s="58"/>
      <c r="X130" s="60"/>
      <c r="Y130" s="61"/>
      <c r="AE130" s="57"/>
      <c r="AF130" s="60"/>
      <c r="AG130" s="62"/>
      <c r="AH130" s="62"/>
    </row>
    <row r="131" spans="2:34" x14ac:dyDescent="0.2">
      <c r="B131" s="67">
        <f>'[1]Расчет материала'!L132</f>
        <v>0</v>
      </c>
      <c r="C131" s="67">
        <f>'[1]Расчет материала'!N132</f>
        <v>0</v>
      </c>
      <c r="D131" s="68">
        <f>'[1]Расчет материала'!F132</f>
        <v>0</v>
      </c>
      <c r="E131" s="67">
        <f>'[1]Расчет материала'!E132</f>
        <v>0</v>
      </c>
      <c r="F131" s="69">
        <f>'[1]Расчет материала'!O132</f>
        <v>0</v>
      </c>
      <c r="G131" s="70" t="str">
        <f>IFERROR('[1]Расчет материала'!P132,"")</f>
        <v/>
      </c>
      <c r="H131" s="69">
        <f>'[1]Расчет материала'!Q132</f>
        <v>0</v>
      </c>
      <c r="I131" s="70" t="str">
        <f>IFERROR('[1]Расчет материала'!R132,"")</f>
        <v/>
      </c>
      <c r="J131" s="67">
        <f>'[1]Расчет материала'!S132</f>
        <v>0</v>
      </c>
      <c r="K131" s="69" t="str">
        <f>'[1]Расчет материала'!U132</f>
        <v/>
      </c>
      <c r="L131" s="69" t="str">
        <f>'[1]Расчет материала'!V132</f>
        <v/>
      </c>
      <c r="M131" s="69" t="str">
        <f>'[1]Расчет материала'!W132</f>
        <v/>
      </c>
      <c r="N131" s="71" t="str">
        <f>'[1]Расчет материала'!X132</f>
        <v/>
      </c>
      <c r="R131" s="58"/>
      <c r="S131" s="59"/>
      <c r="T131" s="61"/>
      <c r="U131" s="59"/>
      <c r="V131" s="61"/>
      <c r="W131" s="58"/>
      <c r="X131" s="60"/>
      <c r="Y131" s="61"/>
      <c r="AE131" s="57"/>
      <c r="AF131" s="60"/>
      <c r="AG131" s="62"/>
      <c r="AH131" s="62"/>
    </row>
    <row r="132" spans="2:34" x14ac:dyDescent="0.2">
      <c r="B132" s="67">
        <f>'[1]Расчет материала'!L133</f>
        <v>0</v>
      </c>
      <c r="C132" s="67">
        <f>'[1]Расчет материала'!N133</f>
        <v>0</v>
      </c>
      <c r="D132" s="68">
        <f>'[1]Расчет материала'!F133</f>
        <v>0</v>
      </c>
      <c r="E132" s="67">
        <f>'[1]Расчет материала'!E133</f>
        <v>0</v>
      </c>
      <c r="F132" s="69">
        <f>'[1]Расчет материала'!O133</f>
        <v>0</v>
      </c>
      <c r="G132" s="70" t="str">
        <f>IFERROR('[1]Расчет материала'!P133,"")</f>
        <v/>
      </c>
      <c r="H132" s="69">
        <f>'[1]Расчет материала'!Q133</f>
        <v>0</v>
      </c>
      <c r="I132" s="70" t="str">
        <f>IFERROR('[1]Расчет материала'!R133,"")</f>
        <v/>
      </c>
      <c r="J132" s="67">
        <f>'[1]Расчет материала'!S133</f>
        <v>0</v>
      </c>
      <c r="K132" s="69" t="str">
        <f>'[1]Расчет материала'!U133</f>
        <v/>
      </c>
      <c r="L132" s="69" t="str">
        <f>'[1]Расчет материала'!V133</f>
        <v/>
      </c>
      <c r="M132" s="69" t="str">
        <f>'[1]Расчет материала'!W133</f>
        <v/>
      </c>
      <c r="N132" s="71" t="str">
        <f>'[1]Расчет материала'!X133</f>
        <v/>
      </c>
      <c r="R132" s="58"/>
      <c r="S132" s="59"/>
      <c r="T132" s="61"/>
      <c r="U132" s="59"/>
      <c r="V132" s="61"/>
      <c r="W132" s="58"/>
      <c r="X132" s="60"/>
      <c r="Y132" s="61"/>
      <c r="AE132" s="57"/>
      <c r="AF132" s="60"/>
      <c r="AG132" s="62"/>
      <c r="AH132" s="62"/>
    </row>
    <row r="133" spans="2:34" x14ac:dyDescent="0.2">
      <c r="B133" s="67">
        <f>'[1]Расчет материала'!L134</f>
        <v>0</v>
      </c>
      <c r="C133" s="67">
        <f>'[1]Расчет материала'!N134</f>
        <v>0</v>
      </c>
      <c r="D133" s="68">
        <f>'[1]Расчет материала'!F134</f>
        <v>0</v>
      </c>
      <c r="E133" s="67">
        <f>'[1]Расчет материала'!E134</f>
        <v>0</v>
      </c>
      <c r="F133" s="69">
        <f>'[1]Расчет материала'!O134</f>
        <v>0</v>
      </c>
      <c r="G133" s="70" t="str">
        <f>IFERROR('[1]Расчет материала'!P134,"")</f>
        <v/>
      </c>
      <c r="H133" s="69">
        <f>'[1]Расчет материала'!Q134</f>
        <v>0</v>
      </c>
      <c r="I133" s="70" t="str">
        <f>IFERROR('[1]Расчет материала'!R134,"")</f>
        <v/>
      </c>
      <c r="J133" s="67">
        <f>'[1]Расчет материала'!S134</f>
        <v>0</v>
      </c>
      <c r="K133" s="69" t="str">
        <f>'[1]Расчет материала'!U134</f>
        <v/>
      </c>
      <c r="L133" s="69" t="str">
        <f>'[1]Расчет материала'!V134</f>
        <v/>
      </c>
      <c r="M133" s="69" t="str">
        <f>'[1]Расчет материала'!W134</f>
        <v/>
      </c>
      <c r="N133" s="71" t="str">
        <f>'[1]Расчет материала'!X134</f>
        <v/>
      </c>
      <c r="R133" s="58"/>
      <c r="S133" s="59"/>
      <c r="T133" s="61"/>
      <c r="U133" s="59"/>
      <c r="V133" s="61"/>
      <c r="W133" s="58"/>
      <c r="X133" s="60"/>
      <c r="Y133" s="61"/>
      <c r="AE133" s="57"/>
      <c r="AF133" s="60"/>
      <c r="AG133" s="62"/>
      <c r="AH133" s="62"/>
    </row>
    <row r="134" spans="2:34" x14ac:dyDescent="0.2">
      <c r="B134" s="67">
        <f>'[1]Расчет материала'!L135</f>
        <v>0</v>
      </c>
      <c r="C134" s="67">
        <f>'[1]Расчет материала'!N135</f>
        <v>0</v>
      </c>
      <c r="D134" s="68">
        <f>'[1]Расчет материала'!F135</f>
        <v>0</v>
      </c>
      <c r="E134" s="67">
        <f>'[1]Расчет материала'!E135</f>
        <v>0</v>
      </c>
      <c r="F134" s="69">
        <f>'[1]Расчет материала'!O135</f>
        <v>0</v>
      </c>
      <c r="G134" s="70" t="str">
        <f>IFERROR('[1]Расчет материала'!P135,"")</f>
        <v/>
      </c>
      <c r="H134" s="69">
        <f>'[1]Расчет материала'!Q135</f>
        <v>0</v>
      </c>
      <c r="I134" s="70" t="str">
        <f>IFERROR('[1]Расчет материала'!R135,"")</f>
        <v/>
      </c>
      <c r="J134" s="67">
        <f>'[1]Расчет материала'!S135</f>
        <v>0</v>
      </c>
      <c r="K134" s="69" t="str">
        <f>'[1]Расчет материала'!U135</f>
        <v/>
      </c>
      <c r="L134" s="69" t="str">
        <f>'[1]Расчет материала'!V135</f>
        <v/>
      </c>
      <c r="M134" s="69" t="str">
        <f>'[1]Расчет материала'!W135</f>
        <v/>
      </c>
      <c r="N134" s="71" t="str">
        <f>'[1]Расчет материала'!X135</f>
        <v/>
      </c>
      <c r="R134" s="58"/>
      <c r="S134" s="59"/>
      <c r="T134" s="61"/>
      <c r="U134" s="59"/>
      <c r="V134" s="61"/>
      <c r="W134" s="58"/>
      <c r="X134" s="60"/>
      <c r="Y134" s="61"/>
      <c r="AE134" s="57"/>
      <c r="AF134" s="60"/>
      <c r="AG134" s="62"/>
      <c r="AH134" s="62"/>
    </row>
    <row r="135" spans="2:34" x14ac:dyDescent="0.2">
      <c r="B135" s="67">
        <f>'[1]Расчет материала'!L136</f>
        <v>0</v>
      </c>
      <c r="C135" s="67">
        <f>'[1]Расчет материала'!N136</f>
        <v>0</v>
      </c>
      <c r="D135" s="68">
        <f>'[1]Расчет материала'!F136</f>
        <v>0</v>
      </c>
      <c r="E135" s="67">
        <f>'[1]Расчет материала'!E136</f>
        <v>0</v>
      </c>
      <c r="F135" s="69">
        <f>'[1]Расчет материала'!O136</f>
        <v>0</v>
      </c>
      <c r="G135" s="70" t="str">
        <f>IFERROR('[1]Расчет материала'!P136,"")</f>
        <v/>
      </c>
      <c r="H135" s="69">
        <f>'[1]Расчет материала'!Q136</f>
        <v>0</v>
      </c>
      <c r="I135" s="70" t="str">
        <f>IFERROR('[1]Расчет материала'!R136,"")</f>
        <v/>
      </c>
      <c r="J135" s="67">
        <f>'[1]Расчет материала'!S136</f>
        <v>0</v>
      </c>
      <c r="K135" s="69" t="str">
        <f>'[1]Расчет материала'!U136</f>
        <v/>
      </c>
      <c r="L135" s="69" t="str">
        <f>'[1]Расчет материала'!V136</f>
        <v/>
      </c>
      <c r="M135" s="69" t="str">
        <f>'[1]Расчет материала'!W136</f>
        <v/>
      </c>
      <c r="N135" s="71" t="str">
        <f>'[1]Расчет материала'!X136</f>
        <v/>
      </c>
      <c r="R135" s="58"/>
      <c r="S135" s="59"/>
      <c r="T135" s="61"/>
      <c r="U135" s="59"/>
      <c r="V135" s="61"/>
      <c r="W135" s="58"/>
      <c r="X135" s="60"/>
      <c r="Y135" s="61"/>
      <c r="AE135" s="57"/>
      <c r="AF135" s="60"/>
      <c r="AG135" s="62"/>
      <c r="AH135" s="62"/>
    </row>
    <row r="136" spans="2:34" x14ac:dyDescent="0.2">
      <c r="B136" s="67">
        <f>'[1]Расчет материала'!L137</f>
        <v>0</v>
      </c>
      <c r="C136" s="67">
        <f>'[1]Расчет материала'!N137</f>
        <v>0</v>
      </c>
      <c r="D136" s="68">
        <f>'[1]Расчет материала'!F137</f>
        <v>0</v>
      </c>
      <c r="E136" s="67">
        <f>'[1]Расчет материала'!E137</f>
        <v>0</v>
      </c>
      <c r="F136" s="69">
        <f>'[1]Расчет материала'!O137</f>
        <v>0</v>
      </c>
      <c r="G136" s="70" t="str">
        <f>IFERROR('[1]Расчет материала'!P137,"")</f>
        <v/>
      </c>
      <c r="H136" s="69">
        <f>'[1]Расчет материала'!Q137</f>
        <v>0</v>
      </c>
      <c r="I136" s="70" t="str">
        <f>IFERROR('[1]Расчет материала'!R137,"")</f>
        <v/>
      </c>
      <c r="J136" s="67">
        <f>'[1]Расчет материала'!S137</f>
        <v>0</v>
      </c>
      <c r="K136" s="69" t="str">
        <f>'[1]Расчет материала'!U137</f>
        <v/>
      </c>
      <c r="L136" s="69" t="str">
        <f>'[1]Расчет материала'!V137</f>
        <v/>
      </c>
      <c r="M136" s="69" t="str">
        <f>'[1]Расчет материала'!W137</f>
        <v/>
      </c>
      <c r="N136" s="71" t="str">
        <f>'[1]Расчет материала'!X137</f>
        <v/>
      </c>
      <c r="R136" s="58"/>
      <c r="S136" s="59"/>
      <c r="T136" s="61"/>
      <c r="U136" s="59"/>
      <c r="V136" s="61"/>
      <c r="W136" s="58"/>
      <c r="X136" s="60"/>
      <c r="Y136" s="61"/>
      <c r="AE136" s="57"/>
      <c r="AF136" s="60"/>
      <c r="AG136" s="62"/>
      <c r="AH136" s="62"/>
    </row>
    <row r="137" spans="2:34" x14ac:dyDescent="0.2">
      <c r="B137" s="67">
        <f>'[1]Расчет материала'!L138</f>
        <v>0</v>
      </c>
      <c r="C137" s="67">
        <f>'[1]Расчет материала'!N138</f>
        <v>0</v>
      </c>
      <c r="D137" s="68">
        <f>'[1]Расчет материала'!F138</f>
        <v>0</v>
      </c>
      <c r="E137" s="67">
        <f>'[1]Расчет материала'!E138</f>
        <v>0</v>
      </c>
      <c r="F137" s="69">
        <f>'[1]Расчет материала'!O138</f>
        <v>0</v>
      </c>
      <c r="G137" s="70" t="str">
        <f>IFERROR('[1]Расчет материала'!P138,"")</f>
        <v/>
      </c>
      <c r="H137" s="69">
        <f>'[1]Расчет материала'!Q138</f>
        <v>0</v>
      </c>
      <c r="I137" s="70" t="str">
        <f>IFERROR('[1]Расчет материала'!R138,"")</f>
        <v/>
      </c>
      <c r="J137" s="67">
        <f>'[1]Расчет материала'!S138</f>
        <v>0</v>
      </c>
      <c r="K137" s="69" t="str">
        <f>'[1]Расчет материала'!U138</f>
        <v/>
      </c>
      <c r="L137" s="69" t="str">
        <f>'[1]Расчет материала'!V138</f>
        <v/>
      </c>
      <c r="M137" s="69" t="str">
        <f>'[1]Расчет материала'!W138</f>
        <v/>
      </c>
      <c r="N137" s="71" t="str">
        <f>'[1]Расчет материала'!X138</f>
        <v/>
      </c>
      <c r="R137" s="58"/>
      <c r="S137" s="59"/>
      <c r="T137" s="61"/>
      <c r="U137" s="59"/>
      <c r="V137" s="61"/>
      <c r="W137" s="58"/>
      <c r="X137" s="60"/>
      <c r="Y137" s="61"/>
      <c r="AE137" s="57"/>
      <c r="AF137" s="60"/>
      <c r="AG137" s="62"/>
      <c r="AH137" s="62"/>
    </row>
    <row r="138" spans="2:34" x14ac:dyDescent="0.2">
      <c r="B138" s="67">
        <f>'[1]Расчет материала'!L139</f>
        <v>0</v>
      </c>
      <c r="C138" s="67">
        <f>'[1]Расчет материала'!N139</f>
        <v>0</v>
      </c>
      <c r="D138" s="68">
        <f>'[1]Расчет материала'!F139</f>
        <v>0</v>
      </c>
      <c r="E138" s="67">
        <f>'[1]Расчет материала'!E139</f>
        <v>0</v>
      </c>
      <c r="F138" s="69">
        <f>'[1]Расчет материала'!O139</f>
        <v>0</v>
      </c>
      <c r="G138" s="70" t="str">
        <f>IFERROR('[1]Расчет материала'!P139,"")</f>
        <v/>
      </c>
      <c r="H138" s="69">
        <f>'[1]Расчет материала'!Q139</f>
        <v>0</v>
      </c>
      <c r="I138" s="70" t="str">
        <f>IFERROR('[1]Расчет материала'!R139,"")</f>
        <v/>
      </c>
      <c r="J138" s="67">
        <f>'[1]Расчет материала'!S139</f>
        <v>0</v>
      </c>
      <c r="K138" s="69" t="str">
        <f>'[1]Расчет материала'!U139</f>
        <v/>
      </c>
      <c r="L138" s="69" t="str">
        <f>'[1]Расчет материала'!V139</f>
        <v/>
      </c>
      <c r="M138" s="69" t="str">
        <f>'[1]Расчет материала'!W139</f>
        <v/>
      </c>
      <c r="N138" s="71" t="str">
        <f>'[1]Расчет материала'!X139</f>
        <v/>
      </c>
      <c r="R138" s="58"/>
      <c r="S138" s="59"/>
      <c r="T138" s="61"/>
      <c r="U138" s="59"/>
      <c r="V138" s="61"/>
      <c r="W138" s="58"/>
      <c r="X138" s="60"/>
      <c r="Y138" s="61"/>
      <c r="AE138" s="57"/>
      <c r="AF138" s="60"/>
      <c r="AG138" s="62"/>
      <c r="AH138" s="62"/>
    </row>
    <row r="139" spans="2:34" x14ac:dyDescent="0.2">
      <c r="B139" s="67">
        <f>'[1]Расчет материала'!L140</f>
        <v>0</v>
      </c>
      <c r="C139" s="67">
        <f>'[1]Расчет материала'!N140</f>
        <v>0</v>
      </c>
      <c r="D139" s="68">
        <f>'[1]Расчет материала'!F140</f>
        <v>0</v>
      </c>
      <c r="E139" s="67">
        <f>'[1]Расчет материала'!E140</f>
        <v>0</v>
      </c>
      <c r="F139" s="69">
        <f>'[1]Расчет материала'!O140</f>
        <v>0</v>
      </c>
      <c r="G139" s="70" t="str">
        <f>IFERROR('[1]Расчет материала'!P140,"")</f>
        <v/>
      </c>
      <c r="H139" s="69">
        <f>'[1]Расчет материала'!Q140</f>
        <v>0</v>
      </c>
      <c r="I139" s="70" t="str">
        <f>IFERROR('[1]Расчет материала'!R140,"")</f>
        <v/>
      </c>
      <c r="J139" s="67">
        <f>'[1]Расчет материала'!S140</f>
        <v>0</v>
      </c>
      <c r="K139" s="69" t="str">
        <f>'[1]Расчет материала'!U140</f>
        <v/>
      </c>
      <c r="L139" s="69" t="str">
        <f>'[1]Расчет материала'!V140</f>
        <v/>
      </c>
      <c r="M139" s="69" t="str">
        <f>'[1]Расчет материала'!W140</f>
        <v/>
      </c>
      <c r="N139" s="71" t="str">
        <f>'[1]Расчет материала'!X140</f>
        <v/>
      </c>
      <c r="R139" s="58"/>
      <c r="S139" s="59"/>
      <c r="T139" s="61"/>
      <c r="U139" s="59"/>
      <c r="V139" s="61"/>
      <c r="W139" s="58"/>
      <c r="X139" s="60"/>
      <c r="Y139" s="61"/>
      <c r="AE139" s="57"/>
      <c r="AF139" s="60"/>
      <c r="AG139" s="62"/>
      <c r="AH139" s="62"/>
    </row>
    <row r="140" spans="2:34" x14ac:dyDescent="0.2">
      <c r="B140" s="67">
        <f>'[1]Расчет материала'!L141</f>
        <v>0</v>
      </c>
      <c r="C140" s="67">
        <f>'[1]Расчет материала'!N141</f>
        <v>0</v>
      </c>
      <c r="D140" s="68">
        <f>'[1]Расчет материала'!F141</f>
        <v>0</v>
      </c>
      <c r="E140" s="67">
        <f>'[1]Расчет материала'!E141</f>
        <v>0</v>
      </c>
      <c r="F140" s="69">
        <f>'[1]Расчет материала'!O141</f>
        <v>0</v>
      </c>
      <c r="G140" s="70" t="str">
        <f>IFERROR('[1]Расчет материала'!P141,"")</f>
        <v/>
      </c>
      <c r="H140" s="69">
        <f>'[1]Расчет материала'!Q141</f>
        <v>0</v>
      </c>
      <c r="I140" s="70" t="str">
        <f>IFERROR('[1]Расчет материала'!R141,"")</f>
        <v/>
      </c>
      <c r="J140" s="67">
        <f>'[1]Расчет материала'!S141</f>
        <v>0</v>
      </c>
      <c r="K140" s="69" t="str">
        <f>'[1]Расчет материала'!U141</f>
        <v/>
      </c>
      <c r="L140" s="69" t="str">
        <f>'[1]Расчет материала'!V141</f>
        <v/>
      </c>
      <c r="M140" s="69" t="str">
        <f>'[1]Расчет материала'!W141</f>
        <v/>
      </c>
      <c r="N140" s="71" t="str">
        <f>'[1]Расчет материала'!X141</f>
        <v/>
      </c>
      <c r="R140" s="58"/>
      <c r="S140" s="59"/>
      <c r="T140" s="61"/>
      <c r="U140" s="59"/>
      <c r="V140" s="61"/>
      <c r="W140" s="58"/>
      <c r="X140" s="60"/>
      <c r="Y140" s="61"/>
      <c r="AE140" s="57"/>
      <c r="AF140" s="60"/>
      <c r="AG140" s="62"/>
      <c r="AH140" s="62"/>
    </row>
    <row r="141" spans="2:34" x14ac:dyDescent="0.2">
      <c r="B141" s="67">
        <f>'[1]Расчет материала'!L142</f>
        <v>0</v>
      </c>
      <c r="C141" s="67">
        <f>'[1]Расчет материала'!N142</f>
        <v>0</v>
      </c>
      <c r="D141" s="68">
        <f>'[1]Расчет материала'!F142</f>
        <v>0</v>
      </c>
      <c r="E141" s="67">
        <f>'[1]Расчет материала'!E142</f>
        <v>0</v>
      </c>
      <c r="F141" s="69">
        <f>'[1]Расчет материала'!O142</f>
        <v>0</v>
      </c>
      <c r="G141" s="70" t="str">
        <f>IFERROR('[1]Расчет материала'!P142,"")</f>
        <v/>
      </c>
      <c r="H141" s="69">
        <f>'[1]Расчет материала'!Q142</f>
        <v>0</v>
      </c>
      <c r="I141" s="70" t="str">
        <f>IFERROR('[1]Расчет материала'!R142,"")</f>
        <v/>
      </c>
      <c r="J141" s="67">
        <f>'[1]Расчет материала'!S142</f>
        <v>0</v>
      </c>
      <c r="K141" s="69" t="str">
        <f>'[1]Расчет материала'!U142</f>
        <v/>
      </c>
      <c r="L141" s="69" t="str">
        <f>'[1]Расчет материала'!V142</f>
        <v/>
      </c>
      <c r="M141" s="69" t="str">
        <f>'[1]Расчет материала'!W142</f>
        <v/>
      </c>
      <c r="N141" s="71" t="str">
        <f>'[1]Расчет материала'!X142</f>
        <v/>
      </c>
      <c r="R141" s="58"/>
      <c r="S141" s="59"/>
      <c r="T141" s="61"/>
      <c r="U141" s="59"/>
      <c r="V141" s="61"/>
      <c r="W141" s="58"/>
      <c r="X141" s="60"/>
      <c r="Y141" s="61"/>
      <c r="AE141" s="57"/>
      <c r="AF141" s="60"/>
      <c r="AG141" s="62"/>
      <c r="AH141" s="62"/>
    </row>
    <row r="142" spans="2:34" x14ac:dyDescent="0.2">
      <c r="B142" s="67">
        <f>'[1]Расчет материала'!L143</f>
        <v>0</v>
      </c>
      <c r="C142" s="67">
        <f>'[1]Расчет материала'!N143</f>
        <v>0</v>
      </c>
      <c r="D142" s="68">
        <f>'[1]Расчет материала'!F143</f>
        <v>0</v>
      </c>
      <c r="E142" s="67">
        <f>'[1]Расчет материала'!E143</f>
        <v>0</v>
      </c>
      <c r="F142" s="69">
        <f>'[1]Расчет материала'!O143</f>
        <v>0</v>
      </c>
      <c r="G142" s="70" t="str">
        <f>IFERROR('[1]Расчет материала'!P143,"")</f>
        <v/>
      </c>
      <c r="H142" s="69">
        <f>'[1]Расчет материала'!Q143</f>
        <v>0</v>
      </c>
      <c r="I142" s="70" t="str">
        <f>IFERROR('[1]Расчет материала'!R143,"")</f>
        <v/>
      </c>
      <c r="J142" s="67">
        <f>'[1]Расчет материала'!S143</f>
        <v>0</v>
      </c>
      <c r="K142" s="69" t="str">
        <f>'[1]Расчет материала'!U143</f>
        <v/>
      </c>
      <c r="L142" s="69" t="str">
        <f>'[1]Расчет материала'!V143</f>
        <v/>
      </c>
      <c r="M142" s="69" t="str">
        <f>'[1]Расчет материала'!W143</f>
        <v/>
      </c>
      <c r="N142" s="71" t="str">
        <f>'[1]Расчет материала'!X143</f>
        <v/>
      </c>
      <c r="R142" s="58"/>
      <c r="S142" s="59"/>
      <c r="T142" s="61"/>
      <c r="U142" s="59"/>
      <c r="V142" s="61"/>
      <c r="W142" s="58"/>
      <c r="X142" s="60"/>
      <c r="Y142" s="61"/>
      <c r="AE142" s="57"/>
      <c r="AF142" s="60"/>
      <c r="AG142" s="62"/>
      <c r="AH142" s="62"/>
    </row>
    <row r="143" spans="2:34" x14ac:dyDescent="0.2">
      <c r="B143" s="67">
        <f>'[1]Расчет материала'!L144</f>
        <v>0</v>
      </c>
      <c r="C143" s="67">
        <f>'[1]Расчет материала'!N144</f>
        <v>0</v>
      </c>
      <c r="D143" s="68">
        <f>'[1]Расчет материала'!F144</f>
        <v>0</v>
      </c>
      <c r="E143" s="67">
        <f>'[1]Расчет материала'!E144</f>
        <v>0</v>
      </c>
      <c r="F143" s="69">
        <f>'[1]Расчет материала'!O144</f>
        <v>0</v>
      </c>
      <c r="G143" s="70" t="str">
        <f>IFERROR('[1]Расчет материала'!P144,"")</f>
        <v/>
      </c>
      <c r="H143" s="69">
        <f>'[1]Расчет материала'!Q144</f>
        <v>0</v>
      </c>
      <c r="I143" s="70" t="str">
        <f>IFERROR('[1]Расчет материала'!R144,"")</f>
        <v/>
      </c>
      <c r="J143" s="67">
        <f>'[1]Расчет материала'!S144</f>
        <v>0</v>
      </c>
      <c r="K143" s="69" t="str">
        <f>'[1]Расчет материала'!U144</f>
        <v/>
      </c>
      <c r="L143" s="69" t="str">
        <f>'[1]Расчет материала'!V144</f>
        <v/>
      </c>
      <c r="M143" s="69" t="str">
        <f>'[1]Расчет материала'!W144</f>
        <v/>
      </c>
      <c r="N143" s="71" t="str">
        <f>'[1]Расчет материала'!X144</f>
        <v/>
      </c>
      <c r="R143" s="58"/>
      <c r="S143" s="59"/>
      <c r="T143" s="61"/>
      <c r="U143" s="59"/>
      <c r="V143" s="61"/>
      <c r="W143" s="58"/>
      <c r="X143" s="60"/>
      <c r="Y143" s="61"/>
      <c r="AE143" s="57"/>
      <c r="AF143" s="60"/>
      <c r="AG143" s="62"/>
      <c r="AH143" s="62"/>
    </row>
    <row r="144" spans="2:34" x14ac:dyDescent="0.2">
      <c r="B144" s="67">
        <f>'[1]Расчет материала'!L145</f>
        <v>0</v>
      </c>
      <c r="C144" s="67">
        <f>'[1]Расчет материала'!N145</f>
        <v>0</v>
      </c>
      <c r="D144" s="68">
        <f>'[1]Расчет материала'!F145</f>
        <v>0</v>
      </c>
      <c r="E144" s="67">
        <f>'[1]Расчет материала'!E145</f>
        <v>0</v>
      </c>
      <c r="F144" s="69">
        <f>'[1]Расчет материала'!O145</f>
        <v>0</v>
      </c>
      <c r="G144" s="70" t="str">
        <f>IFERROR('[1]Расчет материала'!P145,"")</f>
        <v/>
      </c>
      <c r="H144" s="69">
        <f>'[1]Расчет материала'!Q145</f>
        <v>0</v>
      </c>
      <c r="I144" s="70" t="str">
        <f>IFERROR('[1]Расчет материала'!R145,"")</f>
        <v/>
      </c>
      <c r="J144" s="67">
        <f>'[1]Расчет материала'!S145</f>
        <v>0</v>
      </c>
      <c r="K144" s="69" t="str">
        <f>'[1]Расчет материала'!U145</f>
        <v/>
      </c>
      <c r="L144" s="69" t="str">
        <f>'[1]Расчет материала'!V145</f>
        <v/>
      </c>
      <c r="M144" s="69" t="str">
        <f>'[1]Расчет материала'!W145</f>
        <v/>
      </c>
      <c r="N144" s="71" t="str">
        <f>'[1]Расчет материала'!X145</f>
        <v/>
      </c>
      <c r="R144" s="58"/>
      <c r="S144" s="59"/>
      <c r="T144" s="61"/>
      <c r="U144" s="59"/>
      <c r="V144" s="61"/>
      <c r="W144" s="58"/>
      <c r="X144" s="60"/>
      <c r="Y144" s="61"/>
      <c r="AE144" s="57"/>
      <c r="AF144" s="60"/>
      <c r="AG144" s="62"/>
      <c r="AH144" s="62"/>
    </row>
    <row r="145" spans="2:34" x14ac:dyDescent="0.2">
      <c r="B145" s="67">
        <f>'[1]Расчет материала'!L146</f>
        <v>0</v>
      </c>
      <c r="C145" s="67">
        <f>'[1]Расчет материала'!N146</f>
        <v>0</v>
      </c>
      <c r="D145" s="68">
        <f>'[1]Расчет материала'!F146</f>
        <v>0</v>
      </c>
      <c r="E145" s="67">
        <f>'[1]Расчет материала'!E146</f>
        <v>0</v>
      </c>
      <c r="F145" s="69">
        <f>'[1]Расчет материала'!O146</f>
        <v>0</v>
      </c>
      <c r="G145" s="70" t="str">
        <f>IFERROR('[1]Расчет материала'!P146,"")</f>
        <v/>
      </c>
      <c r="H145" s="69">
        <f>'[1]Расчет материала'!Q146</f>
        <v>0</v>
      </c>
      <c r="I145" s="70" t="str">
        <f>IFERROR('[1]Расчет материала'!R146,"")</f>
        <v/>
      </c>
      <c r="J145" s="67">
        <f>'[1]Расчет материала'!S146</f>
        <v>0</v>
      </c>
      <c r="K145" s="69" t="str">
        <f>'[1]Расчет материала'!U146</f>
        <v/>
      </c>
      <c r="L145" s="69" t="str">
        <f>'[1]Расчет материала'!V146</f>
        <v/>
      </c>
      <c r="M145" s="69" t="str">
        <f>'[1]Расчет материала'!W146</f>
        <v/>
      </c>
      <c r="N145" s="71" t="str">
        <f>'[1]Расчет материала'!X146</f>
        <v/>
      </c>
      <c r="R145" s="58"/>
      <c r="S145" s="59"/>
      <c r="T145" s="61"/>
      <c r="U145" s="59"/>
      <c r="V145" s="61"/>
      <c r="W145" s="58"/>
      <c r="X145" s="60"/>
      <c r="Y145" s="61"/>
      <c r="AE145" s="57"/>
      <c r="AF145" s="60"/>
      <c r="AG145" s="62"/>
      <c r="AH145" s="62"/>
    </row>
    <row r="146" spans="2:34" x14ac:dyDescent="0.2">
      <c r="B146" s="67">
        <f>'[1]Расчет материала'!L147</f>
        <v>0</v>
      </c>
      <c r="C146" s="67">
        <f>'[1]Расчет материала'!N147</f>
        <v>0</v>
      </c>
      <c r="D146" s="68">
        <f>'[1]Расчет материала'!F147</f>
        <v>0</v>
      </c>
      <c r="E146" s="67">
        <f>'[1]Расчет материала'!E147</f>
        <v>0</v>
      </c>
      <c r="F146" s="69">
        <f>'[1]Расчет материала'!O147</f>
        <v>0</v>
      </c>
      <c r="G146" s="70" t="str">
        <f>IFERROR('[1]Расчет материала'!P147,"")</f>
        <v/>
      </c>
      <c r="H146" s="69">
        <f>'[1]Расчет материала'!Q147</f>
        <v>0</v>
      </c>
      <c r="I146" s="70" t="str">
        <f>IFERROR('[1]Расчет материала'!R147,"")</f>
        <v/>
      </c>
      <c r="J146" s="67">
        <f>'[1]Расчет материала'!S147</f>
        <v>0</v>
      </c>
      <c r="K146" s="69" t="str">
        <f>'[1]Расчет материала'!U147</f>
        <v/>
      </c>
      <c r="L146" s="69" t="str">
        <f>'[1]Расчет материала'!V147</f>
        <v/>
      </c>
      <c r="M146" s="69" t="str">
        <f>'[1]Расчет материала'!W147</f>
        <v/>
      </c>
      <c r="N146" s="71" t="str">
        <f>'[1]Расчет материала'!X147</f>
        <v/>
      </c>
      <c r="R146" s="58"/>
      <c r="S146" s="59"/>
      <c r="T146" s="61"/>
      <c r="U146" s="59"/>
      <c r="V146" s="61"/>
      <c r="W146" s="58"/>
      <c r="X146" s="60"/>
      <c r="Y146" s="61"/>
      <c r="AE146" s="57"/>
      <c r="AF146" s="60"/>
      <c r="AG146" s="62"/>
      <c r="AH146" s="62"/>
    </row>
    <row r="147" spans="2:34" x14ac:dyDescent="0.2">
      <c r="B147" s="67">
        <f>'[1]Расчет материала'!L148</f>
        <v>0</v>
      </c>
      <c r="C147" s="67">
        <f>'[1]Расчет материала'!N148</f>
        <v>0</v>
      </c>
      <c r="D147" s="68">
        <f>'[1]Расчет материала'!F148</f>
        <v>0</v>
      </c>
      <c r="E147" s="67">
        <f>'[1]Расчет материала'!E148</f>
        <v>0</v>
      </c>
      <c r="F147" s="69">
        <f>'[1]Расчет материала'!O148</f>
        <v>0</v>
      </c>
      <c r="G147" s="70" t="str">
        <f>IFERROR('[1]Расчет материала'!P148,"")</f>
        <v/>
      </c>
      <c r="H147" s="69">
        <f>'[1]Расчет материала'!Q148</f>
        <v>0</v>
      </c>
      <c r="I147" s="70" t="str">
        <f>IFERROR('[1]Расчет материала'!R148,"")</f>
        <v/>
      </c>
      <c r="J147" s="67">
        <f>'[1]Расчет материала'!S148</f>
        <v>0</v>
      </c>
      <c r="K147" s="69" t="str">
        <f>'[1]Расчет материала'!U148</f>
        <v/>
      </c>
      <c r="L147" s="69" t="str">
        <f>'[1]Расчет материала'!V148</f>
        <v/>
      </c>
      <c r="M147" s="69" t="str">
        <f>'[1]Расчет материала'!W148</f>
        <v/>
      </c>
      <c r="N147" s="71" t="str">
        <f>'[1]Расчет материала'!X148</f>
        <v/>
      </c>
      <c r="R147" s="58"/>
      <c r="S147" s="59"/>
      <c r="T147" s="61"/>
      <c r="U147" s="59"/>
      <c r="V147" s="61"/>
      <c r="W147" s="58"/>
      <c r="X147" s="60"/>
      <c r="Y147" s="61"/>
      <c r="AE147" s="57"/>
      <c r="AF147" s="60"/>
      <c r="AG147" s="62"/>
      <c r="AH147" s="62"/>
    </row>
    <row r="148" spans="2:34" x14ac:dyDescent="0.2">
      <c r="B148" s="67">
        <f>'[1]Расчет материала'!L149</f>
        <v>0</v>
      </c>
      <c r="C148" s="67">
        <f>'[1]Расчет материала'!N149</f>
        <v>0</v>
      </c>
      <c r="D148" s="68">
        <f>'[1]Расчет материала'!F149</f>
        <v>0</v>
      </c>
      <c r="E148" s="67">
        <f>'[1]Расчет материала'!E149</f>
        <v>0</v>
      </c>
      <c r="F148" s="69">
        <f>'[1]Расчет материала'!O149</f>
        <v>0</v>
      </c>
      <c r="G148" s="70" t="str">
        <f>IFERROR('[1]Расчет материала'!P149,"")</f>
        <v/>
      </c>
      <c r="H148" s="69">
        <f>'[1]Расчет материала'!Q149</f>
        <v>0</v>
      </c>
      <c r="I148" s="70" t="str">
        <f>IFERROR('[1]Расчет материала'!R149,"")</f>
        <v/>
      </c>
      <c r="J148" s="67">
        <f>'[1]Расчет материала'!S149</f>
        <v>0</v>
      </c>
      <c r="K148" s="69" t="str">
        <f>'[1]Расчет материала'!U149</f>
        <v/>
      </c>
      <c r="L148" s="69" t="str">
        <f>'[1]Расчет материала'!V149</f>
        <v/>
      </c>
      <c r="M148" s="69" t="str">
        <f>'[1]Расчет материала'!W149</f>
        <v/>
      </c>
      <c r="N148" s="71" t="str">
        <f>'[1]Расчет материала'!X149</f>
        <v/>
      </c>
      <c r="R148" s="58"/>
      <c r="S148" s="59"/>
      <c r="T148" s="61"/>
      <c r="U148" s="59"/>
      <c r="V148" s="61"/>
      <c r="W148" s="58"/>
      <c r="X148" s="60"/>
      <c r="Y148" s="61"/>
      <c r="AE148" s="57"/>
      <c r="AF148" s="60"/>
      <c r="AG148" s="62"/>
      <c r="AH148" s="62"/>
    </row>
    <row r="149" spans="2:34" x14ac:dyDescent="0.2">
      <c r="B149" s="67">
        <f>'[1]Расчет материала'!L150</f>
        <v>0</v>
      </c>
      <c r="C149" s="67">
        <f>'[1]Расчет материала'!N150</f>
        <v>0</v>
      </c>
      <c r="D149" s="68">
        <f>'[1]Расчет материала'!F150</f>
        <v>0</v>
      </c>
      <c r="E149" s="67">
        <f>'[1]Расчет материала'!E150</f>
        <v>0</v>
      </c>
      <c r="F149" s="69">
        <f>'[1]Расчет материала'!O150</f>
        <v>0</v>
      </c>
      <c r="G149" s="70" t="str">
        <f>IFERROR('[1]Расчет материала'!P150,"")</f>
        <v/>
      </c>
      <c r="H149" s="69">
        <f>'[1]Расчет материала'!Q150</f>
        <v>0</v>
      </c>
      <c r="I149" s="70" t="str">
        <f>IFERROR('[1]Расчет материала'!R150,"")</f>
        <v/>
      </c>
      <c r="J149" s="67">
        <f>'[1]Расчет материала'!S150</f>
        <v>0</v>
      </c>
      <c r="K149" s="69" t="str">
        <f>'[1]Расчет материала'!U150</f>
        <v/>
      </c>
      <c r="L149" s="69" t="str">
        <f>'[1]Расчет материала'!V150</f>
        <v/>
      </c>
      <c r="M149" s="69" t="str">
        <f>'[1]Расчет материала'!W150</f>
        <v/>
      </c>
      <c r="N149" s="71" t="str">
        <f>'[1]Расчет материала'!X150</f>
        <v/>
      </c>
      <c r="R149" s="58"/>
      <c r="S149" s="59"/>
      <c r="T149" s="61"/>
      <c r="U149" s="59"/>
      <c r="V149" s="61"/>
      <c r="W149" s="58"/>
      <c r="X149" s="60"/>
      <c r="Y149" s="61"/>
      <c r="AE149" s="57"/>
      <c r="AF149" s="60"/>
      <c r="AG149" s="62"/>
      <c r="AH149" s="62"/>
    </row>
    <row r="150" spans="2:34" x14ac:dyDescent="0.2">
      <c r="B150" s="67">
        <f>'[1]Расчет материала'!L151</f>
        <v>0</v>
      </c>
      <c r="C150" s="67">
        <f>'[1]Расчет материала'!N151</f>
        <v>0</v>
      </c>
      <c r="D150" s="68">
        <f>'[1]Расчет материала'!F151</f>
        <v>0</v>
      </c>
      <c r="E150" s="67">
        <f>'[1]Расчет материала'!E151</f>
        <v>0</v>
      </c>
      <c r="F150" s="69">
        <f>'[1]Расчет материала'!O151</f>
        <v>0</v>
      </c>
      <c r="G150" s="70" t="str">
        <f>IFERROR('[1]Расчет материала'!P151,"")</f>
        <v/>
      </c>
      <c r="H150" s="69">
        <f>'[1]Расчет материала'!Q151</f>
        <v>0</v>
      </c>
      <c r="I150" s="70" t="str">
        <f>IFERROR('[1]Расчет материала'!R151,"")</f>
        <v/>
      </c>
      <c r="J150" s="67">
        <f>'[1]Расчет материала'!S151</f>
        <v>0</v>
      </c>
      <c r="K150" s="69" t="str">
        <f>'[1]Расчет материала'!U151</f>
        <v/>
      </c>
      <c r="L150" s="69" t="str">
        <f>'[1]Расчет материала'!V151</f>
        <v/>
      </c>
      <c r="M150" s="69" t="str">
        <f>'[1]Расчет материала'!W151</f>
        <v/>
      </c>
      <c r="N150" s="71" t="str">
        <f>'[1]Расчет материала'!X151</f>
        <v/>
      </c>
      <c r="R150" s="58"/>
      <c r="S150" s="59"/>
      <c r="T150" s="61"/>
      <c r="U150" s="59"/>
      <c r="V150" s="61"/>
      <c r="W150" s="58"/>
      <c r="X150" s="60"/>
      <c r="Y150" s="61"/>
      <c r="AE150" s="57"/>
      <c r="AF150" s="60"/>
      <c r="AG150" s="62"/>
      <c r="AH150" s="62"/>
    </row>
    <row r="151" spans="2:34" x14ac:dyDescent="0.2">
      <c r="B151" s="67">
        <f>'[1]Расчет материала'!L152</f>
        <v>0</v>
      </c>
      <c r="C151" s="67">
        <f>'[1]Расчет материала'!N152</f>
        <v>0</v>
      </c>
      <c r="D151" s="68">
        <f>'[1]Расчет материала'!F152</f>
        <v>0</v>
      </c>
      <c r="E151" s="67">
        <f>'[1]Расчет материала'!E152</f>
        <v>0</v>
      </c>
      <c r="F151" s="69">
        <f>'[1]Расчет материала'!O152</f>
        <v>0</v>
      </c>
      <c r="G151" s="70" t="str">
        <f>IFERROR('[1]Расчет материала'!P152,"")</f>
        <v/>
      </c>
      <c r="H151" s="69">
        <f>'[1]Расчет материала'!Q152</f>
        <v>0</v>
      </c>
      <c r="I151" s="70" t="str">
        <f>IFERROR('[1]Расчет материала'!R152,"")</f>
        <v/>
      </c>
      <c r="J151" s="67">
        <f>'[1]Расчет материала'!S152</f>
        <v>0</v>
      </c>
      <c r="K151" s="69" t="str">
        <f>'[1]Расчет материала'!U152</f>
        <v/>
      </c>
      <c r="L151" s="69" t="str">
        <f>'[1]Расчет материала'!V152</f>
        <v/>
      </c>
      <c r="M151" s="69" t="str">
        <f>'[1]Расчет материала'!W152</f>
        <v/>
      </c>
      <c r="N151" s="71" t="str">
        <f>'[1]Расчет материала'!X152</f>
        <v/>
      </c>
      <c r="R151" s="58"/>
      <c r="S151" s="59"/>
      <c r="T151" s="61"/>
      <c r="U151" s="59"/>
      <c r="V151" s="61"/>
      <c r="W151" s="58"/>
      <c r="X151" s="60"/>
      <c r="Y151" s="61"/>
      <c r="AE151" s="57"/>
      <c r="AF151" s="60"/>
      <c r="AG151" s="62"/>
      <c r="AH151" s="62"/>
    </row>
    <row r="152" spans="2:34" x14ac:dyDescent="0.2">
      <c r="B152" s="67">
        <f>'[1]Расчет материала'!L153</f>
        <v>0</v>
      </c>
      <c r="C152" s="67">
        <f>'[1]Расчет материала'!N153</f>
        <v>0</v>
      </c>
      <c r="D152" s="68">
        <f>'[1]Расчет материала'!F153</f>
        <v>0</v>
      </c>
      <c r="E152" s="67">
        <f>'[1]Расчет материала'!E153</f>
        <v>0</v>
      </c>
      <c r="F152" s="69">
        <f>'[1]Расчет материала'!O153</f>
        <v>0</v>
      </c>
      <c r="G152" s="70" t="str">
        <f>IFERROR('[1]Расчет материала'!P153,"")</f>
        <v/>
      </c>
      <c r="H152" s="69">
        <f>'[1]Расчет материала'!Q153</f>
        <v>0</v>
      </c>
      <c r="I152" s="70" t="str">
        <f>IFERROR('[1]Расчет материала'!R153,"")</f>
        <v/>
      </c>
      <c r="J152" s="67">
        <f>'[1]Расчет материала'!S153</f>
        <v>0</v>
      </c>
      <c r="K152" s="69" t="str">
        <f>'[1]Расчет материала'!U153</f>
        <v/>
      </c>
      <c r="L152" s="69" t="str">
        <f>'[1]Расчет материала'!V153</f>
        <v/>
      </c>
      <c r="M152" s="69" t="str">
        <f>'[1]Расчет материала'!W153</f>
        <v/>
      </c>
      <c r="N152" s="71" t="str">
        <f>'[1]Расчет материала'!X153</f>
        <v/>
      </c>
      <c r="R152" s="58"/>
      <c r="S152" s="59"/>
      <c r="T152" s="61"/>
      <c r="U152" s="59"/>
      <c r="V152" s="61"/>
      <c r="W152" s="58"/>
      <c r="X152" s="60"/>
      <c r="Y152" s="61"/>
      <c r="AE152" s="57"/>
      <c r="AF152" s="60"/>
      <c r="AG152" s="62"/>
      <c r="AH152" s="62"/>
    </row>
    <row r="153" spans="2:34" x14ac:dyDescent="0.2">
      <c r="B153" s="67">
        <f>'[1]Расчет материала'!L154</f>
        <v>0</v>
      </c>
      <c r="C153" s="67">
        <f>'[1]Расчет материала'!N154</f>
        <v>0</v>
      </c>
      <c r="D153" s="68">
        <f>'[1]Расчет материала'!F154</f>
        <v>0</v>
      </c>
      <c r="E153" s="67">
        <f>'[1]Расчет материала'!E154</f>
        <v>0</v>
      </c>
      <c r="F153" s="69">
        <f>'[1]Расчет материала'!O154</f>
        <v>0</v>
      </c>
      <c r="G153" s="70" t="str">
        <f>IFERROR('[1]Расчет материала'!P154,"")</f>
        <v/>
      </c>
      <c r="H153" s="69">
        <f>'[1]Расчет материала'!Q154</f>
        <v>0</v>
      </c>
      <c r="I153" s="70" t="str">
        <f>IFERROR('[1]Расчет материала'!R154,"")</f>
        <v/>
      </c>
      <c r="J153" s="67">
        <f>'[1]Расчет материала'!S154</f>
        <v>0</v>
      </c>
      <c r="K153" s="69" t="str">
        <f>'[1]Расчет материала'!U154</f>
        <v/>
      </c>
      <c r="L153" s="69" t="str">
        <f>'[1]Расчет материала'!V154</f>
        <v/>
      </c>
      <c r="M153" s="69" t="str">
        <f>'[1]Расчет материала'!W154</f>
        <v/>
      </c>
      <c r="N153" s="71" t="str">
        <f>'[1]Расчет материала'!X154</f>
        <v/>
      </c>
      <c r="R153" s="58"/>
      <c r="S153" s="59"/>
      <c r="T153" s="61"/>
      <c r="U153" s="59"/>
      <c r="V153" s="61"/>
      <c r="W153" s="58"/>
      <c r="X153" s="60"/>
      <c r="Y153" s="61"/>
      <c r="AE153" s="57"/>
      <c r="AF153" s="60"/>
      <c r="AG153" s="62"/>
      <c r="AH153" s="62"/>
    </row>
    <row r="154" spans="2:34" x14ac:dyDescent="0.2">
      <c r="B154" s="67">
        <f>'[1]Расчет материала'!L155</f>
        <v>0</v>
      </c>
      <c r="C154" s="67">
        <f>'[1]Расчет материала'!N155</f>
        <v>0</v>
      </c>
      <c r="D154" s="68">
        <f>'[1]Расчет материала'!F155</f>
        <v>0</v>
      </c>
      <c r="E154" s="67">
        <f>'[1]Расчет материала'!E155</f>
        <v>0</v>
      </c>
      <c r="F154" s="69">
        <f>'[1]Расчет материала'!O155</f>
        <v>0</v>
      </c>
      <c r="G154" s="70" t="str">
        <f>IFERROR('[1]Расчет материала'!P155,"")</f>
        <v/>
      </c>
      <c r="H154" s="69">
        <f>'[1]Расчет материала'!Q155</f>
        <v>0</v>
      </c>
      <c r="I154" s="70" t="str">
        <f>IFERROR('[1]Расчет материала'!R155,"")</f>
        <v/>
      </c>
      <c r="J154" s="67">
        <f>'[1]Расчет материала'!S155</f>
        <v>0</v>
      </c>
      <c r="K154" s="69" t="str">
        <f>'[1]Расчет материала'!U155</f>
        <v/>
      </c>
      <c r="L154" s="69" t="str">
        <f>'[1]Расчет материала'!V155</f>
        <v/>
      </c>
      <c r="M154" s="69" t="str">
        <f>'[1]Расчет материала'!W155</f>
        <v/>
      </c>
      <c r="N154" s="71" t="str">
        <f>'[1]Расчет материала'!X155</f>
        <v/>
      </c>
      <c r="R154" s="58"/>
      <c r="S154" s="59"/>
      <c r="T154" s="61"/>
      <c r="U154" s="59"/>
      <c r="V154" s="61"/>
      <c r="W154" s="58"/>
      <c r="X154" s="60"/>
      <c r="Y154" s="61"/>
      <c r="AE154" s="57"/>
      <c r="AF154" s="60"/>
      <c r="AG154" s="62"/>
      <c r="AH154" s="62"/>
    </row>
    <row r="155" spans="2:34" x14ac:dyDescent="0.2">
      <c r="B155" s="67">
        <f>'[1]Расчет материала'!L156</f>
        <v>0</v>
      </c>
      <c r="C155" s="67">
        <f>'[1]Расчет материала'!N156</f>
        <v>0</v>
      </c>
      <c r="D155" s="68">
        <f>'[1]Расчет материала'!F156</f>
        <v>0</v>
      </c>
      <c r="E155" s="67">
        <f>'[1]Расчет материала'!E156</f>
        <v>0</v>
      </c>
      <c r="F155" s="69">
        <f>'[1]Расчет материала'!O156</f>
        <v>0</v>
      </c>
      <c r="G155" s="70" t="str">
        <f>IFERROR('[1]Расчет материала'!P156,"")</f>
        <v/>
      </c>
      <c r="H155" s="69">
        <f>'[1]Расчет материала'!Q156</f>
        <v>0</v>
      </c>
      <c r="I155" s="70" t="str">
        <f>IFERROR('[1]Расчет материала'!R156,"")</f>
        <v/>
      </c>
      <c r="J155" s="67">
        <f>'[1]Расчет материала'!S156</f>
        <v>0</v>
      </c>
      <c r="K155" s="69" t="str">
        <f>'[1]Расчет материала'!U156</f>
        <v/>
      </c>
      <c r="L155" s="69" t="str">
        <f>'[1]Расчет материала'!V156</f>
        <v/>
      </c>
      <c r="M155" s="69" t="str">
        <f>'[1]Расчет материала'!W156</f>
        <v/>
      </c>
      <c r="N155" s="71" t="str">
        <f>'[1]Расчет материала'!X156</f>
        <v/>
      </c>
      <c r="R155" s="58"/>
      <c r="S155" s="59"/>
      <c r="T155" s="61"/>
      <c r="U155" s="59"/>
      <c r="V155" s="61"/>
      <c r="W155" s="58"/>
      <c r="X155" s="60"/>
      <c r="Y155" s="61"/>
      <c r="AE155" s="57"/>
      <c r="AF155" s="60"/>
      <c r="AG155" s="62"/>
      <c r="AH155" s="62"/>
    </row>
    <row r="156" spans="2:34" x14ac:dyDescent="0.2">
      <c r="B156" s="67">
        <f>'[1]Расчет материала'!L157</f>
        <v>0</v>
      </c>
      <c r="C156" s="67">
        <f>'[1]Расчет материала'!N157</f>
        <v>0</v>
      </c>
      <c r="D156" s="68">
        <f>'[1]Расчет материала'!F157</f>
        <v>0</v>
      </c>
      <c r="E156" s="67">
        <f>'[1]Расчет материала'!E157</f>
        <v>0</v>
      </c>
      <c r="F156" s="69">
        <f>'[1]Расчет материала'!O157</f>
        <v>0</v>
      </c>
      <c r="G156" s="70" t="str">
        <f>IFERROR('[1]Расчет материала'!P157,"")</f>
        <v/>
      </c>
      <c r="H156" s="69">
        <f>'[1]Расчет материала'!Q157</f>
        <v>0</v>
      </c>
      <c r="I156" s="70" t="str">
        <f>IFERROR('[1]Расчет материала'!R157,"")</f>
        <v/>
      </c>
      <c r="J156" s="67">
        <f>'[1]Расчет материала'!S157</f>
        <v>0</v>
      </c>
      <c r="K156" s="69" t="str">
        <f>'[1]Расчет материала'!U157</f>
        <v/>
      </c>
      <c r="L156" s="69" t="str">
        <f>'[1]Расчет материала'!V157</f>
        <v/>
      </c>
      <c r="M156" s="69" t="str">
        <f>'[1]Расчет материала'!W157</f>
        <v/>
      </c>
      <c r="N156" s="71" t="str">
        <f>'[1]Расчет материала'!X157</f>
        <v/>
      </c>
      <c r="R156" s="58"/>
      <c r="S156" s="59"/>
      <c r="T156" s="61"/>
      <c r="U156" s="59"/>
      <c r="V156" s="61"/>
      <c r="W156" s="58"/>
      <c r="X156" s="60"/>
      <c r="Y156" s="61"/>
      <c r="AE156" s="57"/>
      <c r="AF156" s="60"/>
      <c r="AG156" s="62"/>
      <c r="AH156" s="62"/>
    </row>
    <row r="157" spans="2:34" x14ac:dyDescent="0.2">
      <c r="B157" s="67">
        <f>'[1]Расчет материала'!L158</f>
        <v>0</v>
      </c>
      <c r="C157" s="67">
        <f>'[1]Расчет материала'!N158</f>
        <v>0</v>
      </c>
      <c r="D157" s="68">
        <f>'[1]Расчет материала'!F158</f>
        <v>0</v>
      </c>
      <c r="E157" s="67">
        <f>'[1]Расчет материала'!E158</f>
        <v>0</v>
      </c>
      <c r="F157" s="69">
        <f>'[1]Расчет материала'!O158</f>
        <v>0</v>
      </c>
      <c r="G157" s="70" t="str">
        <f>IFERROR('[1]Расчет материала'!P158,"")</f>
        <v/>
      </c>
      <c r="H157" s="69">
        <f>'[1]Расчет материала'!Q158</f>
        <v>0</v>
      </c>
      <c r="I157" s="70" t="str">
        <f>IFERROR('[1]Расчет материала'!R158,"")</f>
        <v/>
      </c>
      <c r="J157" s="67">
        <f>'[1]Расчет материала'!S158</f>
        <v>0</v>
      </c>
      <c r="K157" s="69" t="str">
        <f>'[1]Расчет материала'!U158</f>
        <v/>
      </c>
      <c r="L157" s="69" t="str">
        <f>'[1]Расчет материала'!V158</f>
        <v/>
      </c>
      <c r="M157" s="69" t="str">
        <f>'[1]Расчет материала'!W158</f>
        <v/>
      </c>
      <c r="N157" s="71" t="str">
        <f>'[1]Расчет материала'!X158</f>
        <v/>
      </c>
      <c r="R157" s="58"/>
      <c r="S157" s="59"/>
      <c r="T157" s="61"/>
      <c r="U157" s="59"/>
      <c r="V157" s="61"/>
      <c r="W157" s="58"/>
      <c r="X157" s="60"/>
      <c r="Y157" s="61"/>
      <c r="AE157" s="57"/>
      <c r="AF157" s="60"/>
      <c r="AG157" s="62"/>
      <c r="AH157" s="62"/>
    </row>
    <row r="158" spans="2:34" x14ac:dyDescent="0.2">
      <c r="B158" s="67">
        <f>'[1]Расчет материала'!L159</f>
        <v>0</v>
      </c>
      <c r="C158" s="67">
        <f>'[1]Расчет материала'!N159</f>
        <v>0</v>
      </c>
      <c r="D158" s="68">
        <f>'[1]Расчет материала'!F159</f>
        <v>0</v>
      </c>
      <c r="E158" s="67">
        <f>'[1]Расчет материала'!E159</f>
        <v>0</v>
      </c>
      <c r="F158" s="69">
        <f>'[1]Расчет материала'!O159</f>
        <v>0</v>
      </c>
      <c r="G158" s="70" t="str">
        <f>IFERROR('[1]Расчет материала'!P159,"")</f>
        <v/>
      </c>
      <c r="H158" s="69">
        <f>'[1]Расчет материала'!Q159</f>
        <v>0</v>
      </c>
      <c r="I158" s="70" t="str">
        <f>IFERROR('[1]Расчет материала'!R159,"")</f>
        <v/>
      </c>
      <c r="J158" s="67">
        <f>'[1]Расчет материала'!S159</f>
        <v>0</v>
      </c>
      <c r="K158" s="69" t="str">
        <f>'[1]Расчет материала'!U159</f>
        <v/>
      </c>
      <c r="L158" s="69" t="str">
        <f>'[1]Расчет материала'!V159</f>
        <v/>
      </c>
      <c r="M158" s="69" t="str">
        <f>'[1]Расчет материала'!W159</f>
        <v/>
      </c>
      <c r="N158" s="71" t="str">
        <f>'[1]Расчет материала'!X159</f>
        <v/>
      </c>
      <c r="R158" s="58"/>
      <c r="S158" s="59"/>
      <c r="T158" s="61"/>
      <c r="U158" s="59"/>
      <c r="V158" s="61"/>
      <c r="W158" s="58"/>
      <c r="X158" s="60"/>
      <c r="Y158" s="61"/>
      <c r="AE158" s="57"/>
      <c r="AF158" s="60"/>
      <c r="AG158" s="62"/>
      <c r="AH158" s="62"/>
    </row>
    <row r="159" spans="2:34" x14ac:dyDescent="0.2">
      <c r="B159" s="67">
        <f>'[1]Расчет материала'!L160</f>
        <v>0</v>
      </c>
      <c r="C159" s="67">
        <f>'[1]Расчет материала'!N160</f>
        <v>0</v>
      </c>
      <c r="D159" s="68">
        <f>'[1]Расчет материала'!F160</f>
        <v>0</v>
      </c>
      <c r="E159" s="67">
        <f>'[1]Расчет материала'!E160</f>
        <v>0</v>
      </c>
      <c r="F159" s="69">
        <f>'[1]Расчет материала'!O160</f>
        <v>0</v>
      </c>
      <c r="G159" s="70" t="str">
        <f>IFERROR('[1]Расчет материала'!P160,"")</f>
        <v/>
      </c>
      <c r="H159" s="69">
        <f>'[1]Расчет материала'!Q160</f>
        <v>0</v>
      </c>
      <c r="I159" s="70" t="str">
        <f>IFERROR('[1]Расчет материала'!R160,"")</f>
        <v/>
      </c>
      <c r="J159" s="67">
        <f>'[1]Расчет материала'!S160</f>
        <v>0</v>
      </c>
      <c r="K159" s="69" t="str">
        <f>'[1]Расчет материала'!U160</f>
        <v/>
      </c>
      <c r="L159" s="69" t="str">
        <f>'[1]Расчет материала'!V160</f>
        <v/>
      </c>
      <c r="M159" s="69" t="str">
        <f>'[1]Расчет материала'!W160</f>
        <v/>
      </c>
      <c r="N159" s="71" t="str">
        <f>'[1]Расчет материала'!X160</f>
        <v/>
      </c>
      <c r="R159" s="58"/>
      <c r="S159" s="59"/>
      <c r="T159" s="61"/>
      <c r="U159" s="59"/>
      <c r="V159" s="61"/>
      <c r="W159" s="58"/>
      <c r="X159" s="60"/>
      <c r="Y159" s="61"/>
      <c r="AE159" s="57"/>
      <c r="AF159" s="60"/>
      <c r="AG159" s="62"/>
      <c r="AH159" s="62"/>
    </row>
    <row r="160" spans="2:34" x14ac:dyDescent="0.2">
      <c r="B160" s="67">
        <f>'[1]Расчет материала'!L161</f>
        <v>0</v>
      </c>
      <c r="C160" s="67">
        <f>'[1]Расчет материала'!N161</f>
        <v>0</v>
      </c>
      <c r="D160" s="68">
        <f>'[1]Расчет материала'!F161</f>
        <v>0</v>
      </c>
      <c r="E160" s="67">
        <f>'[1]Расчет материала'!E161</f>
        <v>0</v>
      </c>
      <c r="F160" s="69">
        <f>'[1]Расчет материала'!O161</f>
        <v>0</v>
      </c>
      <c r="G160" s="70" t="str">
        <f>IFERROR('[1]Расчет материала'!P161,"")</f>
        <v/>
      </c>
      <c r="H160" s="69">
        <f>'[1]Расчет материала'!Q161</f>
        <v>0</v>
      </c>
      <c r="I160" s="70" t="str">
        <f>IFERROR('[1]Расчет материала'!R161,"")</f>
        <v/>
      </c>
      <c r="J160" s="67">
        <f>'[1]Расчет материала'!S161</f>
        <v>0</v>
      </c>
      <c r="K160" s="69" t="str">
        <f>'[1]Расчет материала'!U161</f>
        <v/>
      </c>
      <c r="L160" s="69" t="str">
        <f>'[1]Расчет материала'!V161</f>
        <v/>
      </c>
      <c r="M160" s="69" t="str">
        <f>'[1]Расчет материала'!W161</f>
        <v/>
      </c>
      <c r="N160" s="71" t="str">
        <f>'[1]Расчет материала'!X161</f>
        <v/>
      </c>
      <c r="R160" s="58"/>
      <c r="S160" s="59"/>
      <c r="T160" s="61"/>
      <c r="U160" s="59"/>
      <c r="V160" s="61"/>
      <c r="W160" s="58"/>
      <c r="X160" s="60"/>
      <c r="Y160" s="61"/>
      <c r="AE160" s="57"/>
      <c r="AF160" s="60"/>
      <c r="AG160" s="62"/>
      <c r="AH160" s="62"/>
    </row>
    <row r="161" spans="2:34" x14ac:dyDescent="0.2">
      <c r="B161" s="67">
        <f>'[1]Расчет материала'!L162</f>
        <v>0</v>
      </c>
      <c r="C161" s="67">
        <f>'[1]Расчет материала'!N162</f>
        <v>0</v>
      </c>
      <c r="D161" s="68">
        <f>'[1]Расчет материала'!F162</f>
        <v>0</v>
      </c>
      <c r="E161" s="67">
        <f>'[1]Расчет материала'!E162</f>
        <v>0</v>
      </c>
      <c r="F161" s="69">
        <f>'[1]Расчет материала'!O162</f>
        <v>0</v>
      </c>
      <c r="G161" s="70" t="str">
        <f>IFERROR('[1]Расчет материала'!P162,"")</f>
        <v/>
      </c>
      <c r="H161" s="69">
        <f>'[1]Расчет материала'!Q162</f>
        <v>0</v>
      </c>
      <c r="I161" s="70" t="str">
        <f>IFERROR('[1]Расчет материала'!R162,"")</f>
        <v/>
      </c>
      <c r="J161" s="67">
        <f>'[1]Расчет материала'!S162</f>
        <v>0</v>
      </c>
      <c r="K161" s="69" t="str">
        <f>'[1]Расчет материала'!U162</f>
        <v/>
      </c>
      <c r="L161" s="69" t="str">
        <f>'[1]Расчет материала'!V162</f>
        <v/>
      </c>
      <c r="M161" s="69" t="str">
        <f>'[1]Расчет материала'!W162</f>
        <v/>
      </c>
      <c r="N161" s="71" t="str">
        <f>'[1]Расчет материала'!X162</f>
        <v/>
      </c>
      <c r="R161" s="58"/>
      <c r="S161" s="59"/>
      <c r="T161" s="61"/>
      <c r="U161" s="59"/>
      <c r="V161" s="61"/>
      <c r="W161" s="58"/>
      <c r="X161" s="60"/>
      <c r="Y161" s="61"/>
      <c r="AE161" s="57"/>
      <c r="AF161" s="60"/>
      <c r="AG161" s="62"/>
      <c r="AH161" s="62"/>
    </row>
    <row r="162" spans="2:34" x14ac:dyDescent="0.2">
      <c r="B162" s="67">
        <f>'[1]Расчет материала'!L163</f>
        <v>0</v>
      </c>
      <c r="C162" s="67">
        <f>'[1]Расчет материала'!N163</f>
        <v>0</v>
      </c>
      <c r="D162" s="68">
        <f>'[1]Расчет материала'!F163</f>
        <v>0</v>
      </c>
      <c r="E162" s="67">
        <f>'[1]Расчет материала'!E163</f>
        <v>0</v>
      </c>
      <c r="F162" s="69">
        <f>'[1]Расчет материала'!O163</f>
        <v>0</v>
      </c>
      <c r="G162" s="70" t="str">
        <f>IFERROR('[1]Расчет материала'!P163,"")</f>
        <v/>
      </c>
      <c r="H162" s="69">
        <f>'[1]Расчет материала'!Q163</f>
        <v>0</v>
      </c>
      <c r="I162" s="70" t="str">
        <f>IFERROR('[1]Расчет материала'!R163,"")</f>
        <v/>
      </c>
      <c r="J162" s="67">
        <f>'[1]Расчет материала'!S163</f>
        <v>0</v>
      </c>
      <c r="K162" s="69" t="str">
        <f>'[1]Расчет материала'!U163</f>
        <v/>
      </c>
      <c r="L162" s="69" t="str">
        <f>'[1]Расчет материала'!V163</f>
        <v/>
      </c>
      <c r="M162" s="69" t="str">
        <f>'[1]Расчет материала'!W163</f>
        <v/>
      </c>
      <c r="N162" s="71" t="str">
        <f>'[1]Расчет материала'!X163</f>
        <v/>
      </c>
      <c r="R162" s="58"/>
      <c r="S162" s="59"/>
      <c r="T162" s="61"/>
      <c r="U162" s="59"/>
      <c r="V162" s="61"/>
      <c r="W162" s="58"/>
      <c r="X162" s="60"/>
      <c r="Y162" s="61"/>
      <c r="AE162" s="57"/>
      <c r="AF162" s="60"/>
      <c r="AG162" s="62"/>
      <c r="AH162" s="62"/>
    </row>
    <row r="163" spans="2:34" x14ac:dyDescent="0.2">
      <c r="B163" s="67">
        <f>'[1]Расчет материала'!L164</f>
        <v>0</v>
      </c>
      <c r="C163" s="67">
        <f>'[1]Расчет материала'!N164</f>
        <v>0</v>
      </c>
      <c r="D163" s="68">
        <f>'[1]Расчет материала'!F164</f>
        <v>0</v>
      </c>
      <c r="E163" s="67">
        <f>'[1]Расчет материала'!E164</f>
        <v>0</v>
      </c>
      <c r="F163" s="69">
        <f>'[1]Расчет материала'!O164</f>
        <v>0</v>
      </c>
      <c r="G163" s="70" t="str">
        <f>IFERROR('[1]Расчет материала'!P164,"")</f>
        <v/>
      </c>
      <c r="H163" s="69">
        <f>'[1]Расчет материала'!Q164</f>
        <v>0</v>
      </c>
      <c r="I163" s="70" t="str">
        <f>IFERROR('[1]Расчет материала'!R164,"")</f>
        <v/>
      </c>
      <c r="J163" s="67">
        <f>'[1]Расчет материала'!S164</f>
        <v>0</v>
      </c>
      <c r="K163" s="69" t="str">
        <f>'[1]Расчет материала'!U164</f>
        <v/>
      </c>
      <c r="L163" s="69" t="str">
        <f>'[1]Расчет материала'!V164</f>
        <v/>
      </c>
      <c r="M163" s="69" t="str">
        <f>'[1]Расчет материала'!W164</f>
        <v/>
      </c>
      <c r="N163" s="71" t="str">
        <f>'[1]Расчет материала'!X164</f>
        <v/>
      </c>
      <c r="R163" s="58"/>
      <c r="S163" s="59"/>
      <c r="T163" s="61"/>
      <c r="U163" s="59"/>
      <c r="V163" s="61"/>
      <c r="W163" s="58"/>
      <c r="X163" s="60"/>
      <c r="Y163" s="61"/>
      <c r="AE163" s="57"/>
      <c r="AF163" s="60"/>
      <c r="AG163" s="62"/>
      <c r="AH163" s="62"/>
    </row>
    <row r="164" spans="2:34" x14ac:dyDescent="0.2">
      <c r="B164" s="67">
        <f>'[1]Расчет материала'!L165</f>
        <v>0</v>
      </c>
      <c r="C164" s="67">
        <f>'[1]Расчет материала'!N165</f>
        <v>0</v>
      </c>
      <c r="D164" s="68">
        <f>'[1]Расчет материала'!F165</f>
        <v>0</v>
      </c>
      <c r="E164" s="67">
        <f>'[1]Расчет материала'!E165</f>
        <v>0</v>
      </c>
      <c r="F164" s="69">
        <f>'[1]Расчет материала'!O165</f>
        <v>0</v>
      </c>
      <c r="G164" s="70" t="str">
        <f>IFERROR('[1]Расчет материала'!P165,"")</f>
        <v/>
      </c>
      <c r="H164" s="69">
        <f>'[1]Расчет материала'!Q165</f>
        <v>0</v>
      </c>
      <c r="I164" s="70" t="str">
        <f>IFERROR('[1]Расчет материала'!R165,"")</f>
        <v/>
      </c>
      <c r="J164" s="67">
        <f>'[1]Расчет материала'!S165</f>
        <v>0</v>
      </c>
      <c r="K164" s="69" t="str">
        <f>'[1]Расчет материала'!U165</f>
        <v/>
      </c>
      <c r="L164" s="69" t="str">
        <f>'[1]Расчет материала'!V165</f>
        <v/>
      </c>
      <c r="M164" s="69" t="str">
        <f>'[1]Расчет материала'!W165</f>
        <v/>
      </c>
      <c r="N164" s="71" t="str">
        <f>'[1]Расчет материала'!X165</f>
        <v/>
      </c>
      <c r="R164" s="58"/>
      <c r="S164" s="59"/>
      <c r="T164" s="61"/>
      <c r="U164" s="59"/>
      <c r="V164" s="61"/>
      <c r="W164" s="58"/>
      <c r="X164" s="60"/>
      <c r="Y164" s="61"/>
      <c r="AE164" s="57"/>
      <c r="AF164" s="60"/>
      <c r="AG164" s="62"/>
      <c r="AH164" s="62"/>
    </row>
    <row r="165" spans="2:34" x14ac:dyDescent="0.2">
      <c r="B165" s="67">
        <f>'[1]Расчет материала'!L166</f>
        <v>0</v>
      </c>
      <c r="C165" s="67">
        <f>'[1]Расчет материала'!N166</f>
        <v>0</v>
      </c>
      <c r="D165" s="68">
        <f>'[1]Расчет материала'!F166</f>
        <v>0</v>
      </c>
      <c r="E165" s="67">
        <f>'[1]Расчет материала'!E166</f>
        <v>0</v>
      </c>
      <c r="F165" s="69">
        <f>'[1]Расчет материала'!O166</f>
        <v>0</v>
      </c>
      <c r="G165" s="70" t="str">
        <f>IFERROR('[1]Расчет материала'!P166,"")</f>
        <v/>
      </c>
      <c r="H165" s="69">
        <f>'[1]Расчет материала'!Q166</f>
        <v>0</v>
      </c>
      <c r="I165" s="70" t="str">
        <f>IFERROR('[1]Расчет материала'!R166,"")</f>
        <v/>
      </c>
      <c r="J165" s="67">
        <f>'[1]Расчет материала'!S166</f>
        <v>0</v>
      </c>
      <c r="K165" s="69" t="str">
        <f>'[1]Расчет материала'!U166</f>
        <v/>
      </c>
      <c r="L165" s="69" t="str">
        <f>'[1]Расчет материала'!V166</f>
        <v/>
      </c>
      <c r="M165" s="69" t="str">
        <f>'[1]Расчет материала'!W166</f>
        <v/>
      </c>
      <c r="N165" s="71" t="str">
        <f>'[1]Расчет материала'!X166</f>
        <v/>
      </c>
      <c r="R165" s="58"/>
      <c r="S165" s="59"/>
      <c r="T165" s="61"/>
      <c r="U165" s="59"/>
      <c r="V165" s="61"/>
      <c r="W165" s="58"/>
      <c r="X165" s="60"/>
      <c r="Y165" s="61"/>
      <c r="AE165" s="57"/>
      <c r="AF165" s="60"/>
      <c r="AG165" s="62"/>
      <c r="AH165" s="62"/>
    </row>
    <row r="166" spans="2:34" x14ac:dyDescent="0.2">
      <c r="B166" s="67">
        <f>'[1]Расчет материала'!L167</f>
        <v>0</v>
      </c>
      <c r="C166" s="67">
        <f>'[1]Расчет материала'!N167</f>
        <v>0</v>
      </c>
      <c r="D166" s="68">
        <f>'[1]Расчет материала'!F167</f>
        <v>0</v>
      </c>
      <c r="E166" s="67">
        <f>'[1]Расчет материала'!E167</f>
        <v>0</v>
      </c>
      <c r="F166" s="69">
        <f>'[1]Расчет материала'!O167</f>
        <v>0</v>
      </c>
      <c r="G166" s="70" t="str">
        <f>IFERROR('[1]Расчет материала'!P167,"")</f>
        <v/>
      </c>
      <c r="H166" s="69">
        <f>'[1]Расчет материала'!Q167</f>
        <v>0</v>
      </c>
      <c r="I166" s="70" t="str">
        <f>IFERROR('[1]Расчет материала'!R167,"")</f>
        <v/>
      </c>
      <c r="J166" s="67">
        <f>'[1]Расчет материала'!S167</f>
        <v>0</v>
      </c>
      <c r="K166" s="69" t="str">
        <f>'[1]Расчет материала'!U167</f>
        <v/>
      </c>
      <c r="L166" s="69" t="str">
        <f>'[1]Расчет материала'!V167</f>
        <v/>
      </c>
      <c r="M166" s="69" t="str">
        <f>'[1]Расчет материала'!W167</f>
        <v/>
      </c>
      <c r="N166" s="71" t="str">
        <f>'[1]Расчет материала'!X167</f>
        <v/>
      </c>
      <c r="R166" s="58"/>
      <c r="S166" s="59"/>
      <c r="T166" s="61"/>
      <c r="U166" s="59"/>
      <c r="V166" s="61"/>
      <c r="W166" s="58"/>
      <c r="X166" s="60"/>
      <c r="Y166" s="61"/>
      <c r="AE166" s="57"/>
      <c r="AF166" s="60"/>
      <c r="AG166" s="62"/>
      <c r="AH166" s="62"/>
    </row>
    <row r="167" spans="2:34" x14ac:dyDescent="0.2">
      <c r="B167" s="67">
        <f>'[1]Расчет материала'!L168</f>
        <v>0</v>
      </c>
      <c r="C167" s="67">
        <f>'[1]Расчет материала'!N168</f>
        <v>0</v>
      </c>
      <c r="D167" s="68">
        <f>'[1]Расчет материала'!F168</f>
        <v>0</v>
      </c>
      <c r="E167" s="67">
        <f>'[1]Расчет материала'!E168</f>
        <v>0</v>
      </c>
      <c r="F167" s="69">
        <f>'[1]Расчет материала'!O168</f>
        <v>0</v>
      </c>
      <c r="G167" s="70" t="str">
        <f>IFERROR('[1]Расчет материала'!P168,"")</f>
        <v/>
      </c>
      <c r="H167" s="69">
        <f>'[1]Расчет материала'!Q168</f>
        <v>0</v>
      </c>
      <c r="I167" s="70" t="str">
        <f>IFERROR('[1]Расчет материала'!R168,"")</f>
        <v/>
      </c>
      <c r="J167" s="67">
        <f>'[1]Расчет материала'!S168</f>
        <v>0</v>
      </c>
      <c r="K167" s="69" t="str">
        <f>'[1]Расчет материала'!U168</f>
        <v/>
      </c>
      <c r="L167" s="69" t="str">
        <f>'[1]Расчет материала'!V168</f>
        <v/>
      </c>
      <c r="M167" s="69" t="str">
        <f>'[1]Расчет материала'!W168</f>
        <v/>
      </c>
      <c r="N167" s="71" t="str">
        <f>'[1]Расчет материала'!X168</f>
        <v/>
      </c>
      <c r="R167" s="58"/>
      <c r="S167" s="59"/>
      <c r="T167" s="61"/>
      <c r="U167" s="59"/>
      <c r="V167" s="61"/>
      <c r="W167" s="58"/>
      <c r="X167" s="60"/>
      <c r="Y167" s="61"/>
      <c r="AE167" s="57"/>
      <c r="AF167" s="60"/>
      <c r="AG167" s="62"/>
      <c r="AH167" s="62"/>
    </row>
    <row r="168" spans="2:34" x14ac:dyDescent="0.2">
      <c r="B168" s="67">
        <f>'[1]Расчет материала'!L169</f>
        <v>0</v>
      </c>
      <c r="C168" s="67">
        <f>'[1]Расчет материала'!N169</f>
        <v>0</v>
      </c>
      <c r="D168" s="68">
        <f>'[1]Расчет материала'!F169</f>
        <v>0</v>
      </c>
      <c r="E168" s="67">
        <f>'[1]Расчет материала'!E169</f>
        <v>0</v>
      </c>
      <c r="F168" s="69">
        <f>'[1]Расчет материала'!O169</f>
        <v>0</v>
      </c>
      <c r="G168" s="70" t="str">
        <f>IFERROR('[1]Расчет материала'!P169,"")</f>
        <v/>
      </c>
      <c r="H168" s="69">
        <f>'[1]Расчет материала'!Q169</f>
        <v>0</v>
      </c>
      <c r="I168" s="70" t="str">
        <f>IFERROR('[1]Расчет материала'!R169,"")</f>
        <v/>
      </c>
      <c r="J168" s="67">
        <f>'[1]Расчет материала'!S169</f>
        <v>0</v>
      </c>
      <c r="K168" s="69" t="str">
        <f>'[1]Расчет материала'!U169</f>
        <v/>
      </c>
      <c r="L168" s="69" t="str">
        <f>'[1]Расчет материала'!V169</f>
        <v/>
      </c>
      <c r="M168" s="69" t="str">
        <f>'[1]Расчет материала'!W169</f>
        <v/>
      </c>
      <c r="N168" s="71" t="str">
        <f>'[1]Расчет материала'!X169</f>
        <v/>
      </c>
      <c r="R168" s="58"/>
      <c r="S168" s="59"/>
      <c r="T168" s="61"/>
      <c r="U168" s="59"/>
      <c r="V168" s="61"/>
      <c r="W168" s="58"/>
      <c r="X168" s="60"/>
      <c r="Y168" s="61"/>
      <c r="AE168" s="57"/>
      <c r="AF168" s="60"/>
      <c r="AG168" s="62"/>
      <c r="AH168" s="62"/>
    </row>
    <row r="169" spans="2:34" x14ac:dyDescent="0.2">
      <c r="B169" s="67">
        <f>'[1]Расчет материала'!L170</f>
        <v>0</v>
      </c>
      <c r="C169" s="67">
        <f>'[1]Расчет материала'!N170</f>
        <v>0</v>
      </c>
      <c r="D169" s="68">
        <f>'[1]Расчет материала'!F170</f>
        <v>0</v>
      </c>
      <c r="E169" s="67">
        <f>'[1]Расчет материала'!E170</f>
        <v>0</v>
      </c>
      <c r="F169" s="69">
        <f>'[1]Расчет материала'!O170</f>
        <v>0</v>
      </c>
      <c r="G169" s="70" t="str">
        <f>IFERROR('[1]Расчет материала'!P170,"")</f>
        <v/>
      </c>
      <c r="H169" s="69">
        <f>'[1]Расчет материала'!Q170</f>
        <v>0</v>
      </c>
      <c r="I169" s="70" t="str">
        <f>IFERROR('[1]Расчет материала'!R170,"")</f>
        <v/>
      </c>
      <c r="J169" s="67">
        <f>'[1]Расчет материала'!S170</f>
        <v>0</v>
      </c>
      <c r="K169" s="69" t="str">
        <f>'[1]Расчет материала'!U170</f>
        <v/>
      </c>
      <c r="L169" s="69" t="str">
        <f>'[1]Расчет материала'!V170</f>
        <v/>
      </c>
      <c r="M169" s="69" t="str">
        <f>'[1]Расчет материала'!W170</f>
        <v/>
      </c>
      <c r="N169" s="71" t="str">
        <f>'[1]Расчет материала'!X170</f>
        <v/>
      </c>
      <c r="R169" s="58"/>
      <c r="S169" s="59"/>
      <c r="T169" s="61"/>
      <c r="U169" s="59"/>
      <c r="V169" s="61"/>
      <c r="W169" s="58"/>
      <c r="X169" s="60"/>
      <c r="Y169" s="61"/>
      <c r="AE169" s="57"/>
      <c r="AF169" s="60"/>
      <c r="AG169" s="62"/>
      <c r="AH169" s="62"/>
    </row>
    <row r="170" spans="2:34" x14ac:dyDescent="0.2">
      <c r="B170" s="67">
        <f>'[1]Расчет материала'!L171</f>
        <v>0</v>
      </c>
      <c r="C170" s="67">
        <f>'[1]Расчет материала'!N171</f>
        <v>0</v>
      </c>
      <c r="D170" s="68">
        <f>'[1]Расчет материала'!F171</f>
        <v>0</v>
      </c>
      <c r="E170" s="67">
        <f>'[1]Расчет материала'!E171</f>
        <v>0</v>
      </c>
      <c r="F170" s="69">
        <f>'[1]Расчет материала'!O171</f>
        <v>0</v>
      </c>
      <c r="G170" s="70" t="str">
        <f>IFERROR('[1]Расчет материала'!P171,"")</f>
        <v/>
      </c>
      <c r="H170" s="69">
        <f>'[1]Расчет материала'!Q171</f>
        <v>0</v>
      </c>
      <c r="I170" s="70" t="str">
        <f>IFERROR('[1]Расчет материала'!R171,"")</f>
        <v/>
      </c>
      <c r="J170" s="67">
        <f>'[1]Расчет материала'!S171</f>
        <v>0</v>
      </c>
      <c r="K170" s="69" t="str">
        <f>'[1]Расчет материала'!U171</f>
        <v/>
      </c>
      <c r="L170" s="69" t="str">
        <f>'[1]Расчет материала'!V171</f>
        <v/>
      </c>
      <c r="M170" s="69" t="str">
        <f>'[1]Расчет материала'!W171</f>
        <v/>
      </c>
      <c r="N170" s="71" t="str">
        <f>'[1]Расчет материала'!X171</f>
        <v/>
      </c>
      <c r="R170" s="58"/>
      <c r="S170" s="59"/>
      <c r="T170" s="61"/>
      <c r="U170" s="59"/>
      <c r="V170" s="61"/>
      <c r="W170" s="58"/>
      <c r="X170" s="60"/>
      <c r="Y170" s="61"/>
      <c r="AE170" s="57"/>
      <c r="AF170" s="60"/>
      <c r="AG170" s="62"/>
      <c r="AH170" s="62"/>
    </row>
    <row r="171" spans="2:34" x14ac:dyDescent="0.2">
      <c r="B171" s="67">
        <f>'[1]Расчет материала'!L172</f>
        <v>0</v>
      </c>
      <c r="C171" s="67">
        <f>'[1]Расчет материала'!N172</f>
        <v>0</v>
      </c>
      <c r="D171" s="68">
        <f>'[1]Расчет материала'!F172</f>
        <v>0</v>
      </c>
      <c r="E171" s="67">
        <f>'[1]Расчет материала'!E172</f>
        <v>0</v>
      </c>
      <c r="F171" s="69">
        <f>'[1]Расчет материала'!O172</f>
        <v>0</v>
      </c>
      <c r="G171" s="70" t="str">
        <f>IFERROR('[1]Расчет материала'!P172,"")</f>
        <v/>
      </c>
      <c r="H171" s="69">
        <f>'[1]Расчет материала'!Q172</f>
        <v>0</v>
      </c>
      <c r="I171" s="70" t="str">
        <f>IFERROR('[1]Расчет материала'!R172,"")</f>
        <v/>
      </c>
      <c r="J171" s="67">
        <f>'[1]Расчет материала'!S172</f>
        <v>0</v>
      </c>
      <c r="K171" s="69" t="str">
        <f>'[1]Расчет материала'!U172</f>
        <v/>
      </c>
      <c r="L171" s="69" t="str">
        <f>'[1]Расчет материала'!V172</f>
        <v/>
      </c>
      <c r="M171" s="69" t="str">
        <f>'[1]Расчет материала'!W172</f>
        <v/>
      </c>
      <c r="N171" s="71" t="str">
        <f>'[1]Расчет материала'!X172</f>
        <v/>
      </c>
      <c r="R171" s="58"/>
      <c r="S171" s="59"/>
      <c r="T171" s="61"/>
      <c r="U171" s="59"/>
      <c r="V171" s="61"/>
      <c r="W171" s="58"/>
      <c r="X171" s="60"/>
      <c r="Y171" s="61"/>
      <c r="AE171" s="57"/>
      <c r="AF171" s="60"/>
      <c r="AG171" s="62"/>
      <c r="AH171" s="62"/>
    </row>
    <row r="172" spans="2:34" x14ac:dyDescent="0.2">
      <c r="B172" s="67">
        <f>'[1]Расчет материала'!L173</f>
        <v>0</v>
      </c>
      <c r="C172" s="67">
        <f>'[1]Расчет материала'!N173</f>
        <v>0</v>
      </c>
      <c r="D172" s="68">
        <f>'[1]Расчет материала'!F173</f>
        <v>0</v>
      </c>
      <c r="E172" s="67">
        <f>'[1]Расчет материала'!E173</f>
        <v>0</v>
      </c>
      <c r="F172" s="69">
        <f>'[1]Расчет материала'!O173</f>
        <v>0</v>
      </c>
      <c r="G172" s="70" t="str">
        <f>IFERROR('[1]Расчет материала'!P173,"")</f>
        <v/>
      </c>
      <c r="H172" s="69">
        <f>'[1]Расчет материала'!Q173</f>
        <v>0</v>
      </c>
      <c r="I172" s="70" t="str">
        <f>IFERROR('[1]Расчет материала'!R173,"")</f>
        <v/>
      </c>
      <c r="J172" s="67">
        <f>'[1]Расчет материала'!S173</f>
        <v>0</v>
      </c>
      <c r="K172" s="69" t="str">
        <f>'[1]Расчет материала'!U173</f>
        <v/>
      </c>
      <c r="L172" s="69" t="str">
        <f>'[1]Расчет материала'!V173</f>
        <v/>
      </c>
      <c r="M172" s="69" t="str">
        <f>'[1]Расчет материала'!W173</f>
        <v/>
      </c>
      <c r="N172" s="71" t="str">
        <f>'[1]Расчет материала'!X173</f>
        <v/>
      </c>
      <c r="R172" s="58"/>
      <c r="S172" s="59"/>
      <c r="T172" s="61"/>
      <c r="U172" s="59"/>
      <c r="V172" s="61"/>
      <c r="W172" s="58"/>
      <c r="X172" s="60"/>
      <c r="Y172" s="61"/>
      <c r="AE172" s="57"/>
      <c r="AF172" s="60"/>
      <c r="AG172" s="62"/>
      <c r="AH172" s="62"/>
    </row>
    <row r="173" spans="2:34" x14ac:dyDescent="0.2">
      <c r="B173" s="67">
        <f>'[1]Расчет материала'!L174</f>
        <v>0</v>
      </c>
      <c r="C173" s="67">
        <f>'[1]Расчет материала'!N174</f>
        <v>0</v>
      </c>
      <c r="D173" s="68">
        <f>'[1]Расчет материала'!F174</f>
        <v>0</v>
      </c>
      <c r="E173" s="67">
        <f>'[1]Расчет материала'!E174</f>
        <v>0</v>
      </c>
      <c r="F173" s="69">
        <f>'[1]Расчет материала'!O174</f>
        <v>0</v>
      </c>
      <c r="G173" s="70" t="str">
        <f>IFERROR('[1]Расчет материала'!P174,"")</f>
        <v/>
      </c>
      <c r="H173" s="69">
        <f>'[1]Расчет материала'!Q174</f>
        <v>0</v>
      </c>
      <c r="I173" s="70" t="str">
        <f>IFERROR('[1]Расчет материала'!R174,"")</f>
        <v/>
      </c>
      <c r="J173" s="67">
        <f>'[1]Расчет материала'!S174</f>
        <v>0</v>
      </c>
      <c r="K173" s="69" t="str">
        <f>'[1]Расчет материала'!U174</f>
        <v/>
      </c>
      <c r="L173" s="69" t="str">
        <f>'[1]Расчет материала'!V174</f>
        <v/>
      </c>
      <c r="M173" s="69" t="str">
        <f>'[1]Расчет материала'!W174</f>
        <v/>
      </c>
      <c r="N173" s="71" t="str">
        <f>'[1]Расчет материала'!X174</f>
        <v/>
      </c>
      <c r="R173" s="58"/>
      <c r="S173" s="59"/>
      <c r="T173" s="61"/>
      <c r="U173" s="59"/>
      <c r="V173" s="61"/>
      <c r="W173" s="58"/>
      <c r="X173" s="60"/>
      <c r="Y173" s="61"/>
      <c r="AE173" s="57"/>
      <c r="AF173" s="60"/>
      <c r="AG173" s="62"/>
      <c r="AH173" s="62"/>
    </row>
    <row r="174" spans="2:34" x14ac:dyDescent="0.2">
      <c r="B174" s="67">
        <f>'[1]Расчет материала'!L175</f>
        <v>0</v>
      </c>
      <c r="C174" s="67">
        <f>'[1]Расчет материала'!N175</f>
        <v>0</v>
      </c>
      <c r="D174" s="68">
        <f>'[1]Расчет материала'!F175</f>
        <v>0</v>
      </c>
      <c r="E174" s="67">
        <f>'[1]Расчет материала'!E175</f>
        <v>0</v>
      </c>
      <c r="F174" s="69">
        <f>'[1]Расчет материала'!O175</f>
        <v>0</v>
      </c>
      <c r="G174" s="70" t="str">
        <f>IFERROR('[1]Расчет материала'!P175,"")</f>
        <v/>
      </c>
      <c r="H174" s="69">
        <f>'[1]Расчет материала'!Q175</f>
        <v>0</v>
      </c>
      <c r="I174" s="70" t="str">
        <f>IFERROR('[1]Расчет материала'!R175,"")</f>
        <v/>
      </c>
      <c r="J174" s="67">
        <f>'[1]Расчет материала'!S175</f>
        <v>0</v>
      </c>
      <c r="K174" s="69" t="str">
        <f>'[1]Расчет материала'!U175</f>
        <v/>
      </c>
      <c r="L174" s="69" t="str">
        <f>'[1]Расчет материала'!V175</f>
        <v/>
      </c>
      <c r="M174" s="69" t="str">
        <f>'[1]Расчет материала'!W175</f>
        <v/>
      </c>
      <c r="N174" s="71" t="str">
        <f>'[1]Расчет материала'!X175</f>
        <v/>
      </c>
      <c r="R174" s="58"/>
      <c r="S174" s="59"/>
      <c r="T174" s="61"/>
      <c r="U174" s="59"/>
      <c r="V174" s="61"/>
      <c r="W174" s="58"/>
      <c r="X174" s="60"/>
      <c r="Y174" s="61"/>
      <c r="AE174" s="57"/>
      <c r="AF174" s="60"/>
      <c r="AG174" s="62"/>
      <c r="AH174" s="62"/>
    </row>
    <row r="175" spans="2:34" x14ac:dyDescent="0.2">
      <c r="B175" s="67">
        <f>'[1]Расчет материала'!L176</f>
        <v>0</v>
      </c>
      <c r="C175" s="67">
        <f>'[1]Расчет материала'!N176</f>
        <v>0</v>
      </c>
      <c r="D175" s="68">
        <f>'[1]Расчет материала'!F176</f>
        <v>0</v>
      </c>
      <c r="E175" s="67">
        <f>'[1]Расчет материала'!E176</f>
        <v>0</v>
      </c>
      <c r="F175" s="69">
        <f>'[1]Расчет материала'!O176</f>
        <v>0</v>
      </c>
      <c r="G175" s="70" t="str">
        <f>IFERROR('[1]Расчет материала'!P176,"")</f>
        <v/>
      </c>
      <c r="H175" s="69">
        <f>'[1]Расчет материала'!Q176</f>
        <v>0</v>
      </c>
      <c r="I175" s="70" t="str">
        <f>IFERROR('[1]Расчет материала'!R176,"")</f>
        <v/>
      </c>
      <c r="J175" s="67">
        <f>'[1]Расчет материала'!S176</f>
        <v>0</v>
      </c>
      <c r="K175" s="69" t="str">
        <f>'[1]Расчет материала'!U176</f>
        <v/>
      </c>
      <c r="L175" s="69" t="str">
        <f>'[1]Расчет материала'!V176</f>
        <v/>
      </c>
      <c r="M175" s="69" t="str">
        <f>'[1]Расчет материала'!W176</f>
        <v/>
      </c>
      <c r="N175" s="71" t="str">
        <f>'[1]Расчет материала'!X176</f>
        <v/>
      </c>
      <c r="R175" s="58"/>
      <c r="S175" s="59"/>
      <c r="T175" s="61"/>
      <c r="U175" s="59"/>
      <c r="V175" s="61"/>
      <c r="W175" s="58"/>
      <c r="X175" s="60"/>
      <c r="Y175" s="61"/>
      <c r="AE175" s="57"/>
      <c r="AF175" s="60"/>
      <c r="AG175" s="62"/>
      <c r="AH175" s="62"/>
    </row>
    <row r="176" spans="2:34" x14ac:dyDescent="0.2">
      <c r="B176" s="67">
        <f>'[1]Расчет материала'!L177</f>
        <v>0</v>
      </c>
      <c r="C176" s="67">
        <f>'[1]Расчет материала'!N177</f>
        <v>0</v>
      </c>
      <c r="D176" s="68">
        <f>'[1]Расчет материала'!F177</f>
        <v>0</v>
      </c>
      <c r="E176" s="67">
        <f>'[1]Расчет материала'!E177</f>
        <v>0</v>
      </c>
      <c r="F176" s="69">
        <f>'[1]Расчет материала'!O177</f>
        <v>0</v>
      </c>
      <c r="G176" s="70" t="str">
        <f>IFERROR('[1]Расчет материала'!P177,"")</f>
        <v/>
      </c>
      <c r="H176" s="69">
        <f>'[1]Расчет материала'!Q177</f>
        <v>0</v>
      </c>
      <c r="I176" s="70" t="str">
        <f>IFERROR('[1]Расчет материала'!R177,"")</f>
        <v/>
      </c>
      <c r="J176" s="67">
        <f>'[1]Расчет материала'!S177</f>
        <v>0</v>
      </c>
      <c r="K176" s="69" t="str">
        <f>'[1]Расчет материала'!U177</f>
        <v/>
      </c>
      <c r="L176" s="69" t="str">
        <f>'[1]Расчет материала'!V177</f>
        <v/>
      </c>
      <c r="M176" s="69" t="str">
        <f>'[1]Расчет материала'!W177</f>
        <v/>
      </c>
      <c r="N176" s="71" t="str">
        <f>'[1]Расчет материала'!X177</f>
        <v/>
      </c>
      <c r="R176" s="58"/>
      <c r="S176" s="59"/>
      <c r="T176" s="61"/>
      <c r="U176" s="59"/>
      <c r="V176" s="61"/>
      <c r="W176" s="58"/>
      <c r="X176" s="60"/>
      <c r="Y176" s="61"/>
      <c r="AE176" s="57"/>
      <c r="AF176" s="60"/>
      <c r="AG176" s="62"/>
      <c r="AH176" s="62"/>
    </row>
    <row r="177" spans="2:34" x14ac:dyDescent="0.2">
      <c r="B177" s="67">
        <f>'[1]Расчет материала'!L178</f>
        <v>0</v>
      </c>
      <c r="C177" s="67">
        <f>'[1]Расчет материала'!N178</f>
        <v>0</v>
      </c>
      <c r="D177" s="68">
        <f>'[1]Расчет материала'!F178</f>
        <v>0</v>
      </c>
      <c r="E177" s="67">
        <f>'[1]Расчет материала'!E178</f>
        <v>0</v>
      </c>
      <c r="F177" s="69">
        <f>'[1]Расчет материала'!O178</f>
        <v>0</v>
      </c>
      <c r="G177" s="70" t="str">
        <f>IFERROR('[1]Расчет материала'!P178,"")</f>
        <v/>
      </c>
      <c r="H177" s="69">
        <f>'[1]Расчет материала'!Q178</f>
        <v>0</v>
      </c>
      <c r="I177" s="70" t="str">
        <f>IFERROR('[1]Расчет материала'!R178,"")</f>
        <v/>
      </c>
      <c r="J177" s="67">
        <f>'[1]Расчет материала'!S178</f>
        <v>0</v>
      </c>
      <c r="K177" s="69" t="str">
        <f>'[1]Расчет материала'!U178</f>
        <v/>
      </c>
      <c r="L177" s="69" t="str">
        <f>'[1]Расчет материала'!V178</f>
        <v/>
      </c>
      <c r="M177" s="69" t="str">
        <f>'[1]Расчет материала'!W178</f>
        <v/>
      </c>
      <c r="N177" s="71" t="str">
        <f>'[1]Расчет материала'!X178</f>
        <v/>
      </c>
      <c r="R177" s="58"/>
      <c r="S177" s="59"/>
      <c r="T177" s="61"/>
      <c r="U177" s="59"/>
      <c r="V177" s="61"/>
      <c r="W177" s="58"/>
      <c r="X177" s="60"/>
      <c r="Y177" s="61"/>
      <c r="AE177" s="57"/>
      <c r="AF177" s="60"/>
      <c r="AG177" s="62"/>
      <c r="AH177" s="62"/>
    </row>
    <row r="178" spans="2:34" x14ac:dyDescent="0.2">
      <c r="B178" s="67">
        <f>'[1]Расчет материала'!L179</f>
        <v>0</v>
      </c>
      <c r="C178" s="67">
        <f>'[1]Расчет материала'!N179</f>
        <v>0</v>
      </c>
      <c r="D178" s="68">
        <f>'[1]Расчет материала'!F179</f>
        <v>0</v>
      </c>
      <c r="E178" s="67">
        <f>'[1]Расчет материала'!E179</f>
        <v>0</v>
      </c>
      <c r="F178" s="69">
        <f>'[1]Расчет материала'!O179</f>
        <v>0</v>
      </c>
      <c r="G178" s="70" t="str">
        <f>IFERROR('[1]Расчет материала'!P179,"")</f>
        <v/>
      </c>
      <c r="H178" s="69">
        <f>'[1]Расчет материала'!Q179</f>
        <v>0</v>
      </c>
      <c r="I178" s="70" t="str">
        <f>IFERROR('[1]Расчет материала'!R179,"")</f>
        <v/>
      </c>
      <c r="J178" s="67">
        <f>'[1]Расчет материала'!S179</f>
        <v>0</v>
      </c>
      <c r="K178" s="69" t="str">
        <f>'[1]Расчет материала'!U179</f>
        <v/>
      </c>
      <c r="L178" s="69" t="str">
        <f>'[1]Расчет материала'!V179</f>
        <v/>
      </c>
      <c r="M178" s="69" t="str">
        <f>'[1]Расчет материала'!W179</f>
        <v/>
      </c>
      <c r="N178" s="71" t="str">
        <f>'[1]Расчет материала'!X179</f>
        <v/>
      </c>
      <c r="R178" s="58"/>
      <c r="S178" s="59"/>
      <c r="T178" s="61"/>
      <c r="U178" s="59"/>
      <c r="V178" s="61"/>
      <c r="W178" s="58"/>
      <c r="X178" s="60"/>
      <c r="Y178" s="61"/>
      <c r="AE178" s="57"/>
      <c r="AF178" s="60"/>
      <c r="AG178" s="62"/>
      <c r="AH178" s="62"/>
    </row>
    <row r="179" spans="2:34" x14ac:dyDescent="0.2">
      <c r="B179" s="67">
        <f>'[1]Расчет материала'!L180</f>
        <v>0</v>
      </c>
      <c r="C179" s="67">
        <f>'[1]Расчет материала'!N180</f>
        <v>0</v>
      </c>
      <c r="D179" s="68">
        <f>'[1]Расчет материала'!F180</f>
        <v>0</v>
      </c>
      <c r="E179" s="67">
        <f>'[1]Расчет материала'!E180</f>
        <v>0</v>
      </c>
      <c r="F179" s="69">
        <f>'[1]Расчет материала'!O180</f>
        <v>0</v>
      </c>
      <c r="G179" s="70" t="str">
        <f>IFERROR('[1]Расчет материала'!P180,"")</f>
        <v/>
      </c>
      <c r="H179" s="69">
        <f>'[1]Расчет материала'!Q180</f>
        <v>0</v>
      </c>
      <c r="I179" s="70" t="str">
        <f>IFERROR('[1]Расчет материала'!R180,"")</f>
        <v/>
      </c>
      <c r="J179" s="67">
        <f>'[1]Расчет материала'!S180</f>
        <v>0</v>
      </c>
      <c r="K179" s="69" t="str">
        <f>'[1]Расчет материала'!U180</f>
        <v/>
      </c>
      <c r="L179" s="69" t="str">
        <f>'[1]Расчет материала'!V180</f>
        <v/>
      </c>
      <c r="M179" s="69" t="str">
        <f>'[1]Расчет материала'!W180</f>
        <v/>
      </c>
      <c r="N179" s="71" t="str">
        <f>'[1]Расчет материала'!X180</f>
        <v/>
      </c>
      <c r="R179" s="58"/>
      <c r="S179" s="59"/>
      <c r="T179" s="61"/>
      <c r="U179" s="59"/>
      <c r="V179" s="61"/>
      <c r="W179" s="58"/>
      <c r="X179" s="60"/>
      <c r="Y179" s="61"/>
      <c r="AE179" s="57"/>
      <c r="AF179" s="60"/>
      <c r="AG179" s="62"/>
      <c r="AH179" s="62"/>
    </row>
    <row r="180" spans="2:34" x14ac:dyDescent="0.2">
      <c r="B180" s="67">
        <f>'[1]Расчет материала'!L181</f>
        <v>0</v>
      </c>
      <c r="C180" s="67">
        <f>'[1]Расчет материала'!N181</f>
        <v>0</v>
      </c>
      <c r="D180" s="68">
        <f>'[1]Расчет материала'!F181</f>
        <v>0</v>
      </c>
      <c r="E180" s="67">
        <f>'[1]Расчет материала'!E181</f>
        <v>0</v>
      </c>
      <c r="F180" s="69">
        <f>'[1]Расчет материала'!O181</f>
        <v>0</v>
      </c>
      <c r="G180" s="70" t="str">
        <f>IFERROR('[1]Расчет материала'!P181,"")</f>
        <v/>
      </c>
      <c r="H180" s="69">
        <f>'[1]Расчет материала'!Q181</f>
        <v>0</v>
      </c>
      <c r="I180" s="70" t="str">
        <f>IFERROR('[1]Расчет материала'!R181,"")</f>
        <v/>
      </c>
      <c r="J180" s="67">
        <f>'[1]Расчет материала'!S181</f>
        <v>0</v>
      </c>
      <c r="K180" s="69" t="str">
        <f>'[1]Расчет материала'!U181</f>
        <v/>
      </c>
      <c r="L180" s="69" t="str">
        <f>'[1]Расчет материала'!V181</f>
        <v/>
      </c>
      <c r="M180" s="69" t="str">
        <f>'[1]Расчет материала'!W181</f>
        <v/>
      </c>
      <c r="N180" s="71" t="str">
        <f>'[1]Расчет материала'!X181</f>
        <v/>
      </c>
      <c r="R180" s="58"/>
      <c r="S180" s="59"/>
      <c r="T180" s="61"/>
      <c r="U180" s="59"/>
      <c r="V180" s="61"/>
      <c r="W180" s="58"/>
      <c r="X180" s="60"/>
      <c r="Y180" s="61"/>
      <c r="AE180" s="57"/>
      <c r="AF180" s="60"/>
      <c r="AG180" s="62"/>
      <c r="AH180" s="62"/>
    </row>
    <row r="181" spans="2:34" x14ac:dyDescent="0.2">
      <c r="B181" s="67">
        <f>'[1]Расчет материала'!L182</f>
        <v>0</v>
      </c>
      <c r="C181" s="67">
        <f>'[1]Расчет материала'!N182</f>
        <v>0</v>
      </c>
      <c r="D181" s="68">
        <f>'[1]Расчет материала'!F182</f>
        <v>0</v>
      </c>
      <c r="E181" s="67">
        <f>'[1]Расчет материала'!E182</f>
        <v>0</v>
      </c>
      <c r="F181" s="69">
        <f>'[1]Расчет материала'!O182</f>
        <v>0</v>
      </c>
      <c r="G181" s="70" t="str">
        <f>IFERROR('[1]Расчет материала'!P182,"")</f>
        <v/>
      </c>
      <c r="H181" s="69">
        <f>'[1]Расчет материала'!Q182</f>
        <v>0</v>
      </c>
      <c r="I181" s="70" t="str">
        <f>IFERROR('[1]Расчет материала'!R182,"")</f>
        <v/>
      </c>
      <c r="J181" s="67">
        <f>'[1]Расчет материала'!S182</f>
        <v>0</v>
      </c>
      <c r="K181" s="69" t="str">
        <f>'[1]Расчет материала'!U182</f>
        <v/>
      </c>
      <c r="L181" s="69" t="str">
        <f>'[1]Расчет материала'!V182</f>
        <v/>
      </c>
      <c r="M181" s="69" t="str">
        <f>'[1]Расчет материала'!W182</f>
        <v/>
      </c>
      <c r="N181" s="71" t="str">
        <f>'[1]Расчет материала'!X182</f>
        <v/>
      </c>
      <c r="R181" s="58"/>
      <c r="S181" s="59"/>
      <c r="T181" s="61"/>
      <c r="U181" s="59"/>
      <c r="V181" s="61"/>
      <c r="W181" s="58"/>
      <c r="X181" s="60"/>
      <c r="Y181" s="61"/>
      <c r="AE181" s="57"/>
      <c r="AF181" s="60"/>
      <c r="AG181" s="62"/>
      <c r="AH181" s="62"/>
    </row>
    <row r="182" spans="2:34" x14ac:dyDescent="0.2">
      <c r="B182" s="67">
        <f>'[1]Расчет материала'!L183</f>
        <v>0</v>
      </c>
      <c r="C182" s="67">
        <f>'[1]Расчет материала'!N183</f>
        <v>0</v>
      </c>
      <c r="D182" s="68">
        <f>'[1]Расчет материала'!F183</f>
        <v>0</v>
      </c>
      <c r="E182" s="67">
        <f>'[1]Расчет материала'!E183</f>
        <v>0</v>
      </c>
      <c r="F182" s="69">
        <f>'[1]Расчет материала'!O183</f>
        <v>0</v>
      </c>
      <c r="G182" s="70" t="str">
        <f>IFERROR('[1]Расчет материала'!P183,"")</f>
        <v/>
      </c>
      <c r="H182" s="69">
        <f>'[1]Расчет материала'!Q183</f>
        <v>0</v>
      </c>
      <c r="I182" s="70" t="str">
        <f>IFERROR('[1]Расчет материала'!R183,"")</f>
        <v/>
      </c>
      <c r="J182" s="67">
        <f>'[1]Расчет материала'!S183</f>
        <v>0</v>
      </c>
      <c r="K182" s="69" t="str">
        <f>'[1]Расчет материала'!U183</f>
        <v/>
      </c>
      <c r="L182" s="69" t="str">
        <f>'[1]Расчет материала'!V183</f>
        <v/>
      </c>
      <c r="M182" s="69" t="str">
        <f>'[1]Расчет материала'!W183</f>
        <v/>
      </c>
      <c r="N182" s="71" t="str">
        <f>'[1]Расчет материала'!X183</f>
        <v/>
      </c>
      <c r="R182" s="58"/>
      <c r="S182" s="59"/>
      <c r="T182" s="61"/>
      <c r="U182" s="59"/>
      <c r="V182" s="61"/>
      <c r="W182" s="58"/>
      <c r="X182" s="60"/>
      <c r="Y182" s="61"/>
      <c r="AE182" s="57"/>
      <c r="AF182" s="60"/>
      <c r="AG182" s="62"/>
      <c r="AH182" s="62"/>
    </row>
    <row r="183" spans="2:34" x14ac:dyDescent="0.2">
      <c r="B183" s="67">
        <f>'[1]Расчет материала'!L184</f>
        <v>0</v>
      </c>
      <c r="C183" s="67">
        <f>'[1]Расчет материала'!N184</f>
        <v>0</v>
      </c>
      <c r="D183" s="68">
        <f>'[1]Расчет материала'!F184</f>
        <v>0</v>
      </c>
      <c r="E183" s="67">
        <f>'[1]Расчет материала'!E184</f>
        <v>0</v>
      </c>
      <c r="F183" s="69">
        <f>'[1]Расчет материала'!O184</f>
        <v>0</v>
      </c>
      <c r="G183" s="70" t="str">
        <f>IFERROR('[1]Расчет материала'!P184,"")</f>
        <v/>
      </c>
      <c r="H183" s="69">
        <f>'[1]Расчет материала'!Q184</f>
        <v>0</v>
      </c>
      <c r="I183" s="70" t="str">
        <f>IFERROR('[1]Расчет материала'!R184,"")</f>
        <v/>
      </c>
      <c r="J183" s="67">
        <f>'[1]Расчет материала'!S184</f>
        <v>0</v>
      </c>
      <c r="K183" s="69" t="str">
        <f>'[1]Расчет материала'!U184</f>
        <v/>
      </c>
      <c r="L183" s="69" t="str">
        <f>'[1]Расчет материала'!V184</f>
        <v/>
      </c>
      <c r="M183" s="69" t="str">
        <f>'[1]Расчет материала'!W184</f>
        <v/>
      </c>
      <c r="N183" s="71" t="str">
        <f>'[1]Расчет материала'!X184</f>
        <v/>
      </c>
      <c r="R183" s="58"/>
      <c r="S183" s="59"/>
      <c r="T183" s="61"/>
      <c r="U183" s="59"/>
      <c r="V183" s="61"/>
      <c r="W183" s="58"/>
      <c r="X183" s="60"/>
      <c r="Y183" s="61"/>
      <c r="AE183" s="57"/>
      <c r="AF183" s="60"/>
      <c r="AG183" s="62"/>
      <c r="AH183" s="62"/>
    </row>
    <row r="184" spans="2:34" x14ac:dyDescent="0.2">
      <c r="B184" s="67">
        <f>'[1]Расчет материала'!L185</f>
        <v>0</v>
      </c>
      <c r="C184" s="67">
        <f>'[1]Расчет материала'!N185</f>
        <v>0</v>
      </c>
      <c r="D184" s="68">
        <f>'[1]Расчет материала'!F185</f>
        <v>0</v>
      </c>
      <c r="E184" s="67">
        <f>'[1]Расчет материала'!E185</f>
        <v>0</v>
      </c>
      <c r="F184" s="69">
        <f>'[1]Расчет материала'!O185</f>
        <v>0</v>
      </c>
      <c r="G184" s="70" t="str">
        <f>IFERROR('[1]Расчет материала'!P185,"")</f>
        <v/>
      </c>
      <c r="H184" s="69">
        <f>'[1]Расчет материала'!Q185</f>
        <v>0</v>
      </c>
      <c r="I184" s="70" t="str">
        <f>IFERROR('[1]Расчет материала'!R185,"")</f>
        <v/>
      </c>
      <c r="J184" s="67">
        <f>'[1]Расчет материала'!S185</f>
        <v>0</v>
      </c>
      <c r="K184" s="69" t="str">
        <f>'[1]Расчет материала'!U185</f>
        <v/>
      </c>
      <c r="L184" s="69" t="str">
        <f>'[1]Расчет материала'!V185</f>
        <v/>
      </c>
      <c r="M184" s="69" t="str">
        <f>'[1]Расчет материала'!W185</f>
        <v/>
      </c>
      <c r="N184" s="71" t="str">
        <f>'[1]Расчет материала'!X185</f>
        <v/>
      </c>
      <c r="R184" s="58"/>
      <c r="S184" s="59"/>
      <c r="T184" s="61"/>
      <c r="U184" s="59"/>
      <c r="V184" s="61"/>
      <c r="W184" s="58"/>
      <c r="X184" s="60"/>
      <c r="Y184" s="61"/>
      <c r="AE184" s="57"/>
      <c r="AF184" s="60"/>
      <c r="AG184" s="62"/>
      <c r="AH184" s="62"/>
    </row>
    <row r="185" spans="2:34" x14ac:dyDescent="0.2">
      <c r="B185" s="67">
        <f>'[1]Расчет материала'!L186</f>
        <v>0</v>
      </c>
      <c r="C185" s="67">
        <f>'[1]Расчет материала'!N186</f>
        <v>0</v>
      </c>
      <c r="D185" s="68">
        <f>'[1]Расчет материала'!F186</f>
        <v>0</v>
      </c>
      <c r="E185" s="67">
        <f>'[1]Расчет материала'!E186</f>
        <v>0</v>
      </c>
      <c r="F185" s="69">
        <f>'[1]Расчет материала'!O186</f>
        <v>0</v>
      </c>
      <c r="G185" s="70" t="str">
        <f>IFERROR('[1]Расчет материала'!P186,"")</f>
        <v/>
      </c>
      <c r="H185" s="69">
        <f>'[1]Расчет материала'!Q186</f>
        <v>0</v>
      </c>
      <c r="I185" s="70" t="str">
        <f>IFERROR('[1]Расчет материала'!R186,"")</f>
        <v/>
      </c>
      <c r="J185" s="67">
        <f>'[1]Расчет материала'!S186</f>
        <v>0</v>
      </c>
      <c r="K185" s="69" t="str">
        <f>'[1]Расчет материала'!U186</f>
        <v/>
      </c>
      <c r="L185" s="69" t="str">
        <f>'[1]Расчет материала'!V186</f>
        <v/>
      </c>
      <c r="M185" s="69" t="str">
        <f>'[1]Расчет материала'!W186</f>
        <v/>
      </c>
      <c r="N185" s="71" t="str">
        <f>'[1]Расчет материала'!X186</f>
        <v/>
      </c>
      <c r="R185" s="58"/>
      <c r="S185" s="59"/>
      <c r="T185" s="61"/>
      <c r="U185" s="59"/>
      <c r="V185" s="61"/>
      <c r="W185" s="58"/>
      <c r="X185" s="60"/>
      <c r="Y185" s="61"/>
      <c r="AE185" s="57"/>
      <c r="AF185" s="60"/>
      <c r="AG185" s="62"/>
      <c r="AH185" s="62"/>
    </row>
    <row r="186" spans="2:34" x14ac:dyDescent="0.2">
      <c r="B186" s="67">
        <f>'[1]Расчет материала'!L187</f>
        <v>0</v>
      </c>
      <c r="C186" s="67">
        <f>'[1]Расчет материала'!N187</f>
        <v>0</v>
      </c>
      <c r="D186" s="68">
        <f>'[1]Расчет материала'!F187</f>
        <v>0</v>
      </c>
      <c r="E186" s="67">
        <f>'[1]Расчет материала'!E187</f>
        <v>0</v>
      </c>
      <c r="F186" s="69">
        <f>'[1]Расчет материала'!O187</f>
        <v>0</v>
      </c>
      <c r="G186" s="70" t="str">
        <f>IFERROR('[1]Расчет материала'!P187,"")</f>
        <v/>
      </c>
      <c r="H186" s="69">
        <f>'[1]Расчет материала'!Q187</f>
        <v>0</v>
      </c>
      <c r="I186" s="70" t="str">
        <f>IFERROR('[1]Расчет материала'!R187,"")</f>
        <v/>
      </c>
      <c r="J186" s="67">
        <f>'[1]Расчет материала'!S187</f>
        <v>0</v>
      </c>
      <c r="K186" s="69" t="str">
        <f>'[1]Расчет материала'!U187</f>
        <v/>
      </c>
      <c r="L186" s="69" t="str">
        <f>'[1]Расчет материала'!V187</f>
        <v/>
      </c>
      <c r="M186" s="69" t="str">
        <f>'[1]Расчет материала'!W187</f>
        <v/>
      </c>
      <c r="N186" s="71" t="str">
        <f>'[1]Расчет материала'!X187</f>
        <v/>
      </c>
      <c r="R186" s="58"/>
      <c r="S186" s="59"/>
      <c r="T186" s="61"/>
      <c r="U186" s="59"/>
      <c r="V186" s="61"/>
      <c r="W186" s="58"/>
      <c r="X186" s="60"/>
      <c r="Y186" s="61"/>
      <c r="AE186" s="57"/>
      <c r="AF186" s="60"/>
      <c r="AG186" s="62"/>
      <c r="AH186" s="62"/>
    </row>
    <row r="187" spans="2:34" x14ac:dyDescent="0.2">
      <c r="B187" s="67">
        <f>'[1]Расчет материала'!L188</f>
        <v>0</v>
      </c>
      <c r="C187" s="67">
        <f>'[1]Расчет материала'!N188</f>
        <v>0</v>
      </c>
      <c r="D187" s="68">
        <f>'[1]Расчет материала'!F188</f>
        <v>0</v>
      </c>
      <c r="E187" s="67">
        <f>'[1]Расчет материала'!E188</f>
        <v>0</v>
      </c>
      <c r="F187" s="69">
        <f>'[1]Расчет материала'!O188</f>
        <v>0</v>
      </c>
      <c r="G187" s="70" t="str">
        <f>IFERROR('[1]Расчет материала'!P188,"")</f>
        <v/>
      </c>
      <c r="H187" s="69">
        <f>'[1]Расчет материала'!Q188</f>
        <v>0</v>
      </c>
      <c r="I187" s="70" t="str">
        <f>IFERROR('[1]Расчет материала'!R188,"")</f>
        <v/>
      </c>
      <c r="J187" s="67">
        <f>'[1]Расчет материала'!S188</f>
        <v>0</v>
      </c>
      <c r="K187" s="69" t="str">
        <f>'[1]Расчет материала'!U188</f>
        <v/>
      </c>
      <c r="L187" s="69" t="str">
        <f>'[1]Расчет материала'!V188</f>
        <v/>
      </c>
      <c r="M187" s="69" t="str">
        <f>'[1]Расчет материала'!W188</f>
        <v/>
      </c>
      <c r="N187" s="71" t="str">
        <f>'[1]Расчет материала'!X188</f>
        <v/>
      </c>
      <c r="R187" s="58"/>
      <c r="S187" s="59"/>
      <c r="T187" s="61"/>
      <c r="U187" s="59"/>
      <c r="V187" s="61"/>
      <c r="W187" s="58"/>
      <c r="X187" s="60"/>
      <c r="Y187" s="61"/>
      <c r="AE187" s="57"/>
      <c r="AF187" s="60"/>
      <c r="AG187" s="62"/>
      <c r="AH187" s="62"/>
    </row>
    <row r="188" spans="2:34" x14ac:dyDescent="0.2">
      <c r="B188" s="67">
        <f>'[1]Расчет материала'!L189</f>
        <v>0</v>
      </c>
      <c r="C188" s="67">
        <f>'[1]Расчет материала'!N189</f>
        <v>0</v>
      </c>
      <c r="D188" s="68">
        <f>'[1]Расчет материала'!F189</f>
        <v>0</v>
      </c>
      <c r="E188" s="67">
        <f>'[1]Расчет материала'!E189</f>
        <v>0</v>
      </c>
      <c r="F188" s="69">
        <f>'[1]Расчет материала'!O189</f>
        <v>0</v>
      </c>
      <c r="G188" s="70" t="str">
        <f>IFERROR('[1]Расчет материала'!P189,"")</f>
        <v/>
      </c>
      <c r="H188" s="69">
        <f>'[1]Расчет материала'!Q189</f>
        <v>0</v>
      </c>
      <c r="I188" s="70" t="str">
        <f>IFERROR('[1]Расчет материала'!R189,"")</f>
        <v/>
      </c>
      <c r="J188" s="67">
        <f>'[1]Расчет материала'!S189</f>
        <v>0</v>
      </c>
      <c r="K188" s="69" t="str">
        <f>'[1]Расчет материала'!U189</f>
        <v/>
      </c>
      <c r="L188" s="69" t="str">
        <f>'[1]Расчет материала'!V189</f>
        <v/>
      </c>
      <c r="M188" s="69" t="str">
        <f>'[1]Расчет материала'!W189</f>
        <v/>
      </c>
      <c r="N188" s="71" t="str">
        <f>'[1]Расчет материала'!X189</f>
        <v/>
      </c>
      <c r="R188" s="58"/>
      <c r="S188" s="59"/>
      <c r="T188" s="61"/>
      <c r="U188" s="59"/>
      <c r="V188" s="61"/>
      <c r="W188" s="58"/>
      <c r="X188" s="60"/>
      <c r="Y188" s="61"/>
      <c r="AE188" s="57"/>
      <c r="AF188" s="60"/>
      <c r="AG188" s="62"/>
      <c r="AH188" s="62"/>
    </row>
    <row r="189" spans="2:34" x14ac:dyDescent="0.2">
      <c r="B189" s="67">
        <f>'[1]Расчет материала'!L190</f>
        <v>0</v>
      </c>
      <c r="C189" s="67">
        <f>'[1]Расчет материала'!N190</f>
        <v>0</v>
      </c>
      <c r="D189" s="68">
        <f>'[1]Расчет материала'!F190</f>
        <v>0</v>
      </c>
      <c r="E189" s="67">
        <f>'[1]Расчет материала'!E190</f>
        <v>0</v>
      </c>
      <c r="F189" s="69">
        <f>'[1]Расчет материала'!O190</f>
        <v>0</v>
      </c>
      <c r="G189" s="70" t="str">
        <f>IFERROR('[1]Расчет материала'!P190,"")</f>
        <v/>
      </c>
      <c r="H189" s="69">
        <f>'[1]Расчет материала'!Q190</f>
        <v>0</v>
      </c>
      <c r="I189" s="70" t="str">
        <f>IFERROR('[1]Расчет материала'!R190,"")</f>
        <v/>
      </c>
      <c r="J189" s="67">
        <f>'[1]Расчет материала'!S190</f>
        <v>0</v>
      </c>
      <c r="K189" s="69" t="str">
        <f>'[1]Расчет материала'!U190</f>
        <v/>
      </c>
      <c r="L189" s="69" t="str">
        <f>'[1]Расчет материала'!V190</f>
        <v/>
      </c>
      <c r="M189" s="69" t="str">
        <f>'[1]Расчет материала'!W190</f>
        <v/>
      </c>
      <c r="N189" s="71" t="str">
        <f>'[1]Расчет материала'!X190</f>
        <v/>
      </c>
      <c r="R189" s="58"/>
      <c r="S189" s="59"/>
      <c r="T189" s="61"/>
      <c r="U189" s="59"/>
      <c r="V189" s="61"/>
      <c r="W189" s="58"/>
      <c r="X189" s="60"/>
      <c r="Y189" s="61"/>
      <c r="AE189" s="57"/>
      <c r="AF189" s="60"/>
      <c r="AG189" s="62"/>
      <c r="AH189" s="62"/>
    </row>
    <row r="190" spans="2:34" x14ac:dyDescent="0.2">
      <c r="B190" s="67">
        <f>'[1]Расчет материала'!L191</f>
        <v>0</v>
      </c>
      <c r="C190" s="67">
        <f>'[1]Расчет материала'!N191</f>
        <v>0</v>
      </c>
      <c r="D190" s="68">
        <f>'[1]Расчет материала'!F191</f>
        <v>0</v>
      </c>
      <c r="E190" s="67">
        <f>'[1]Расчет материала'!E191</f>
        <v>0</v>
      </c>
      <c r="F190" s="69">
        <f>'[1]Расчет материала'!O191</f>
        <v>0</v>
      </c>
      <c r="G190" s="70" t="str">
        <f>IFERROR('[1]Расчет материала'!P191,"")</f>
        <v/>
      </c>
      <c r="H190" s="69">
        <f>'[1]Расчет материала'!Q191</f>
        <v>0</v>
      </c>
      <c r="I190" s="70" t="str">
        <f>IFERROR('[1]Расчет материала'!R191,"")</f>
        <v/>
      </c>
      <c r="J190" s="67">
        <f>'[1]Расчет материала'!S191</f>
        <v>0</v>
      </c>
      <c r="K190" s="69" t="str">
        <f>'[1]Расчет материала'!U191</f>
        <v/>
      </c>
      <c r="L190" s="69" t="str">
        <f>'[1]Расчет материала'!V191</f>
        <v/>
      </c>
      <c r="M190" s="69" t="str">
        <f>'[1]Расчет материала'!W191</f>
        <v/>
      </c>
      <c r="N190" s="71" t="str">
        <f>'[1]Расчет материала'!X191</f>
        <v/>
      </c>
      <c r="R190" s="58"/>
      <c r="S190" s="59"/>
      <c r="T190" s="61"/>
      <c r="U190" s="59"/>
      <c r="V190" s="61"/>
      <c r="W190" s="58"/>
      <c r="X190" s="60"/>
      <c r="Y190" s="61"/>
      <c r="AE190" s="57"/>
      <c r="AF190" s="60"/>
      <c r="AG190" s="62"/>
      <c r="AH190" s="62"/>
    </row>
    <row r="191" spans="2:34" x14ac:dyDescent="0.2">
      <c r="B191" s="67">
        <f>'[1]Расчет материала'!L192</f>
        <v>0</v>
      </c>
      <c r="C191" s="67">
        <f>'[1]Расчет материала'!N192</f>
        <v>0</v>
      </c>
      <c r="D191" s="68">
        <f>'[1]Расчет материала'!F192</f>
        <v>0</v>
      </c>
      <c r="E191" s="67">
        <f>'[1]Расчет материала'!E192</f>
        <v>0</v>
      </c>
      <c r="F191" s="69">
        <f>'[1]Расчет материала'!O192</f>
        <v>0</v>
      </c>
      <c r="G191" s="70" t="str">
        <f>IFERROR('[1]Расчет материала'!P192,"")</f>
        <v/>
      </c>
      <c r="H191" s="69">
        <f>'[1]Расчет материала'!Q192</f>
        <v>0</v>
      </c>
      <c r="I191" s="70" t="str">
        <f>IFERROR('[1]Расчет материала'!R192,"")</f>
        <v/>
      </c>
      <c r="J191" s="67">
        <f>'[1]Расчет материала'!S192</f>
        <v>0</v>
      </c>
      <c r="K191" s="69" t="str">
        <f>'[1]Расчет материала'!U192</f>
        <v/>
      </c>
      <c r="L191" s="69" t="str">
        <f>'[1]Расчет материала'!V192</f>
        <v/>
      </c>
      <c r="M191" s="69" t="str">
        <f>'[1]Расчет материала'!W192</f>
        <v/>
      </c>
      <c r="N191" s="71" t="str">
        <f>'[1]Расчет материала'!X192</f>
        <v/>
      </c>
      <c r="R191" s="58"/>
      <c r="S191" s="59"/>
      <c r="T191" s="61"/>
      <c r="U191" s="59"/>
      <c r="V191" s="61"/>
      <c r="W191" s="58"/>
      <c r="X191" s="60"/>
      <c r="Y191" s="61"/>
      <c r="AE191" s="57"/>
      <c r="AF191" s="60"/>
      <c r="AG191" s="62"/>
      <c r="AH191" s="62"/>
    </row>
    <row r="192" spans="2:34" x14ac:dyDescent="0.2">
      <c r="B192" s="67">
        <f>'[1]Расчет материала'!L193</f>
        <v>0</v>
      </c>
      <c r="C192" s="67">
        <f>'[1]Расчет материала'!N193</f>
        <v>0</v>
      </c>
      <c r="D192" s="68">
        <f>'[1]Расчет материала'!F193</f>
        <v>0</v>
      </c>
      <c r="E192" s="67">
        <f>'[1]Расчет материала'!E193</f>
        <v>0</v>
      </c>
      <c r="F192" s="69">
        <f>'[1]Расчет материала'!O193</f>
        <v>0</v>
      </c>
      <c r="G192" s="70" t="str">
        <f>IFERROR('[1]Расчет материала'!P193,"")</f>
        <v/>
      </c>
      <c r="H192" s="69">
        <f>'[1]Расчет материала'!Q193</f>
        <v>0</v>
      </c>
      <c r="I192" s="70" t="str">
        <f>IFERROR('[1]Расчет материала'!R193,"")</f>
        <v/>
      </c>
      <c r="J192" s="67">
        <f>'[1]Расчет материала'!S193</f>
        <v>0</v>
      </c>
      <c r="K192" s="69" t="str">
        <f>'[1]Расчет материала'!U193</f>
        <v/>
      </c>
      <c r="L192" s="69" t="str">
        <f>'[1]Расчет материала'!V193</f>
        <v/>
      </c>
      <c r="M192" s="69" t="str">
        <f>'[1]Расчет материала'!W193</f>
        <v/>
      </c>
      <c r="N192" s="71" t="str">
        <f>'[1]Расчет материала'!X193</f>
        <v/>
      </c>
      <c r="R192" s="58"/>
      <c r="S192" s="59"/>
      <c r="T192" s="61"/>
      <c r="U192" s="59"/>
      <c r="V192" s="61"/>
      <c r="W192" s="58"/>
      <c r="X192" s="60"/>
      <c r="Y192" s="61"/>
      <c r="AE192" s="57"/>
      <c r="AF192" s="60"/>
      <c r="AG192" s="62"/>
      <c r="AH192" s="62"/>
    </row>
    <row r="193" spans="2:34" x14ac:dyDescent="0.2">
      <c r="B193" s="67">
        <f>'[1]Расчет материала'!L194</f>
        <v>0</v>
      </c>
      <c r="C193" s="67">
        <f>'[1]Расчет материала'!N194</f>
        <v>0</v>
      </c>
      <c r="D193" s="68">
        <f>'[1]Расчет материала'!F194</f>
        <v>0</v>
      </c>
      <c r="E193" s="67">
        <f>'[1]Расчет материала'!E194</f>
        <v>0</v>
      </c>
      <c r="F193" s="69">
        <f>'[1]Расчет материала'!O194</f>
        <v>0</v>
      </c>
      <c r="G193" s="70" t="str">
        <f>IFERROR('[1]Расчет материала'!P194,"")</f>
        <v/>
      </c>
      <c r="H193" s="69">
        <f>'[1]Расчет материала'!Q194</f>
        <v>0</v>
      </c>
      <c r="I193" s="70" t="str">
        <f>IFERROR('[1]Расчет материала'!R194,"")</f>
        <v/>
      </c>
      <c r="J193" s="67">
        <f>'[1]Расчет материала'!S194</f>
        <v>0</v>
      </c>
      <c r="K193" s="69" t="str">
        <f>'[1]Расчет материала'!U194</f>
        <v/>
      </c>
      <c r="L193" s="69" t="str">
        <f>'[1]Расчет материала'!V194</f>
        <v/>
      </c>
      <c r="M193" s="69" t="str">
        <f>'[1]Расчет материала'!W194</f>
        <v/>
      </c>
      <c r="N193" s="71" t="str">
        <f>'[1]Расчет материала'!X194</f>
        <v/>
      </c>
      <c r="R193" s="58"/>
      <c r="S193" s="59"/>
      <c r="T193" s="61"/>
      <c r="U193" s="59"/>
      <c r="V193" s="61"/>
      <c r="W193" s="58"/>
      <c r="X193" s="60"/>
      <c r="Y193" s="61"/>
      <c r="AE193" s="57"/>
      <c r="AF193" s="60"/>
      <c r="AG193" s="62"/>
      <c r="AH193" s="62"/>
    </row>
    <row r="194" spans="2:34" x14ac:dyDescent="0.2">
      <c r="B194" s="67">
        <f>'[1]Расчет материала'!L195</f>
        <v>0</v>
      </c>
      <c r="C194" s="67">
        <f>'[1]Расчет материала'!N195</f>
        <v>0</v>
      </c>
      <c r="D194" s="68">
        <f>'[1]Расчет материала'!F195</f>
        <v>0</v>
      </c>
      <c r="E194" s="67">
        <f>'[1]Расчет материала'!E195</f>
        <v>0</v>
      </c>
      <c r="F194" s="69">
        <f>'[1]Расчет материала'!O195</f>
        <v>0</v>
      </c>
      <c r="G194" s="70" t="str">
        <f>IFERROR('[1]Расчет материала'!P195,"")</f>
        <v/>
      </c>
      <c r="H194" s="69">
        <f>'[1]Расчет материала'!Q195</f>
        <v>0</v>
      </c>
      <c r="I194" s="70" t="str">
        <f>IFERROR('[1]Расчет материала'!R195,"")</f>
        <v/>
      </c>
      <c r="J194" s="67">
        <f>'[1]Расчет материала'!S195</f>
        <v>0</v>
      </c>
      <c r="K194" s="69" t="str">
        <f>'[1]Расчет материала'!U195</f>
        <v/>
      </c>
      <c r="L194" s="69" t="str">
        <f>'[1]Расчет материала'!V195</f>
        <v/>
      </c>
      <c r="M194" s="69" t="str">
        <f>'[1]Расчет материала'!W195</f>
        <v/>
      </c>
      <c r="N194" s="71" t="str">
        <f>'[1]Расчет материала'!X195</f>
        <v/>
      </c>
      <c r="R194" s="58"/>
      <c r="S194" s="59"/>
      <c r="T194" s="61"/>
      <c r="U194" s="59"/>
      <c r="V194" s="61"/>
      <c r="W194" s="58"/>
      <c r="X194" s="60"/>
      <c r="Y194" s="61"/>
      <c r="AE194" s="57"/>
      <c r="AF194" s="60"/>
      <c r="AG194" s="62"/>
      <c r="AH194" s="62"/>
    </row>
    <row r="195" spans="2:34" x14ac:dyDescent="0.2">
      <c r="B195" s="67">
        <f>'[1]Расчет материала'!L196</f>
        <v>0</v>
      </c>
      <c r="C195" s="67">
        <f>'[1]Расчет материала'!N196</f>
        <v>0</v>
      </c>
      <c r="D195" s="68">
        <f>'[1]Расчет материала'!F196</f>
        <v>0</v>
      </c>
      <c r="E195" s="67">
        <f>'[1]Расчет материала'!E196</f>
        <v>0</v>
      </c>
      <c r="F195" s="69">
        <f>'[1]Расчет материала'!O196</f>
        <v>0</v>
      </c>
      <c r="G195" s="70" t="str">
        <f>IFERROR('[1]Расчет материала'!P196,"")</f>
        <v/>
      </c>
      <c r="H195" s="69">
        <f>'[1]Расчет материала'!Q196</f>
        <v>0</v>
      </c>
      <c r="I195" s="70" t="str">
        <f>IFERROR('[1]Расчет материала'!R196,"")</f>
        <v/>
      </c>
      <c r="J195" s="67">
        <f>'[1]Расчет материала'!S196</f>
        <v>0</v>
      </c>
      <c r="K195" s="69" t="str">
        <f>'[1]Расчет материала'!U196</f>
        <v/>
      </c>
      <c r="L195" s="69" t="str">
        <f>'[1]Расчет материала'!V196</f>
        <v/>
      </c>
      <c r="M195" s="69" t="str">
        <f>'[1]Расчет материала'!W196</f>
        <v/>
      </c>
      <c r="N195" s="71" t="str">
        <f>'[1]Расчет материала'!X196</f>
        <v/>
      </c>
      <c r="R195" s="58"/>
      <c r="S195" s="59"/>
      <c r="T195" s="61"/>
      <c r="U195" s="59"/>
      <c r="V195" s="61"/>
      <c r="W195" s="58"/>
      <c r="X195" s="60"/>
      <c r="Y195" s="61"/>
      <c r="AE195" s="57"/>
      <c r="AF195" s="60"/>
      <c r="AG195" s="62"/>
      <c r="AH195" s="62"/>
    </row>
    <row r="196" spans="2:34" x14ac:dyDescent="0.2">
      <c r="B196" s="67">
        <f>'[1]Расчет материала'!L197</f>
        <v>0</v>
      </c>
      <c r="C196" s="67">
        <f>'[1]Расчет материала'!N197</f>
        <v>0</v>
      </c>
      <c r="D196" s="68">
        <f>'[1]Расчет материала'!F197</f>
        <v>0</v>
      </c>
      <c r="E196" s="67">
        <f>'[1]Расчет материала'!E197</f>
        <v>0</v>
      </c>
      <c r="F196" s="69">
        <f>'[1]Расчет материала'!O197</f>
        <v>0</v>
      </c>
      <c r="G196" s="70" t="str">
        <f>IFERROR('[1]Расчет материала'!P197,"")</f>
        <v/>
      </c>
      <c r="H196" s="69">
        <f>'[1]Расчет материала'!Q197</f>
        <v>0</v>
      </c>
      <c r="I196" s="70" t="str">
        <f>IFERROR('[1]Расчет материала'!R197,"")</f>
        <v/>
      </c>
      <c r="J196" s="67">
        <f>'[1]Расчет материала'!S197</f>
        <v>0</v>
      </c>
      <c r="K196" s="69" t="str">
        <f>'[1]Расчет материала'!U197</f>
        <v/>
      </c>
      <c r="L196" s="69" t="str">
        <f>'[1]Расчет материала'!V197</f>
        <v/>
      </c>
      <c r="M196" s="69" t="str">
        <f>'[1]Расчет материала'!W197</f>
        <v/>
      </c>
      <c r="N196" s="71" t="str">
        <f>'[1]Расчет материала'!X197</f>
        <v/>
      </c>
      <c r="R196" s="58"/>
      <c r="S196" s="59"/>
      <c r="T196" s="61"/>
      <c r="U196" s="59"/>
      <c r="V196" s="61"/>
      <c r="W196" s="58"/>
      <c r="X196" s="60"/>
      <c r="Y196" s="61"/>
      <c r="AE196" s="57"/>
      <c r="AF196" s="60"/>
      <c r="AG196" s="62"/>
      <c r="AH196" s="62"/>
    </row>
    <row r="197" spans="2:34" x14ac:dyDescent="0.2">
      <c r="B197" s="67">
        <f>'[1]Расчет материала'!L198</f>
        <v>0</v>
      </c>
      <c r="C197" s="67">
        <f>'[1]Расчет материала'!N198</f>
        <v>0</v>
      </c>
      <c r="D197" s="68">
        <f>'[1]Расчет материала'!F198</f>
        <v>0</v>
      </c>
      <c r="E197" s="67">
        <f>'[1]Расчет материала'!E198</f>
        <v>0</v>
      </c>
      <c r="F197" s="69">
        <f>'[1]Расчет материала'!O198</f>
        <v>0</v>
      </c>
      <c r="G197" s="70" t="str">
        <f>IFERROR('[1]Расчет материала'!P198,"")</f>
        <v/>
      </c>
      <c r="H197" s="69">
        <f>'[1]Расчет материала'!Q198</f>
        <v>0</v>
      </c>
      <c r="I197" s="70" t="str">
        <f>IFERROR('[1]Расчет материала'!R198,"")</f>
        <v/>
      </c>
      <c r="J197" s="67">
        <f>'[1]Расчет материала'!S198</f>
        <v>0</v>
      </c>
      <c r="K197" s="69" t="str">
        <f>'[1]Расчет материала'!U198</f>
        <v/>
      </c>
      <c r="L197" s="69" t="str">
        <f>'[1]Расчет материала'!V198</f>
        <v/>
      </c>
      <c r="M197" s="69" t="str">
        <f>'[1]Расчет материала'!W198</f>
        <v/>
      </c>
      <c r="N197" s="71" t="str">
        <f>'[1]Расчет материала'!X198</f>
        <v/>
      </c>
      <c r="R197" s="58"/>
      <c r="S197" s="59"/>
      <c r="T197" s="61"/>
      <c r="U197" s="59"/>
      <c r="V197" s="61"/>
      <c r="W197" s="58"/>
      <c r="X197" s="60"/>
      <c r="Y197" s="61"/>
      <c r="AE197" s="57"/>
      <c r="AF197" s="60"/>
      <c r="AG197" s="62"/>
      <c r="AH197" s="62"/>
    </row>
    <row r="198" spans="2:34" x14ac:dyDescent="0.2">
      <c r="B198" s="67">
        <f>'[1]Расчет материала'!L199</f>
        <v>0</v>
      </c>
      <c r="C198" s="67">
        <f>'[1]Расчет материала'!N199</f>
        <v>0</v>
      </c>
      <c r="D198" s="68">
        <f>'[1]Расчет материала'!F199</f>
        <v>0</v>
      </c>
      <c r="E198" s="67">
        <f>'[1]Расчет материала'!E199</f>
        <v>0</v>
      </c>
      <c r="F198" s="69">
        <f>'[1]Расчет материала'!O199</f>
        <v>0</v>
      </c>
      <c r="G198" s="70" t="str">
        <f>IFERROR('[1]Расчет материала'!P199,"")</f>
        <v/>
      </c>
      <c r="H198" s="69">
        <f>'[1]Расчет материала'!Q199</f>
        <v>0</v>
      </c>
      <c r="I198" s="70" t="str">
        <f>IFERROR('[1]Расчет материала'!R199,"")</f>
        <v/>
      </c>
      <c r="J198" s="67">
        <f>'[1]Расчет материала'!S199</f>
        <v>0</v>
      </c>
      <c r="K198" s="69" t="str">
        <f>'[1]Расчет материала'!U199</f>
        <v/>
      </c>
      <c r="L198" s="69" t="str">
        <f>'[1]Расчет материала'!V199</f>
        <v/>
      </c>
      <c r="M198" s="69" t="str">
        <f>'[1]Расчет материала'!W199</f>
        <v/>
      </c>
      <c r="N198" s="71" t="str">
        <f>'[1]Расчет материала'!X199</f>
        <v/>
      </c>
      <c r="R198" s="58"/>
      <c r="S198" s="59"/>
      <c r="T198" s="61"/>
      <c r="U198" s="59"/>
      <c r="V198" s="61"/>
      <c r="W198" s="58"/>
      <c r="X198" s="60"/>
      <c r="Y198" s="61"/>
      <c r="AE198" s="57"/>
      <c r="AF198" s="60"/>
      <c r="AG198" s="62"/>
      <c r="AH198" s="62"/>
    </row>
    <row r="199" spans="2:34" x14ac:dyDescent="0.2">
      <c r="B199" s="67">
        <f>'[1]Расчет материала'!L200</f>
        <v>0</v>
      </c>
      <c r="C199" s="67">
        <f>'[1]Расчет материала'!N200</f>
        <v>0</v>
      </c>
      <c r="D199" s="68">
        <f>'[1]Расчет материала'!F200</f>
        <v>0</v>
      </c>
      <c r="E199" s="67">
        <f>'[1]Расчет материала'!E200</f>
        <v>0</v>
      </c>
      <c r="F199" s="69">
        <f>'[1]Расчет материала'!O200</f>
        <v>0</v>
      </c>
      <c r="G199" s="70" t="str">
        <f>IFERROR('[1]Расчет материала'!P200,"")</f>
        <v/>
      </c>
      <c r="H199" s="69">
        <f>'[1]Расчет материала'!Q200</f>
        <v>0</v>
      </c>
      <c r="I199" s="70" t="str">
        <f>IFERROR('[1]Расчет материала'!R200,"")</f>
        <v/>
      </c>
      <c r="J199" s="67">
        <f>'[1]Расчет материала'!S200</f>
        <v>0</v>
      </c>
      <c r="K199" s="69" t="str">
        <f>'[1]Расчет материала'!U200</f>
        <v/>
      </c>
      <c r="L199" s="69" t="str">
        <f>'[1]Расчет материала'!V200</f>
        <v/>
      </c>
      <c r="M199" s="69" t="str">
        <f>'[1]Расчет материала'!W200</f>
        <v/>
      </c>
      <c r="N199" s="71" t="str">
        <f>'[1]Расчет материала'!X200</f>
        <v/>
      </c>
      <c r="R199" s="58"/>
      <c r="S199" s="59"/>
      <c r="T199" s="61"/>
      <c r="U199" s="59"/>
      <c r="V199" s="61"/>
      <c r="W199" s="58"/>
      <c r="X199" s="60"/>
      <c r="Y199" s="61"/>
      <c r="AE199" s="57"/>
      <c r="AF199" s="60"/>
      <c r="AG199" s="62"/>
      <c r="AH199" s="62"/>
    </row>
    <row r="200" spans="2:34" x14ac:dyDescent="0.2">
      <c r="B200" s="67">
        <f>'[1]Расчет материала'!L201</f>
        <v>0</v>
      </c>
      <c r="C200" s="67">
        <f>'[1]Расчет материала'!N201</f>
        <v>0</v>
      </c>
      <c r="D200" s="68">
        <f>'[1]Расчет материала'!F201</f>
        <v>0</v>
      </c>
      <c r="E200" s="67">
        <f>'[1]Расчет материала'!E201</f>
        <v>0</v>
      </c>
      <c r="F200" s="69">
        <f>'[1]Расчет материала'!O201</f>
        <v>0</v>
      </c>
      <c r="G200" s="70" t="str">
        <f>IFERROR('[1]Расчет материала'!P201,"")</f>
        <v/>
      </c>
      <c r="H200" s="69">
        <f>'[1]Расчет материала'!Q201</f>
        <v>0</v>
      </c>
      <c r="I200" s="70" t="str">
        <f>IFERROR('[1]Расчет материала'!R201,"")</f>
        <v/>
      </c>
      <c r="J200" s="67">
        <f>'[1]Расчет материала'!S201</f>
        <v>0</v>
      </c>
      <c r="K200" s="69" t="str">
        <f>'[1]Расчет материала'!U201</f>
        <v/>
      </c>
      <c r="L200" s="69" t="str">
        <f>'[1]Расчет материала'!V201</f>
        <v/>
      </c>
      <c r="M200" s="69" t="str">
        <f>'[1]Расчет материала'!W201</f>
        <v/>
      </c>
      <c r="N200" s="71" t="str">
        <f>'[1]Расчет материала'!X201</f>
        <v/>
      </c>
      <c r="R200" s="58"/>
      <c r="S200" s="59"/>
      <c r="T200" s="61"/>
      <c r="U200" s="59"/>
      <c r="V200" s="61"/>
      <c r="W200" s="58"/>
      <c r="X200" s="60"/>
      <c r="Y200" s="61"/>
      <c r="AE200" s="57"/>
      <c r="AF200" s="60"/>
      <c r="AG200" s="62"/>
      <c r="AH200" s="62"/>
    </row>
    <row r="201" spans="2:34" x14ac:dyDescent="0.2">
      <c r="B201" s="67">
        <f>'[1]Расчет материала'!L202</f>
        <v>0</v>
      </c>
      <c r="C201" s="67">
        <f>'[1]Расчет материала'!N202</f>
        <v>0</v>
      </c>
      <c r="D201" s="68">
        <f>'[1]Расчет материала'!F202</f>
        <v>0</v>
      </c>
      <c r="E201" s="67">
        <f>'[1]Расчет материала'!E202</f>
        <v>0</v>
      </c>
      <c r="F201" s="69">
        <f>'[1]Расчет материала'!O202</f>
        <v>0</v>
      </c>
      <c r="G201" s="70" t="str">
        <f>IFERROR('[1]Расчет материала'!P202,"")</f>
        <v/>
      </c>
      <c r="H201" s="69">
        <f>'[1]Расчет материала'!Q202</f>
        <v>0</v>
      </c>
      <c r="I201" s="70" t="str">
        <f>IFERROR('[1]Расчет материала'!R202,"")</f>
        <v/>
      </c>
      <c r="J201" s="67">
        <f>'[1]Расчет материала'!S202</f>
        <v>0</v>
      </c>
      <c r="K201" s="69" t="str">
        <f>'[1]Расчет материала'!U202</f>
        <v/>
      </c>
      <c r="L201" s="69" t="str">
        <f>'[1]Расчет материала'!V202</f>
        <v/>
      </c>
      <c r="M201" s="69" t="str">
        <f>'[1]Расчет материала'!W202</f>
        <v/>
      </c>
      <c r="N201" s="71" t="str">
        <f>'[1]Расчет материала'!X202</f>
        <v/>
      </c>
      <c r="R201" s="58"/>
      <c r="S201" s="59"/>
      <c r="T201" s="61"/>
      <c r="U201" s="59"/>
      <c r="V201" s="61"/>
      <c r="W201" s="58"/>
      <c r="X201" s="60"/>
      <c r="Y201" s="61"/>
      <c r="AE201" s="57"/>
      <c r="AF201" s="60"/>
      <c r="AG201" s="62"/>
      <c r="AH201" s="62"/>
    </row>
    <row r="202" spans="2:34" x14ac:dyDescent="0.2">
      <c r="B202" s="67">
        <f>'[1]Расчет материала'!L203</f>
        <v>0</v>
      </c>
      <c r="C202" s="67">
        <f>'[1]Расчет материала'!N203</f>
        <v>0</v>
      </c>
      <c r="D202" s="68">
        <f>'[1]Расчет материала'!F203</f>
        <v>0</v>
      </c>
      <c r="E202" s="67">
        <f>'[1]Расчет материала'!E203</f>
        <v>0</v>
      </c>
      <c r="F202" s="69">
        <f>'[1]Расчет материала'!O203</f>
        <v>0</v>
      </c>
      <c r="G202" s="70" t="str">
        <f>IFERROR('[1]Расчет материала'!P203,"")</f>
        <v/>
      </c>
      <c r="H202" s="69">
        <f>'[1]Расчет материала'!Q203</f>
        <v>0</v>
      </c>
      <c r="I202" s="70" t="str">
        <f>IFERROR('[1]Расчет материала'!R203,"")</f>
        <v/>
      </c>
      <c r="J202" s="67">
        <f>'[1]Расчет материала'!S203</f>
        <v>0</v>
      </c>
      <c r="K202" s="69" t="str">
        <f>'[1]Расчет материала'!U203</f>
        <v/>
      </c>
      <c r="L202" s="69" t="str">
        <f>'[1]Расчет материала'!V203</f>
        <v/>
      </c>
      <c r="M202" s="69" t="str">
        <f>'[1]Расчет материала'!W203</f>
        <v/>
      </c>
      <c r="N202" s="71" t="str">
        <f>'[1]Расчет материала'!X203</f>
        <v/>
      </c>
      <c r="R202" s="58"/>
      <c r="S202" s="59"/>
      <c r="T202" s="61"/>
      <c r="U202" s="59"/>
      <c r="V202" s="61"/>
      <c r="W202" s="58"/>
      <c r="X202" s="60"/>
      <c r="Y202" s="61"/>
      <c r="AE202" s="57"/>
      <c r="AF202" s="60"/>
      <c r="AG202" s="62"/>
      <c r="AH202" s="62"/>
    </row>
    <row r="203" spans="2:34" x14ac:dyDescent="0.2">
      <c r="B203" s="67">
        <f>'[1]Расчет материала'!L204</f>
        <v>0</v>
      </c>
      <c r="C203" s="67">
        <f>'[1]Расчет материала'!N204</f>
        <v>0</v>
      </c>
      <c r="D203" s="68">
        <f>'[1]Расчет материала'!F204</f>
        <v>0</v>
      </c>
      <c r="E203" s="67">
        <f>'[1]Расчет материала'!E204</f>
        <v>0</v>
      </c>
      <c r="F203" s="69">
        <f>'[1]Расчет материала'!O204</f>
        <v>0</v>
      </c>
      <c r="G203" s="70" t="str">
        <f>IFERROR('[1]Расчет материала'!P204,"")</f>
        <v/>
      </c>
      <c r="H203" s="69">
        <f>'[1]Расчет материала'!Q204</f>
        <v>0</v>
      </c>
      <c r="I203" s="70" t="str">
        <f>IFERROR('[1]Расчет материала'!R204,"")</f>
        <v/>
      </c>
      <c r="J203" s="67">
        <f>'[1]Расчет материала'!S204</f>
        <v>0</v>
      </c>
      <c r="K203" s="69" t="str">
        <f>'[1]Расчет материала'!U204</f>
        <v/>
      </c>
      <c r="L203" s="69" t="str">
        <f>'[1]Расчет материала'!V204</f>
        <v/>
      </c>
      <c r="M203" s="69" t="str">
        <f>'[1]Расчет материала'!W204</f>
        <v/>
      </c>
      <c r="N203" s="71" t="str">
        <f>'[1]Расчет материала'!X204</f>
        <v/>
      </c>
      <c r="R203" s="58"/>
      <c r="S203" s="59"/>
      <c r="T203" s="61"/>
      <c r="U203" s="59"/>
      <c r="V203" s="61"/>
      <c r="W203" s="58"/>
      <c r="X203" s="60"/>
      <c r="Y203" s="61"/>
      <c r="AE203" s="57"/>
      <c r="AF203" s="60"/>
      <c r="AG203" s="62"/>
      <c r="AH203" s="62"/>
    </row>
    <row r="204" spans="2:34" x14ac:dyDescent="0.2">
      <c r="B204" s="67">
        <f>'[1]Расчет материала'!L205</f>
        <v>0</v>
      </c>
      <c r="C204" s="67">
        <f>'[1]Расчет материала'!N205</f>
        <v>0</v>
      </c>
      <c r="D204" s="68">
        <f>'[1]Расчет материала'!F205</f>
        <v>0</v>
      </c>
      <c r="E204" s="67">
        <f>'[1]Расчет материала'!E205</f>
        <v>0</v>
      </c>
      <c r="F204" s="69">
        <f>'[1]Расчет материала'!O205</f>
        <v>0</v>
      </c>
      <c r="G204" s="70" t="str">
        <f>IFERROR('[1]Расчет материала'!P205,"")</f>
        <v/>
      </c>
      <c r="H204" s="69">
        <f>'[1]Расчет материала'!Q205</f>
        <v>0</v>
      </c>
      <c r="I204" s="70" t="str">
        <f>IFERROR('[1]Расчет материала'!R205,"")</f>
        <v/>
      </c>
      <c r="J204" s="67">
        <f>'[1]Расчет материала'!S205</f>
        <v>0</v>
      </c>
      <c r="K204" s="69" t="str">
        <f>'[1]Расчет материала'!U205</f>
        <v/>
      </c>
      <c r="L204" s="69" t="str">
        <f>'[1]Расчет материала'!V205</f>
        <v/>
      </c>
      <c r="M204" s="69" t="str">
        <f>'[1]Расчет материала'!W205</f>
        <v/>
      </c>
      <c r="N204" s="71" t="str">
        <f>'[1]Расчет материала'!X205</f>
        <v/>
      </c>
      <c r="R204" s="58"/>
      <c r="S204" s="59"/>
      <c r="T204" s="61"/>
      <c r="U204" s="59"/>
      <c r="V204" s="61"/>
      <c r="W204" s="58"/>
      <c r="X204" s="60"/>
      <c r="Y204" s="61"/>
      <c r="AE204" s="57"/>
      <c r="AF204" s="60"/>
      <c r="AG204" s="62"/>
      <c r="AH204" s="62"/>
    </row>
    <row r="205" spans="2:34" x14ac:dyDescent="0.2">
      <c r="B205" s="67">
        <f>'[1]Расчет материала'!L206</f>
        <v>0</v>
      </c>
      <c r="C205" s="67">
        <f>'[1]Расчет материала'!N206</f>
        <v>0</v>
      </c>
      <c r="D205" s="68">
        <f>'[1]Расчет материала'!F206</f>
        <v>0</v>
      </c>
      <c r="E205" s="67">
        <f>'[1]Расчет материала'!E206</f>
        <v>0</v>
      </c>
      <c r="F205" s="69">
        <f>'[1]Расчет материала'!O206</f>
        <v>0</v>
      </c>
      <c r="G205" s="70" t="str">
        <f>IFERROR('[1]Расчет материала'!P206,"")</f>
        <v/>
      </c>
      <c r="H205" s="69">
        <f>'[1]Расчет материала'!Q206</f>
        <v>0</v>
      </c>
      <c r="I205" s="70" t="str">
        <f>IFERROR('[1]Расчет материала'!R206,"")</f>
        <v/>
      </c>
      <c r="J205" s="67">
        <f>'[1]Расчет материала'!S206</f>
        <v>0</v>
      </c>
      <c r="K205" s="69" t="str">
        <f>'[1]Расчет материала'!U206</f>
        <v/>
      </c>
      <c r="L205" s="69" t="str">
        <f>'[1]Расчет материала'!V206</f>
        <v/>
      </c>
      <c r="M205" s="69" t="str">
        <f>'[1]Расчет материала'!W206</f>
        <v/>
      </c>
      <c r="N205" s="71" t="str">
        <f>'[1]Расчет материала'!X206</f>
        <v/>
      </c>
      <c r="R205" s="58"/>
      <c r="S205" s="59"/>
      <c r="T205" s="61"/>
      <c r="U205" s="59"/>
      <c r="V205" s="61"/>
      <c r="W205" s="58"/>
      <c r="X205" s="60"/>
      <c r="Y205" s="61"/>
      <c r="AE205" s="57"/>
      <c r="AF205" s="60"/>
      <c r="AG205" s="62"/>
      <c r="AH205" s="62"/>
    </row>
    <row r="206" spans="2:34" x14ac:dyDescent="0.2">
      <c r="B206" s="67">
        <f>'[1]Расчет материала'!L207</f>
        <v>0</v>
      </c>
      <c r="C206" s="67">
        <f>'[1]Расчет материала'!N207</f>
        <v>0</v>
      </c>
      <c r="D206" s="68">
        <f>'[1]Расчет материала'!F207</f>
        <v>0</v>
      </c>
      <c r="E206" s="67">
        <f>'[1]Расчет материала'!E207</f>
        <v>0</v>
      </c>
      <c r="F206" s="69">
        <f>'[1]Расчет материала'!O207</f>
        <v>0</v>
      </c>
      <c r="G206" s="70" t="str">
        <f>IFERROR('[1]Расчет материала'!P207,"")</f>
        <v/>
      </c>
      <c r="H206" s="69">
        <f>'[1]Расчет материала'!Q207</f>
        <v>0</v>
      </c>
      <c r="I206" s="70" t="str">
        <f>IFERROR('[1]Расчет материала'!R207,"")</f>
        <v/>
      </c>
      <c r="J206" s="67">
        <f>'[1]Расчет материала'!S207</f>
        <v>0</v>
      </c>
      <c r="K206" s="69" t="str">
        <f>'[1]Расчет материала'!U207</f>
        <v/>
      </c>
      <c r="L206" s="69" t="str">
        <f>'[1]Расчет материала'!V207</f>
        <v/>
      </c>
      <c r="M206" s="69" t="str">
        <f>'[1]Расчет материала'!W207</f>
        <v/>
      </c>
      <c r="N206" s="71" t="str">
        <f>'[1]Расчет материала'!X207</f>
        <v/>
      </c>
      <c r="R206" s="58"/>
      <c r="S206" s="59"/>
      <c r="T206" s="61"/>
      <c r="U206" s="59"/>
      <c r="V206" s="61"/>
      <c r="W206" s="58"/>
      <c r="X206" s="60"/>
      <c r="Y206" s="61"/>
      <c r="AE206" s="57"/>
      <c r="AF206" s="60"/>
      <c r="AG206" s="62"/>
      <c r="AH206" s="62"/>
    </row>
    <row r="207" spans="2:34" x14ac:dyDescent="0.2">
      <c r="B207" s="67">
        <f>'[1]Расчет материала'!L208</f>
        <v>0</v>
      </c>
      <c r="C207" s="67">
        <f>'[1]Расчет материала'!N208</f>
        <v>0</v>
      </c>
      <c r="D207" s="68">
        <f>'[1]Расчет материала'!F208</f>
        <v>0</v>
      </c>
      <c r="E207" s="67">
        <f>'[1]Расчет материала'!E208</f>
        <v>0</v>
      </c>
      <c r="F207" s="69">
        <f>'[1]Расчет материала'!O208</f>
        <v>0</v>
      </c>
      <c r="G207" s="70" t="str">
        <f>IFERROR('[1]Расчет материала'!P208,"")</f>
        <v/>
      </c>
      <c r="H207" s="69">
        <f>'[1]Расчет материала'!Q208</f>
        <v>0</v>
      </c>
      <c r="I207" s="70" t="str">
        <f>IFERROR('[1]Расчет материала'!R208,"")</f>
        <v/>
      </c>
      <c r="J207" s="67">
        <f>'[1]Расчет материала'!S208</f>
        <v>0</v>
      </c>
      <c r="K207" s="69" t="str">
        <f>'[1]Расчет материала'!U208</f>
        <v/>
      </c>
      <c r="L207" s="69" t="str">
        <f>'[1]Расчет материала'!V208</f>
        <v/>
      </c>
      <c r="M207" s="69" t="str">
        <f>'[1]Расчет материала'!W208</f>
        <v/>
      </c>
      <c r="N207" s="71" t="str">
        <f>'[1]Расчет материала'!X208</f>
        <v/>
      </c>
      <c r="R207" s="58"/>
      <c r="S207" s="59"/>
      <c r="T207" s="61"/>
      <c r="U207" s="59"/>
      <c r="V207" s="61"/>
      <c r="W207" s="58"/>
      <c r="X207" s="60"/>
      <c r="Y207" s="61"/>
      <c r="AE207" s="57"/>
      <c r="AF207" s="60"/>
      <c r="AG207" s="62"/>
      <c r="AH207" s="62"/>
    </row>
    <row r="208" spans="2:34" x14ac:dyDescent="0.2">
      <c r="B208" s="67">
        <f>'[1]Расчет материала'!L209</f>
        <v>0</v>
      </c>
      <c r="C208" s="67">
        <f>'[1]Расчет материала'!N209</f>
        <v>0</v>
      </c>
      <c r="D208" s="68">
        <f>'[1]Расчет материала'!F209</f>
        <v>0</v>
      </c>
      <c r="E208" s="67">
        <f>'[1]Расчет материала'!E209</f>
        <v>0</v>
      </c>
      <c r="F208" s="69">
        <f>'[1]Расчет материала'!O209</f>
        <v>0</v>
      </c>
      <c r="G208" s="70" t="str">
        <f>IFERROR('[1]Расчет материала'!P209,"")</f>
        <v/>
      </c>
      <c r="H208" s="69">
        <f>'[1]Расчет материала'!Q209</f>
        <v>0</v>
      </c>
      <c r="I208" s="70" t="str">
        <f>IFERROR('[1]Расчет материала'!R209,"")</f>
        <v/>
      </c>
      <c r="J208" s="67">
        <f>'[1]Расчет материала'!S209</f>
        <v>0</v>
      </c>
      <c r="K208" s="69" t="str">
        <f>'[1]Расчет материала'!U209</f>
        <v/>
      </c>
      <c r="L208" s="69" t="str">
        <f>'[1]Расчет материала'!V209</f>
        <v/>
      </c>
      <c r="M208" s="69" t="str">
        <f>'[1]Расчет материала'!W209</f>
        <v/>
      </c>
      <c r="N208" s="71" t="str">
        <f>'[1]Расчет материала'!X209</f>
        <v/>
      </c>
      <c r="R208" s="58"/>
      <c r="S208" s="59"/>
      <c r="T208" s="61"/>
      <c r="U208" s="59"/>
      <c r="V208" s="61"/>
      <c r="W208" s="58"/>
      <c r="X208" s="60"/>
      <c r="Y208" s="61"/>
      <c r="AE208" s="57"/>
      <c r="AF208" s="60"/>
      <c r="AG208" s="62"/>
      <c r="AH208" s="62"/>
    </row>
    <row r="209" spans="2:34" x14ac:dyDescent="0.2">
      <c r="B209" s="67">
        <f>'[1]Расчет материала'!L210</f>
        <v>0</v>
      </c>
      <c r="C209" s="67">
        <f>'[1]Расчет материала'!N210</f>
        <v>0</v>
      </c>
      <c r="D209" s="68">
        <f>'[1]Расчет материала'!F210</f>
        <v>0</v>
      </c>
      <c r="E209" s="67">
        <f>'[1]Расчет материала'!E210</f>
        <v>0</v>
      </c>
      <c r="F209" s="69">
        <f>'[1]Расчет материала'!O210</f>
        <v>0</v>
      </c>
      <c r="G209" s="70" t="str">
        <f>IFERROR('[1]Расчет материала'!P210,"")</f>
        <v/>
      </c>
      <c r="H209" s="69">
        <f>'[1]Расчет материала'!Q210</f>
        <v>0</v>
      </c>
      <c r="I209" s="70" t="str">
        <f>IFERROR('[1]Расчет материала'!R210,"")</f>
        <v/>
      </c>
      <c r="J209" s="67">
        <f>'[1]Расчет материала'!S210</f>
        <v>0</v>
      </c>
      <c r="K209" s="69" t="str">
        <f>'[1]Расчет материала'!U210</f>
        <v/>
      </c>
      <c r="L209" s="69" t="str">
        <f>'[1]Расчет материала'!V210</f>
        <v/>
      </c>
      <c r="M209" s="69" t="str">
        <f>'[1]Расчет материала'!W210</f>
        <v/>
      </c>
      <c r="N209" s="71" t="str">
        <f>'[1]Расчет материала'!X210</f>
        <v/>
      </c>
      <c r="R209" s="58"/>
      <c r="S209" s="59"/>
      <c r="T209" s="61"/>
      <c r="U209" s="59"/>
      <c r="V209" s="61"/>
      <c r="W209" s="58"/>
      <c r="X209" s="60"/>
      <c r="Y209" s="61"/>
      <c r="AE209" s="57"/>
      <c r="AF209" s="60"/>
      <c r="AG209" s="62"/>
      <c r="AH209" s="62"/>
    </row>
    <row r="210" spans="2:34" x14ac:dyDescent="0.2">
      <c r="B210" s="67">
        <f>'[1]Расчет материала'!L211</f>
        <v>0</v>
      </c>
      <c r="C210" s="67">
        <f>'[1]Расчет материала'!N211</f>
        <v>0</v>
      </c>
      <c r="D210" s="68">
        <f>'[1]Расчет материала'!F211</f>
        <v>0</v>
      </c>
      <c r="E210" s="67">
        <f>'[1]Расчет материала'!E211</f>
        <v>0</v>
      </c>
      <c r="F210" s="69">
        <f>'[1]Расчет материала'!O211</f>
        <v>0</v>
      </c>
      <c r="G210" s="70" t="str">
        <f>IFERROR('[1]Расчет материала'!P211,"")</f>
        <v/>
      </c>
      <c r="H210" s="69">
        <f>'[1]Расчет материала'!Q211</f>
        <v>0</v>
      </c>
      <c r="I210" s="70" t="str">
        <f>IFERROR('[1]Расчет материала'!R211,"")</f>
        <v/>
      </c>
      <c r="J210" s="67">
        <f>'[1]Расчет материала'!S211</f>
        <v>0</v>
      </c>
      <c r="K210" s="69" t="str">
        <f>'[1]Расчет материала'!U211</f>
        <v/>
      </c>
      <c r="L210" s="69" t="str">
        <f>'[1]Расчет материала'!V211</f>
        <v/>
      </c>
      <c r="M210" s="69" t="str">
        <f>'[1]Расчет материала'!W211</f>
        <v/>
      </c>
      <c r="N210" s="71" t="str">
        <f>'[1]Расчет материала'!X211</f>
        <v/>
      </c>
      <c r="R210" s="58"/>
      <c r="S210" s="59"/>
      <c r="T210" s="61"/>
      <c r="U210" s="59"/>
      <c r="V210" s="61"/>
      <c r="W210" s="58"/>
      <c r="X210" s="60"/>
      <c r="Y210" s="61"/>
      <c r="AE210" s="57"/>
      <c r="AF210" s="60"/>
      <c r="AG210" s="62"/>
      <c r="AH210" s="62"/>
    </row>
    <row r="211" spans="2:34" x14ac:dyDescent="0.2">
      <c r="B211" s="67">
        <f>'[1]Расчет материала'!L212</f>
        <v>0</v>
      </c>
      <c r="C211" s="67">
        <f>'[1]Расчет материала'!N212</f>
        <v>0</v>
      </c>
      <c r="D211" s="68">
        <f>'[1]Расчет материала'!F212</f>
        <v>0</v>
      </c>
      <c r="E211" s="67">
        <f>'[1]Расчет материала'!E212</f>
        <v>0</v>
      </c>
      <c r="F211" s="69">
        <f>'[1]Расчет материала'!O212</f>
        <v>0</v>
      </c>
      <c r="G211" s="70" t="str">
        <f>IFERROR('[1]Расчет материала'!P212,"")</f>
        <v/>
      </c>
      <c r="H211" s="69">
        <f>'[1]Расчет материала'!Q212</f>
        <v>0</v>
      </c>
      <c r="I211" s="70" t="str">
        <f>IFERROR('[1]Расчет материала'!R212,"")</f>
        <v/>
      </c>
      <c r="J211" s="67">
        <f>'[1]Расчет материала'!S212</f>
        <v>0</v>
      </c>
      <c r="K211" s="69" t="str">
        <f>'[1]Расчет материала'!U212</f>
        <v/>
      </c>
      <c r="L211" s="69" t="str">
        <f>'[1]Расчет материала'!V212</f>
        <v/>
      </c>
      <c r="M211" s="69" t="str">
        <f>'[1]Расчет материала'!W212</f>
        <v/>
      </c>
      <c r="N211" s="71" t="str">
        <f>'[1]Расчет материала'!X212</f>
        <v/>
      </c>
      <c r="R211" s="58"/>
      <c r="S211" s="59"/>
      <c r="T211" s="61"/>
      <c r="U211" s="59"/>
      <c r="V211" s="61"/>
      <c r="W211" s="58"/>
      <c r="X211" s="60"/>
      <c r="Y211" s="61"/>
      <c r="AE211" s="57"/>
      <c r="AF211" s="60"/>
      <c r="AG211" s="62"/>
      <c r="AH211" s="62"/>
    </row>
    <row r="212" spans="2:34" x14ac:dyDescent="0.2">
      <c r="B212" s="67">
        <f>'[1]Расчет материала'!L213</f>
        <v>0</v>
      </c>
      <c r="C212" s="67">
        <f>'[1]Расчет материала'!N213</f>
        <v>0</v>
      </c>
      <c r="D212" s="68">
        <f>'[1]Расчет материала'!F213</f>
        <v>0</v>
      </c>
      <c r="E212" s="67">
        <f>'[1]Расчет материала'!E213</f>
        <v>0</v>
      </c>
      <c r="F212" s="69">
        <f>'[1]Расчет материала'!O213</f>
        <v>0</v>
      </c>
      <c r="G212" s="70" t="str">
        <f>IFERROR('[1]Расчет материала'!P213,"")</f>
        <v/>
      </c>
      <c r="H212" s="69">
        <f>'[1]Расчет материала'!Q213</f>
        <v>0</v>
      </c>
      <c r="I212" s="70" t="str">
        <f>IFERROR('[1]Расчет материала'!R213,"")</f>
        <v/>
      </c>
      <c r="J212" s="67">
        <f>'[1]Расчет материала'!S213</f>
        <v>0</v>
      </c>
      <c r="K212" s="69" t="str">
        <f>'[1]Расчет материала'!U213</f>
        <v/>
      </c>
      <c r="L212" s="69" t="str">
        <f>'[1]Расчет материала'!V213</f>
        <v/>
      </c>
      <c r="M212" s="69" t="str">
        <f>'[1]Расчет материала'!W213</f>
        <v/>
      </c>
      <c r="N212" s="71" t="str">
        <f>'[1]Расчет материала'!X213</f>
        <v/>
      </c>
      <c r="R212" s="58"/>
      <c r="S212" s="59"/>
      <c r="T212" s="61"/>
      <c r="U212" s="59"/>
      <c r="V212" s="61"/>
      <c r="W212" s="58"/>
      <c r="X212" s="60"/>
      <c r="Y212" s="61"/>
      <c r="AE212" s="57"/>
      <c r="AF212" s="60"/>
      <c r="AG212" s="62"/>
      <c r="AH212" s="62"/>
    </row>
    <row r="213" spans="2:34" x14ac:dyDescent="0.2">
      <c r="B213" s="67">
        <f>'[1]Расчет материала'!L214</f>
        <v>0</v>
      </c>
      <c r="C213" s="67">
        <f>'[1]Расчет материала'!N214</f>
        <v>0</v>
      </c>
      <c r="D213" s="68">
        <f>'[1]Расчет материала'!F214</f>
        <v>0</v>
      </c>
      <c r="E213" s="67">
        <f>'[1]Расчет материала'!E214</f>
        <v>0</v>
      </c>
      <c r="F213" s="69">
        <f>'[1]Расчет материала'!O214</f>
        <v>0</v>
      </c>
      <c r="G213" s="70" t="str">
        <f>IFERROR('[1]Расчет материала'!P214,"")</f>
        <v/>
      </c>
      <c r="H213" s="69">
        <f>'[1]Расчет материала'!Q214</f>
        <v>0</v>
      </c>
      <c r="I213" s="70" t="str">
        <f>IFERROR('[1]Расчет материала'!R214,"")</f>
        <v/>
      </c>
      <c r="J213" s="67">
        <f>'[1]Расчет материала'!S214</f>
        <v>0</v>
      </c>
      <c r="K213" s="69" t="str">
        <f>'[1]Расчет материала'!U214</f>
        <v/>
      </c>
      <c r="L213" s="69" t="str">
        <f>'[1]Расчет материала'!V214</f>
        <v/>
      </c>
      <c r="M213" s="69" t="str">
        <f>'[1]Расчет материала'!W214</f>
        <v/>
      </c>
      <c r="N213" s="71" t="str">
        <f>'[1]Расчет материала'!X214</f>
        <v/>
      </c>
      <c r="R213" s="58"/>
      <c r="S213" s="59"/>
      <c r="T213" s="61"/>
      <c r="U213" s="59"/>
      <c r="V213" s="61"/>
      <c r="W213" s="58"/>
      <c r="X213" s="60"/>
      <c r="Y213" s="61"/>
      <c r="AE213" s="57"/>
      <c r="AF213" s="60"/>
      <c r="AG213" s="62"/>
      <c r="AH213" s="62"/>
    </row>
    <row r="214" spans="2:34" x14ac:dyDescent="0.2">
      <c r="B214" s="67">
        <f>'[1]Расчет материала'!L215</f>
        <v>0</v>
      </c>
      <c r="C214" s="67">
        <f>'[1]Расчет материала'!N215</f>
        <v>0</v>
      </c>
      <c r="D214" s="68">
        <f>'[1]Расчет материала'!F215</f>
        <v>0</v>
      </c>
      <c r="E214" s="67">
        <f>'[1]Расчет материала'!E215</f>
        <v>0</v>
      </c>
      <c r="F214" s="69">
        <f>'[1]Расчет материала'!O215</f>
        <v>0</v>
      </c>
      <c r="G214" s="70" t="str">
        <f>IFERROR('[1]Расчет материала'!P215,"")</f>
        <v/>
      </c>
      <c r="H214" s="69">
        <f>'[1]Расчет материала'!Q215</f>
        <v>0</v>
      </c>
      <c r="I214" s="70" t="str">
        <f>IFERROR('[1]Расчет материала'!R215,"")</f>
        <v/>
      </c>
      <c r="J214" s="67">
        <f>'[1]Расчет материала'!S215</f>
        <v>0</v>
      </c>
      <c r="K214" s="69" t="str">
        <f>'[1]Расчет материала'!U215</f>
        <v/>
      </c>
      <c r="L214" s="69" t="str">
        <f>'[1]Расчет материала'!V215</f>
        <v/>
      </c>
      <c r="M214" s="69" t="str">
        <f>'[1]Расчет материала'!W215</f>
        <v/>
      </c>
      <c r="N214" s="71" t="str">
        <f>'[1]Расчет материала'!X215</f>
        <v/>
      </c>
      <c r="R214" s="58"/>
      <c r="S214" s="59"/>
      <c r="T214" s="61"/>
      <c r="U214" s="59"/>
      <c r="V214" s="61"/>
      <c r="W214" s="58"/>
      <c r="X214" s="60"/>
      <c r="Y214" s="61"/>
      <c r="AE214" s="57"/>
      <c r="AF214" s="60"/>
      <c r="AG214" s="62"/>
      <c r="AH214" s="62"/>
    </row>
    <row r="215" spans="2:34" x14ac:dyDescent="0.2">
      <c r="B215" s="67">
        <f>'[1]Расчет материала'!L216</f>
        <v>0</v>
      </c>
      <c r="C215" s="67">
        <f>'[1]Расчет материала'!N216</f>
        <v>0</v>
      </c>
      <c r="D215" s="68">
        <f>'[1]Расчет материала'!F216</f>
        <v>0</v>
      </c>
      <c r="E215" s="67">
        <f>'[1]Расчет материала'!E216</f>
        <v>0</v>
      </c>
      <c r="F215" s="69">
        <f>'[1]Расчет материала'!O216</f>
        <v>0</v>
      </c>
      <c r="G215" s="70" t="str">
        <f>IFERROR('[1]Расчет материала'!P216,"")</f>
        <v/>
      </c>
      <c r="H215" s="69">
        <f>'[1]Расчет материала'!Q216</f>
        <v>0</v>
      </c>
      <c r="I215" s="70" t="str">
        <f>IFERROR('[1]Расчет материала'!R216,"")</f>
        <v/>
      </c>
      <c r="J215" s="67">
        <f>'[1]Расчет материала'!S216</f>
        <v>0</v>
      </c>
      <c r="K215" s="69" t="str">
        <f>'[1]Расчет материала'!U216</f>
        <v/>
      </c>
      <c r="L215" s="69" t="str">
        <f>'[1]Расчет материала'!V216</f>
        <v/>
      </c>
      <c r="M215" s="69" t="str">
        <f>'[1]Расчет материала'!W216</f>
        <v/>
      </c>
      <c r="N215" s="71" t="str">
        <f>'[1]Расчет материала'!X216</f>
        <v/>
      </c>
      <c r="R215" s="58"/>
      <c r="S215" s="59"/>
      <c r="T215" s="61"/>
      <c r="U215" s="59"/>
      <c r="V215" s="61"/>
      <c r="W215" s="58"/>
      <c r="X215" s="60"/>
      <c r="Y215" s="61"/>
      <c r="AE215" s="57"/>
      <c r="AF215" s="60"/>
      <c r="AG215" s="62"/>
      <c r="AH215" s="62"/>
    </row>
    <row r="216" spans="2:34" x14ac:dyDescent="0.2">
      <c r="B216" s="67">
        <f>'[1]Расчет материала'!L217</f>
        <v>0</v>
      </c>
      <c r="C216" s="67">
        <f>'[1]Расчет материала'!N217</f>
        <v>0</v>
      </c>
      <c r="D216" s="68">
        <f>'[1]Расчет материала'!F217</f>
        <v>0</v>
      </c>
      <c r="E216" s="67">
        <f>'[1]Расчет материала'!E217</f>
        <v>0</v>
      </c>
      <c r="F216" s="69">
        <f>'[1]Расчет материала'!O217</f>
        <v>0</v>
      </c>
      <c r="G216" s="70" t="str">
        <f>IFERROR('[1]Расчет материала'!P217,"")</f>
        <v/>
      </c>
      <c r="H216" s="69">
        <f>'[1]Расчет материала'!Q217</f>
        <v>0</v>
      </c>
      <c r="I216" s="70" t="str">
        <f>IFERROR('[1]Расчет материала'!R217,"")</f>
        <v/>
      </c>
      <c r="J216" s="67">
        <f>'[1]Расчет материала'!S217</f>
        <v>0</v>
      </c>
      <c r="K216" s="69" t="str">
        <f>'[1]Расчет материала'!U217</f>
        <v/>
      </c>
      <c r="L216" s="69" t="str">
        <f>'[1]Расчет материала'!V217</f>
        <v/>
      </c>
      <c r="M216" s="69" t="str">
        <f>'[1]Расчет материала'!W217</f>
        <v/>
      </c>
      <c r="N216" s="71" t="str">
        <f>'[1]Расчет материала'!X217</f>
        <v/>
      </c>
      <c r="R216" s="58"/>
      <c r="S216" s="59"/>
      <c r="T216" s="61"/>
      <c r="U216" s="59"/>
      <c r="V216" s="61"/>
      <c r="W216" s="58"/>
      <c r="X216" s="60"/>
      <c r="Y216" s="61"/>
      <c r="AE216" s="57"/>
      <c r="AF216" s="60"/>
      <c r="AG216" s="62"/>
      <c r="AH216" s="62"/>
    </row>
    <row r="217" spans="2:34" x14ac:dyDescent="0.2">
      <c r="B217" s="67">
        <f>'[1]Расчет материала'!L218</f>
        <v>0</v>
      </c>
      <c r="C217" s="67">
        <f>'[1]Расчет материала'!N218</f>
        <v>0</v>
      </c>
      <c r="D217" s="68">
        <f>'[1]Расчет материала'!F218</f>
        <v>0</v>
      </c>
      <c r="E217" s="67">
        <f>'[1]Расчет материала'!E218</f>
        <v>0</v>
      </c>
      <c r="F217" s="69">
        <f>'[1]Расчет материала'!O218</f>
        <v>0</v>
      </c>
      <c r="G217" s="70" t="str">
        <f>IFERROR('[1]Расчет материала'!P218,"")</f>
        <v/>
      </c>
      <c r="H217" s="69">
        <f>'[1]Расчет материала'!Q218</f>
        <v>0</v>
      </c>
      <c r="I217" s="70" t="str">
        <f>IFERROR('[1]Расчет материала'!R218,"")</f>
        <v/>
      </c>
      <c r="J217" s="67">
        <f>'[1]Расчет материала'!S218</f>
        <v>0</v>
      </c>
      <c r="K217" s="69" t="str">
        <f>'[1]Расчет материала'!U218</f>
        <v/>
      </c>
      <c r="L217" s="69" t="str">
        <f>'[1]Расчет материала'!V218</f>
        <v/>
      </c>
      <c r="M217" s="69" t="str">
        <f>'[1]Расчет материала'!W218</f>
        <v/>
      </c>
      <c r="N217" s="71" t="str">
        <f>'[1]Расчет материала'!X218</f>
        <v/>
      </c>
      <c r="R217" s="58"/>
      <c r="S217" s="59"/>
      <c r="T217" s="61"/>
      <c r="U217" s="59"/>
      <c r="V217" s="61"/>
      <c r="W217" s="58"/>
      <c r="X217" s="60"/>
      <c r="Y217" s="61"/>
      <c r="AE217" s="57"/>
      <c r="AF217" s="60"/>
      <c r="AG217" s="62"/>
      <c r="AH217" s="62"/>
    </row>
    <row r="218" spans="2:34" x14ac:dyDescent="0.2">
      <c r="B218" s="67">
        <f>'[1]Расчет материала'!L219</f>
        <v>0</v>
      </c>
      <c r="C218" s="67">
        <f>'[1]Расчет материала'!N219</f>
        <v>0</v>
      </c>
      <c r="D218" s="68">
        <f>'[1]Расчет материала'!F219</f>
        <v>0</v>
      </c>
      <c r="E218" s="67">
        <f>'[1]Расчет материала'!E219</f>
        <v>0</v>
      </c>
      <c r="F218" s="69">
        <f>'[1]Расчет материала'!O219</f>
        <v>0</v>
      </c>
      <c r="G218" s="70" t="str">
        <f>IFERROR('[1]Расчет материала'!P219,"")</f>
        <v/>
      </c>
      <c r="H218" s="69">
        <f>'[1]Расчет материала'!Q219</f>
        <v>0</v>
      </c>
      <c r="I218" s="70" t="str">
        <f>IFERROR('[1]Расчет материала'!R219,"")</f>
        <v/>
      </c>
      <c r="J218" s="67">
        <f>'[1]Расчет материала'!S219</f>
        <v>0</v>
      </c>
      <c r="K218" s="69" t="str">
        <f>'[1]Расчет материала'!U219</f>
        <v/>
      </c>
      <c r="L218" s="69" t="str">
        <f>'[1]Расчет материала'!V219</f>
        <v/>
      </c>
      <c r="M218" s="69" t="str">
        <f>'[1]Расчет материала'!W219</f>
        <v/>
      </c>
      <c r="N218" s="71" t="str">
        <f>'[1]Расчет материала'!X219</f>
        <v/>
      </c>
      <c r="R218" s="58"/>
      <c r="S218" s="59"/>
      <c r="T218" s="61"/>
      <c r="U218" s="59"/>
      <c r="V218" s="61"/>
      <c r="W218" s="58"/>
      <c r="X218" s="60"/>
      <c r="Y218" s="61"/>
      <c r="AE218" s="57"/>
      <c r="AF218" s="60"/>
      <c r="AG218" s="62"/>
      <c r="AH218" s="62"/>
    </row>
    <row r="219" spans="2:34" x14ac:dyDescent="0.2">
      <c r="B219" s="67">
        <f>'[1]Расчет материала'!L220</f>
        <v>0</v>
      </c>
      <c r="C219" s="67">
        <f>'[1]Расчет материала'!N220</f>
        <v>0</v>
      </c>
      <c r="D219" s="68">
        <f>'[1]Расчет материала'!F220</f>
        <v>0</v>
      </c>
      <c r="E219" s="67">
        <f>'[1]Расчет материала'!E220</f>
        <v>0</v>
      </c>
      <c r="F219" s="69">
        <f>'[1]Расчет материала'!O220</f>
        <v>0</v>
      </c>
      <c r="G219" s="70" t="str">
        <f>IFERROR('[1]Расчет материала'!P220,"")</f>
        <v/>
      </c>
      <c r="H219" s="69">
        <f>'[1]Расчет материала'!Q220</f>
        <v>0</v>
      </c>
      <c r="I219" s="70" t="str">
        <f>IFERROR('[1]Расчет материала'!R220,"")</f>
        <v/>
      </c>
      <c r="J219" s="67">
        <f>'[1]Расчет материала'!S220</f>
        <v>0</v>
      </c>
      <c r="K219" s="69" t="str">
        <f>'[1]Расчет материала'!U220</f>
        <v/>
      </c>
      <c r="L219" s="69" t="str">
        <f>'[1]Расчет материала'!V220</f>
        <v/>
      </c>
      <c r="M219" s="69" t="str">
        <f>'[1]Расчет материала'!W220</f>
        <v/>
      </c>
      <c r="N219" s="71" t="str">
        <f>'[1]Расчет материала'!X220</f>
        <v/>
      </c>
      <c r="R219" s="58"/>
      <c r="S219" s="59"/>
      <c r="T219" s="61"/>
      <c r="U219" s="59"/>
      <c r="V219" s="61"/>
      <c r="W219" s="58"/>
      <c r="X219" s="60"/>
      <c r="Y219" s="61"/>
      <c r="AE219" s="57"/>
      <c r="AF219" s="60"/>
      <c r="AG219" s="62"/>
      <c r="AH219" s="62"/>
    </row>
    <row r="220" spans="2:34" x14ac:dyDescent="0.2">
      <c r="B220" s="67">
        <f>'[1]Расчет материала'!L221</f>
        <v>0</v>
      </c>
      <c r="C220" s="67">
        <f>'[1]Расчет материала'!N221</f>
        <v>0</v>
      </c>
      <c r="D220" s="68">
        <f>'[1]Расчет материала'!F221</f>
        <v>0</v>
      </c>
      <c r="E220" s="67">
        <f>'[1]Расчет материала'!E221</f>
        <v>0</v>
      </c>
      <c r="F220" s="69">
        <f>'[1]Расчет материала'!O221</f>
        <v>0</v>
      </c>
      <c r="G220" s="70" t="str">
        <f>IFERROR('[1]Расчет материала'!P221,"")</f>
        <v/>
      </c>
      <c r="H220" s="69">
        <f>'[1]Расчет материала'!Q221</f>
        <v>0</v>
      </c>
      <c r="I220" s="70" t="str">
        <f>IFERROR('[1]Расчет материала'!R221,"")</f>
        <v/>
      </c>
      <c r="J220" s="67">
        <f>'[1]Расчет материала'!S221</f>
        <v>0</v>
      </c>
      <c r="K220" s="69" t="str">
        <f>'[1]Расчет материала'!U221</f>
        <v/>
      </c>
      <c r="L220" s="69" t="str">
        <f>'[1]Расчет материала'!V221</f>
        <v/>
      </c>
      <c r="M220" s="69" t="str">
        <f>'[1]Расчет материала'!W221</f>
        <v/>
      </c>
      <c r="N220" s="71" t="str">
        <f>'[1]Расчет материала'!X221</f>
        <v/>
      </c>
      <c r="R220" s="58"/>
      <c r="S220" s="59"/>
      <c r="T220" s="61"/>
      <c r="U220" s="59"/>
      <c r="V220" s="61"/>
      <c r="W220" s="58"/>
      <c r="X220" s="60"/>
      <c r="Y220" s="61"/>
      <c r="AE220" s="57"/>
      <c r="AF220" s="60"/>
      <c r="AG220" s="62"/>
      <c r="AH220" s="62"/>
    </row>
    <row r="221" spans="2:34" x14ac:dyDescent="0.2">
      <c r="B221" s="67">
        <f>'[1]Расчет материала'!L222</f>
        <v>0</v>
      </c>
      <c r="C221" s="67">
        <f>'[1]Расчет материала'!N222</f>
        <v>0</v>
      </c>
      <c r="D221" s="68">
        <f>'[1]Расчет материала'!F222</f>
        <v>0</v>
      </c>
      <c r="E221" s="67">
        <f>'[1]Расчет материала'!E222</f>
        <v>0</v>
      </c>
      <c r="F221" s="69">
        <f>'[1]Расчет материала'!O222</f>
        <v>0</v>
      </c>
      <c r="G221" s="70" t="str">
        <f>IFERROR('[1]Расчет материала'!P222,"")</f>
        <v/>
      </c>
      <c r="H221" s="69">
        <f>'[1]Расчет материала'!Q222</f>
        <v>0</v>
      </c>
      <c r="I221" s="70" t="str">
        <f>IFERROR('[1]Расчет материала'!R222,"")</f>
        <v/>
      </c>
      <c r="J221" s="67">
        <f>'[1]Расчет материала'!S222</f>
        <v>0</v>
      </c>
      <c r="K221" s="69" t="str">
        <f>'[1]Расчет материала'!U222</f>
        <v/>
      </c>
      <c r="L221" s="69" t="str">
        <f>'[1]Расчет материала'!V222</f>
        <v/>
      </c>
      <c r="M221" s="69" t="str">
        <f>'[1]Расчет материала'!W222</f>
        <v/>
      </c>
      <c r="N221" s="71" t="str">
        <f>'[1]Расчет материала'!X222</f>
        <v/>
      </c>
      <c r="R221" s="58"/>
      <c r="S221" s="59"/>
      <c r="T221" s="61"/>
      <c r="U221" s="59"/>
      <c r="V221" s="61"/>
      <c r="W221" s="58"/>
      <c r="X221" s="60"/>
      <c r="Y221" s="61"/>
      <c r="AE221" s="57"/>
      <c r="AF221" s="60"/>
      <c r="AG221" s="62"/>
      <c r="AH221" s="62"/>
    </row>
    <row r="222" spans="2:34" x14ac:dyDescent="0.2">
      <c r="B222" s="67">
        <f>'[1]Расчет материала'!L223</f>
        <v>0</v>
      </c>
      <c r="C222" s="67">
        <f>'[1]Расчет материала'!N223</f>
        <v>0</v>
      </c>
      <c r="D222" s="68">
        <f>'[1]Расчет материала'!F223</f>
        <v>0</v>
      </c>
      <c r="E222" s="67">
        <f>'[1]Расчет материала'!E223</f>
        <v>0</v>
      </c>
      <c r="F222" s="69">
        <f>'[1]Расчет материала'!O223</f>
        <v>0</v>
      </c>
      <c r="G222" s="70" t="str">
        <f>IFERROR('[1]Расчет материала'!P223,"")</f>
        <v/>
      </c>
      <c r="H222" s="69">
        <f>'[1]Расчет материала'!Q223</f>
        <v>0</v>
      </c>
      <c r="I222" s="70" t="str">
        <f>IFERROR('[1]Расчет материала'!R223,"")</f>
        <v/>
      </c>
      <c r="J222" s="67">
        <f>'[1]Расчет материала'!S223</f>
        <v>0</v>
      </c>
      <c r="K222" s="69" t="str">
        <f>'[1]Расчет материала'!U223</f>
        <v/>
      </c>
      <c r="L222" s="69" t="str">
        <f>'[1]Расчет материала'!V223</f>
        <v/>
      </c>
      <c r="M222" s="69" t="str">
        <f>'[1]Расчет материала'!W223</f>
        <v/>
      </c>
      <c r="N222" s="71" t="str">
        <f>'[1]Расчет материала'!X223</f>
        <v/>
      </c>
      <c r="R222" s="58"/>
      <c r="S222" s="59"/>
      <c r="T222" s="61"/>
      <c r="U222" s="59"/>
      <c r="V222" s="61"/>
      <c r="W222" s="58"/>
      <c r="X222" s="60"/>
      <c r="Y222" s="61"/>
      <c r="AE222" s="57"/>
      <c r="AF222" s="60"/>
      <c r="AG222" s="62"/>
      <c r="AH222" s="62"/>
    </row>
    <row r="223" spans="2:34" x14ac:dyDescent="0.2">
      <c r="B223" s="67">
        <f>'[1]Расчет материала'!L224</f>
        <v>0</v>
      </c>
      <c r="C223" s="67">
        <f>'[1]Расчет материала'!N224</f>
        <v>0</v>
      </c>
      <c r="D223" s="68">
        <f>'[1]Расчет материала'!F224</f>
        <v>0</v>
      </c>
      <c r="E223" s="67">
        <f>'[1]Расчет материала'!E224</f>
        <v>0</v>
      </c>
      <c r="F223" s="69">
        <f>'[1]Расчет материала'!O224</f>
        <v>0</v>
      </c>
      <c r="G223" s="70" t="str">
        <f>IFERROR('[1]Расчет материала'!P224,"")</f>
        <v/>
      </c>
      <c r="H223" s="69">
        <f>'[1]Расчет материала'!Q224</f>
        <v>0</v>
      </c>
      <c r="I223" s="70" t="str">
        <f>IFERROR('[1]Расчет материала'!R224,"")</f>
        <v/>
      </c>
      <c r="J223" s="67">
        <f>'[1]Расчет материала'!S224</f>
        <v>0</v>
      </c>
      <c r="K223" s="69" t="str">
        <f>'[1]Расчет материала'!U224</f>
        <v/>
      </c>
      <c r="L223" s="69" t="str">
        <f>'[1]Расчет материала'!V224</f>
        <v/>
      </c>
      <c r="M223" s="69" t="str">
        <f>'[1]Расчет материала'!W224</f>
        <v/>
      </c>
      <c r="N223" s="71" t="str">
        <f>'[1]Расчет материала'!X224</f>
        <v/>
      </c>
      <c r="R223" s="58"/>
      <c r="S223" s="59"/>
      <c r="T223" s="61"/>
      <c r="U223" s="59"/>
      <c r="V223" s="61"/>
      <c r="W223" s="58"/>
      <c r="X223" s="60"/>
      <c r="Y223" s="61"/>
      <c r="AE223" s="57"/>
      <c r="AF223" s="60"/>
      <c r="AG223" s="62"/>
      <c r="AH223" s="62"/>
    </row>
    <row r="224" spans="2:34" x14ac:dyDescent="0.2">
      <c r="B224" s="67">
        <f>'[1]Расчет материала'!L225</f>
        <v>0</v>
      </c>
      <c r="C224" s="67">
        <f>'[1]Расчет материала'!N225</f>
        <v>0</v>
      </c>
      <c r="D224" s="68">
        <f>'[1]Расчет материала'!F225</f>
        <v>0</v>
      </c>
      <c r="E224" s="67">
        <f>'[1]Расчет материала'!E225</f>
        <v>0</v>
      </c>
      <c r="F224" s="69">
        <f>'[1]Расчет материала'!O225</f>
        <v>0</v>
      </c>
      <c r="G224" s="70" t="str">
        <f>IFERROR('[1]Расчет материала'!P225,"")</f>
        <v/>
      </c>
      <c r="H224" s="69">
        <f>'[1]Расчет материала'!Q225</f>
        <v>0</v>
      </c>
      <c r="I224" s="70" t="str">
        <f>IFERROR('[1]Расчет материала'!R225,"")</f>
        <v/>
      </c>
      <c r="J224" s="67">
        <f>'[1]Расчет материала'!S225</f>
        <v>0</v>
      </c>
      <c r="K224" s="69" t="str">
        <f>'[1]Расчет материала'!U225</f>
        <v/>
      </c>
      <c r="L224" s="69" t="str">
        <f>'[1]Расчет материала'!V225</f>
        <v/>
      </c>
      <c r="M224" s="69" t="str">
        <f>'[1]Расчет материала'!W225</f>
        <v/>
      </c>
      <c r="N224" s="71" t="str">
        <f>'[1]Расчет материала'!X225</f>
        <v/>
      </c>
      <c r="R224" s="58"/>
      <c r="S224" s="59"/>
      <c r="T224" s="61"/>
      <c r="U224" s="59"/>
      <c r="V224" s="61"/>
      <c r="W224" s="58"/>
      <c r="X224" s="60"/>
      <c r="Y224" s="61"/>
      <c r="AE224" s="57"/>
      <c r="AF224" s="60"/>
      <c r="AG224" s="62"/>
      <c r="AH224" s="62"/>
    </row>
    <row r="225" spans="2:34" x14ac:dyDescent="0.2">
      <c r="B225" s="67">
        <f>'[1]Расчет материала'!L226</f>
        <v>0</v>
      </c>
      <c r="C225" s="67">
        <f>'[1]Расчет материала'!N226</f>
        <v>0</v>
      </c>
      <c r="D225" s="68">
        <f>'[1]Расчет материала'!F226</f>
        <v>0</v>
      </c>
      <c r="E225" s="67">
        <f>'[1]Расчет материала'!E226</f>
        <v>0</v>
      </c>
      <c r="F225" s="69">
        <f>'[1]Расчет материала'!O226</f>
        <v>0</v>
      </c>
      <c r="G225" s="70" t="str">
        <f>IFERROR('[1]Расчет материала'!P226,"")</f>
        <v/>
      </c>
      <c r="H225" s="69">
        <f>'[1]Расчет материала'!Q226</f>
        <v>0</v>
      </c>
      <c r="I225" s="70" t="str">
        <f>IFERROR('[1]Расчет материала'!R226,"")</f>
        <v/>
      </c>
      <c r="J225" s="67">
        <f>'[1]Расчет материала'!S226</f>
        <v>0</v>
      </c>
      <c r="K225" s="69" t="str">
        <f>'[1]Расчет материала'!U226</f>
        <v/>
      </c>
      <c r="L225" s="69" t="str">
        <f>'[1]Расчет материала'!V226</f>
        <v/>
      </c>
      <c r="M225" s="69" t="str">
        <f>'[1]Расчет материала'!W226</f>
        <v/>
      </c>
      <c r="N225" s="71" t="str">
        <f>'[1]Расчет материала'!X226</f>
        <v/>
      </c>
      <c r="R225" s="58"/>
      <c r="S225" s="59"/>
      <c r="T225" s="61"/>
      <c r="U225" s="59"/>
      <c r="V225" s="61"/>
      <c r="W225" s="58"/>
      <c r="X225" s="60"/>
      <c r="Y225" s="61"/>
      <c r="AE225" s="57"/>
      <c r="AF225" s="60"/>
      <c r="AG225" s="62"/>
      <c r="AH225" s="62"/>
    </row>
    <row r="226" spans="2:34" x14ac:dyDescent="0.2">
      <c r="B226" s="67">
        <f>'[1]Расчет материала'!L227</f>
        <v>0</v>
      </c>
      <c r="C226" s="67">
        <f>'[1]Расчет материала'!N227</f>
        <v>0</v>
      </c>
      <c r="D226" s="68">
        <f>'[1]Расчет материала'!F227</f>
        <v>0</v>
      </c>
      <c r="E226" s="67">
        <f>'[1]Расчет материала'!E227</f>
        <v>0</v>
      </c>
      <c r="F226" s="69">
        <f>'[1]Расчет материала'!O227</f>
        <v>0</v>
      </c>
      <c r="G226" s="70" t="str">
        <f>IFERROR('[1]Расчет материала'!P227,"")</f>
        <v/>
      </c>
      <c r="H226" s="69">
        <f>'[1]Расчет материала'!Q227</f>
        <v>0</v>
      </c>
      <c r="I226" s="70" t="str">
        <f>IFERROR('[1]Расчет материала'!R227,"")</f>
        <v/>
      </c>
      <c r="J226" s="67">
        <f>'[1]Расчет материала'!S227</f>
        <v>0</v>
      </c>
      <c r="K226" s="69" t="str">
        <f>'[1]Расчет материала'!U227</f>
        <v/>
      </c>
      <c r="L226" s="69" t="str">
        <f>'[1]Расчет материала'!V227</f>
        <v/>
      </c>
      <c r="M226" s="69" t="str">
        <f>'[1]Расчет материала'!W227</f>
        <v/>
      </c>
      <c r="N226" s="71" t="str">
        <f>'[1]Расчет материала'!X227</f>
        <v/>
      </c>
      <c r="R226" s="58"/>
      <c r="S226" s="59"/>
      <c r="T226" s="61"/>
      <c r="U226" s="59"/>
      <c r="V226" s="61"/>
      <c r="W226" s="58"/>
      <c r="X226" s="60"/>
      <c r="Y226" s="61"/>
      <c r="AE226" s="57"/>
      <c r="AF226" s="60"/>
      <c r="AG226" s="62"/>
      <c r="AH226" s="62"/>
    </row>
    <row r="227" spans="2:34" x14ac:dyDescent="0.2">
      <c r="B227" s="67">
        <f>'[1]Расчет материала'!L228</f>
        <v>0</v>
      </c>
      <c r="C227" s="67">
        <f>'[1]Расчет материала'!N228</f>
        <v>0</v>
      </c>
      <c r="D227" s="68">
        <f>'[1]Расчет материала'!F228</f>
        <v>0</v>
      </c>
      <c r="E227" s="67">
        <f>'[1]Расчет материала'!E228</f>
        <v>0</v>
      </c>
      <c r="F227" s="69">
        <f>'[1]Расчет материала'!O228</f>
        <v>0</v>
      </c>
      <c r="G227" s="70" t="str">
        <f>IFERROR('[1]Расчет материала'!P228,"")</f>
        <v/>
      </c>
      <c r="H227" s="69">
        <f>'[1]Расчет материала'!Q228</f>
        <v>0</v>
      </c>
      <c r="I227" s="70" t="str">
        <f>IFERROR('[1]Расчет материала'!R228,"")</f>
        <v/>
      </c>
      <c r="J227" s="67">
        <f>'[1]Расчет материала'!S228</f>
        <v>0</v>
      </c>
      <c r="K227" s="69" t="str">
        <f>'[1]Расчет материала'!U228</f>
        <v/>
      </c>
      <c r="L227" s="69" t="str">
        <f>'[1]Расчет материала'!V228</f>
        <v/>
      </c>
      <c r="M227" s="69" t="str">
        <f>'[1]Расчет материала'!W228</f>
        <v/>
      </c>
      <c r="N227" s="71" t="str">
        <f>'[1]Расчет материала'!X228</f>
        <v/>
      </c>
      <c r="R227" s="58"/>
      <c r="S227" s="59"/>
      <c r="T227" s="61"/>
      <c r="U227" s="59"/>
      <c r="V227" s="61"/>
      <c r="W227" s="58"/>
      <c r="X227" s="60"/>
      <c r="Y227" s="61"/>
      <c r="AE227" s="57"/>
      <c r="AF227" s="60"/>
      <c r="AG227" s="62"/>
      <c r="AH227" s="62"/>
    </row>
    <row r="228" spans="2:34" x14ac:dyDescent="0.2">
      <c r="B228" s="67">
        <f>'[1]Расчет материала'!L229</f>
        <v>0</v>
      </c>
      <c r="C228" s="67">
        <f>'[1]Расчет материала'!N229</f>
        <v>0</v>
      </c>
      <c r="D228" s="68">
        <f>'[1]Расчет материала'!F229</f>
        <v>0</v>
      </c>
      <c r="E228" s="67">
        <f>'[1]Расчет материала'!E229</f>
        <v>0</v>
      </c>
      <c r="F228" s="69">
        <f>'[1]Расчет материала'!O229</f>
        <v>0</v>
      </c>
      <c r="G228" s="70" t="str">
        <f>IFERROR('[1]Расчет материала'!P229,"")</f>
        <v/>
      </c>
      <c r="H228" s="69">
        <f>'[1]Расчет материала'!Q229</f>
        <v>0</v>
      </c>
      <c r="I228" s="70" t="str">
        <f>IFERROR('[1]Расчет материала'!R229,"")</f>
        <v/>
      </c>
      <c r="J228" s="67">
        <f>'[1]Расчет материала'!S229</f>
        <v>0</v>
      </c>
      <c r="K228" s="69" t="str">
        <f>'[1]Расчет материала'!U229</f>
        <v/>
      </c>
      <c r="L228" s="69" t="str">
        <f>'[1]Расчет материала'!V229</f>
        <v/>
      </c>
      <c r="M228" s="69" t="str">
        <f>'[1]Расчет материала'!W229</f>
        <v/>
      </c>
      <c r="N228" s="71" t="str">
        <f>'[1]Расчет материала'!X229</f>
        <v/>
      </c>
      <c r="R228" s="58"/>
      <c r="S228" s="59"/>
      <c r="T228" s="61"/>
      <c r="U228" s="59"/>
      <c r="V228" s="61"/>
      <c r="W228" s="58"/>
      <c r="X228" s="60"/>
      <c r="Y228" s="61"/>
      <c r="AE228" s="57"/>
      <c r="AF228" s="60"/>
      <c r="AG228" s="62"/>
      <c r="AH228" s="62"/>
    </row>
    <row r="229" spans="2:34" x14ac:dyDescent="0.2">
      <c r="B229" s="67">
        <f>'[1]Расчет материала'!L230</f>
        <v>0</v>
      </c>
      <c r="C229" s="67">
        <f>'[1]Расчет материала'!N230</f>
        <v>0</v>
      </c>
      <c r="D229" s="68">
        <f>'[1]Расчет материала'!F230</f>
        <v>0</v>
      </c>
      <c r="E229" s="67">
        <f>'[1]Расчет материала'!E230</f>
        <v>0</v>
      </c>
      <c r="F229" s="69">
        <f>'[1]Расчет материала'!O230</f>
        <v>0</v>
      </c>
      <c r="G229" s="70" t="str">
        <f>IFERROR('[1]Расчет материала'!P230,"")</f>
        <v/>
      </c>
      <c r="H229" s="69">
        <f>'[1]Расчет материала'!Q230</f>
        <v>0</v>
      </c>
      <c r="I229" s="70" t="str">
        <f>IFERROR('[1]Расчет материала'!R230,"")</f>
        <v/>
      </c>
      <c r="J229" s="67">
        <f>'[1]Расчет материала'!S230</f>
        <v>0</v>
      </c>
      <c r="K229" s="69" t="str">
        <f>'[1]Расчет материала'!U230</f>
        <v/>
      </c>
      <c r="L229" s="69" t="str">
        <f>'[1]Расчет материала'!V230</f>
        <v/>
      </c>
      <c r="M229" s="69" t="str">
        <f>'[1]Расчет материала'!W230</f>
        <v/>
      </c>
      <c r="N229" s="71" t="str">
        <f>'[1]Расчет материала'!X230</f>
        <v/>
      </c>
      <c r="R229" s="58"/>
      <c r="S229" s="59"/>
      <c r="T229" s="61"/>
      <c r="U229" s="59"/>
      <c r="V229" s="61"/>
      <c r="W229" s="58"/>
      <c r="X229" s="60"/>
      <c r="Y229" s="61"/>
      <c r="AE229" s="57"/>
      <c r="AF229" s="60"/>
      <c r="AG229" s="62"/>
      <c r="AH229" s="62"/>
    </row>
    <row r="230" spans="2:34" x14ac:dyDescent="0.2">
      <c r="B230" s="67">
        <f>'[1]Расчет материала'!L231</f>
        <v>0</v>
      </c>
      <c r="C230" s="67">
        <f>'[1]Расчет материала'!N231</f>
        <v>0</v>
      </c>
      <c r="D230" s="68">
        <f>'[1]Расчет материала'!F231</f>
        <v>0</v>
      </c>
      <c r="E230" s="67">
        <f>'[1]Расчет материала'!E231</f>
        <v>0</v>
      </c>
      <c r="F230" s="69">
        <f>'[1]Расчет материала'!O231</f>
        <v>0</v>
      </c>
      <c r="G230" s="70" t="str">
        <f>IFERROR('[1]Расчет материала'!P231,"")</f>
        <v/>
      </c>
      <c r="H230" s="69">
        <f>'[1]Расчет материала'!Q231</f>
        <v>0</v>
      </c>
      <c r="I230" s="70" t="str">
        <f>IFERROR('[1]Расчет материала'!R231,"")</f>
        <v/>
      </c>
      <c r="J230" s="67">
        <f>'[1]Расчет материала'!S231</f>
        <v>0</v>
      </c>
      <c r="K230" s="69" t="str">
        <f>'[1]Расчет материала'!U231</f>
        <v/>
      </c>
      <c r="L230" s="69" t="str">
        <f>'[1]Расчет материала'!V231</f>
        <v/>
      </c>
      <c r="M230" s="69" t="str">
        <f>'[1]Расчет материала'!W231</f>
        <v/>
      </c>
      <c r="N230" s="71" t="str">
        <f>'[1]Расчет материала'!X231</f>
        <v/>
      </c>
      <c r="R230" s="58"/>
      <c r="S230" s="59"/>
      <c r="T230" s="61"/>
      <c r="U230" s="59"/>
      <c r="V230" s="61"/>
      <c r="W230" s="58"/>
      <c r="X230" s="60"/>
      <c r="Y230" s="61"/>
      <c r="AE230" s="57"/>
      <c r="AF230" s="60"/>
      <c r="AG230" s="62"/>
      <c r="AH230" s="62"/>
    </row>
    <row r="231" spans="2:34" x14ac:dyDescent="0.2">
      <c r="B231" s="67">
        <f>'[1]Расчет материала'!L232</f>
        <v>0</v>
      </c>
      <c r="C231" s="67">
        <f>'[1]Расчет материала'!N232</f>
        <v>0</v>
      </c>
      <c r="D231" s="68">
        <f>'[1]Расчет материала'!F232</f>
        <v>0</v>
      </c>
      <c r="E231" s="67">
        <f>'[1]Расчет материала'!E232</f>
        <v>0</v>
      </c>
      <c r="F231" s="69">
        <f>'[1]Расчет материала'!O232</f>
        <v>0</v>
      </c>
      <c r="G231" s="70" t="str">
        <f>IFERROR('[1]Расчет материала'!P232,"")</f>
        <v/>
      </c>
      <c r="H231" s="69">
        <f>'[1]Расчет материала'!Q232</f>
        <v>0</v>
      </c>
      <c r="I231" s="70" t="str">
        <f>IFERROR('[1]Расчет материала'!R232,"")</f>
        <v/>
      </c>
      <c r="J231" s="67">
        <f>'[1]Расчет материала'!S232</f>
        <v>0</v>
      </c>
      <c r="K231" s="69" t="str">
        <f>'[1]Расчет материала'!U232</f>
        <v/>
      </c>
      <c r="L231" s="69" t="str">
        <f>'[1]Расчет материала'!V232</f>
        <v/>
      </c>
      <c r="M231" s="69" t="str">
        <f>'[1]Расчет материала'!W232</f>
        <v/>
      </c>
      <c r="N231" s="71" t="str">
        <f>'[1]Расчет материала'!X232</f>
        <v/>
      </c>
      <c r="R231" s="58"/>
      <c r="S231" s="59"/>
      <c r="T231" s="61"/>
      <c r="U231" s="59"/>
      <c r="V231" s="61"/>
      <c r="W231" s="58"/>
      <c r="X231" s="60"/>
      <c r="Y231" s="61"/>
      <c r="AE231" s="57"/>
      <c r="AF231" s="60"/>
      <c r="AG231" s="62"/>
      <c r="AH231" s="62"/>
    </row>
    <row r="232" spans="2:34" x14ac:dyDescent="0.2">
      <c r="B232" s="67">
        <f>'[1]Расчет материала'!L233</f>
        <v>0</v>
      </c>
      <c r="C232" s="67">
        <f>'[1]Расчет материала'!N233</f>
        <v>0</v>
      </c>
      <c r="D232" s="68">
        <f>'[1]Расчет материала'!F233</f>
        <v>0</v>
      </c>
      <c r="E232" s="67">
        <f>'[1]Расчет материала'!E233</f>
        <v>0</v>
      </c>
      <c r="F232" s="69">
        <f>'[1]Расчет материала'!O233</f>
        <v>0</v>
      </c>
      <c r="G232" s="70" t="str">
        <f>IFERROR('[1]Расчет материала'!P233,"")</f>
        <v/>
      </c>
      <c r="H232" s="69">
        <f>'[1]Расчет материала'!Q233</f>
        <v>0</v>
      </c>
      <c r="I232" s="70" t="str">
        <f>IFERROR('[1]Расчет материала'!R233,"")</f>
        <v/>
      </c>
      <c r="J232" s="67">
        <f>'[1]Расчет материала'!S233</f>
        <v>0</v>
      </c>
      <c r="K232" s="69" t="str">
        <f>'[1]Расчет материала'!U233</f>
        <v/>
      </c>
      <c r="L232" s="69" t="str">
        <f>'[1]Расчет материала'!V233</f>
        <v/>
      </c>
      <c r="M232" s="69" t="str">
        <f>'[1]Расчет материала'!W233</f>
        <v/>
      </c>
      <c r="N232" s="71" t="str">
        <f>'[1]Расчет материала'!X233</f>
        <v/>
      </c>
      <c r="R232" s="58"/>
      <c r="S232" s="59"/>
      <c r="T232" s="61"/>
      <c r="U232" s="59"/>
      <c r="V232" s="61"/>
      <c r="W232" s="58"/>
      <c r="X232" s="60"/>
      <c r="Y232" s="61"/>
      <c r="AE232" s="57"/>
      <c r="AF232" s="60"/>
      <c r="AG232" s="62"/>
      <c r="AH232" s="62"/>
    </row>
    <row r="233" spans="2:34" x14ac:dyDescent="0.2">
      <c r="B233" s="67">
        <f>'[1]Расчет материала'!L234</f>
        <v>0</v>
      </c>
      <c r="C233" s="67">
        <f>'[1]Расчет материала'!N234</f>
        <v>0</v>
      </c>
      <c r="D233" s="68">
        <f>'[1]Расчет материала'!F234</f>
        <v>0</v>
      </c>
      <c r="E233" s="67">
        <f>'[1]Расчет материала'!E234</f>
        <v>0</v>
      </c>
      <c r="F233" s="69">
        <f>'[1]Расчет материала'!O234</f>
        <v>0</v>
      </c>
      <c r="G233" s="70" t="str">
        <f>IFERROR('[1]Расчет материала'!P234,"")</f>
        <v/>
      </c>
      <c r="H233" s="69">
        <f>'[1]Расчет материала'!Q234</f>
        <v>0</v>
      </c>
      <c r="I233" s="70" t="str">
        <f>IFERROR('[1]Расчет материала'!R234,"")</f>
        <v/>
      </c>
      <c r="J233" s="67">
        <f>'[1]Расчет материала'!S234</f>
        <v>0</v>
      </c>
      <c r="K233" s="69" t="str">
        <f>'[1]Расчет материала'!U234</f>
        <v/>
      </c>
      <c r="L233" s="69" t="str">
        <f>'[1]Расчет материала'!V234</f>
        <v/>
      </c>
      <c r="M233" s="69" t="str">
        <f>'[1]Расчет материала'!W234</f>
        <v/>
      </c>
      <c r="N233" s="71" t="str">
        <f>'[1]Расчет материала'!X234</f>
        <v/>
      </c>
      <c r="R233" s="58"/>
      <c r="S233" s="59"/>
      <c r="T233" s="61"/>
      <c r="U233" s="59"/>
      <c r="V233" s="61"/>
      <c r="W233" s="58"/>
      <c r="X233" s="60"/>
      <c r="Y233" s="61"/>
      <c r="AE233" s="57"/>
      <c r="AF233" s="60"/>
      <c r="AG233" s="62"/>
      <c r="AH233" s="62"/>
    </row>
    <row r="234" spans="2:34" x14ac:dyDescent="0.2">
      <c r="B234" s="67">
        <f>'[1]Расчет материала'!L235</f>
        <v>0</v>
      </c>
      <c r="C234" s="67">
        <f>'[1]Расчет материала'!N235</f>
        <v>0</v>
      </c>
      <c r="D234" s="68">
        <f>'[1]Расчет материала'!F235</f>
        <v>0</v>
      </c>
      <c r="E234" s="67">
        <f>'[1]Расчет материала'!E235</f>
        <v>0</v>
      </c>
      <c r="F234" s="69">
        <f>'[1]Расчет материала'!O235</f>
        <v>0</v>
      </c>
      <c r="G234" s="70" t="str">
        <f>IFERROR('[1]Расчет материала'!P235,"")</f>
        <v/>
      </c>
      <c r="H234" s="69">
        <f>'[1]Расчет материала'!Q235</f>
        <v>0</v>
      </c>
      <c r="I234" s="70" t="str">
        <f>IFERROR('[1]Расчет материала'!R235,"")</f>
        <v/>
      </c>
      <c r="J234" s="67">
        <f>'[1]Расчет материала'!S235</f>
        <v>0</v>
      </c>
      <c r="K234" s="69" t="str">
        <f>'[1]Расчет материала'!U235</f>
        <v/>
      </c>
      <c r="L234" s="69" t="str">
        <f>'[1]Расчет материала'!V235</f>
        <v/>
      </c>
      <c r="M234" s="69" t="str">
        <f>'[1]Расчет материала'!W235</f>
        <v/>
      </c>
      <c r="N234" s="71" t="str">
        <f>'[1]Расчет материала'!X235</f>
        <v/>
      </c>
      <c r="R234" s="58"/>
      <c r="S234" s="59"/>
      <c r="T234" s="61"/>
      <c r="U234" s="59"/>
      <c r="V234" s="61"/>
      <c r="W234" s="58"/>
      <c r="X234" s="60"/>
      <c r="Y234" s="61"/>
      <c r="AE234" s="57"/>
      <c r="AF234" s="60"/>
      <c r="AG234" s="62"/>
      <c r="AH234" s="62"/>
    </row>
    <row r="235" spans="2:34" x14ac:dyDescent="0.2">
      <c r="B235" s="67">
        <f>'[1]Расчет материала'!L236</f>
        <v>0</v>
      </c>
      <c r="C235" s="67">
        <f>'[1]Расчет материала'!N236</f>
        <v>0</v>
      </c>
      <c r="D235" s="68">
        <f>'[1]Расчет материала'!F236</f>
        <v>0</v>
      </c>
      <c r="E235" s="67">
        <f>'[1]Расчет материала'!E236</f>
        <v>0</v>
      </c>
      <c r="F235" s="69">
        <f>'[1]Расчет материала'!O236</f>
        <v>0</v>
      </c>
      <c r="G235" s="70" t="str">
        <f>IFERROR('[1]Расчет материала'!P236,"")</f>
        <v/>
      </c>
      <c r="H235" s="69">
        <f>'[1]Расчет материала'!Q236</f>
        <v>0</v>
      </c>
      <c r="I235" s="70" t="str">
        <f>IFERROR('[1]Расчет материала'!R236,"")</f>
        <v/>
      </c>
      <c r="J235" s="67">
        <f>'[1]Расчет материала'!S236</f>
        <v>0</v>
      </c>
      <c r="K235" s="69" t="str">
        <f>'[1]Расчет материала'!U236</f>
        <v/>
      </c>
      <c r="L235" s="69" t="str">
        <f>'[1]Расчет материала'!V236</f>
        <v/>
      </c>
      <c r="M235" s="69" t="str">
        <f>'[1]Расчет материала'!W236</f>
        <v/>
      </c>
      <c r="N235" s="71" t="str">
        <f>'[1]Расчет материала'!X236</f>
        <v/>
      </c>
      <c r="R235" s="58"/>
      <c r="S235" s="59"/>
      <c r="T235" s="61"/>
      <c r="U235" s="59"/>
      <c r="V235" s="61"/>
      <c r="W235" s="58"/>
      <c r="X235" s="60"/>
      <c r="Y235" s="61"/>
      <c r="AE235" s="57"/>
      <c r="AF235" s="60"/>
      <c r="AG235" s="62"/>
      <c r="AH235" s="62"/>
    </row>
    <row r="236" spans="2:34" x14ac:dyDescent="0.2">
      <c r="B236" s="67">
        <f>'[1]Расчет материала'!L237</f>
        <v>0</v>
      </c>
      <c r="C236" s="67">
        <f>'[1]Расчет материала'!N237</f>
        <v>0</v>
      </c>
      <c r="D236" s="68">
        <f>'[1]Расчет материала'!F237</f>
        <v>0</v>
      </c>
      <c r="E236" s="67">
        <f>'[1]Расчет материала'!E237</f>
        <v>0</v>
      </c>
      <c r="F236" s="69">
        <f>'[1]Расчет материала'!O237</f>
        <v>0</v>
      </c>
      <c r="G236" s="70" t="str">
        <f>IFERROR('[1]Расчет материала'!P237,"")</f>
        <v/>
      </c>
      <c r="H236" s="69">
        <f>'[1]Расчет материала'!Q237</f>
        <v>0</v>
      </c>
      <c r="I236" s="70" t="str">
        <f>IFERROR('[1]Расчет материала'!R237,"")</f>
        <v/>
      </c>
      <c r="J236" s="67">
        <f>'[1]Расчет материала'!S237</f>
        <v>0</v>
      </c>
      <c r="K236" s="69" t="str">
        <f>'[1]Расчет материала'!U237</f>
        <v/>
      </c>
      <c r="L236" s="69" t="str">
        <f>'[1]Расчет материала'!V237</f>
        <v/>
      </c>
      <c r="M236" s="69" t="str">
        <f>'[1]Расчет материала'!W237</f>
        <v/>
      </c>
      <c r="N236" s="71" t="str">
        <f>'[1]Расчет материала'!X237</f>
        <v/>
      </c>
      <c r="R236" s="58"/>
      <c r="S236" s="59"/>
      <c r="T236" s="61"/>
      <c r="U236" s="59"/>
      <c r="V236" s="61"/>
      <c r="W236" s="58"/>
      <c r="X236" s="60"/>
      <c r="Y236" s="61"/>
      <c r="AE236" s="57"/>
      <c r="AF236" s="60"/>
      <c r="AG236" s="62"/>
      <c r="AH236" s="62"/>
    </row>
    <row r="237" spans="2:34" x14ac:dyDescent="0.2">
      <c r="B237" s="67">
        <f>'[1]Расчет материала'!L238</f>
        <v>0</v>
      </c>
      <c r="C237" s="67">
        <f>'[1]Расчет материала'!N238</f>
        <v>0</v>
      </c>
      <c r="D237" s="68">
        <f>'[1]Расчет материала'!F238</f>
        <v>0</v>
      </c>
      <c r="E237" s="67">
        <f>'[1]Расчет материала'!E238</f>
        <v>0</v>
      </c>
      <c r="F237" s="69">
        <f>'[1]Расчет материала'!O238</f>
        <v>0</v>
      </c>
      <c r="G237" s="70" t="str">
        <f>IFERROR('[1]Расчет материала'!P238,"")</f>
        <v/>
      </c>
      <c r="H237" s="69">
        <f>'[1]Расчет материала'!Q238</f>
        <v>0</v>
      </c>
      <c r="I237" s="70" t="str">
        <f>IFERROR('[1]Расчет материала'!R238,"")</f>
        <v/>
      </c>
      <c r="J237" s="67">
        <f>'[1]Расчет материала'!S238</f>
        <v>0</v>
      </c>
      <c r="K237" s="69" t="str">
        <f>'[1]Расчет материала'!U238</f>
        <v/>
      </c>
      <c r="L237" s="69" t="str">
        <f>'[1]Расчет материала'!V238</f>
        <v/>
      </c>
      <c r="M237" s="69" t="str">
        <f>'[1]Расчет материала'!W238</f>
        <v/>
      </c>
      <c r="N237" s="71" t="str">
        <f>'[1]Расчет материала'!X238</f>
        <v/>
      </c>
      <c r="R237" s="58"/>
      <c r="S237" s="59"/>
      <c r="T237" s="61"/>
      <c r="U237" s="59"/>
      <c r="V237" s="61"/>
      <c r="W237" s="58"/>
      <c r="X237" s="60"/>
      <c r="Y237" s="61"/>
      <c r="AE237" s="57"/>
      <c r="AF237" s="60"/>
      <c r="AG237" s="62"/>
      <c r="AH237" s="62"/>
    </row>
    <row r="238" spans="2:34" x14ac:dyDescent="0.2">
      <c r="B238" s="67">
        <f>'[1]Расчет материала'!L239</f>
        <v>0</v>
      </c>
      <c r="C238" s="67">
        <f>'[1]Расчет материала'!N239</f>
        <v>0</v>
      </c>
      <c r="D238" s="68">
        <f>'[1]Расчет материала'!F239</f>
        <v>0</v>
      </c>
      <c r="E238" s="67">
        <f>'[1]Расчет материала'!E239</f>
        <v>0</v>
      </c>
      <c r="F238" s="69">
        <f>'[1]Расчет материала'!O239</f>
        <v>0</v>
      </c>
      <c r="G238" s="70" t="str">
        <f>IFERROR('[1]Расчет материала'!P239,"")</f>
        <v/>
      </c>
      <c r="H238" s="69">
        <f>'[1]Расчет материала'!Q239</f>
        <v>0</v>
      </c>
      <c r="I238" s="70" t="str">
        <f>IFERROR('[1]Расчет материала'!R239,"")</f>
        <v/>
      </c>
      <c r="J238" s="67">
        <f>'[1]Расчет материала'!S239</f>
        <v>0</v>
      </c>
      <c r="K238" s="69" t="str">
        <f>'[1]Расчет материала'!U239</f>
        <v/>
      </c>
      <c r="L238" s="69" t="str">
        <f>'[1]Расчет материала'!V239</f>
        <v/>
      </c>
      <c r="M238" s="69" t="str">
        <f>'[1]Расчет материала'!W239</f>
        <v/>
      </c>
      <c r="N238" s="71" t="str">
        <f>'[1]Расчет материала'!X239</f>
        <v/>
      </c>
      <c r="R238" s="58"/>
      <c r="S238" s="59"/>
      <c r="T238" s="61"/>
      <c r="U238" s="59"/>
      <c r="V238" s="61"/>
      <c r="W238" s="58"/>
      <c r="X238" s="60"/>
      <c r="Y238" s="61"/>
      <c r="AE238" s="57"/>
      <c r="AF238" s="60"/>
      <c r="AG238" s="62"/>
      <c r="AH238" s="62"/>
    </row>
    <row r="239" spans="2:34" x14ac:dyDescent="0.2">
      <c r="B239" s="67">
        <f>'[1]Расчет материала'!L240</f>
        <v>0</v>
      </c>
      <c r="C239" s="67">
        <f>'[1]Расчет материала'!N240</f>
        <v>0</v>
      </c>
      <c r="D239" s="68">
        <f>'[1]Расчет материала'!F240</f>
        <v>0</v>
      </c>
      <c r="E239" s="67">
        <f>'[1]Расчет материала'!E240</f>
        <v>0</v>
      </c>
      <c r="F239" s="69">
        <f>'[1]Расчет материала'!O240</f>
        <v>0</v>
      </c>
      <c r="G239" s="70" t="str">
        <f>IFERROR('[1]Расчет материала'!P240,"")</f>
        <v/>
      </c>
      <c r="H239" s="69">
        <f>'[1]Расчет материала'!Q240</f>
        <v>0</v>
      </c>
      <c r="I239" s="70" t="str">
        <f>IFERROR('[1]Расчет материала'!R240,"")</f>
        <v/>
      </c>
      <c r="J239" s="67">
        <f>'[1]Расчет материала'!S240</f>
        <v>0</v>
      </c>
      <c r="K239" s="69" t="str">
        <f>'[1]Расчет материала'!U240</f>
        <v/>
      </c>
      <c r="L239" s="69" t="str">
        <f>'[1]Расчет материала'!V240</f>
        <v/>
      </c>
      <c r="M239" s="69" t="str">
        <f>'[1]Расчет материала'!W240</f>
        <v/>
      </c>
      <c r="N239" s="71" t="str">
        <f>'[1]Расчет материала'!X240</f>
        <v/>
      </c>
      <c r="R239" s="58"/>
      <c r="S239" s="59"/>
      <c r="T239" s="61"/>
      <c r="U239" s="59"/>
      <c r="V239" s="61"/>
      <c r="W239" s="58"/>
      <c r="X239" s="60"/>
      <c r="Y239" s="61"/>
      <c r="AE239" s="57"/>
      <c r="AF239" s="60"/>
      <c r="AG239" s="62"/>
      <c r="AH239" s="62"/>
    </row>
    <row r="240" spans="2:34" x14ac:dyDescent="0.2">
      <c r="B240" s="67">
        <f>'[1]Расчет материала'!L241</f>
        <v>0</v>
      </c>
      <c r="C240" s="67">
        <f>'[1]Расчет материала'!N241</f>
        <v>0</v>
      </c>
      <c r="D240" s="68">
        <f>'[1]Расчет материала'!F241</f>
        <v>0</v>
      </c>
      <c r="E240" s="67">
        <f>'[1]Расчет материала'!E241</f>
        <v>0</v>
      </c>
      <c r="F240" s="69">
        <f>'[1]Расчет материала'!O241</f>
        <v>0</v>
      </c>
      <c r="G240" s="70" t="str">
        <f>IFERROR('[1]Расчет материала'!P241,"")</f>
        <v/>
      </c>
      <c r="H240" s="69">
        <f>'[1]Расчет материала'!Q241</f>
        <v>0</v>
      </c>
      <c r="I240" s="70" t="str">
        <f>IFERROR('[1]Расчет материала'!R241,"")</f>
        <v/>
      </c>
      <c r="J240" s="67">
        <f>'[1]Расчет материала'!S241</f>
        <v>0</v>
      </c>
      <c r="K240" s="69" t="str">
        <f>'[1]Расчет материала'!U241</f>
        <v/>
      </c>
      <c r="L240" s="69" t="str">
        <f>'[1]Расчет материала'!V241</f>
        <v/>
      </c>
      <c r="M240" s="69" t="str">
        <f>'[1]Расчет материала'!W241</f>
        <v/>
      </c>
      <c r="N240" s="71" t="str">
        <f>'[1]Расчет материала'!X241</f>
        <v/>
      </c>
      <c r="R240" s="58"/>
      <c r="S240" s="59"/>
      <c r="T240" s="61"/>
      <c r="U240" s="59"/>
      <c r="V240" s="61"/>
      <c r="W240" s="58"/>
      <c r="X240" s="60"/>
      <c r="Y240" s="61"/>
      <c r="AE240" s="57"/>
      <c r="AF240" s="60"/>
      <c r="AG240" s="62"/>
      <c r="AH240" s="62"/>
    </row>
    <row r="241" spans="2:34" x14ac:dyDescent="0.2">
      <c r="B241" s="67">
        <f>'[1]Расчет материала'!L242</f>
        <v>0</v>
      </c>
      <c r="C241" s="67">
        <f>'[1]Расчет материала'!N242</f>
        <v>0</v>
      </c>
      <c r="D241" s="68">
        <f>'[1]Расчет материала'!F242</f>
        <v>0</v>
      </c>
      <c r="E241" s="67">
        <f>'[1]Расчет материала'!E242</f>
        <v>0</v>
      </c>
      <c r="F241" s="69">
        <f>'[1]Расчет материала'!O242</f>
        <v>0</v>
      </c>
      <c r="G241" s="70" t="str">
        <f>IFERROR('[1]Расчет материала'!P242,"")</f>
        <v/>
      </c>
      <c r="H241" s="69">
        <f>'[1]Расчет материала'!Q242</f>
        <v>0</v>
      </c>
      <c r="I241" s="70" t="str">
        <f>IFERROR('[1]Расчет материала'!R242,"")</f>
        <v/>
      </c>
      <c r="J241" s="67">
        <f>'[1]Расчет материала'!S242</f>
        <v>0</v>
      </c>
      <c r="K241" s="69" t="str">
        <f>'[1]Расчет материала'!U242</f>
        <v/>
      </c>
      <c r="L241" s="69" t="str">
        <f>'[1]Расчет материала'!V242</f>
        <v/>
      </c>
      <c r="M241" s="69" t="str">
        <f>'[1]Расчет материала'!W242</f>
        <v/>
      </c>
      <c r="N241" s="71" t="str">
        <f>'[1]Расчет материала'!X242</f>
        <v/>
      </c>
      <c r="R241" s="58"/>
      <c r="S241" s="59"/>
      <c r="T241" s="61"/>
      <c r="U241" s="59"/>
      <c r="V241" s="61"/>
      <c r="W241" s="58"/>
      <c r="X241" s="60"/>
      <c r="Y241" s="61"/>
      <c r="AE241" s="57"/>
      <c r="AF241" s="60"/>
      <c r="AG241" s="62"/>
      <c r="AH241" s="62"/>
    </row>
    <row r="242" spans="2:34" x14ac:dyDescent="0.2">
      <c r="B242" s="67">
        <f>'[1]Расчет материала'!L243</f>
        <v>0</v>
      </c>
      <c r="C242" s="67">
        <f>'[1]Расчет материала'!N243</f>
        <v>0</v>
      </c>
      <c r="D242" s="68">
        <f>'[1]Расчет материала'!F243</f>
        <v>0</v>
      </c>
      <c r="E242" s="67">
        <f>'[1]Расчет материала'!E243</f>
        <v>0</v>
      </c>
      <c r="F242" s="69">
        <f>'[1]Расчет материала'!O243</f>
        <v>0</v>
      </c>
      <c r="G242" s="70" t="str">
        <f>IFERROR('[1]Расчет материала'!P243,"")</f>
        <v/>
      </c>
      <c r="H242" s="69">
        <f>'[1]Расчет материала'!Q243</f>
        <v>0</v>
      </c>
      <c r="I242" s="70" t="str">
        <f>IFERROR('[1]Расчет материала'!R243,"")</f>
        <v/>
      </c>
      <c r="J242" s="67">
        <f>'[1]Расчет материала'!S243</f>
        <v>0</v>
      </c>
      <c r="K242" s="69" t="str">
        <f>'[1]Расчет материала'!U243</f>
        <v/>
      </c>
      <c r="L242" s="69" t="str">
        <f>'[1]Расчет материала'!V243</f>
        <v/>
      </c>
      <c r="M242" s="69" t="str">
        <f>'[1]Расчет материала'!W243</f>
        <v/>
      </c>
      <c r="N242" s="71" t="str">
        <f>'[1]Расчет материала'!X243</f>
        <v/>
      </c>
      <c r="R242" s="58"/>
      <c r="S242" s="59"/>
      <c r="T242" s="61"/>
      <c r="U242" s="59"/>
      <c r="V242" s="61"/>
      <c r="W242" s="58"/>
      <c r="X242" s="60"/>
      <c r="Y242" s="61"/>
      <c r="AE242" s="57"/>
      <c r="AF242" s="60"/>
      <c r="AG242" s="62"/>
      <c r="AH242" s="62"/>
    </row>
    <row r="243" spans="2:34" x14ac:dyDescent="0.2">
      <c r="B243" s="67">
        <f>'[1]Расчет материала'!L244</f>
        <v>0</v>
      </c>
      <c r="C243" s="67">
        <f>'[1]Расчет материала'!N244</f>
        <v>0</v>
      </c>
      <c r="D243" s="68">
        <f>'[1]Расчет материала'!F244</f>
        <v>0</v>
      </c>
      <c r="E243" s="67">
        <f>'[1]Расчет материала'!E244</f>
        <v>0</v>
      </c>
      <c r="F243" s="69">
        <f>'[1]Расчет материала'!O244</f>
        <v>0</v>
      </c>
      <c r="G243" s="70" t="str">
        <f>IFERROR('[1]Расчет материала'!P244,"")</f>
        <v/>
      </c>
      <c r="H243" s="69">
        <f>'[1]Расчет материала'!Q244</f>
        <v>0</v>
      </c>
      <c r="I243" s="70" t="str">
        <f>IFERROR('[1]Расчет материала'!R244,"")</f>
        <v/>
      </c>
      <c r="J243" s="67">
        <f>'[1]Расчет материала'!S244</f>
        <v>0</v>
      </c>
      <c r="K243" s="69" t="str">
        <f>'[1]Расчет материала'!U244</f>
        <v/>
      </c>
      <c r="L243" s="69" t="str">
        <f>'[1]Расчет материала'!V244</f>
        <v/>
      </c>
      <c r="M243" s="69" t="str">
        <f>'[1]Расчет материала'!W244</f>
        <v/>
      </c>
      <c r="N243" s="71" t="str">
        <f>'[1]Расчет материала'!X244</f>
        <v/>
      </c>
      <c r="R243" s="58"/>
      <c r="S243" s="59"/>
      <c r="T243" s="61"/>
      <c r="U243" s="59"/>
      <c r="V243" s="61"/>
      <c r="W243" s="58"/>
      <c r="X243" s="60"/>
      <c r="Y243" s="61"/>
      <c r="AE243" s="57"/>
      <c r="AF243" s="60"/>
      <c r="AG243" s="62"/>
      <c r="AH243" s="62"/>
    </row>
    <row r="244" spans="2:34" x14ac:dyDescent="0.2">
      <c r="B244" s="67">
        <f>'[1]Расчет материала'!L245</f>
        <v>0</v>
      </c>
      <c r="C244" s="67">
        <f>'[1]Расчет материала'!N245</f>
        <v>0</v>
      </c>
      <c r="D244" s="68">
        <f>'[1]Расчет материала'!F245</f>
        <v>0</v>
      </c>
      <c r="E244" s="67">
        <f>'[1]Расчет материала'!E245</f>
        <v>0</v>
      </c>
      <c r="F244" s="69">
        <f>'[1]Расчет материала'!O245</f>
        <v>0</v>
      </c>
      <c r="G244" s="70" t="str">
        <f>IFERROR('[1]Расчет материала'!P245,"")</f>
        <v/>
      </c>
      <c r="H244" s="69">
        <f>'[1]Расчет материала'!Q245</f>
        <v>0</v>
      </c>
      <c r="I244" s="70" t="str">
        <f>IFERROR('[1]Расчет материала'!R245,"")</f>
        <v/>
      </c>
      <c r="J244" s="67">
        <f>'[1]Расчет материала'!S245</f>
        <v>0</v>
      </c>
      <c r="K244" s="69" t="str">
        <f>'[1]Расчет материала'!U245</f>
        <v/>
      </c>
      <c r="L244" s="69" t="str">
        <f>'[1]Расчет материала'!V245</f>
        <v/>
      </c>
      <c r="M244" s="69" t="str">
        <f>'[1]Расчет материала'!W245</f>
        <v/>
      </c>
      <c r="N244" s="71" t="str">
        <f>'[1]Расчет материала'!X245</f>
        <v/>
      </c>
      <c r="R244" s="58"/>
      <c r="S244" s="59"/>
      <c r="T244" s="61"/>
      <c r="U244" s="59"/>
      <c r="V244" s="61"/>
      <c r="W244" s="58"/>
      <c r="X244" s="60"/>
      <c r="Y244" s="61"/>
      <c r="AE244" s="57"/>
      <c r="AF244" s="60"/>
      <c r="AG244" s="62"/>
      <c r="AH244" s="62"/>
    </row>
    <row r="245" spans="2:34" x14ac:dyDescent="0.2">
      <c r="B245" s="67">
        <f>'[1]Расчет материала'!L246</f>
        <v>0</v>
      </c>
      <c r="C245" s="67">
        <f>'[1]Расчет материала'!N246</f>
        <v>0</v>
      </c>
      <c r="D245" s="68">
        <f>'[1]Расчет материала'!F246</f>
        <v>0</v>
      </c>
      <c r="E245" s="67">
        <f>'[1]Расчет материала'!E246</f>
        <v>0</v>
      </c>
      <c r="F245" s="69">
        <f>'[1]Расчет материала'!O246</f>
        <v>0</v>
      </c>
      <c r="G245" s="70" t="str">
        <f>IFERROR('[1]Расчет материала'!P246,"")</f>
        <v/>
      </c>
      <c r="H245" s="69">
        <f>'[1]Расчет материала'!Q246</f>
        <v>0</v>
      </c>
      <c r="I245" s="70" t="str">
        <f>IFERROR('[1]Расчет материала'!R246,"")</f>
        <v/>
      </c>
      <c r="J245" s="67">
        <f>'[1]Расчет материала'!S246</f>
        <v>0</v>
      </c>
      <c r="K245" s="69" t="str">
        <f>'[1]Расчет материала'!U246</f>
        <v/>
      </c>
      <c r="L245" s="69" t="str">
        <f>'[1]Расчет материала'!V246</f>
        <v/>
      </c>
      <c r="M245" s="69" t="str">
        <f>'[1]Расчет материала'!W246</f>
        <v/>
      </c>
      <c r="N245" s="71" t="str">
        <f>'[1]Расчет материала'!X246</f>
        <v/>
      </c>
      <c r="R245" s="58"/>
      <c r="S245" s="59"/>
      <c r="T245" s="61"/>
      <c r="U245" s="59"/>
      <c r="V245" s="61"/>
      <c r="W245" s="58"/>
      <c r="X245" s="60"/>
      <c r="Y245" s="61"/>
      <c r="AE245" s="57"/>
      <c r="AF245" s="60"/>
      <c r="AG245" s="62"/>
      <c r="AH245" s="62"/>
    </row>
    <row r="246" spans="2:34" x14ac:dyDescent="0.2">
      <c r="B246" s="67">
        <f>'[1]Расчет материала'!L247</f>
        <v>0</v>
      </c>
      <c r="C246" s="67">
        <f>'[1]Расчет материала'!N247</f>
        <v>0</v>
      </c>
      <c r="D246" s="68">
        <f>'[1]Расчет материала'!F247</f>
        <v>0</v>
      </c>
      <c r="E246" s="67">
        <f>'[1]Расчет материала'!E247</f>
        <v>0</v>
      </c>
      <c r="F246" s="69">
        <f>'[1]Расчет материала'!O247</f>
        <v>0</v>
      </c>
      <c r="G246" s="70" t="str">
        <f>IFERROR('[1]Расчет материала'!P247,"")</f>
        <v/>
      </c>
      <c r="H246" s="69">
        <f>'[1]Расчет материала'!Q247</f>
        <v>0</v>
      </c>
      <c r="I246" s="70" t="str">
        <f>IFERROR('[1]Расчет материала'!R247,"")</f>
        <v/>
      </c>
      <c r="J246" s="67">
        <f>'[1]Расчет материала'!S247</f>
        <v>0</v>
      </c>
      <c r="K246" s="69" t="str">
        <f>'[1]Расчет материала'!U247</f>
        <v/>
      </c>
      <c r="L246" s="69" t="str">
        <f>'[1]Расчет материала'!V247</f>
        <v/>
      </c>
      <c r="M246" s="69" t="str">
        <f>'[1]Расчет материала'!W247</f>
        <v/>
      </c>
      <c r="N246" s="71" t="str">
        <f>'[1]Расчет материала'!X247</f>
        <v/>
      </c>
      <c r="R246" s="58"/>
      <c r="S246" s="59"/>
      <c r="T246" s="61"/>
      <c r="U246" s="59"/>
      <c r="V246" s="61"/>
      <c r="W246" s="58"/>
      <c r="X246" s="60"/>
      <c r="Y246" s="61"/>
      <c r="AE246" s="57"/>
      <c r="AF246" s="60"/>
      <c r="AG246" s="62"/>
      <c r="AH246" s="62"/>
    </row>
    <row r="247" spans="2:34" x14ac:dyDescent="0.2">
      <c r="B247" s="67">
        <f>'[1]Расчет материала'!L248</f>
        <v>0</v>
      </c>
      <c r="C247" s="67">
        <f>'[1]Расчет материала'!N248</f>
        <v>0</v>
      </c>
      <c r="D247" s="68">
        <f>'[1]Расчет материала'!F248</f>
        <v>0</v>
      </c>
      <c r="E247" s="67">
        <f>'[1]Расчет материала'!E248</f>
        <v>0</v>
      </c>
      <c r="F247" s="69">
        <f>'[1]Расчет материала'!O248</f>
        <v>0</v>
      </c>
      <c r="G247" s="70" t="str">
        <f>IFERROR('[1]Расчет материала'!P248,"")</f>
        <v/>
      </c>
      <c r="H247" s="69">
        <f>'[1]Расчет материала'!Q248</f>
        <v>0</v>
      </c>
      <c r="I247" s="70" t="str">
        <f>IFERROR('[1]Расчет материала'!R248,"")</f>
        <v/>
      </c>
      <c r="J247" s="67">
        <f>'[1]Расчет материала'!S248</f>
        <v>0</v>
      </c>
      <c r="K247" s="69" t="str">
        <f>'[1]Расчет материала'!U248</f>
        <v/>
      </c>
      <c r="L247" s="69" t="str">
        <f>'[1]Расчет материала'!V248</f>
        <v/>
      </c>
      <c r="M247" s="69" t="str">
        <f>'[1]Расчет материала'!W248</f>
        <v/>
      </c>
      <c r="N247" s="71" t="str">
        <f>'[1]Расчет материала'!X248</f>
        <v/>
      </c>
      <c r="R247" s="58"/>
      <c r="S247" s="59"/>
      <c r="T247" s="61"/>
      <c r="U247" s="59"/>
      <c r="V247" s="61"/>
      <c r="W247" s="58"/>
      <c r="X247" s="60"/>
      <c r="Y247" s="61"/>
      <c r="AE247" s="57"/>
      <c r="AF247" s="60"/>
      <c r="AG247" s="62"/>
      <c r="AH247" s="62"/>
    </row>
    <row r="248" spans="2:34" x14ac:dyDescent="0.2">
      <c r="B248" s="67">
        <f>'[1]Расчет материала'!L249</f>
        <v>0</v>
      </c>
      <c r="C248" s="67">
        <f>'[1]Расчет материала'!N249</f>
        <v>0</v>
      </c>
      <c r="D248" s="68">
        <f>'[1]Расчет материала'!F249</f>
        <v>0</v>
      </c>
      <c r="E248" s="67">
        <f>'[1]Расчет материала'!E249</f>
        <v>0</v>
      </c>
      <c r="F248" s="69">
        <f>'[1]Расчет материала'!O249</f>
        <v>0</v>
      </c>
      <c r="G248" s="70" t="str">
        <f>IFERROR('[1]Расчет материала'!P249,"")</f>
        <v/>
      </c>
      <c r="H248" s="69">
        <f>'[1]Расчет материала'!Q249</f>
        <v>0</v>
      </c>
      <c r="I248" s="70" t="str">
        <f>IFERROR('[1]Расчет материала'!R249,"")</f>
        <v/>
      </c>
      <c r="J248" s="67">
        <f>'[1]Расчет материала'!S249</f>
        <v>0</v>
      </c>
      <c r="K248" s="69" t="str">
        <f>'[1]Расчет материала'!U249</f>
        <v/>
      </c>
      <c r="L248" s="69" t="str">
        <f>'[1]Расчет материала'!V249</f>
        <v/>
      </c>
      <c r="M248" s="69" t="str">
        <f>'[1]Расчет материала'!W249</f>
        <v/>
      </c>
      <c r="N248" s="71" t="str">
        <f>'[1]Расчет материала'!X249</f>
        <v/>
      </c>
      <c r="R248" s="58"/>
      <c r="S248" s="59"/>
      <c r="T248" s="61"/>
      <c r="U248" s="59"/>
      <c r="V248" s="61"/>
      <c r="W248" s="58"/>
      <c r="X248" s="60"/>
      <c r="Y248" s="61"/>
      <c r="AE248" s="57"/>
      <c r="AF248" s="60"/>
      <c r="AG248" s="62"/>
      <c r="AH248" s="62"/>
    </row>
    <row r="249" spans="2:34" x14ac:dyDescent="0.2">
      <c r="B249" s="67">
        <f>'[1]Расчет материала'!L250</f>
        <v>0</v>
      </c>
      <c r="C249" s="67">
        <f>'[1]Расчет материала'!N250</f>
        <v>0</v>
      </c>
      <c r="D249" s="68">
        <f>'[1]Расчет материала'!F250</f>
        <v>0</v>
      </c>
      <c r="E249" s="67">
        <f>'[1]Расчет материала'!E250</f>
        <v>0</v>
      </c>
      <c r="F249" s="69">
        <f>'[1]Расчет материала'!O250</f>
        <v>0</v>
      </c>
      <c r="G249" s="70" t="str">
        <f>IFERROR('[1]Расчет материала'!P250,"")</f>
        <v/>
      </c>
      <c r="H249" s="69">
        <f>'[1]Расчет материала'!Q250</f>
        <v>0</v>
      </c>
      <c r="I249" s="70" t="str">
        <f>IFERROR('[1]Расчет материала'!R250,"")</f>
        <v/>
      </c>
      <c r="J249" s="67">
        <f>'[1]Расчет материала'!S250</f>
        <v>0</v>
      </c>
      <c r="K249" s="69" t="str">
        <f>'[1]Расчет материала'!U250</f>
        <v/>
      </c>
      <c r="L249" s="69" t="str">
        <f>'[1]Расчет материала'!V250</f>
        <v/>
      </c>
      <c r="M249" s="69" t="str">
        <f>'[1]Расчет материала'!W250</f>
        <v/>
      </c>
      <c r="N249" s="71" t="str">
        <f>'[1]Расчет материала'!X250</f>
        <v/>
      </c>
      <c r="R249" s="58"/>
      <c r="S249" s="59"/>
      <c r="T249" s="61"/>
      <c r="U249" s="59"/>
      <c r="V249" s="61"/>
      <c r="W249" s="58"/>
      <c r="X249" s="60"/>
      <c r="Y249" s="61"/>
      <c r="AE249" s="57"/>
      <c r="AF249" s="60"/>
      <c r="AG249" s="62"/>
      <c r="AH249" s="62"/>
    </row>
    <row r="250" spans="2:34" x14ac:dyDescent="0.2">
      <c r="B250" s="67">
        <f>'[1]Расчет материала'!L251</f>
        <v>0</v>
      </c>
      <c r="C250" s="67">
        <f>'[1]Расчет материала'!N251</f>
        <v>0</v>
      </c>
      <c r="D250" s="68">
        <f>'[1]Расчет материала'!F251</f>
        <v>0</v>
      </c>
      <c r="E250" s="67">
        <f>'[1]Расчет материала'!E251</f>
        <v>0</v>
      </c>
      <c r="F250" s="69">
        <f>'[1]Расчет материала'!O251</f>
        <v>0</v>
      </c>
      <c r="G250" s="70" t="str">
        <f>IFERROR('[1]Расчет материала'!P251,"")</f>
        <v/>
      </c>
      <c r="H250" s="69">
        <f>'[1]Расчет материала'!Q251</f>
        <v>0</v>
      </c>
      <c r="I250" s="70" t="str">
        <f>IFERROR('[1]Расчет материала'!R251,"")</f>
        <v/>
      </c>
      <c r="J250" s="67">
        <f>'[1]Расчет материала'!S251</f>
        <v>0</v>
      </c>
      <c r="K250" s="69" t="str">
        <f>'[1]Расчет материала'!U251</f>
        <v/>
      </c>
      <c r="L250" s="69" t="str">
        <f>'[1]Расчет материала'!V251</f>
        <v/>
      </c>
      <c r="M250" s="69" t="str">
        <f>'[1]Расчет материала'!W251</f>
        <v/>
      </c>
      <c r="N250" s="71" t="str">
        <f>'[1]Расчет материала'!X251</f>
        <v/>
      </c>
      <c r="R250" s="58"/>
      <c r="S250" s="59"/>
      <c r="T250" s="61"/>
      <c r="U250" s="59"/>
      <c r="V250" s="61"/>
      <c r="W250" s="58"/>
      <c r="X250" s="60"/>
      <c r="Y250" s="61"/>
      <c r="AE250" s="57"/>
      <c r="AF250" s="60"/>
      <c r="AG250" s="62"/>
      <c r="AH250" s="62"/>
    </row>
    <row r="251" spans="2:34" x14ac:dyDescent="0.2">
      <c r="B251" s="67">
        <f>'[1]Расчет материала'!L252</f>
        <v>0</v>
      </c>
      <c r="C251" s="67">
        <f>'[1]Расчет материала'!N252</f>
        <v>0</v>
      </c>
      <c r="D251" s="68">
        <f>'[1]Расчет материала'!F252</f>
        <v>0</v>
      </c>
      <c r="E251" s="67">
        <f>'[1]Расчет материала'!E252</f>
        <v>0</v>
      </c>
      <c r="F251" s="69">
        <f>'[1]Расчет материала'!O252</f>
        <v>0</v>
      </c>
      <c r="G251" s="70" t="str">
        <f>IFERROR('[1]Расчет материала'!P252,"")</f>
        <v/>
      </c>
      <c r="H251" s="69">
        <f>'[1]Расчет материала'!Q252</f>
        <v>0</v>
      </c>
      <c r="I251" s="70" t="str">
        <f>IFERROR('[1]Расчет материала'!R252,"")</f>
        <v/>
      </c>
      <c r="J251" s="67">
        <f>'[1]Расчет материала'!S252</f>
        <v>0</v>
      </c>
      <c r="K251" s="69" t="str">
        <f>'[1]Расчет материала'!U252</f>
        <v/>
      </c>
      <c r="L251" s="69" t="str">
        <f>'[1]Расчет материала'!V252</f>
        <v/>
      </c>
      <c r="M251" s="69" t="str">
        <f>'[1]Расчет материала'!W252</f>
        <v/>
      </c>
      <c r="N251" s="71" t="str">
        <f>'[1]Расчет материала'!X252</f>
        <v/>
      </c>
      <c r="R251" s="58"/>
      <c r="S251" s="59"/>
      <c r="T251" s="61"/>
      <c r="U251" s="59"/>
      <c r="V251" s="61"/>
      <c r="W251" s="58"/>
      <c r="X251" s="60"/>
      <c r="Y251" s="61"/>
      <c r="AE251" s="57"/>
      <c r="AF251" s="60"/>
      <c r="AG251" s="62"/>
      <c r="AH251" s="62"/>
    </row>
    <row r="252" spans="2:34" x14ac:dyDescent="0.2">
      <c r="B252" s="67">
        <f>'[1]Расчет материала'!L253</f>
        <v>0</v>
      </c>
      <c r="C252" s="67">
        <f>'[1]Расчет материала'!N253</f>
        <v>0</v>
      </c>
      <c r="D252" s="68">
        <f>'[1]Расчет материала'!F253</f>
        <v>0</v>
      </c>
      <c r="E252" s="67">
        <f>'[1]Расчет материала'!E253</f>
        <v>0</v>
      </c>
      <c r="F252" s="69">
        <f>'[1]Расчет материала'!O253</f>
        <v>0</v>
      </c>
      <c r="G252" s="70" t="str">
        <f>IFERROR('[1]Расчет материала'!P253,"")</f>
        <v/>
      </c>
      <c r="H252" s="69">
        <f>'[1]Расчет материала'!Q253</f>
        <v>0</v>
      </c>
      <c r="I252" s="70" t="str">
        <f>IFERROR('[1]Расчет материала'!R253,"")</f>
        <v/>
      </c>
      <c r="J252" s="67">
        <f>'[1]Расчет материала'!S253</f>
        <v>0</v>
      </c>
      <c r="K252" s="69" t="str">
        <f>'[1]Расчет материала'!U253</f>
        <v/>
      </c>
      <c r="L252" s="69" t="str">
        <f>'[1]Расчет материала'!V253</f>
        <v/>
      </c>
      <c r="M252" s="69" t="str">
        <f>'[1]Расчет материала'!W253</f>
        <v/>
      </c>
      <c r="N252" s="71" t="str">
        <f>'[1]Расчет материала'!X253</f>
        <v/>
      </c>
      <c r="R252" s="58"/>
      <c r="S252" s="59"/>
      <c r="T252" s="61"/>
      <c r="U252" s="59"/>
      <c r="V252" s="61"/>
      <c r="W252" s="58"/>
      <c r="X252" s="60"/>
      <c r="Y252" s="61"/>
      <c r="AE252" s="57"/>
      <c r="AF252" s="60"/>
      <c r="AG252" s="62"/>
      <c r="AH252" s="62"/>
    </row>
  </sheetData>
  <pageMargins left="0.7" right="0.7" top="0.75" bottom="0.75" header="0.3" footer="0.3"/>
  <pageSetup paperSize="9" orientation="landscape" verticalDpi="0"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C3E1-3873-4F0E-855C-31730056D801}">
  <sheetPr codeName="Лист4"/>
  <dimension ref="B1:H58"/>
  <sheetViews>
    <sheetView showZeros="0" topLeftCell="A25" workbookViewId="0">
      <selection activeCell="G46" sqref="G46"/>
    </sheetView>
  </sheetViews>
  <sheetFormatPr defaultRowHeight="12.75" customHeight="1" x14ac:dyDescent="0.2"/>
  <cols>
    <col min="2" max="2" width="20.5703125" customWidth="1"/>
    <col min="3" max="3" width="25.140625" customWidth="1"/>
    <col min="7" max="7" width="15.5703125" customWidth="1"/>
    <col min="8" max="8" width="33" customWidth="1"/>
    <col min="9" max="15" width="9.140625" customWidth="1"/>
  </cols>
  <sheetData>
    <row r="1" spans="2:8" ht="12.75" customHeight="1" x14ac:dyDescent="0.2">
      <c r="B1" s="85"/>
      <c r="C1" s="85"/>
      <c r="G1" s="85"/>
      <c r="H1" s="85"/>
    </row>
    <row r="2" spans="2:8" ht="44.25" customHeight="1" x14ac:dyDescent="0.2">
      <c r="B2" s="86" t="s">
        <v>79</v>
      </c>
      <c r="C2" s="86" t="s">
        <v>80</v>
      </c>
      <c r="G2" s="87" t="s">
        <v>81</v>
      </c>
      <c r="H2" s="87" t="s">
        <v>82</v>
      </c>
    </row>
    <row r="3" spans="2:8" x14ac:dyDescent="0.2">
      <c r="B3" s="88" t="s">
        <v>83</v>
      </c>
      <c r="C3" s="88" t="s">
        <v>84</v>
      </c>
      <c r="G3" s="88">
        <v>4110</v>
      </c>
      <c r="H3" s="88" t="s">
        <v>85</v>
      </c>
    </row>
    <row r="4" spans="2:8" x14ac:dyDescent="0.2">
      <c r="B4" s="88" t="s">
        <v>86</v>
      </c>
      <c r="C4" s="88" t="s">
        <v>87</v>
      </c>
      <c r="G4" s="88">
        <v>4113</v>
      </c>
      <c r="H4" s="88" t="s">
        <v>88</v>
      </c>
    </row>
    <row r="5" spans="2:8" x14ac:dyDescent="0.2">
      <c r="B5" s="88" t="s">
        <v>77</v>
      </c>
      <c r="C5" s="88" t="s">
        <v>89</v>
      </c>
      <c r="G5" s="88">
        <v>4114</v>
      </c>
      <c r="H5" s="88" t="s">
        <v>90</v>
      </c>
    </row>
    <row r="6" spans="2:8" x14ac:dyDescent="0.2">
      <c r="B6" s="88" t="s">
        <v>68</v>
      </c>
      <c r="C6" s="88" t="s">
        <v>91</v>
      </c>
      <c r="G6" s="88">
        <v>4130</v>
      </c>
      <c r="H6" s="88" t="s">
        <v>92</v>
      </c>
    </row>
    <row r="7" spans="2:8" x14ac:dyDescent="0.2">
      <c r="B7" s="88" t="s">
        <v>51</v>
      </c>
      <c r="C7" s="88" t="s">
        <v>93</v>
      </c>
      <c r="G7" s="88">
        <v>4131</v>
      </c>
      <c r="H7" s="88" t="s">
        <v>94</v>
      </c>
    </row>
    <row r="8" spans="2:8" x14ac:dyDescent="0.2">
      <c r="B8" s="88" t="s">
        <v>74</v>
      </c>
      <c r="C8" s="88" t="s">
        <v>91</v>
      </c>
      <c r="G8" s="88">
        <v>4132</v>
      </c>
      <c r="H8" s="88" t="s">
        <v>95</v>
      </c>
    </row>
    <row r="9" spans="2:8" x14ac:dyDescent="0.2">
      <c r="B9" s="88" t="s">
        <v>96</v>
      </c>
      <c r="C9" s="88" t="s">
        <v>97</v>
      </c>
      <c r="G9" s="88">
        <v>4133</v>
      </c>
      <c r="H9" s="88" t="s">
        <v>98</v>
      </c>
    </row>
    <row r="10" spans="2:8" ht="12.75" customHeight="1" x14ac:dyDescent="0.2">
      <c r="B10" s="88" t="s">
        <v>99</v>
      </c>
      <c r="C10" s="88" t="s">
        <v>100</v>
      </c>
      <c r="G10" s="88">
        <v>4151</v>
      </c>
      <c r="H10" s="88" t="s">
        <v>101</v>
      </c>
    </row>
    <row r="11" spans="2:8" ht="12.75" customHeight="1" x14ac:dyDescent="0.2">
      <c r="B11" s="88" t="s">
        <v>78</v>
      </c>
      <c r="C11" s="88" t="s">
        <v>91</v>
      </c>
      <c r="G11" s="88">
        <v>4152</v>
      </c>
      <c r="H11" s="88" t="s">
        <v>102</v>
      </c>
    </row>
    <row r="12" spans="2:8" ht="12.75" customHeight="1" x14ac:dyDescent="0.2">
      <c r="B12" s="88" t="s">
        <v>103</v>
      </c>
      <c r="C12" s="88" t="s">
        <v>104</v>
      </c>
      <c r="G12" s="88">
        <v>4153</v>
      </c>
      <c r="H12" s="88" t="s">
        <v>105</v>
      </c>
    </row>
    <row r="13" spans="2:8" ht="12.75" customHeight="1" x14ac:dyDescent="0.2">
      <c r="B13" s="85"/>
      <c r="C13" s="85"/>
      <c r="G13" s="88">
        <v>4155</v>
      </c>
      <c r="H13" s="88" t="s">
        <v>106</v>
      </c>
    </row>
    <row r="14" spans="2:8" ht="12.75" customHeight="1" x14ac:dyDescent="0.2">
      <c r="B14" s="85"/>
      <c r="C14" s="85"/>
      <c r="G14" s="88">
        <v>4165</v>
      </c>
      <c r="H14" s="88" t="s">
        <v>107</v>
      </c>
    </row>
    <row r="15" spans="2:8" ht="12.75" customHeight="1" x14ac:dyDescent="0.2">
      <c r="B15" s="85"/>
      <c r="C15" s="85"/>
      <c r="G15" s="88">
        <v>4166</v>
      </c>
      <c r="H15" s="88" t="s">
        <v>108</v>
      </c>
    </row>
    <row r="16" spans="2:8" ht="12.75" customHeight="1" x14ac:dyDescent="0.2">
      <c r="B16" s="85"/>
      <c r="C16" s="85"/>
      <c r="G16" s="88">
        <v>4171</v>
      </c>
      <c r="H16" s="88" t="s">
        <v>109</v>
      </c>
    </row>
    <row r="17" spans="2:8" ht="12.75" customHeight="1" x14ac:dyDescent="0.2">
      <c r="B17" s="85"/>
      <c r="C17" s="85"/>
      <c r="G17" s="88">
        <v>4172</v>
      </c>
      <c r="H17" s="88" t="s">
        <v>110</v>
      </c>
    </row>
    <row r="18" spans="2:8" ht="12.75" customHeight="1" x14ac:dyDescent="0.2">
      <c r="B18" s="85"/>
      <c r="C18" s="85"/>
      <c r="G18" s="88">
        <v>4196</v>
      </c>
      <c r="H18" s="88" t="s">
        <v>111</v>
      </c>
    </row>
    <row r="19" spans="2:8" ht="12.75" customHeight="1" x14ac:dyDescent="0.2">
      <c r="B19" s="85"/>
      <c r="C19" s="85"/>
      <c r="G19" s="88">
        <v>4213</v>
      </c>
      <c r="H19" s="88" t="s">
        <v>112</v>
      </c>
    </row>
    <row r="20" spans="2:8" ht="12.75" customHeight="1" x14ac:dyDescent="0.2">
      <c r="B20" s="85"/>
      <c r="C20" s="85"/>
      <c r="G20" s="88">
        <v>4214</v>
      </c>
      <c r="H20" s="88" t="s">
        <v>113</v>
      </c>
    </row>
    <row r="21" spans="2:8" ht="12.75" customHeight="1" x14ac:dyDescent="0.2">
      <c r="B21" s="85"/>
      <c r="C21" s="85"/>
      <c r="G21" s="88">
        <v>4221</v>
      </c>
      <c r="H21" s="88" t="s">
        <v>114</v>
      </c>
    </row>
    <row r="22" spans="2:8" ht="12.75" customHeight="1" x14ac:dyDescent="0.2">
      <c r="B22" s="85"/>
      <c r="C22" s="85"/>
      <c r="G22" s="88">
        <v>4222</v>
      </c>
      <c r="H22" s="88" t="s">
        <v>115</v>
      </c>
    </row>
    <row r="23" spans="2:8" ht="12.75" customHeight="1" x14ac:dyDescent="0.2">
      <c r="B23" s="85"/>
      <c r="C23" s="85"/>
      <c r="G23" s="88">
        <v>4232</v>
      </c>
      <c r="H23" s="88" t="s">
        <v>116</v>
      </c>
    </row>
    <row r="24" spans="2:8" ht="12.75" customHeight="1" x14ac:dyDescent="0.2">
      <c r="B24" s="85"/>
      <c r="C24" s="85"/>
      <c r="G24" s="88">
        <v>4233</v>
      </c>
      <c r="H24" s="88" t="s">
        <v>117</v>
      </c>
    </row>
    <row r="25" spans="2:8" ht="12.75" customHeight="1" x14ac:dyDescent="0.2">
      <c r="B25" s="85"/>
      <c r="C25" s="85"/>
      <c r="G25" s="88">
        <v>4234</v>
      </c>
      <c r="H25" s="88" t="s">
        <v>118</v>
      </c>
    </row>
    <row r="26" spans="2:8" ht="12.75" customHeight="1" x14ac:dyDescent="0.2">
      <c r="B26" s="85"/>
      <c r="C26" s="85"/>
      <c r="G26" s="88">
        <v>4261</v>
      </c>
      <c r="H26" s="88" t="s">
        <v>119</v>
      </c>
    </row>
    <row r="27" spans="2:8" ht="12.75" customHeight="1" x14ac:dyDescent="0.2">
      <c r="B27" s="85"/>
      <c r="C27" s="85"/>
      <c r="G27" s="88">
        <v>4262</v>
      </c>
      <c r="H27" s="88" t="s">
        <v>120</v>
      </c>
    </row>
    <row r="28" spans="2:8" ht="12.75" customHeight="1" x14ac:dyDescent="0.2">
      <c r="B28" s="85"/>
      <c r="C28" s="85"/>
      <c r="G28" s="88">
        <v>4286</v>
      </c>
      <c r="H28" s="88" t="s">
        <v>121</v>
      </c>
    </row>
    <row r="29" spans="2:8" ht="12.75" customHeight="1" x14ac:dyDescent="0.2">
      <c r="B29" s="85"/>
      <c r="C29" s="85"/>
      <c r="G29" s="88">
        <v>5000</v>
      </c>
      <c r="H29" s="88" t="s">
        <v>122</v>
      </c>
    </row>
    <row r="30" spans="2:8" ht="12.75" customHeight="1" x14ac:dyDescent="0.2">
      <c r="B30" s="85"/>
      <c r="C30" s="85"/>
      <c r="G30" s="88">
        <v>5010</v>
      </c>
      <c r="H30" s="88" t="s">
        <v>123</v>
      </c>
    </row>
    <row r="31" spans="2:8" ht="12.75" customHeight="1" x14ac:dyDescent="0.2">
      <c r="B31" s="85"/>
      <c r="C31" s="85"/>
      <c r="G31" s="88">
        <v>5030</v>
      </c>
      <c r="H31" s="88" t="s">
        <v>124</v>
      </c>
    </row>
    <row r="32" spans="2:8" ht="12.75" customHeight="1" x14ac:dyDescent="0.2">
      <c r="B32" s="85"/>
      <c r="C32" s="85"/>
      <c r="G32" s="88">
        <v>5050</v>
      </c>
      <c r="H32" s="88" t="s">
        <v>125</v>
      </c>
    </row>
    <row r="33" spans="2:8" ht="12.75" customHeight="1" x14ac:dyDescent="0.2">
      <c r="B33" s="85"/>
      <c r="C33" s="85"/>
      <c r="G33" s="88">
        <v>5060</v>
      </c>
      <c r="H33" s="88" t="s">
        <v>126</v>
      </c>
    </row>
    <row r="34" spans="2:8" ht="12.75" customHeight="1" x14ac:dyDescent="0.2">
      <c r="B34" s="85"/>
      <c r="C34" s="85"/>
      <c r="G34" s="88">
        <v>7103</v>
      </c>
      <c r="H34" s="88" t="s">
        <v>127</v>
      </c>
    </row>
    <row r="35" spans="2:8" ht="12.75" customHeight="1" x14ac:dyDescent="0.2">
      <c r="B35" s="85"/>
      <c r="C35" s="85"/>
      <c r="G35" s="88">
        <v>7109</v>
      </c>
      <c r="H35" s="88" t="s">
        <v>128</v>
      </c>
    </row>
    <row r="36" spans="2:8" ht="12.75" customHeight="1" x14ac:dyDescent="0.2">
      <c r="B36" s="85"/>
      <c r="C36" s="85"/>
      <c r="G36" s="88">
        <v>7134</v>
      </c>
      <c r="H36" s="88" t="s">
        <v>129</v>
      </c>
    </row>
    <row r="37" spans="2:8" ht="12.75" customHeight="1" x14ac:dyDescent="0.2">
      <c r="B37" s="85"/>
      <c r="C37" s="85"/>
      <c r="G37" s="88">
        <v>7137</v>
      </c>
      <c r="H37" s="88" t="s">
        <v>130</v>
      </c>
    </row>
    <row r="38" spans="2:8" ht="12.75" customHeight="1" x14ac:dyDescent="0.2">
      <c r="B38" s="85"/>
      <c r="C38" s="85"/>
      <c r="G38" s="88">
        <v>7156</v>
      </c>
      <c r="H38" s="88" t="s">
        <v>131</v>
      </c>
    </row>
    <row r="39" spans="2:8" ht="12.75" customHeight="1" x14ac:dyDescent="0.2">
      <c r="B39" s="85"/>
      <c r="C39" s="85"/>
      <c r="G39" s="88">
        <v>7172</v>
      </c>
      <c r="H39" s="88" t="s">
        <v>132</v>
      </c>
    </row>
    <row r="40" spans="2:8" ht="12.75" customHeight="1" x14ac:dyDescent="0.2">
      <c r="B40" s="85"/>
      <c r="C40" s="85"/>
      <c r="G40" s="88">
        <v>7174</v>
      </c>
      <c r="H40" s="88" t="s">
        <v>133</v>
      </c>
    </row>
    <row r="41" spans="2:8" ht="12.75" customHeight="1" x14ac:dyDescent="0.2">
      <c r="B41" s="85"/>
      <c r="C41" s="85"/>
      <c r="G41" s="88">
        <v>7310</v>
      </c>
      <c r="H41" s="88" t="s">
        <v>134</v>
      </c>
    </row>
    <row r="42" spans="2:8" ht="12.75" customHeight="1" x14ac:dyDescent="0.2">
      <c r="B42" s="85"/>
      <c r="C42" s="85"/>
      <c r="G42" s="88">
        <v>7360</v>
      </c>
      <c r="H42" s="88" t="s">
        <v>135</v>
      </c>
    </row>
    <row r="43" spans="2:8" ht="12.75" customHeight="1" x14ac:dyDescent="0.2">
      <c r="B43" s="85"/>
      <c r="C43" s="85"/>
      <c r="G43" s="88">
        <v>7410</v>
      </c>
      <c r="H43" s="88" t="s">
        <v>136</v>
      </c>
    </row>
    <row r="44" spans="2:8" ht="12.75" customHeight="1" x14ac:dyDescent="0.2">
      <c r="B44" s="85"/>
      <c r="C44" s="85"/>
      <c r="G44" s="88">
        <v>8800</v>
      </c>
      <c r="H44" s="88" t="s">
        <v>137</v>
      </c>
    </row>
    <row r="45" spans="2:8" ht="12.75" customHeight="1" x14ac:dyDescent="0.2">
      <c r="B45" s="85"/>
      <c r="C45" s="85"/>
      <c r="G45" s="88">
        <v>8803</v>
      </c>
      <c r="H45" s="88" t="s">
        <v>138</v>
      </c>
    </row>
    <row r="46" spans="2:8" ht="12.75" customHeight="1" x14ac:dyDescent="0.2">
      <c r="B46" s="85"/>
      <c r="C46" s="85"/>
      <c r="G46" s="88">
        <v>8863</v>
      </c>
      <c r="H46" s="88" t="s">
        <v>139</v>
      </c>
    </row>
    <row r="47" spans="2:8" ht="12.75" customHeight="1" x14ac:dyDescent="0.2">
      <c r="B47" s="85"/>
      <c r="C47" s="85"/>
      <c r="G47" s="88">
        <v>8864</v>
      </c>
      <c r="H47" s="88" t="s">
        <v>140</v>
      </c>
    </row>
    <row r="48" spans="2:8" ht="12.75" customHeight="1" x14ac:dyDescent="0.2">
      <c r="B48" s="85"/>
      <c r="C48" s="85"/>
      <c r="G48" s="88">
        <v>9000</v>
      </c>
      <c r="H48" s="88" t="s">
        <v>141</v>
      </c>
    </row>
    <row r="49" spans="2:8" ht="12.75" customHeight="1" x14ac:dyDescent="0.2">
      <c r="B49" s="85"/>
      <c r="C49" s="85"/>
      <c r="G49" s="88">
        <v>9110</v>
      </c>
      <c r="H49" s="88" t="s">
        <v>142</v>
      </c>
    </row>
    <row r="50" spans="2:8" ht="12.75" customHeight="1" x14ac:dyDescent="0.2">
      <c r="B50" s="85"/>
      <c r="C50" s="85"/>
      <c r="G50" s="88" t="s">
        <v>143</v>
      </c>
      <c r="H50" s="88" t="s">
        <v>144</v>
      </c>
    </row>
    <row r="51" spans="2:8" ht="12.75" customHeight="1" x14ac:dyDescent="0.2">
      <c r="B51" s="85"/>
      <c r="C51" s="85"/>
      <c r="G51" s="88" t="s">
        <v>145</v>
      </c>
      <c r="H51" s="88" t="s">
        <v>146</v>
      </c>
    </row>
    <row r="52" spans="2:8" ht="12.75" customHeight="1" x14ac:dyDescent="0.2">
      <c r="B52" s="85"/>
      <c r="C52" s="85"/>
      <c r="G52" s="88" t="s">
        <v>147</v>
      </c>
      <c r="H52" s="88" t="s">
        <v>148</v>
      </c>
    </row>
    <row r="53" spans="2:8" ht="12.75" customHeight="1" x14ac:dyDescent="0.2">
      <c r="B53" s="85"/>
      <c r="C53" s="85"/>
      <c r="G53" s="88" t="s">
        <v>149</v>
      </c>
      <c r="H53" s="88" t="s">
        <v>150</v>
      </c>
    </row>
    <row r="54" spans="2:8" ht="12.75" customHeight="1" x14ac:dyDescent="0.2">
      <c r="B54" s="85"/>
      <c r="C54" s="85"/>
      <c r="G54" s="88" t="s">
        <v>151</v>
      </c>
      <c r="H54" s="88" t="s">
        <v>152</v>
      </c>
    </row>
    <row r="55" spans="2:8" ht="12.75" customHeight="1" x14ac:dyDescent="0.2">
      <c r="B55" s="85"/>
      <c r="C55" s="85"/>
      <c r="G55" s="88" t="s">
        <v>153</v>
      </c>
      <c r="H55" s="88" t="s">
        <v>154</v>
      </c>
    </row>
    <row r="56" spans="2:8" ht="12.75" customHeight="1" x14ac:dyDescent="0.2">
      <c r="B56" s="85"/>
      <c r="C56" s="85"/>
      <c r="G56" s="88" t="s">
        <v>155</v>
      </c>
      <c r="H56" s="88" t="s">
        <v>156</v>
      </c>
    </row>
    <row r="57" spans="2:8" ht="12.75" customHeight="1" x14ac:dyDescent="0.2">
      <c r="B57" s="85"/>
      <c r="C57" s="85"/>
      <c r="G57" s="88" t="s">
        <v>157</v>
      </c>
      <c r="H57" s="88" t="s">
        <v>158</v>
      </c>
    </row>
    <row r="58" spans="2:8" ht="12.75" customHeight="1" x14ac:dyDescent="0.2">
      <c r="B58" s="85"/>
      <c r="C58" s="85"/>
      <c r="G58" s="88" t="s">
        <v>159</v>
      </c>
      <c r="H58" s="88" t="s">
        <v>160</v>
      </c>
    </row>
  </sheetData>
  <sheetProtection selectLockedCells="1" selectUnlockedCell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Сопроводительный паспорт</vt:lpstr>
      <vt:lpstr>Итоги</vt:lpstr>
      <vt:lpstr>Данные</vt:lpstr>
      <vt:lpstr>Материал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Чуйкина</dc:creator>
  <cp:lastModifiedBy>Чуйкина</cp:lastModifiedBy>
  <dcterms:created xsi:type="dcterms:W3CDTF">2019-11-03T09:53:56Z</dcterms:created>
  <dcterms:modified xsi:type="dcterms:W3CDTF">2019-11-03T09:55:42Z</dcterms:modified>
</cp:coreProperties>
</file>