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Rkab001\Desktop\"/>
    </mc:Choice>
  </mc:AlternateContent>
  <bookViews>
    <workbookView xWindow="0" yWindow="0" windowWidth="28800" windowHeight="12300"/>
  </bookViews>
  <sheets>
    <sheet name="рАСЧЕТ" sheetId="2" r:id="rId1"/>
    <sheet name="%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</calcChain>
</file>

<file path=xl/sharedStrings.xml><?xml version="1.0" encoding="utf-8"?>
<sst xmlns="http://schemas.openxmlformats.org/spreadsheetml/2006/main" count="51" uniqueCount="20">
  <si>
    <t>ДАТА</t>
  </si>
  <si>
    <t>Год</t>
  </si>
  <si>
    <t>Месяц</t>
  </si>
  <si>
    <t>%</t>
  </si>
  <si>
    <t>1</t>
  </si>
  <si>
    <t>2</t>
  </si>
  <si>
    <t>3</t>
  </si>
  <si>
    <t>4</t>
  </si>
  <si>
    <t>Дата платежа</t>
  </si>
  <si>
    <t>Примечания</t>
  </si>
  <si>
    <t>ПВПВАП</t>
  </si>
  <si>
    <t>ЯАМЯВ</t>
  </si>
  <si>
    <t>ВПВАР</t>
  </si>
  <si>
    <t>ВЫПВЫП</t>
  </si>
  <si>
    <t>ВАЫВ</t>
  </si>
  <si>
    <t>АВПАВ</t>
  </si>
  <si>
    <t xml:space="preserve">Требуется подставить значение % из табл на листе % в соответствии с ПРИМЕЧАНИЕМ и датой на листе расчет, при отсутствии на листе % примечания-любое значение </t>
  </si>
  <si>
    <t>таблица расчет большая несколько тысяч строк</t>
  </si>
  <si>
    <t>думаю как то комбинировать ВПР и СУММЕСЛИМН ??</t>
  </si>
  <si>
    <t>КЛЮЧ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</si>
</sst>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4" xfId="0" applyFont="1" applyFill="1" applyBorder="1" applyAlignment="1">
      <alignment horizontal="center" textRotation="90" wrapText="1"/>
    </xf>
    <xf numFmtId="0" fontId="2" fillId="0" borderId="3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38" fontId="2" fillId="4" borderId="2" xfId="0" applyNumberFormat="1" applyFont="1" applyFill="1" applyBorder="1" applyAlignment="1">
      <alignment horizontal="center" wrapText="1"/>
    </xf>
    <xf numFmtId="38" fontId="2" fillId="0" borderId="2" xfId="0" applyNumberFormat="1" applyFont="1" applyBorder="1" applyAlignment="1">
      <alignment horizontal="center" wrapText="1"/>
    </xf>
    <xf numFmtId="14" fontId="2" fillId="4" borderId="3" xfId="0" applyNumberFormat="1" applyFont="1" applyFill="1" applyBorder="1" applyAlignment="1">
      <alignment horizontal="center" wrapText="1"/>
    </xf>
    <xf numFmtId="14" fontId="2" fillId="0" borderId="3" xfId="0" applyNumberFormat="1" applyFont="1" applyBorder="1" applyAlignment="1">
      <alignment horizontal="center" wrapText="1"/>
    </xf>
    <xf numFmtId="14" fontId="1" fillId="3" borderId="4" xfId="0" applyNumberFormat="1" applyFont="1" applyFill="1" applyBorder="1" applyAlignment="1">
      <alignment horizontal="center" wrapText="1"/>
    </xf>
    <xf numFmtId="38" fontId="1" fillId="3" borderId="6" xfId="0" applyNumberFormat="1" applyFont="1" applyFill="1" applyBorder="1" applyAlignment="1">
      <alignment horizontal="center" wrapText="1"/>
    </xf>
    <xf numFmtId="2" fontId="1" fillId="3" borderId="6" xfId="0" applyNumberFormat="1" applyFont="1" applyFill="1" applyBorder="1" applyAlignment="1">
      <alignment horizontal="center" wrapText="1"/>
    </xf>
    <xf numFmtId="38" fontId="2" fillId="4" borderId="9" xfId="0" applyNumberFormat="1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center" textRotation="90" wrapText="1"/>
    </xf>
    <xf numFmtId="0" fontId="2" fillId="0" borderId="0" xfId="0" applyFont="1"/>
    <xf numFmtId="0" fontId="4" fillId="0" borderId="0" xfId="0" applyFont="1"/>
    <xf numFmtId="0" fontId="1" fillId="2" borderId="7" xfId="0" applyFont="1" applyFill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textRotation="90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0" fillId="0" borderId="0" xfId="0" applyNumberFormat="1" applyAlignment="1"/>
  </cellXfs>
  <cellStyles count="1">
    <cellStyle name="Обычный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fill>
        <patternFill patternType="solid">
          <fgColor theme="0" tint="-0.14999847407452621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6" formatCode="#,##0;[Red]\-#,##0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E36" totalsRowShown="0" dataDxfId="19" headerRowBorderDxfId="20" tableBorderDxfId="18" totalsRowBorderDxfId="17">
  <autoFilter ref="A1:E36"/>
  <tableColumns count="5">
    <tableColumn id="1" name="Дата платежа" dataDxfId="16"/>
    <tableColumn id="2" name="Год" dataDxfId="15">
      <calculatedColumnFormula>YEAR(Таблица2[[#This Row],[Дата платежа]])</calculatedColumnFormula>
    </tableColumn>
    <tableColumn id="3" name="Месяц" dataDxfId="14">
      <calculatedColumnFormula>MONTH(Таблица2[[#This Row],[Дата платежа]])</calculatedColumnFormula>
    </tableColumn>
    <tableColumn id="8" name="%" dataDxfId="0">
      <calculatedColumnFormula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calculatedColumnFormula>
    </tableColumn>
    <tableColumn id="15" name="Примечания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2:G21" totalsRowShown="0" headerRowDxfId="12" dataDxfId="10" headerRowBorderDxfId="11" tableBorderDxfId="9" totalsRowBorderDxfId="8">
  <autoFilter ref="A2:G21"/>
  <tableColumns count="7">
    <tableColumn id="1" name="Год" dataDxfId="7"/>
    <tableColumn id="2" name="Месяц" dataDxfId="6"/>
    <tableColumn id="8" name="КЛЮЧ" dataDxfId="1">
      <calculatedColumnFormula>CONCATENATE(Таблица1[[#This Row],[Год]],Таблица1[[#This Row],[Месяц]])</calculatedColumnFormula>
    </tableColumn>
    <tableColumn id="3" name="1" dataDxfId="5"/>
    <tableColumn id="4" name="2" dataDxfId="4"/>
    <tableColumn id="5" name="3" dataDxfId="3"/>
    <tableColumn id="6" name="4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6"/>
  <sheetViews>
    <sheetView tabSelected="1" workbookViewId="0">
      <selection activeCell="D2" sqref="D2"/>
    </sheetView>
  </sheetViews>
  <sheetFormatPr defaultRowHeight="15" x14ac:dyDescent="0.25"/>
  <cols>
    <col min="1" max="1" width="16.85546875" customWidth="1"/>
    <col min="3" max="3" width="9.7109375" customWidth="1"/>
    <col min="4" max="4" width="48.28515625" style="29" bestFit="1" customWidth="1"/>
    <col min="5" max="5" width="15.85546875" customWidth="1"/>
  </cols>
  <sheetData>
    <row r="1" spans="1:7" ht="15.75" x14ac:dyDescent="0.25">
      <c r="A1" s="10" t="s">
        <v>8</v>
      </c>
      <c r="B1" s="11" t="s">
        <v>1</v>
      </c>
      <c r="C1" s="11" t="s">
        <v>2</v>
      </c>
      <c r="D1" s="27" t="s">
        <v>3</v>
      </c>
      <c r="E1" s="12" t="s">
        <v>9</v>
      </c>
    </row>
    <row r="2" spans="1:7" ht="15.75" x14ac:dyDescent="0.25">
      <c r="A2" s="8">
        <v>41866</v>
      </c>
      <c r="B2" s="6">
        <f>YEAR(Таблица2[[#This Row],[Дата платежа]])</f>
        <v>2014</v>
      </c>
      <c r="C2" s="6">
        <f>MONTH(Таблица2[[#This Row],[Дата платежа]])</f>
        <v>8</v>
      </c>
      <c r="D2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2" s="14" t="s">
        <v>4</v>
      </c>
    </row>
    <row r="3" spans="1:7" ht="15.75" x14ac:dyDescent="0.25">
      <c r="A3" s="9">
        <v>41866</v>
      </c>
      <c r="B3" s="7">
        <f>YEAR(Таблица2[[#This Row],[Дата платежа]])</f>
        <v>2014</v>
      </c>
      <c r="C3" s="7">
        <f>MONTH(Таблица2[[#This Row],[Дата платежа]])</f>
        <v>8</v>
      </c>
      <c r="D3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0.15</v>
      </c>
      <c r="E3" s="15" t="s">
        <v>5</v>
      </c>
    </row>
    <row r="4" spans="1:7" ht="17.25" x14ac:dyDescent="0.3">
      <c r="A4" s="8">
        <v>41897</v>
      </c>
      <c r="B4" s="6">
        <f>YEAR(Таблица2[[#This Row],[Дата платежа]])</f>
        <v>2014</v>
      </c>
      <c r="C4" s="6">
        <f>MONTH(Таблица2[[#This Row],[Дата платежа]])</f>
        <v>9</v>
      </c>
      <c r="D4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0.15</v>
      </c>
      <c r="E4" s="14" t="s">
        <v>4</v>
      </c>
      <c r="G4" s="19" t="s">
        <v>16</v>
      </c>
    </row>
    <row r="5" spans="1:7" ht="17.25" x14ac:dyDescent="0.3">
      <c r="A5" s="8">
        <v>41898</v>
      </c>
      <c r="B5" s="7">
        <f>YEAR(Таблица2[[#This Row],[Дата платежа]])</f>
        <v>2014</v>
      </c>
      <c r="C5" s="7">
        <f>MONTH(Таблица2[[#This Row],[Дата платежа]])</f>
        <v>9</v>
      </c>
      <c r="D5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5" s="14" t="s">
        <v>10</v>
      </c>
      <c r="G5" s="19"/>
    </row>
    <row r="6" spans="1:7" ht="17.25" x14ac:dyDescent="0.3">
      <c r="A6" s="8">
        <v>41899</v>
      </c>
      <c r="B6" s="6">
        <f>YEAR(Таблица2[[#This Row],[Дата платежа]])</f>
        <v>2014</v>
      </c>
      <c r="C6" s="6">
        <f>MONTH(Таблица2[[#This Row],[Дата платежа]])</f>
        <v>9</v>
      </c>
      <c r="D6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6" s="14" t="s">
        <v>5</v>
      </c>
      <c r="G6" s="19" t="s">
        <v>18</v>
      </c>
    </row>
    <row r="7" spans="1:7" ht="17.25" x14ac:dyDescent="0.3">
      <c r="A7" s="8">
        <v>41900</v>
      </c>
      <c r="B7" s="7">
        <f>YEAR(Таблица2[[#This Row],[Дата платежа]])</f>
        <v>2014</v>
      </c>
      <c r="C7" s="7">
        <f>MONTH(Таблица2[[#This Row],[Дата платежа]])</f>
        <v>9</v>
      </c>
      <c r="D7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7" s="14" t="s">
        <v>5</v>
      </c>
      <c r="G7" s="19"/>
    </row>
    <row r="8" spans="1:7" ht="17.25" x14ac:dyDescent="0.3">
      <c r="A8" s="8">
        <v>41901</v>
      </c>
      <c r="B8" s="6">
        <f>YEAR(Таблица2[[#This Row],[Дата платежа]])</f>
        <v>2014</v>
      </c>
      <c r="C8" s="6">
        <f>MONTH(Таблица2[[#This Row],[Дата платежа]])</f>
        <v>9</v>
      </c>
      <c r="D8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8" s="14" t="s">
        <v>5</v>
      </c>
      <c r="G8" s="19" t="s">
        <v>17</v>
      </c>
    </row>
    <row r="9" spans="1:7" ht="15.75" x14ac:dyDescent="0.25">
      <c r="A9" s="8">
        <v>41902</v>
      </c>
      <c r="B9" s="7">
        <f>YEAR(Таблица2[[#This Row],[Дата платежа]])</f>
        <v>2014</v>
      </c>
      <c r="C9" s="7">
        <f>MONTH(Таблица2[[#This Row],[Дата платежа]])</f>
        <v>9</v>
      </c>
      <c r="D9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9" s="14" t="s">
        <v>5</v>
      </c>
      <c r="G9" s="18"/>
    </row>
    <row r="10" spans="1:7" ht="15.75" x14ac:dyDescent="0.25">
      <c r="A10" s="8">
        <v>41922</v>
      </c>
      <c r="B10" s="6">
        <f>YEAR(Таблица2[[#This Row],[Дата платежа]])</f>
        <v>2014</v>
      </c>
      <c r="C10" s="6">
        <f>MONTH(Таблица2[[#This Row],[Дата платежа]])</f>
        <v>10</v>
      </c>
      <c r="D10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0.1</v>
      </c>
      <c r="E10" s="14" t="s">
        <v>5</v>
      </c>
    </row>
    <row r="11" spans="1:7" ht="15.75" x14ac:dyDescent="0.25">
      <c r="A11" s="8">
        <v>41923</v>
      </c>
      <c r="B11" s="7">
        <f>YEAR(Таблица2[[#This Row],[Дата платежа]])</f>
        <v>2014</v>
      </c>
      <c r="C11" s="7">
        <f>MONTH(Таблица2[[#This Row],[Дата платежа]])</f>
        <v>10</v>
      </c>
      <c r="D11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11" s="14" t="s">
        <v>11</v>
      </c>
    </row>
    <row r="12" spans="1:7" ht="15.75" x14ac:dyDescent="0.25">
      <c r="A12" s="8">
        <v>41924</v>
      </c>
      <c r="B12" s="6">
        <f>YEAR(Таблица2[[#This Row],[Дата платежа]])</f>
        <v>2014</v>
      </c>
      <c r="C12" s="6">
        <f>MONTH(Таблица2[[#This Row],[Дата платежа]])</f>
        <v>10</v>
      </c>
      <c r="D12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0.05</v>
      </c>
      <c r="E12" s="14" t="s">
        <v>7</v>
      </c>
    </row>
    <row r="13" spans="1:7" ht="15.75" x14ac:dyDescent="0.25">
      <c r="A13" s="8">
        <v>41925</v>
      </c>
      <c r="B13" s="7">
        <f>YEAR(Таблица2[[#This Row],[Дата платежа]])</f>
        <v>2014</v>
      </c>
      <c r="C13" s="7">
        <f>MONTH(Таблица2[[#This Row],[Дата платежа]])</f>
        <v>10</v>
      </c>
      <c r="D13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0.2</v>
      </c>
      <c r="E13" s="15" t="s">
        <v>6</v>
      </c>
    </row>
    <row r="14" spans="1:7" ht="15.75" x14ac:dyDescent="0.25">
      <c r="A14" s="8">
        <v>41926</v>
      </c>
      <c r="B14" s="6">
        <f>YEAR(Таблица2[[#This Row],[Дата платежа]])</f>
        <v>2014</v>
      </c>
      <c r="C14" s="6">
        <f>MONTH(Таблица2[[#This Row],[Дата платежа]])</f>
        <v>10</v>
      </c>
      <c r="D14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0.2</v>
      </c>
      <c r="E14" s="15" t="s">
        <v>6</v>
      </c>
    </row>
    <row r="15" spans="1:7" ht="15.75" x14ac:dyDescent="0.25">
      <c r="A15" s="8">
        <v>41927</v>
      </c>
      <c r="B15" s="7">
        <f>YEAR(Таблица2[[#This Row],[Дата платежа]])</f>
        <v>2014</v>
      </c>
      <c r="C15" s="7">
        <f>MONTH(Таблица2[[#This Row],[Дата платежа]])</f>
        <v>10</v>
      </c>
      <c r="D15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0.2</v>
      </c>
      <c r="E15" s="15" t="s">
        <v>6</v>
      </c>
    </row>
    <row r="16" spans="1:7" ht="15.75" x14ac:dyDescent="0.25">
      <c r="A16" s="8">
        <v>41974</v>
      </c>
      <c r="B16" s="6">
        <f>YEAR(Таблица2[[#This Row],[Дата платежа]])</f>
        <v>2014</v>
      </c>
      <c r="C16" s="6">
        <f>MONTH(Таблица2[[#This Row],[Дата платежа]])</f>
        <v>12</v>
      </c>
      <c r="D16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16" s="15" t="s">
        <v>6</v>
      </c>
    </row>
    <row r="17" spans="1:5" ht="15.75" x14ac:dyDescent="0.25">
      <c r="A17" s="8">
        <v>41975</v>
      </c>
      <c r="B17" s="7">
        <f>YEAR(Таблица2[[#This Row],[Дата платежа]])</f>
        <v>2014</v>
      </c>
      <c r="C17" s="7">
        <f>MONTH(Таблица2[[#This Row],[Дата платежа]])</f>
        <v>12</v>
      </c>
      <c r="D17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17" s="15" t="s">
        <v>6</v>
      </c>
    </row>
    <row r="18" spans="1:5" ht="15.75" x14ac:dyDescent="0.25">
      <c r="A18" s="8">
        <v>41976</v>
      </c>
      <c r="B18" s="6">
        <f>YEAR(Таблица2[[#This Row],[Дата платежа]])</f>
        <v>2014</v>
      </c>
      <c r="C18" s="6">
        <f>MONTH(Таблица2[[#This Row],[Дата платежа]])</f>
        <v>12</v>
      </c>
      <c r="D18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18" s="15" t="s">
        <v>6</v>
      </c>
    </row>
    <row r="19" spans="1:5" ht="15.75" x14ac:dyDescent="0.25">
      <c r="A19" s="8">
        <v>41977</v>
      </c>
      <c r="B19" s="7">
        <f>YEAR(Таблица2[[#This Row],[Дата платежа]])</f>
        <v>2014</v>
      </c>
      <c r="C19" s="7">
        <f>MONTH(Таблица2[[#This Row],[Дата платежа]])</f>
        <v>12</v>
      </c>
      <c r="D19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19" s="15" t="s">
        <v>12</v>
      </c>
    </row>
    <row r="20" spans="1:5" ht="15.75" x14ac:dyDescent="0.25">
      <c r="A20" s="8">
        <v>41978</v>
      </c>
      <c r="B20" s="6">
        <f>YEAR(Таблица2[[#This Row],[Дата платежа]])</f>
        <v>2014</v>
      </c>
      <c r="C20" s="6">
        <f>MONTH(Таблица2[[#This Row],[Дата платежа]])</f>
        <v>12</v>
      </c>
      <c r="D20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20" s="15" t="s">
        <v>6</v>
      </c>
    </row>
    <row r="21" spans="1:5" ht="15.75" x14ac:dyDescent="0.25">
      <c r="A21" s="8">
        <v>41979</v>
      </c>
      <c r="B21" s="7">
        <f>YEAR(Таблица2[[#This Row],[Дата платежа]])</f>
        <v>2014</v>
      </c>
      <c r="C21" s="7">
        <f>MONTH(Таблица2[[#This Row],[Дата платежа]])</f>
        <v>12</v>
      </c>
      <c r="D21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21" s="15" t="s">
        <v>6</v>
      </c>
    </row>
    <row r="22" spans="1:5" ht="15.75" x14ac:dyDescent="0.25">
      <c r="A22" s="8">
        <v>41980</v>
      </c>
      <c r="B22" s="6">
        <f>YEAR(Таблица2[[#This Row],[Дата платежа]])</f>
        <v>2014</v>
      </c>
      <c r="C22" s="6">
        <f>MONTH(Таблица2[[#This Row],[Дата платежа]])</f>
        <v>12</v>
      </c>
      <c r="D22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22" s="15" t="s">
        <v>6</v>
      </c>
    </row>
    <row r="23" spans="1:5" ht="15.75" x14ac:dyDescent="0.25">
      <c r="A23" s="8">
        <v>41981</v>
      </c>
      <c r="B23" s="7">
        <f>YEAR(Таблица2[[#This Row],[Дата платежа]])</f>
        <v>2014</v>
      </c>
      <c r="C23" s="7">
        <f>MONTH(Таблица2[[#This Row],[Дата платежа]])</f>
        <v>12</v>
      </c>
      <c r="D23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23" s="15" t="s">
        <v>6</v>
      </c>
    </row>
    <row r="24" spans="1:5" ht="15.75" x14ac:dyDescent="0.25">
      <c r="A24" s="8">
        <v>41982</v>
      </c>
      <c r="B24" s="6">
        <f>YEAR(Таблица2[[#This Row],[Дата платежа]])</f>
        <v>2014</v>
      </c>
      <c r="C24" s="6">
        <f>MONTH(Таблица2[[#This Row],[Дата платежа]])</f>
        <v>12</v>
      </c>
      <c r="D24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24" s="15" t="s">
        <v>13</v>
      </c>
    </row>
    <row r="25" spans="1:5" ht="15.75" x14ac:dyDescent="0.25">
      <c r="A25" s="8">
        <v>41983</v>
      </c>
      <c r="B25" s="7">
        <f>YEAR(Таблица2[[#This Row],[Дата платежа]])</f>
        <v>2014</v>
      </c>
      <c r="C25" s="7">
        <f>MONTH(Таблица2[[#This Row],[Дата платежа]])</f>
        <v>12</v>
      </c>
      <c r="D25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25" s="15" t="s">
        <v>6</v>
      </c>
    </row>
    <row r="26" spans="1:5" ht="15.75" x14ac:dyDescent="0.25">
      <c r="A26" s="8">
        <v>41984</v>
      </c>
      <c r="B26" s="6">
        <f>YEAR(Таблица2[[#This Row],[Дата платежа]])</f>
        <v>2014</v>
      </c>
      <c r="C26" s="6">
        <f>MONTH(Таблица2[[#This Row],[Дата платежа]])</f>
        <v>12</v>
      </c>
      <c r="D26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0.02</v>
      </c>
      <c r="E26" s="14" t="s">
        <v>5</v>
      </c>
    </row>
    <row r="27" spans="1:5" ht="15.75" x14ac:dyDescent="0.25">
      <c r="A27" s="8">
        <v>41985</v>
      </c>
      <c r="B27" s="7">
        <f>YEAR(Таблица2[[#This Row],[Дата платежа]])</f>
        <v>2014</v>
      </c>
      <c r="C27" s="7">
        <f>MONTH(Таблица2[[#This Row],[Дата платежа]])</f>
        <v>12</v>
      </c>
      <c r="D27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0.04</v>
      </c>
      <c r="E27" s="15" t="s">
        <v>7</v>
      </c>
    </row>
    <row r="28" spans="1:5" ht="15.75" x14ac:dyDescent="0.25">
      <c r="A28" s="8">
        <v>41986</v>
      </c>
      <c r="B28" s="6">
        <f>YEAR(Таблица2[[#This Row],[Дата платежа]])</f>
        <v>2014</v>
      </c>
      <c r="C28" s="6">
        <f>MONTH(Таблица2[[#This Row],[Дата платежа]])</f>
        <v>12</v>
      </c>
      <c r="D28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0.04</v>
      </c>
      <c r="E28" s="15" t="s">
        <v>7</v>
      </c>
    </row>
    <row r="29" spans="1:5" ht="15.75" x14ac:dyDescent="0.25">
      <c r="A29" s="8">
        <v>41987</v>
      </c>
      <c r="B29" s="7">
        <f>YEAR(Таблица2[[#This Row],[Дата платежа]])</f>
        <v>2014</v>
      </c>
      <c r="C29" s="7">
        <f>MONTH(Таблица2[[#This Row],[Дата платежа]])</f>
        <v>12</v>
      </c>
      <c r="D29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0.04</v>
      </c>
      <c r="E29" s="15" t="s">
        <v>7</v>
      </c>
    </row>
    <row r="30" spans="1:5" ht="15.75" x14ac:dyDescent="0.25">
      <c r="A30" s="8">
        <v>41988</v>
      </c>
      <c r="B30" s="6">
        <f>YEAR(Таблица2[[#This Row],[Дата платежа]])</f>
        <v>2014</v>
      </c>
      <c r="C30" s="6">
        <f>MONTH(Таблица2[[#This Row],[Дата платежа]])</f>
        <v>12</v>
      </c>
      <c r="D30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30" s="15" t="s">
        <v>14</v>
      </c>
    </row>
    <row r="31" spans="1:5" ht="15.75" x14ac:dyDescent="0.25">
      <c r="A31" s="8">
        <v>41989</v>
      </c>
      <c r="B31" s="7">
        <f>YEAR(Таблица2[[#This Row],[Дата платежа]])</f>
        <v>2014</v>
      </c>
      <c r="C31" s="7">
        <f>MONTH(Таблица2[[#This Row],[Дата платежа]])</f>
        <v>12</v>
      </c>
      <c r="D31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0.04</v>
      </c>
      <c r="E31" s="15" t="s">
        <v>7</v>
      </c>
    </row>
    <row r="32" spans="1:5" ht="15.75" x14ac:dyDescent="0.25">
      <c r="A32" s="8">
        <v>41990</v>
      </c>
      <c r="B32" s="6">
        <f>YEAR(Таблица2[[#This Row],[Дата платежа]])</f>
        <v>2014</v>
      </c>
      <c r="C32" s="6">
        <f>MONTH(Таблица2[[#This Row],[Дата платежа]])</f>
        <v>12</v>
      </c>
      <c r="D32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0.01</v>
      </c>
      <c r="E32" s="14" t="s">
        <v>4</v>
      </c>
    </row>
    <row r="33" spans="1:5" ht="15.75" x14ac:dyDescent="0.25">
      <c r="A33" s="8">
        <v>41991</v>
      </c>
      <c r="B33" s="7">
        <f>YEAR(Таблица2[[#This Row],[Дата платежа]])</f>
        <v>2014</v>
      </c>
      <c r="C33" s="7">
        <f>MONTH(Таблица2[[#This Row],[Дата платежа]])</f>
        <v>12</v>
      </c>
      <c r="D33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0.01</v>
      </c>
      <c r="E33" s="15" t="s">
        <v>4</v>
      </c>
    </row>
    <row r="34" spans="1:5" ht="15.75" x14ac:dyDescent="0.25">
      <c r="A34" s="8">
        <v>41992</v>
      </c>
      <c r="B34" s="6">
        <f>YEAR(Таблица2[[#This Row],[Дата платежа]])</f>
        <v>2014</v>
      </c>
      <c r="C34" s="6">
        <f>MONTH(Таблица2[[#This Row],[Дата платежа]])</f>
        <v>12</v>
      </c>
      <c r="D34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34" s="14" t="s">
        <v>15</v>
      </c>
    </row>
    <row r="35" spans="1:5" ht="15.75" x14ac:dyDescent="0.25">
      <c r="A35" s="8">
        <v>41993</v>
      </c>
      <c r="B35" s="7">
        <f>YEAR(Таблица2[[#This Row],[Дата платежа]])</f>
        <v>2014</v>
      </c>
      <c r="C35" s="7">
        <f>MONTH(Таблица2[[#This Row],[Дата платежа]])</f>
        <v>12</v>
      </c>
      <c r="D35" s="28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0.03</v>
      </c>
      <c r="E35" s="15" t="s">
        <v>6</v>
      </c>
    </row>
    <row r="36" spans="1:5" ht="15.75" x14ac:dyDescent="0.25">
      <c r="A36" s="8">
        <v>41994</v>
      </c>
      <c r="B36" s="13">
        <f>YEAR(Таблица2[[#This Row],[Дата платежа]])</f>
        <v>2014</v>
      </c>
      <c r="C36" s="13">
        <f>MONTH(Таблица2[[#This Row],[Дата платежа]])</f>
        <v>12</v>
      </c>
      <c r="D36" s="28" t="str">
        <f>IFERROR(INDEX(Таблица1[[1]:[4]],MATCH(Таблица2[[#This Row],[Год]]&amp;Таблица2[[#This Row],[Месяц]],Таблица1[КЛЮЧ],0),MATCH(Таблица2[[#This Row],[Примечания]],Таблица1[[#Headers],[1]:[4]],0)),"ШЕФ У НАС ПРОБЛЕМЫ, тут какая то фигня ---&gt;")</f>
        <v>ШЕФ У НАС ПРОБЛЕМЫ, тут какая то фигня ---&gt;</v>
      </c>
      <c r="E36" s="16"/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1"/>
  <sheetViews>
    <sheetView workbookViewId="0">
      <selection activeCell="J5" sqref="J5"/>
    </sheetView>
  </sheetViews>
  <sheetFormatPr defaultRowHeight="15" x14ac:dyDescent="0.25"/>
  <cols>
    <col min="2" max="2" width="9.7109375" customWidth="1"/>
  </cols>
  <sheetData>
    <row r="1" spans="1:7" ht="15.75" x14ac:dyDescent="0.25">
      <c r="A1" s="20" t="s">
        <v>0</v>
      </c>
      <c r="B1" s="20"/>
      <c r="C1" s="25" t="s">
        <v>3</v>
      </c>
      <c r="D1" s="26"/>
      <c r="E1" s="26"/>
      <c r="F1" s="26"/>
      <c r="G1" s="26"/>
    </row>
    <row r="2" spans="1:7" ht="39.75" x14ac:dyDescent="0.25">
      <c r="A2" s="1" t="s">
        <v>1</v>
      </c>
      <c r="B2" s="1" t="s">
        <v>2</v>
      </c>
      <c r="C2" s="24" t="s">
        <v>19</v>
      </c>
      <c r="D2" s="17" t="s">
        <v>4</v>
      </c>
      <c r="E2" s="17" t="s">
        <v>5</v>
      </c>
      <c r="F2" s="17" t="s">
        <v>6</v>
      </c>
      <c r="G2" s="17" t="s">
        <v>7</v>
      </c>
    </row>
    <row r="3" spans="1:7" ht="15.75" x14ac:dyDescent="0.25">
      <c r="A3" s="2">
        <v>2014</v>
      </c>
      <c r="B3" s="2">
        <v>1</v>
      </c>
      <c r="C3" s="22" t="str">
        <f>CONCATENATE(Таблица1[[#This Row],[Год]],Таблица1[[#This Row],[Месяц]])</f>
        <v>20141</v>
      </c>
      <c r="D3" s="3">
        <v>0.1</v>
      </c>
      <c r="E3" s="3">
        <v>0.15</v>
      </c>
      <c r="F3" s="3">
        <v>0.2</v>
      </c>
      <c r="G3" s="3">
        <v>0.05</v>
      </c>
    </row>
    <row r="4" spans="1:7" ht="15.75" x14ac:dyDescent="0.25">
      <c r="A4" s="2">
        <v>2014</v>
      </c>
      <c r="B4" s="2">
        <v>2</v>
      </c>
      <c r="C4" s="21" t="str">
        <f>CONCATENATE(Таблица1[[#This Row],[Год]],Таблица1[[#This Row],[Месяц]])</f>
        <v>20142</v>
      </c>
      <c r="D4" s="3">
        <v>0.1</v>
      </c>
      <c r="E4" s="3">
        <v>0.15</v>
      </c>
      <c r="F4" s="3">
        <v>0.2</v>
      </c>
      <c r="G4" s="3">
        <v>0.05</v>
      </c>
    </row>
    <row r="5" spans="1:7" ht="15.75" x14ac:dyDescent="0.25">
      <c r="A5" s="2">
        <v>2014</v>
      </c>
      <c r="B5" s="2">
        <v>3</v>
      </c>
      <c r="C5" s="21" t="str">
        <f>CONCATENATE(Таблица1[[#This Row],[Год]],Таблица1[[#This Row],[Месяц]])</f>
        <v>20143</v>
      </c>
      <c r="D5" s="3">
        <v>0.1</v>
      </c>
      <c r="E5" s="3">
        <v>0.15</v>
      </c>
      <c r="F5" s="3">
        <v>0.2</v>
      </c>
      <c r="G5" s="3">
        <v>0.05</v>
      </c>
    </row>
    <row r="6" spans="1:7" ht="15.75" x14ac:dyDescent="0.25">
      <c r="A6" s="2">
        <v>2014</v>
      </c>
      <c r="B6" s="2">
        <v>4</v>
      </c>
      <c r="C6" s="21" t="str">
        <f>CONCATENATE(Таблица1[[#This Row],[Год]],Таблица1[[#This Row],[Месяц]])</f>
        <v>20144</v>
      </c>
      <c r="D6" s="3">
        <v>0.1</v>
      </c>
      <c r="E6" s="3">
        <v>0.15</v>
      </c>
      <c r="F6" s="3">
        <v>0.2</v>
      </c>
      <c r="G6" s="3">
        <v>0.05</v>
      </c>
    </row>
    <row r="7" spans="1:7" ht="15.75" x14ac:dyDescent="0.25">
      <c r="A7" s="2">
        <v>2014</v>
      </c>
      <c r="B7" s="2">
        <v>5</v>
      </c>
      <c r="C7" s="21" t="str">
        <f>CONCATENATE(Таблица1[[#This Row],[Год]],Таблица1[[#This Row],[Месяц]])</f>
        <v>20145</v>
      </c>
      <c r="D7" s="3">
        <v>0.1</v>
      </c>
      <c r="E7" s="3">
        <v>0.15</v>
      </c>
      <c r="F7" s="3">
        <v>0.2</v>
      </c>
      <c r="G7" s="3">
        <v>0.05</v>
      </c>
    </row>
    <row r="8" spans="1:7" ht="15.75" x14ac:dyDescent="0.25">
      <c r="A8" s="2">
        <v>2014</v>
      </c>
      <c r="B8" s="2">
        <v>6</v>
      </c>
      <c r="C8" s="21" t="str">
        <f>CONCATENATE(Таблица1[[#This Row],[Год]],Таблица1[[#This Row],[Месяц]])</f>
        <v>20146</v>
      </c>
      <c r="D8" s="3">
        <v>0.15</v>
      </c>
      <c r="E8" s="3">
        <v>0.1</v>
      </c>
      <c r="F8" s="3">
        <v>0.2</v>
      </c>
      <c r="G8" s="3">
        <v>0.05</v>
      </c>
    </row>
    <row r="9" spans="1:7" ht="15.75" x14ac:dyDescent="0.25">
      <c r="A9" s="2">
        <v>2014</v>
      </c>
      <c r="B9" s="2">
        <v>7</v>
      </c>
      <c r="C9" s="21" t="str">
        <f>CONCATENATE(Таблица1[[#This Row],[Год]],Таблица1[[#This Row],[Месяц]])</f>
        <v>20147</v>
      </c>
      <c r="D9" s="3">
        <v>0.1</v>
      </c>
      <c r="E9" s="3">
        <v>0.15</v>
      </c>
      <c r="F9" s="3">
        <v>0.2</v>
      </c>
      <c r="G9" s="3">
        <v>0.05</v>
      </c>
    </row>
    <row r="10" spans="1:7" ht="15.75" x14ac:dyDescent="0.25">
      <c r="A10" s="2">
        <v>2014</v>
      </c>
      <c r="B10" s="2">
        <v>8</v>
      </c>
      <c r="C10" s="21" t="str">
        <f>CONCATENATE(Таблица1[[#This Row],[Год]],Таблица1[[#This Row],[Месяц]])</f>
        <v>20148</v>
      </c>
      <c r="D10" s="3">
        <v>0.1</v>
      </c>
      <c r="E10" s="3">
        <v>0.15</v>
      </c>
      <c r="F10" s="3">
        <v>0.2</v>
      </c>
      <c r="G10" s="3">
        <v>0.05</v>
      </c>
    </row>
    <row r="11" spans="1:7" ht="15.75" x14ac:dyDescent="0.25">
      <c r="A11" s="2">
        <v>2014</v>
      </c>
      <c r="B11" s="2">
        <v>9</v>
      </c>
      <c r="C11" s="21" t="str">
        <f>CONCATENATE(Таблица1[[#This Row],[Год]],Таблица1[[#This Row],[Месяц]])</f>
        <v>20149</v>
      </c>
      <c r="D11" s="3">
        <v>0.15</v>
      </c>
      <c r="E11" s="3">
        <v>0.1</v>
      </c>
      <c r="F11" s="3">
        <v>0.2</v>
      </c>
      <c r="G11" s="3">
        <v>0.05</v>
      </c>
    </row>
    <row r="12" spans="1:7" ht="15.75" x14ac:dyDescent="0.25">
      <c r="A12" s="2">
        <v>2014</v>
      </c>
      <c r="B12" s="2">
        <v>10</v>
      </c>
      <c r="C12" s="21" t="str">
        <f>CONCATENATE(Таблица1[[#This Row],[Год]],Таблица1[[#This Row],[Месяц]])</f>
        <v>201410</v>
      </c>
      <c r="D12" s="3">
        <v>0.15</v>
      </c>
      <c r="E12" s="3">
        <v>0.1</v>
      </c>
      <c r="F12" s="3">
        <v>0.2</v>
      </c>
      <c r="G12" s="3">
        <v>0.05</v>
      </c>
    </row>
    <row r="13" spans="1:7" ht="15.75" x14ac:dyDescent="0.25">
      <c r="A13" s="2">
        <v>2014</v>
      </c>
      <c r="B13" s="2">
        <v>11</v>
      </c>
      <c r="C13" s="21" t="str">
        <f>CONCATENATE(Таблица1[[#This Row],[Год]],Таблица1[[#This Row],[Месяц]])</f>
        <v>201411</v>
      </c>
      <c r="D13" s="3">
        <v>0.1</v>
      </c>
      <c r="E13" s="3">
        <v>0.15</v>
      </c>
      <c r="F13" s="3">
        <v>0.2</v>
      </c>
      <c r="G13" s="3">
        <v>0.05</v>
      </c>
    </row>
    <row r="14" spans="1:7" ht="15.75" x14ac:dyDescent="0.25">
      <c r="A14" s="2">
        <v>2014</v>
      </c>
      <c r="B14" s="4">
        <v>12</v>
      </c>
      <c r="C14" s="21" t="str">
        <f>CONCATENATE(Таблица1[[#This Row],[Год]],Таблица1[[#This Row],[Месяц]])</f>
        <v>201412</v>
      </c>
      <c r="D14" s="5">
        <v>0.01</v>
      </c>
      <c r="E14" s="5">
        <v>0.02</v>
      </c>
      <c r="F14" s="5">
        <v>0.03</v>
      </c>
      <c r="G14" s="5">
        <v>0.04</v>
      </c>
    </row>
    <row r="15" spans="1:7" ht="15.75" x14ac:dyDescent="0.25">
      <c r="A15" s="2">
        <v>2015</v>
      </c>
      <c r="B15" s="2">
        <v>1</v>
      </c>
      <c r="C15" s="21" t="str">
        <f>CONCATENATE(Таблица1[[#This Row],[Год]],Таблица1[[#This Row],[Месяц]])</f>
        <v>20151</v>
      </c>
      <c r="D15" s="5">
        <v>0.01</v>
      </c>
      <c r="E15" s="5">
        <v>0.02</v>
      </c>
      <c r="F15" s="5">
        <v>0.03</v>
      </c>
      <c r="G15" s="5">
        <v>0.04</v>
      </c>
    </row>
    <row r="16" spans="1:7" ht="15.75" x14ac:dyDescent="0.25">
      <c r="A16" s="2">
        <v>2015</v>
      </c>
      <c r="B16" s="2">
        <v>2</v>
      </c>
      <c r="C16" s="21" t="str">
        <f>CONCATENATE(Таблица1[[#This Row],[Год]],Таблица1[[#This Row],[Месяц]])</f>
        <v>20152</v>
      </c>
      <c r="D16" s="5">
        <v>0.1</v>
      </c>
      <c r="E16" s="5">
        <v>0.2</v>
      </c>
      <c r="F16" s="5">
        <v>0.03</v>
      </c>
      <c r="G16" s="5">
        <v>0.04</v>
      </c>
    </row>
    <row r="17" spans="1:7" ht="15.75" x14ac:dyDescent="0.25">
      <c r="A17" s="2">
        <v>2015</v>
      </c>
      <c r="B17" s="2">
        <v>3</v>
      </c>
      <c r="C17" s="21" t="str">
        <f>CONCATENATE(Таблица1[[#This Row],[Год]],Таблица1[[#This Row],[Месяц]])</f>
        <v>20153</v>
      </c>
      <c r="D17" s="5">
        <v>0.01</v>
      </c>
      <c r="E17" s="5">
        <v>0.02</v>
      </c>
      <c r="F17" s="5">
        <v>0.03</v>
      </c>
      <c r="G17" s="5">
        <v>0.04</v>
      </c>
    </row>
    <row r="18" spans="1:7" ht="15.75" x14ac:dyDescent="0.25">
      <c r="A18" s="2">
        <v>2015</v>
      </c>
      <c r="B18" s="2">
        <v>4</v>
      </c>
      <c r="C18" s="21" t="str">
        <f>CONCATENATE(Таблица1[[#This Row],[Год]],Таблица1[[#This Row],[Месяц]])</f>
        <v>20154</v>
      </c>
      <c r="D18" s="5">
        <v>0.01</v>
      </c>
      <c r="E18" s="5">
        <v>0.02</v>
      </c>
      <c r="F18" s="5">
        <v>0.15</v>
      </c>
      <c r="G18" s="5">
        <v>0.04</v>
      </c>
    </row>
    <row r="19" spans="1:7" ht="15.75" x14ac:dyDescent="0.25">
      <c r="A19" s="2">
        <v>2015</v>
      </c>
      <c r="B19" s="2">
        <v>5</v>
      </c>
      <c r="C19" s="21" t="str">
        <f>CONCATENATE(Таблица1[[#This Row],[Год]],Таблица1[[#This Row],[Месяц]])</f>
        <v>20155</v>
      </c>
      <c r="D19" s="5">
        <v>0.01</v>
      </c>
      <c r="E19" s="5">
        <v>0.02</v>
      </c>
      <c r="F19" s="5">
        <v>0.03</v>
      </c>
      <c r="G19" s="5">
        <v>0.04</v>
      </c>
    </row>
    <row r="20" spans="1:7" ht="15.75" x14ac:dyDescent="0.25">
      <c r="A20" s="2">
        <v>2015</v>
      </c>
      <c r="B20" s="2">
        <v>6</v>
      </c>
      <c r="C20" s="21" t="str">
        <f>CONCATENATE(Таблица1[[#This Row],[Год]],Таблица1[[#This Row],[Месяц]])</f>
        <v>20156</v>
      </c>
      <c r="D20" s="5">
        <v>0.01</v>
      </c>
      <c r="E20" s="5">
        <v>0.02</v>
      </c>
      <c r="F20" s="5">
        <v>0.03</v>
      </c>
      <c r="G20" s="5">
        <v>0.04</v>
      </c>
    </row>
    <row r="21" spans="1:7" ht="15.75" x14ac:dyDescent="0.25">
      <c r="A21" s="2">
        <v>2015</v>
      </c>
      <c r="B21" s="2">
        <v>7</v>
      </c>
      <c r="C21" s="23" t="str">
        <f>CONCATENATE(Таблица1[[#This Row],[Год]],Таблица1[[#This Row],[Месяц]])</f>
        <v>20157</v>
      </c>
      <c r="D21" s="5">
        <v>0.08</v>
      </c>
      <c r="E21" s="5">
        <v>0.05</v>
      </c>
      <c r="F21" s="5">
        <v>0.03</v>
      </c>
      <c r="G21" s="5">
        <v>0.03</v>
      </c>
    </row>
  </sheetData>
  <mergeCells count="2">
    <mergeCell ref="A1:B1"/>
    <mergeCell ref="C1:G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Micholap</dc:creator>
  <cp:lastModifiedBy>Кабиров Рустам Радикович</cp:lastModifiedBy>
  <dcterms:created xsi:type="dcterms:W3CDTF">2019-10-29T09:44:56Z</dcterms:created>
  <dcterms:modified xsi:type="dcterms:W3CDTF">2019-10-29T12:21:29Z</dcterms:modified>
</cp:coreProperties>
</file>