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16" i="1"/>
  <c r="H16" i="1"/>
  <c r="G16" i="1" a="1"/>
  <c r="G16" i="1" s="1"/>
  <c r="J16" i="1" s="1"/>
  <c r="I15" i="1"/>
  <c r="H15" i="1"/>
  <c r="G15" i="1" a="1"/>
  <c r="G15" i="1" s="1"/>
  <c r="J15" i="1" s="1"/>
  <c r="I14" i="1"/>
  <c r="H14" i="1"/>
  <c r="G14" i="1"/>
  <c r="J14" i="1" s="1"/>
  <c r="G14" i="1" a="1"/>
  <c r="I13" i="1"/>
  <c r="H13" i="1"/>
  <c r="G13" i="1" a="1"/>
  <c r="G13" i="1" s="1"/>
  <c r="J13" i="1" s="1"/>
  <c r="I12" i="1"/>
  <c r="H12" i="1"/>
  <c r="G12" i="1" a="1"/>
  <c r="G12" i="1" s="1"/>
  <c r="J12" i="1" s="1"/>
  <c r="I11" i="1"/>
  <c r="H11" i="1"/>
  <c r="G11" i="1" a="1"/>
  <c r="G11" i="1" s="1"/>
  <c r="J11" i="1" s="1"/>
  <c r="I10" i="1"/>
  <c r="H10" i="1"/>
  <c r="G10" i="1"/>
  <c r="J10" i="1" s="1"/>
  <c r="G10" i="1" a="1"/>
  <c r="I9" i="1"/>
  <c r="H9" i="1"/>
  <c r="G9" i="1" a="1"/>
  <c r="G9" i="1" s="1"/>
  <c r="J9" i="1" s="1"/>
  <c r="I8" i="1"/>
  <c r="H8" i="1"/>
  <c r="G8" i="1" a="1"/>
  <c r="G8" i="1" s="1"/>
  <c r="J8" i="1" s="1"/>
  <c r="I7" i="1"/>
  <c r="H7" i="1"/>
  <c r="G7" i="1" a="1"/>
  <c r="G7" i="1" s="1"/>
  <c r="J7" i="1" s="1"/>
  <c r="I6" i="1"/>
  <c r="H6" i="1"/>
  <c r="G6" i="1" a="1"/>
  <c r="G6" i="1" s="1"/>
  <c r="J6" i="1" s="1"/>
  <c r="I5" i="1"/>
  <c r="H5" i="1"/>
  <c r="G5" i="1" a="1"/>
  <c r="G5" i="1" s="1"/>
  <c r="J5" i="1" s="1"/>
  <c r="I4" i="1"/>
  <c r="H4" i="1"/>
  <c r="G4" i="1" a="1"/>
  <c r="G4" i="1" s="1"/>
  <c r="J4" i="1" s="1"/>
  <c r="I3" i="1"/>
  <c r="H3" i="1"/>
  <c r="G3" i="1" a="1"/>
  <c r="G3" i="1" s="1"/>
  <c r="J3" i="1" s="1"/>
  <c r="H2" i="1"/>
  <c r="G2" i="1" a="1"/>
  <c r="G2" i="1" s="1"/>
  <c r="J2" i="1" l="1"/>
</calcChain>
</file>

<file path=xl/sharedStrings.xml><?xml version="1.0" encoding="utf-8"?>
<sst xmlns="http://schemas.openxmlformats.org/spreadsheetml/2006/main" count="25" uniqueCount="25">
  <si>
    <t>ФИО</t>
  </si>
  <si>
    <t>таб.номер</t>
  </si>
  <si>
    <t>стаж</t>
  </si>
  <si>
    <t>категория</t>
  </si>
  <si>
    <t>ставка</t>
  </si>
  <si>
    <t xml:space="preserve">отработано дней </t>
  </si>
  <si>
    <t>премия</t>
  </si>
  <si>
    <t>соц защита</t>
  </si>
  <si>
    <t>налог</t>
  </si>
  <si>
    <t>Зарплата</t>
  </si>
  <si>
    <t>Иванов И.И</t>
  </si>
  <si>
    <t>Петров П.П</t>
  </si>
  <si>
    <t xml:space="preserve">Сидоров С.С </t>
  </si>
  <si>
    <t>Назаров Н.Н</t>
  </si>
  <si>
    <t>Кунь А.В</t>
  </si>
  <si>
    <t>Минетан С.А</t>
  </si>
  <si>
    <t>Шишкин Н.М</t>
  </si>
  <si>
    <t>Кротов А.А</t>
  </si>
  <si>
    <t>Алексеев П.А</t>
  </si>
  <si>
    <t>Лисин К.Е</t>
  </si>
  <si>
    <t>Сидоров С.Н</t>
  </si>
  <si>
    <t>Кинь  П.А</t>
  </si>
  <si>
    <t>Мерегал В.Н</t>
  </si>
  <si>
    <t>Соболев П.П</t>
  </si>
  <si>
    <t xml:space="preserve">Петровский И.И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</si>
</sst>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NumberFormat="1" applyBorder="1"/>
    <xf numFmtId="1" fontId="0" fillId="0" borderId="4" xfId="0" applyNumberFormat="1" applyBorder="1"/>
    <xf numFmtId="1" fontId="0" fillId="0" borderId="2" xfId="0" applyNumberFormat="1" applyBorder="1"/>
    <xf numFmtId="0" fontId="0" fillId="0" borderId="5" xfId="0" applyBorder="1"/>
    <xf numFmtId="0" fontId="0" fillId="0" borderId="6" xfId="0" applyBorder="1"/>
    <xf numFmtId="0" fontId="0" fillId="0" borderId="6" xfId="0" applyNumberFormat="1" applyBorder="1"/>
  </cellXfs>
  <cellStyles count="1">
    <cellStyle name="Обычный" xfId="0" builtinId="0"/>
  </cellStyles>
  <dxfs count="14"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58009\Downloads\laba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оц защита градаця"/>
      <sheetName val="налог градация"/>
      <sheetName val="Лист2"/>
    </sheetNames>
    <sheetDataSet>
      <sheetData sheetId="0"/>
      <sheetData sheetId="1">
        <row r="2">
          <cell r="C2">
            <v>594</v>
          </cell>
        </row>
        <row r="3">
          <cell r="C3">
            <v>594</v>
          </cell>
        </row>
        <row r="4">
          <cell r="C4">
            <v>982.80000000000007</v>
          </cell>
        </row>
        <row r="5">
          <cell r="C5">
            <v>1107.4000000000001</v>
          </cell>
        </row>
        <row r="6">
          <cell r="C6">
            <v>1627.2</v>
          </cell>
        </row>
        <row r="7">
          <cell r="C7">
            <v>1774.8</v>
          </cell>
        </row>
        <row r="8">
          <cell r="C8">
            <v>2424.4</v>
          </cell>
        </row>
        <row r="9">
          <cell r="C9">
            <v>2530</v>
          </cell>
        </row>
        <row r="10">
          <cell r="C10">
            <v>3289</v>
          </cell>
        </row>
        <row r="11">
          <cell r="C11">
            <v>2985.4</v>
          </cell>
        </row>
        <row r="12">
          <cell r="C12">
            <v>2679.6</v>
          </cell>
        </row>
        <row r="13">
          <cell r="C13">
            <v>1932.3</v>
          </cell>
        </row>
        <row r="14">
          <cell r="C14">
            <v>1648.35</v>
          </cell>
        </row>
        <row r="15">
          <cell r="C15">
            <v>1020.6000000000001</v>
          </cell>
        </row>
        <row r="16">
          <cell r="C16">
            <v>567</v>
          </cell>
        </row>
      </sheetData>
      <sheetData sheetId="2">
        <row r="2">
          <cell r="Q2">
            <v>338.58</v>
          </cell>
        </row>
        <row r="3">
          <cell r="Q3">
            <v>338.58</v>
          </cell>
        </row>
        <row r="4">
          <cell r="Q4">
            <v>391.71600000000001</v>
          </cell>
        </row>
        <row r="5">
          <cell r="Q5">
            <v>882.75599999999997</v>
          </cell>
        </row>
        <row r="6">
          <cell r="Q6">
            <v>987.16799999999989</v>
          </cell>
        </row>
        <row r="7">
          <cell r="Q7">
            <v>1076.712</v>
          </cell>
        </row>
        <row r="8">
          <cell r="Q8">
            <v>1765.4039999999998</v>
          </cell>
        </row>
        <row r="9">
          <cell r="Q9">
            <v>1842.3</v>
          </cell>
        </row>
        <row r="10">
          <cell r="Q10">
            <v>3193.3199999999997</v>
          </cell>
        </row>
        <row r="11">
          <cell r="Q11">
            <v>2898.5519999999997</v>
          </cell>
        </row>
        <row r="12">
          <cell r="Q12">
            <v>1951.2360000000001</v>
          </cell>
        </row>
        <row r="13">
          <cell r="Q13">
            <v>1758.393</v>
          </cell>
        </row>
        <row r="14">
          <cell r="Q14">
            <v>999.99900000000002</v>
          </cell>
        </row>
        <row r="15">
          <cell r="Q15">
            <v>406.78199999999998</v>
          </cell>
        </row>
        <row r="16">
          <cell r="Q16">
            <v>323.19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id="1" name="Таблица1" displayName="Таблица1" ref="A1:J16" totalsRowShown="0" headerRowDxfId="13" headerRowBorderDxfId="11" tableBorderDxfId="12" totalsRowBorderDxfId="10">
  <sortState ref="A2:I16">
    <sortCondition ref="B1:B16"/>
  </sortState>
  <tableColumns count="10">
    <tableColumn id="1" name="ФИО" dataDxfId="9"/>
    <tableColumn id="2" name="таб.номер" dataDxfId="8"/>
    <tableColumn id="3" name="стаж" dataDxfId="7"/>
    <tableColumn id="4" name="категория" dataDxfId="6"/>
    <tableColumn id="5" name="ставка" dataDxfId="5"/>
    <tableColumn id="6" name="отработано дней " dataDxfId="4"/>
    <tableColumn id="7" name="премия" dataDxfId="3">
      <calculatedColumnFormula array="1">(IF(D2&lt;3,3,IF(D2&lt;5,6,8))+IF(F2&lt;15,0,IF(F2&lt;=20,5,IF(F2&lt;=25,7,10))))*E2/100</calculatedColumnFormula>
    </tableColumn>
    <tableColumn id="8" name="соц защита" dataDxfId="2">
      <calculatedColumnFormula>'[1]соц защита градаця'!C2</calculatedColumnFormula>
    </tableColumn>
    <tableColumn id="9" name="налог" dataDxfId="1">
      <calculatedColumnFormula>'[1]налог градация'!Q2</calculatedColumnFormula>
    </tableColumn>
    <tableColumn id="10" name="Зарплата" dataDxfId="0">
      <calculatedColumnFormula>SUM(Таблица1[[#This Row],[премия]],Таблица1[[#This Row],[ставка]])-Таблица1[[#This Row],[налог]]-Таблица1[[#This Row],[соц защита]]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A13" sqref="A13"/>
    </sheetView>
  </sheetViews>
  <sheetFormatPr defaultRowHeight="15" x14ac:dyDescent="0.25"/>
  <cols>
    <col min="1" max="1" width="14.28515625" customWidth="1"/>
    <col min="2" max="2" width="10.28515625" customWidth="1"/>
    <col min="4" max="4" width="10.140625" customWidth="1"/>
    <col min="6" max="6" width="11.42578125" customWidth="1"/>
    <col min="7" max="7" width="9.7109375" customWidth="1"/>
    <col min="8" max="8" width="11.5703125" customWidth="1"/>
  </cols>
  <sheetData>
    <row r="1" spans="1:10" ht="45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4" t="s">
        <v>7</v>
      </c>
      <c r="I1" s="2" t="s">
        <v>8</v>
      </c>
      <c r="J1" s="2" t="s">
        <v>9</v>
      </c>
    </row>
    <row r="2" spans="1:10" x14ac:dyDescent="0.25">
      <c r="A2" s="5" t="s">
        <v>10</v>
      </c>
      <c r="B2" s="6">
        <v>1001</v>
      </c>
      <c r="C2" s="6">
        <v>1</v>
      </c>
      <c r="D2" s="6">
        <v>1</v>
      </c>
      <c r="E2" s="6">
        <v>21000</v>
      </c>
      <c r="F2" s="6">
        <v>15</v>
      </c>
      <c r="G2" s="7">
        <f t="array" ref="G2">(IF(D2&lt;3,3,IF(D2&lt;5,6,8))+IF(F2&lt;15,0,IF(F2&lt;=20,5,IF(F2&lt;=25,7,10))))*E2/100</f>
        <v>1680</v>
      </c>
      <c r="H2" s="8">
        <f>'[1]соц защита градаця'!C2</f>
        <v>594</v>
      </c>
      <c r="I2" s="9">
        <f>'[1]налог градация'!Q2</f>
        <v>338.58</v>
      </c>
      <c r="J2" s="8">
        <f>SUM(Таблица1[[#This Row],[премия]],Таблица1[[#This Row],[ставка]])-Таблица1[[#This Row],[налог]]-Таблица1[[#This Row],[соц защита]]</f>
        <v>21747.42</v>
      </c>
    </row>
    <row r="3" spans="1:10" x14ac:dyDescent="0.25">
      <c r="A3" s="5" t="s">
        <v>11</v>
      </c>
      <c r="B3" s="6">
        <v>1002</v>
      </c>
      <c r="C3" s="6">
        <v>1</v>
      </c>
      <c r="D3" s="6">
        <v>2</v>
      </c>
      <c r="E3" s="6">
        <v>20000</v>
      </c>
      <c r="F3" s="6">
        <v>16</v>
      </c>
      <c r="G3" s="7">
        <f t="array" ref="G3">(IF(D3&lt;3,3,IF(D3&lt;5,6,8))+IF(F3&lt;15,0,IF(F3&lt;=20,5,IF(F3&lt;=25,7,10))))*E3/100</f>
        <v>1600</v>
      </c>
      <c r="H3" s="8">
        <f>'[1]соц защита градаця'!C3</f>
        <v>594</v>
      </c>
      <c r="I3" s="9">
        <f>'[1]налог градация'!Q3</f>
        <v>338.58</v>
      </c>
      <c r="J3" s="8">
        <f>SUM(Таблица1[[#This Row],[премия]],Таблица1[[#This Row],[ставка]])-Таблица1[[#This Row],[налог]]-Таблица1[[#This Row],[соц защита]]</f>
        <v>20667.419999999998</v>
      </c>
    </row>
    <row r="4" spans="1:10" x14ac:dyDescent="0.25">
      <c r="A4" s="5" t="s">
        <v>12</v>
      </c>
      <c r="B4" s="6">
        <v>1003</v>
      </c>
      <c r="C4" s="6">
        <v>2</v>
      </c>
      <c r="D4" s="6">
        <v>2</v>
      </c>
      <c r="E4" s="6">
        <v>23000</v>
      </c>
      <c r="F4" s="6">
        <v>20</v>
      </c>
      <c r="G4" s="7">
        <f t="array" ref="G4">(IF(D4&lt;3,3,IF(D4&lt;5,6,8))+IF(F4&lt;15,0,IF(F4&lt;=20,5,IF(F4&lt;=25,7,10))))*E4/100</f>
        <v>1840</v>
      </c>
      <c r="H4" s="8">
        <f>'[1]соц защита градаця'!C4</f>
        <v>982.80000000000007</v>
      </c>
      <c r="I4" s="9">
        <f>'[1]налог градация'!Q4</f>
        <v>391.71600000000001</v>
      </c>
      <c r="J4" s="8">
        <f>SUM(Таблица1[[#This Row],[премия]],Таблица1[[#This Row],[ставка]])-Таблица1[[#This Row],[налог]]-Таблица1[[#This Row],[соц защита]]</f>
        <v>23465.484</v>
      </c>
    </row>
    <row r="5" spans="1:10" x14ac:dyDescent="0.25">
      <c r="A5" s="5" t="s">
        <v>13</v>
      </c>
      <c r="B5" s="6">
        <v>1004</v>
      </c>
      <c r="C5" s="6">
        <v>2</v>
      </c>
      <c r="D5" s="6">
        <v>3</v>
      </c>
      <c r="E5" s="6">
        <v>25000</v>
      </c>
      <c r="F5" s="6">
        <v>25</v>
      </c>
      <c r="G5" s="7">
        <f t="array" ref="G5">(IF(D5&lt;3,3,IF(D5&lt;5,6,8))+IF(F5&lt;15,0,IF(F5&lt;=20,5,IF(F5&lt;=25,7,10))))*E5/100</f>
        <v>3250</v>
      </c>
      <c r="H5" s="8">
        <f>'[1]соц защита градаця'!C5</f>
        <v>1107.4000000000001</v>
      </c>
      <c r="I5" s="9">
        <f>'[1]налог градация'!Q5</f>
        <v>882.75599999999997</v>
      </c>
      <c r="J5" s="8">
        <f>SUM(Таблица1[[#This Row],[премия]],Таблица1[[#This Row],[ставка]])-Таблица1[[#This Row],[налог]]-Таблица1[[#This Row],[соц защита]]</f>
        <v>26259.843999999997</v>
      </c>
    </row>
    <row r="6" spans="1:10" x14ac:dyDescent="0.25">
      <c r="A6" s="5" t="s">
        <v>23</v>
      </c>
      <c r="B6" s="6">
        <v>1005</v>
      </c>
      <c r="C6" s="6">
        <v>3</v>
      </c>
      <c r="D6" s="6">
        <v>3</v>
      </c>
      <c r="E6" s="6">
        <v>20000</v>
      </c>
      <c r="F6" s="6">
        <v>25</v>
      </c>
      <c r="G6" s="7">
        <f t="array" ref="G6">(IF(D6&lt;3,3,IF(D6&lt;5,6,8))+IF(F6&lt;15,0,IF(F6&lt;=20,5,IF(F6&lt;=25,7,10))))*E6/100</f>
        <v>2600</v>
      </c>
      <c r="H6" s="8">
        <f>'[1]соц защита градаця'!C6</f>
        <v>1627.2</v>
      </c>
      <c r="I6" s="9">
        <f>'[1]налог градация'!Q6</f>
        <v>987.16799999999989</v>
      </c>
      <c r="J6" s="8">
        <f>SUM(Таблица1[[#This Row],[премия]],Таблица1[[#This Row],[ставка]])-Таблица1[[#This Row],[налог]]-Таблица1[[#This Row],[соц защита]]</f>
        <v>19985.631999999998</v>
      </c>
    </row>
    <row r="7" spans="1:10" x14ac:dyDescent="0.25">
      <c r="A7" s="5" t="s">
        <v>24</v>
      </c>
      <c r="B7" s="6">
        <v>1006</v>
      </c>
      <c r="C7" s="6">
        <v>3</v>
      </c>
      <c r="D7" s="6">
        <v>4</v>
      </c>
      <c r="E7" s="6">
        <v>28000</v>
      </c>
      <c r="F7" s="6">
        <v>28</v>
      </c>
      <c r="G7" s="7">
        <f t="array" ref="G7">(IF(D7&lt;3,3,IF(D7&lt;5,6,8))+IF(F7&lt;15,0,IF(F7&lt;=20,5,IF(F7&lt;=25,7,10))))*E7/100</f>
        <v>4480</v>
      </c>
      <c r="H7" s="8">
        <f>'[1]соц защита градаця'!C7</f>
        <v>1774.8</v>
      </c>
      <c r="I7" s="9">
        <f>'[1]налог градация'!Q7</f>
        <v>1076.712</v>
      </c>
      <c r="J7" s="8">
        <f>SUM(Таблица1[[#This Row],[премия]],Таблица1[[#This Row],[ставка]])-Таблица1[[#This Row],[налог]]-Таблица1[[#This Row],[соц защита]]</f>
        <v>29628.488000000001</v>
      </c>
    </row>
    <row r="8" spans="1:10" x14ac:dyDescent="0.25">
      <c r="A8" s="5" t="s">
        <v>14</v>
      </c>
      <c r="B8" s="6">
        <v>1007</v>
      </c>
      <c r="C8" s="6">
        <v>4</v>
      </c>
      <c r="D8" s="6">
        <v>4</v>
      </c>
      <c r="E8" s="6">
        <v>30000</v>
      </c>
      <c r="F8" s="6">
        <v>29</v>
      </c>
      <c r="G8" s="7">
        <f t="array" ref="G8">(IF(D8&lt;3,3,IF(D8&lt;5,6,8))+IF(F8&lt;15,0,IF(F8&lt;=20,5,IF(F8&lt;=25,7,10))))*E8/100</f>
        <v>4800</v>
      </c>
      <c r="H8" s="8">
        <f>'[1]соц защита градаця'!C8</f>
        <v>2424.4</v>
      </c>
      <c r="I8" s="9">
        <f>'[1]налог градация'!Q8</f>
        <v>1765.4039999999998</v>
      </c>
      <c r="J8" s="8">
        <f>SUM(Таблица1[[#This Row],[премия]],Таблица1[[#This Row],[ставка]])-Таблица1[[#This Row],[налог]]-Таблица1[[#This Row],[соц защита]]</f>
        <v>30610.195999999996</v>
      </c>
    </row>
    <row r="9" spans="1:10" x14ac:dyDescent="0.25">
      <c r="A9" s="5" t="s">
        <v>15</v>
      </c>
      <c r="B9" s="6">
        <v>1008</v>
      </c>
      <c r="C9" s="6">
        <v>4</v>
      </c>
      <c r="D9" s="6">
        <v>5</v>
      </c>
      <c r="E9" s="6">
        <v>23000</v>
      </c>
      <c r="F9" s="6">
        <v>22</v>
      </c>
      <c r="G9" s="7">
        <f t="array" ref="G9">(IF(D9&lt;3,3,IF(D9&lt;5,6,8))+IF(F9&lt;15,0,IF(F9&lt;=20,5,IF(F9&lt;=25,7,10))))*E9/100</f>
        <v>3450</v>
      </c>
      <c r="H9" s="8">
        <f>'[1]соц защита градаця'!C9</f>
        <v>2530</v>
      </c>
      <c r="I9" s="9">
        <f>'[1]налог градация'!Q9</f>
        <v>1842.3</v>
      </c>
      <c r="J9" s="8">
        <f>SUM(Таблица1[[#This Row],[премия]],Таблица1[[#This Row],[ставка]])-Таблица1[[#This Row],[налог]]-Таблица1[[#This Row],[соц защита]]</f>
        <v>22077.7</v>
      </c>
    </row>
    <row r="10" spans="1:10" x14ac:dyDescent="0.25">
      <c r="A10" s="5" t="s">
        <v>22</v>
      </c>
      <c r="B10" s="6">
        <v>1009</v>
      </c>
      <c r="C10" s="6">
        <v>5</v>
      </c>
      <c r="D10" s="6">
        <v>5</v>
      </c>
      <c r="E10" s="6">
        <v>26000</v>
      </c>
      <c r="F10" s="6">
        <v>24</v>
      </c>
      <c r="G10" s="7">
        <f t="array" ref="G10">(IF(D10&lt;3,3,IF(D10&lt;5,6,8))+IF(F10&lt;15,0,IF(F10&lt;=20,5,IF(F10&lt;=25,7,10))))*E10/100</f>
        <v>3900</v>
      </c>
      <c r="H10" s="8">
        <f>'[1]соц защита градаця'!C10</f>
        <v>3289</v>
      </c>
      <c r="I10" s="9">
        <f>'[1]налог градация'!Q10</f>
        <v>3193.3199999999997</v>
      </c>
      <c r="J10" s="8">
        <f>SUM(Таблица1[[#This Row],[премия]],Таблица1[[#This Row],[ставка]])-Таблица1[[#This Row],[налог]]-Таблица1[[#This Row],[соц защита]]</f>
        <v>23417.68</v>
      </c>
    </row>
    <row r="11" spans="1:10" x14ac:dyDescent="0.25">
      <c r="A11" s="10" t="s">
        <v>16</v>
      </c>
      <c r="B11" s="11">
        <v>1010</v>
      </c>
      <c r="C11" s="11">
        <v>6</v>
      </c>
      <c r="D11" s="11">
        <v>6</v>
      </c>
      <c r="E11" s="11">
        <v>23000</v>
      </c>
      <c r="F11" s="11">
        <v>31</v>
      </c>
      <c r="G11" s="12">
        <f t="array" ref="G11">(IF(D11&lt;3,3,IF(D11&lt;5,6,8))+IF(F11&lt;15,0,IF(F11&lt;=20,5,IF(F11&lt;=25,7,10))))*E11/100</f>
        <v>4140</v>
      </c>
      <c r="H11" s="8">
        <f>'[1]соц защита градаця'!C11</f>
        <v>2985.4</v>
      </c>
      <c r="I11" s="9">
        <f>'[1]налог градация'!Q11</f>
        <v>2898.5519999999997</v>
      </c>
      <c r="J11" s="8">
        <f>SUM(Таблица1[[#This Row],[премия]],Таблица1[[#This Row],[ставка]])-Таблица1[[#This Row],[налог]]-Таблица1[[#This Row],[соц защита]]</f>
        <v>21256.047999999999</v>
      </c>
    </row>
    <row r="12" spans="1:10" x14ac:dyDescent="0.25">
      <c r="A12" s="10" t="s">
        <v>17</v>
      </c>
      <c r="B12" s="6">
        <v>1011</v>
      </c>
      <c r="C12" s="11">
        <v>5</v>
      </c>
      <c r="D12" s="11">
        <v>4</v>
      </c>
      <c r="E12" s="11">
        <v>21000</v>
      </c>
      <c r="F12" s="11">
        <v>26</v>
      </c>
      <c r="G12" s="12">
        <f t="array" ref="G12">(IF(D12&lt;3,3,IF(D12&lt;5,6,8))+IF(F12&lt;15,0,IF(F12&lt;=20,5,IF(F12&lt;=25,7,10))))*E12/100</f>
        <v>3360</v>
      </c>
      <c r="H12" s="8">
        <f>'[1]соц защита градаця'!C12</f>
        <v>2679.6</v>
      </c>
      <c r="I12" s="9">
        <f>'[1]налог градация'!Q12</f>
        <v>1951.2360000000001</v>
      </c>
      <c r="J12" s="8">
        <f>SUM(Таблица1[[#This Row],[премия]],Таблица1[[#This Row],[ставка]])-Таблица1[[#This Row],[налог]]-Таблица1[[#This Row],[соц защита]]</f>
        <v>19729.164000000001</v>
      </c>
    </row>
    <row r="13" spans="1:10" x14ac:dyDescent="0.25">
      <c r="A13" s="10" t="s">
        <v>18</v>
      </c>
      <c r="B13" s="6">
        <v>1012</v>
      </c>
      <c r="C13" s="11">
        <v>4</v>
      </c>
      <c r="D13" s="11">
        <v>4</v>
      </c>
      <c r="E13" s="11">
        <v>19000</v>
      </c>
      <c r="F13" s="11">
        <v>24</v>
      </c>
      <c r="G13" s="12">
        <f t="array" ref="G13">(IF(D13&lt;3,3,IF(D13&lt;5,6,8))+IF(F13&lt;15,0,IF(F13&lt;=20,5,IF(F13&lt;=25,7,10))))*E13/100</f>
        <v>2470</v>
      </c>
      <c r="H13" s="8">
        <f>'[1]соц защита градаця'!C13</f>
        <v>1932.3</v>
      </c>
      <c r="I13" s="9">
        <f>'[1]налог градация'!Q13</f>
        <v>1758.393</v>
      </c>
      <c r="J13" s="8">
        <f>SUM(Таблица1[[#This Row],[премия]],Таблица1[[#This Row],[ставка]])-Таблица1[[#This Row],[налог]]-Таблица1[[#This Row],[соц защита]]</f>
        <v>17779.307000000001</v>
      </c>
    </row>
    <row r="14" spans="1:10" x14ac:dyDescent="0.25">
      <c r="A14" s="10" t="s">
        <v>19</v>
      </c>
      <c r="B14" s="11">
        <v>1013</v>
      </c>
      <c r="C14" s="11">
        <v>3</v>
      </c>
      <c r="D14" s="11">
        <v>3</v>
      </c>
      <c r="E14" s="11">
        <v>16500</v>
      </c>
      <c r="F14" s="11">
        <v>18</v>
      </c>
      <c r="G14" s="12">
        <f t="array" ref="G14">(IF(D14&lt;3,3,IF(D14&lt;5,6,8))+IF(F14&lt;15,0,IF(F14&lt;=20,5,IF(F14&lt;=25,7,10))))*E14/100</f>
        <v>1815</v>
      </c>
      <c r="H14" s="8">
        <f>'[1]соц защита градаця'!C14</f>
        <v>1648.35</v>
      </c>
      <c r="I14" s="9">
        <f>'[1]налог градация'!Q14</f>
        <v>999.99900000000002</v>
      </c>
      <c r="J14" s="8">
        <f>SUM(Таблица1[[#This Row],[премия]],Таблица1[[#This Row],[ставка]])-Таблица1[[#This Row],[налог]]-Таблица1[[#This Row],[соц защита]]</f>
        <v>15666.651</v>
      </c>
    </row>
    <row r="15" spans="1:10" x14ac:dyDescent="0.25">
      <c r="A15" s="10" t="s">
        <v>20</v>
      </c>
      <c r="B15" s="6">
        <v>1014</v>
      </c>
      <c r="C15" s="11">
        <v>2</v>
      </c>
      <c r="D15" s="11">
        <v>2</v>
      </c>
      <c r="E15" s="11">
        <v>25000</v>
      </c>
      <c r="F15" s="11">
        <v>20</v>
      </c>
      <c r="G15" s="12">
        <f t="array" ref="G15">(IF(D15&lt;3,3,IF(D15&lt;5,6,8))+IF(F15&lt;15,0,IF(F15&lt;=20,5,IF(F15&lt;=25,7,10))))*E15/100</f>
        <v>2000</v>
      </c>
      <c r="H15" s="8">
        <f>'[1]соц защита градаця'!C15</f>
        <v>1020.6000000000001</v>
      </c>
      <c r="I15" s="9">
        <f>'[1]налог градация'!Q15</f>
        <v>406.78199999999998</v>
      </c>
      <c r="J15" s="8">
        <f>SUM(Таблица1[[#This Row],[премия]],Таблица1[[#This Row],[ставка]])-Таблица1[[#This Row],[налог]]-Таблица1[[#This Row],[соц защита]]</f>
        <v>25572.618000000002</v>
      </c>
    </row>
    <row r="16" spans="1:10" x14ac:dyDescent="0.25">
      <c r="A16" s="10" t="s">
        <v>21</v>
      </c>
      <c r="B16" s="6">
        <v>1015</v>
      </c>
      <c r="C16" s="11">
        <v>1</v>
      </c>
      <c r="D16" s="11">
        <v>1</v>
      </c>
      <c r="E16" s="11">
        <v>28000</v>
      </c>
      <c r="F16" s="11">
        <v>16</v>
      </c>
      <c r="G16" s="12">
        <f t="array" ref="G16">(IF(D16&lt;3,3,IF(D16&lt;5,6,8))+IF(F16&lt;15,0,IF(F16&lt;=20,5,IF(F16&lt;=25,7,10))))*E16/100</f>
        <v>2240</v>
      </c>
      <c r="H16" s="8">
        <f>'[1]соц защита градаця'!C16</f>
        <v>567</v>
      </c>
      <c r="I16" s="9">
        <f>'[1]налог градация'!Q16</f>
        <v>323.19</v>
      </c>
      <c r="J16" s="8">
        <f>SUM(Таблица1[[#This Row],[премия]],Таблица1[[#This Row],[ставка]])-Таблица1[[#This Row],[налог]]-Таблица1[[#This Row],[соц защита]]</f>
        <v>29349.81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2019-11-09T02:46:27Z</dcterms:modified>
</cp:coreProperties>
</file>