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30720" windowHeight="13515"/>
  </bookViews>
  <sheets>
    <sheet name="Ремонт 4 блок" sheetId="5" r:id="rId1"/>
  </sheets>
  <externalReferences>
    <externalReference r:id="rId2"/>
    <externalReference r:id="rId3"/>
  </externalReferences>
  <definedNames>
    <definedName name="_xlnm._FilterDatabase" localSheetId="0" hidden="1">'Ремонт 4 блок'!$A$17:$AA$54</definedName>
    <definedName name="SprkR15C22" localSheetId="0">'Ремонт 4 блок'!$V$15</definedName>
    <definedName name="SprkR17C22" localSheetId="0">'Ремонт 4 блок'!$V$17</definedName>
    <definedName name="SprkR18C22" localSheetId="0">'Ремонт 4 блок'!$V$18</definedName>
    <definedName name="SprkR19C22" localSheetId="0">'Ремонт 4 блок'!$V$19</definedName>
    <definedName name="SprkR20C22" localSheetId="0">'Ремонт 4 блок'!$V$20</definedName>
    <definedName name="SprkR21C22" localSheetId="0">'Ремонт 4 блок'!$V$21</definedName>
    <definedName name="SprkR22C22" localSheetId="0">'Ремонт 4 блок'!$V$22</definedName>
    <definedName name="SprkR23C22" localSheetId="0">'Ремонт 4 блок'!$V$23</definedName>
    <definedName name="SprkR24C22" localSheetId="0">'Ремонт 4 блок'!$V$24</definedName>
    <definedName name="SprkR25C22" localSheetId="0">'Ремонт 4 блок'!$V$25</definedName>
    <definedName name="SprkR26C22" localSheetId="0">'Ремонт 4 блок'!$V$26</definedName>
    <definedName name="SprkR27C22" localSheetId="0">'Ремонт 4 блок'!$V$27</definedName>
    <definedName name="SprkR28C22" localSheetId="0">'Ремонт 4 блок'!$V$28</definedName>
    <definedName name="SprkR29C22" localSheetId="0">'Ремонт 4 блок'!$V$29</definedName>
    <definedName name="SprkR30C22" localSheetId="0">'Ремонт 4 блок'!$V$30</definedName>
    <definedName name="SprkR31C22" localSheetId="0">'Ремонт 4 блок'!$V$31</definedName>
    <definedName name="SprkR32C22" localSheetId="0">'Ремонт 4 блок'!$V$32</definedName>
    <definedName name="SprkR33C22" localSheetId="0">'Ремонт 4 блок'!$V$33</definedName>
    <definedName name="SprkR34C22" localSheetId="0">'Ремонт 4 блок'!$V$34</definedName>
    <definedName name="SprkR35C22" localSheetId="0">'Ремонт 4 блок'!$V$35</definedName>
    <definedName name="SprkR36C22" localSheetId="0">'Ремонт 4 блок'!$V$36</definedName>
    <definedName name="SprkR37C22" localSheetId="0">'Ремонт 4 блок'!$V$37</definedName>
    <definedName name="SprkR38C22" localSheetId="0">'Ремонт 4 блок'!$V$38</definedName>
    <definedName name="SprkR39C22" localSheetId="0">'Ремонт 4 блок'!$V$39</definedName>
    <definedName name="SprkR40C22" localSheetId="0">'Ремонт 4 блок'!$V$40</definedName>
    <definedName name="SprkR41C22" localSheetId="0">'Ремонт 4 блок'!$V$41</definedName>
    <definedName name="SprkR42C22" localSheetId="0">'Ремонт 4 блок'!$V$42</definedName>
    <definedName name="SprkR43C22" localSheetId="0">'Ремонт 4 блок'!$V$43</definedName>
    <definedName name="SprkR44C22" localSheetId="0">'Ремонт 4 блок'!$V$44</definedName>
    <definedName name="SprkR45C22" localSheetId="0">'Ремонт 4 блок'!$V$45</definedName>
    <definedName name="SprkR46C22" localSheetId="0">'Ремонт 4 блок'!$V$46</definedName>
    <definedName name="SprkR47C22" localSheetId="0">'Ремонт 4 блок'!$V$47</definedName>
    <definedName name="SprkR48C22" localSheetId="0">'Ремонт 4 блок'!$V$48</definedName>
    <definedName name="SprkR49C22" localSheetId="0">'Ремонт 4 блок'!$V$49</definedName>
    <definedName name="SprkR50C22" localSheetId="0">'Ремонт 4 блок'!$V$50</definedName>
    <definedName name="SprkR51C22" localSheetId="0">'Ремонт 4 блок'!$V$51</definedName>
    <definedName name="SprkR52C22" localSheetId="0">'Ремонт 4 блок'!$V$52</definedName>
    <definedName name="SprkR53C22" localSheetId="0">'Ремонт 4 блок'!$V$53</definedName>
    <definedName name="SprkR54C22" localSheetId="0">'Ремонт 4 блок'!$V$54</definedName>
    <definedName name="SprkR55C22" localSheetId="0">'Ремонт 4 блок'!$V$54</definedName>
    <definedName name="SprkR56C22" localSheetId="0">'Ремонт 4 блок'!$V$54</definedName>
    <definedName name="x">[1]!ganttchart('Ремонт 4 блок'!$J$15,EOMONTH('Ремонт 4 блок'!$U$15,0),'Ремонт 4 блок'!XEO1,'Ремонт 4 блок'!XER1,"106 207 308",1,0,"#C"&amp;ROW(),'Ремонт 4 блок'!XEL1&amp;" Отпуск с "&amp;TEXT('Ремонт 4 блок'!XEO1,"ДД.ММ.ГГ по")&amp;TEXT('Ремонт 4 блок'!XER1,"ДД.ММ.ГГ"),TODAY(),255)</definedName>
    <definedName name="_xlnm.Print_Area" localSheetId="0">'Ремонт 4 блок'!$A$1:$V$54</definedName>
  </definedNames>
  <calcPr calcId="152511"/>
</workbook>
</file>

<file path=xl/calcChain.xml><?xml version="1.0" encoding="utf-8"?>
<calcChain xmlns="http://schemas.openxmlformats.org/spreadsheetml/2006/main">
  <c r="Q18" i="5" l="1"/>
  <c r="V19" i="5"/>
  <c r="V23" i="5"/>
  <c r="V27" i="5"/>
  <c r="V31" i="5"/>
  <c r="V35" i="5"/>
  <c r="V39" i="5"/>
  <c r="V43" i="5"/>
  <c r="V47" i="5"/>
  <c r="V51" i="5"/>
  <c r="V40" i="5"/>
  <c r="V48" i="5"/>
  <c r="V52" i="5"/>
  <c r="V21" i="5"/>
  <c r="V25" i="5"/>
  <c r="V29" i="5"/>
  <c r="V33" i="5"/>
  <c r="V37" i="5"/>
  <c r="V41" i="5"/>
  <c r="V45" i="5"/>
  <c r="V53" i="5"/>
  <c r="V26" i="5"/>
  <c r="V38" i="5"/>
  <c r="V46" i="5"/>
  <c r="V20" i="5"/>
  <c r="V24" i="5"/>
  <c r="V28" i="5"/>
  <c r="V32" i="5"/>
  <c r="V36" i="5"/>
  <c r="V44" i="5"/>
  <c r="V49" i="5"/>
  <c r="V22" i="5"/>
  <c r="V30" i="5"/>
  <c r="V34" i="5"/>
  <c r="V50" i="5"/>
  <c r="V42" i="5"/>
  <c r="V54" i="5"/>
  <c r="V18" i="5"/>
  <c r="Q20" i="5" l="1"/>
  <c r="I18" i="5" l="1"/>
  <c r="J18" i="5" l="1"/>
  <c r="N18" i="5"/>
  <c r="R18" i="5"/>
  <c r="K18" i="5"/>
  <c r="O18" i="5"/>
  <c r="S18" i="5"/>
  <c r="L18" i="5"/>
  <c r="P18" i="5"/>
  <c r="T18" i="5"/>
  <c r="M18" i="5"/>
  <c r="U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L48" i="5" l="1"/>
  <c r="P48" i="5"/>
  <c r="T48" i="5"/>
  <c r="M48" i="5"/>
  <c r="Q48" i="5"/>
  <c r="U48" i="5"/>
  <c r="K48" i="5"/>
  <c r="S48" i="5"/>
  <c r="N48" i="5"/>
  <c r="O48" i="5"/>
  <c r="J48" i="5"/>
  <c r="R48" i="5"/>
  <c r="K44" i="5"/>
  <c r="O44" i="5"/>
  <c r="S44" i="5"/>
  <c r="L44" i="5"/>
  <c r="P44" i="5"/>
  <c r="T44" i="5"/>
  <c r="N44" i="5"/>
  <c r="R44" i="5"/>
  <c r="Q44" i="5"/>
  <c r="J44" i="5"/>
  <c r="M44" i="5"/>
  <c r="U44" i="5"/>
  <c r="K40" i="5"/>
  <c r="O40" i="5"/>
  <c r="S40" i="5"/>
  <c r="L40" i="5"/>
  <c r="P40" i="5"/>
  <c r="T40" i="5"/>
  <c r="N40" i="5"/>
  <c r="R40" i="5"/>
  <c r="Q40" i="5"/>
  <c r="J40" i="5"/>
  <c r="M40" i="5"/>
  <c r="U40" i="5"/>
  <c r="K36" i="5"/>
  <c r="O36" i="5"/>
  <c r="S36" i="5"/>
  <c r="L36" i="5"/>
  <c r="P36" i="5"/>
  <c r="T36" i="5"/>
  <c r="N36" i="5"/>
  <c r="R36" i="5"/>
  <c r="Q36" i="5"/>
  <c r="J36" i="5"/>
  <c r="M36" i="5"/>
  <c r="U36" i="5"/>
  <c r="K32" i="5"/>
  <c r="O32" i="5"/>
  <c r="S32" i="5"/>
  <c r="L32" i="5"/>
  <c r="P32" i="5"/>
  <c r="T32" i="5"/>
  <c r="N32" i="5"/>
  <c r="R32" i="5"/>
  <c r="Q32" i="5"/>
  <c r="J32" i="5"/>
  <c r="M32" i="5"/>
  <c r="U32" i="5"/>
  <c r="K28" i="5"/>
  <c r="O28" i="5"/>
  <c r="S28" i="5"/>
  <c r="L28" i="5"/>
  <c r="P28" i="5"/>
  <c r="T28" i="5"/>
  <c r="N28" i="5"/>
  <c r="R28" i="5"/>
  <c r="Q28" i="5"/>
  <c r="J28" i="5"/>
  <c r="M28" i="5"/>
  <c r="U28" i="5"/>
  <c r="K24" i="5"/>
  <c r="O24" i="5"/>
  <c r="S24" i="5"/>
  <c r="L24" i="5"/>
  <c r="P24" i="5"/>
  <c r="T24" i="5"/>
  <c r="N24" i="5"/>
  <c r="R24" i="5"/>
  <c r="Q24" i="5"/>
  <c r="J24" i="5"/>
  <c r="M24" i="5"/>
  <c r="U24" i="5"/>
  <c r="L54" i="5"/>
  <c r="P54" i="5"/>
  <c r="T54" i="5"/>
  <c r="M54" i="5"/>
  <c r="Q54" i="5"/>
  <c r="U54" i="5"/>
  <c r="K54" i="5"/>
  <c r="S54" i="5"/>
  <c r="N54" i="5"/>
  <c r="O54" i="5"/>
  <c r="J54" i="5"/>
  <c r="R54" i="5"/>
  <c r="L50" i="5"/>
  <c r="P50" i="5"/>
  <c r="T50" i="5"/>
  <c r="M50" i="5"/>
  <c r="Q50" i="5"/>
  <c r="U50" i="5"/>
  <c r="K50" i="5"/>
  <c r="S50" i="5"/>
  <c r="N50" i="5"/>
  <c r="O50" i="5"/>
  <c r="J50" i="5"/>
  <c r="R50" i="5"/>
  <c r="K46" i="5"/>
  <c r="O46" i="5"/>
  <c r="S46" i="5"/>
  <c r="L46" i="5"/>
  <c r="P46" i="5"/>
  <c r="T46" i="5"/>
  <c r="N46" i="5"/>
  <c r="J46" i="5"/>
  <c r="Q46" i="5"/>
  <c r="R46" i="5"/>
  <c r="M46" i="5"/>
  <c r="U46" i="5"/>
  <c r="K42" i="5"/>
  <c r="O42" i="5"/>
  <c r="S42" i="5"/>
  <c r="L42" i="5"/>
  <c r="P42" i="5"/>
  <c r="T42" i="5"/>
  <c r="N42" i="5"/>
  <c r="J42" i="5"/>
  <c r="Q42" i="5"/>
  <c r="R42" i="5"/>
  <c r="U42" i="5"/>
  <c r="M42" i="5"/>
  <c r="K38" i="5"/>
  <c r="O38" i="5"/>
  <c r="S38" i="5"/>
  <c r="L38" i="5"/>
  <c r="P38" i="5"/>
  <c r="T38" i="5"/>
  <c r="N38" i="5"/>
  <c r="J38" i="5"/>
  <c r="Q38" i="5"/>
  <c r="R38" i="5"/>
  <c r="M38" i="5"/>
  <c r="U38" i="5"/>
  <c r="K34" i="5"/>
  <c r="O34" i="5"/>
  <c r="S34" i="5"/>
  <c r="L34" i="5"/>
  <c r="P34" i="5"/>
  <c r="T34" i="5"/>
  <c r="N34" i="5"/>
  <c r="J34" i="5"/>
  <c r="Q34" i="5"/>
  <c r="R34" i="5"/>
  <c r="U34" i="5"/>
  <c r="M34" i="5"/>
  <c r="K30" i="5"/>
  <c r="O30" i="5"/>
  <c r="S30" i="5"/>
  <c r="L30" i="5"/>
  <c r="P30" i="5"/>
  <c r="T30" i="5"/>
  <c r="N30" i="5"/>
  <c r="J30" i="5"/>
  <c r="Q30" i="5"/>
  <c r="R30" i="5"/>
  <c r="M30" i="5"/>
  <c r="U30" i="5"/>
  <c r="K26" i="5"/>
  <c r="O26" i="5"/>
  <c r="S26" i="5"/>
  <c r="L26" i="5"/>
  <c r="P26" i="5"/>
  <c r="T26" i="5"/>
  <c r="N26" i="5"/>
  <c r="J26" i="5"/>
  <c r="Q26" i="5"/>
  <c r="R26" i="5"/>
  <c r="U26" i="5"/>
  <c r="M26" i="5"/>
  <c r="M22" i="5"/>
  <c r="N22" i="5"/>
  <c r="O22" i="5"/>
  <c r="S22" i="5"/>
  <c r="J22" i="5"/>
  <c r="P22" i="5"/>
  <c r="T22" i="5"/>
  <c r="L22" i="5"/>
  <c r="Q22" i="5"/>
  <c r="R22" i="5"/>
  <c r="K22" i="5"/>
  <c r="U22" i="5"/>
  <c r="L53" i="5"/>
  <c r="P53" i="5"/>
  <c r="T53" i="5"/>
  <c r="M53" i="5"/>
  <c r="Q53" i="5"/>
  <c r="U53" i="5"/>
  <c r="O53" i="5"/>
  <c r="J53" i="5"/>
  <c r="K53" i="5"/>
  <c r="S53" i="5"/>
  <c r="N53" i="5"/>
  <c r="R53" i="5"/>
  <c r="L49" i="5"/>
  <c r="P49" i="5"/>
  <c r="T49" i="5"/>
  <c r="M49" i="5"/>
  <c r="Q49" i="5"/>
  <c r="U49" i="5"/>
  <c r="O49" i="5"/>
  <c r="J49" i="5"/>
  <c r="K49" i="5"/>
  <c r="S49" i="5"/>
  <c r="N49" i="5"/>
  <c r="R49" i="5"/>
  <c r="K45" i="5"/>
  <c r="O45" i="5"/>
  <c r="S45" i="5"/>
  <c r="L45" i="5"/>
  <c r="P45" i="5"/>
  <c r="T45" i="5"/>
  <c r="J45" i="5"/>
  <c r="R45" i="5"/>
  <c r="M45" i="5"/>
  <c r="U45" i="5"/>
  <c r="N45" i="5"/>
  <c r="Q45" i="5"/>
  <c r="K41" i="5"/>
  <c r="O41" i="5"/>
  <c r="S41" i="5"/>
  <c r="L41" i="5"/>
  <c r="P41" i="5"/>
  <c r="T41" i="5"/>
  <c r="J41" i="5"/>
  <c r="R41" i="5"/>
  <c r="M41" i="5"/>
  <c r="U41" i="5"/>
  <c r="N41" i="5"/>
  <c r="Q41" i="5"/>
  <c r="K37" i="5"/>
  <c r="O37" i="5"/>
  <c r="S37" i="5"/>
  <c r="L37" i="5"/>
  <c r="P37" i="5"/>
  <c r="T37" i="5"/>
  <c r="J37" i="5"/>
  <c r="R37" i="5"/>
  <c r="M37" i="5"/>
  <c r="U37" i="5"/>
  <c r="N37" i="5"/>
  <c r="Q37" i="5"/>
  <c r="K33" i="5"/>
  <c r="O33" i="5"/>
  <c r="S33" i="5"/>
  <c r="L33" i="5"/>
  <c r="P33" i="5"/>
  <c r="T33" i="5"/>
  <c r="J33" i="5"/>
  <c r="R33" i="5"/>
  <c r="M33" i="5"/>
  <c r="U33" i="5"/>
  <c r="N33" i="5"/>
  <c r="Q33" i="5"/>
  <c r="K29" i="5"/>
  <c r="O29" i="5"/>
  <c r="S29" i="5"/>
  <c r="L29" i="5"/>
  <c r="P29" i="5"/>
  <c r="T29" i="5"/>
  <c r="J29" i="5"/>
  <c r="R29" i="5"/>
  <c r="M29" i="5"/>
  <c r="U29" i="5"/>
  <c r="N29" i="5"/>
  <c r="Q29" i="5"/>
  <c r="K25" i="5"/>
  <c r="O25" i="5"/>
  <c r="S25" i="5"/>
  <c r="L25" i="5"/>
  <c r="P25" i="5"/>
  <c r="T25" i="5"/>
  <c r="J25" i="5"/>
  <c r="R25" i="5"/>
  <c r="M25" i="5"/>
  <c r="U25" i="5"/>
  <c r="N25" i="5"/>
  <c r="Q25" i="5"/>
  <c r="M21" i="5"/>
  <c r="Q21" i="5"/>
  <c r="U21" i="5"/>
  <c r="J21" i="5"/>
  <c r="N21" i="5"/>
  <c r="R21" i="5"/>
  <c r="P21" i="5"/>
  <c r="T21" i="5"/>
  <c r="K21" i="5"/>
  <c r="S21" i="5"/>
  <c r="L21" i="5"/>
  <c r="O21" i="5"/>
  <c r="L52" i="5"/>
  <c r="P52" i="5"/>
  <c r="T52" i="5"/>
  <c r="M52" i="5"/>
  <c r="Q52" i="5"/>
  <c r="U52" i="5"/>
  <c r="K52" i="5"/>
  <c r="S52" i="5"/>
  <c r="O52" i="5"/>
  <c r="J52" i="5"/>
  <c r="R52" i="5"/>
  <c r="N52" i="5"/>
  <c r="M20" i="5"/>
  <c r="U20" i="5"/>
  <c r="J20" i="5"/>
  <c r="N20" i="5"/>
  <c r="R20" i="5"/>
  <c r="L20" i="5"/>
  <c r="T20" i="5"/>
  <c r="O20" i="5"/>
  <c r="P20" i="5"/>
  <c r="K20" i="5"/>
  <c r="S20" i="5"/>
  <c r="L51" i="5"/>
  <c r="P51" i="5"/>
  <c r="T51" i="5"/>
  <c r="M51" i="5"/>
  <c r="Q51" i="5"/>
  <c r="U51" i="5"/>
  <c r="O51" i="5"/>
  <c r="R51" i="5"/>
  <c r="K51" i="5"/>
  <c r="S51" i="5"/>
  <c r="N51" i="5"/>
  <c r="J51" i="5"/>
  <c r="K47" i="5"/>
  <c r="L47" i="5"/>
  <c r="J47" i="5"/>
  <c r="P47" i="5"/>
  <c r="T47" i="5"/>
  <c r="M47" i="5"/>
  <c r="Q47" i="5"/>
  <c r="U47" i="5"/>
  <c r="O47" i="5"/>
  <c r="R47" i="5"/>
  <c r="S47" i="5"/>
  <c r="N47" i="5"/>
  <c r="K43" i="5"/>
  <c r="O43" i="5"/>
  <c r="S43" i="5"/>
  <c r="L43" i="5"/>
  <c r="P43" i="5"/>
  <c r="T43" i="5"/>
  <c r="J43" i="5"/>
  <c r="R43" i="5"/>
  <c r="N43" i="5"/>
  <c r="M43" i="5"/>
  <c r="U43" i="5"/>
  <c r="Q43" i="5"/>
  <c r="K39" i="5"/>
  <c r="O39" i="5"/>
  <c r="S39" i="5"/>
  <c r="L39" i="5"/>
  <c r="P39" i="5"/>
  <c r="T39" i="5"/>
  <c r="J39" i="5"/>
  <c r="R39" i="5"/>
  <c r="N39" i="5"/>
  <c r="M39" i="5"/>
  <c r="U39" i="5"/>
  <c r="Q39" i="5"/>
  <c r="K35" i="5"/>
  <c r="O35" i="5"/>
  <c r="S35" i="5"/>
  <c r="L35" i="5"/>
  <c r="P35" i="5"/>
  <c r="T35" i="5"/>
  <c r="J35" i="5"/>
  <c r="R35" i="5"/>
  <c r="N35" i="5"/>
  <c r="M35" i="5"/>
  <c r="U35" i="5"/>
  <c r="Q35" i="5"/>
  <c r="K31" i="5"/>
  <c r="O31" i="5"/>
  <c r="S31" i="5"/>
  <c r="L31" i="5"/>
  <c r="P31" i="5"/>
  <c r="T31" i="5"/>
  <c r="J31" i="5"/>
  <c r="R31" i="5"/>
  <c r="N31" i="5"/>
  <c r="M31" i="5"/>
  <c r="U31" i="5"/>
  <c r="Q31" i="5"/>
  <c r="K27" i="5"/>
  <c r="O27" i="5"/>
  <c r="S27" i="5"/>
  <c r="L27" i="5"/>
  <c r="P27" i="5"/>
  <c r="T27" i="5"/>
  <c r="J27" i="5"/>
  <c r="R27" i="5"/>
  <c r="N27" i="5"/>
  <c r="M27" i="5"/>
  <c r="U27" i="5"/>
  <c r="Q27" i="5"/>
  <c r="K23" i="5"/>
  <c r="O23" i="5"/>
  <c r="S23" i="5"/>
  <c r="L23" i="5"/>
  <c r="P23" i="5"/>
  <c r="T23" i="5"/>
  <c r="J23" i="5"/>
  <c r="R23" i="5"/>
  <c r="N23" i="5"/>
  <c r="M23" i="5"/>
  <c r="U23" i="5"/>
  <c r="Q23" i="5"/>
  <c r="M19" i="5"/>
  <c r="Q19" i="5"/>
  <c r="U19" i="5"/>
  <c r="J19" i="5"/>
  <c r="N19" i="5"/>
  <c r="R19" i="5"/>
  <c r="P19" i="5"/>
  <c r="T19" i="5"/>
  <c r="K19" i="5"/>
  <c r="S19" i="5"/>
  <c r="L19" i="5"/>
  <c r="O19" i="5"/>
  <c r="C2" i="5"/>
</calcChain>
</file>

<file path=xl/sharedStrings.xml><?xml version="1.0" encoding="utf-8"?>
<sst xmlns="http://schemas.openxmlformats.org/spreadsheetml/2006/main" count="87" uniqueCount="78">
  <si>
    <t>ГРАФИК ОТПУСКОВ</t>
  </si>
  <si>
    <t>Фамилия, имя, отчество
(полностью)</t>
  </si>
  <si>
    <t>Отпуск</t>
  </si>
  <si>
    <t>Окончание отпуска</t>
  </si>
  <si>
    <t>кол-во календарных дней</t>
  </si>
  <si>
    <t>дата запланированная</t>
  </si>
  <si>
    <t>Конец</t>
  </si>
  <si>
    <t>11.03.2020</t>
  </si>
  <si>
    <t>08.08.2020</t>
  </si>
  <si>
    <t>диапазон 1</t>
  </si>
  <si>
    <t>диапазон 2</t>
  </si>
  <si>
    <t>А</t>
  </si>
  <si>
    <t>Б</t>
  </si>
  <si>
    <t>С</t>
  </si>
  <si>
    <t>К</t>
  </si>
  <si>
    <t>Д</t>
  </si>
  <si>
    <t>Е</t>
  </si>
  <si>
    <t>В</t>
  </si>
  <si>
    <t>Г</t>
  </si>
  <si>
    <t>Ж</t>
  </si>
  <si>
    <t>З</t>
  </si>
  <si>
    <t>И</t>
  </si>
  <si>
    <t>Й</t>
  </si>
  <si>
    <t>Л</t>
  </si>
  <si>
    <t>М</t>
  </si>
  <si>
    <t>Н</t>
  </si>
  <si>
    <t>О</t>
  </si>
  <si>
    <t>П</t>
  </si>
  <si>
    <t>Р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</si>
  <si>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</si>
  <si>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</si>
  <si>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</si>
  <si>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</si>
  <si>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</si>
  <si>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</si>
  <si>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</si>
  <si>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</si>
  <si>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</si>
  <si>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</si>
  <si>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</si>
  <si>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</si>
  <si>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</si>
  <si>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</si>
  <si>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б</t>
  </si>
  <si>
    <t>и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</si>
  <si>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</si>
  <si>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</si>
  <si>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</si>
  <si>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</si>
  <si>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</si>
  <si>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</si>
  <si>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</si>
  <si>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</si>
  <si>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</si>
  <si>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</si>
  <si>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</si>
  <si>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</si>
  <si>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</si>
  <si>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</si>
  <si>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</si>
  <si>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</si>
  <si>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</si>
  <si>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</si>
  <si>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</si>
  <si>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</si>
  <si>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</si>
  <si>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</si>
  <si>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</si>
  <si>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</si>
  <si>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</si>
  <si>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</si>
  <si>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</si>
  <si>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</si>
  <si>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</si>
  <si>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</si>
  <si>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</si>
  <si>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</si>
  <si>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Всего перосонала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</si>
</sst>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9" fillId="0" borderId="0"/>
  </cellStyleXfs>
  <cellXfs count="61">
    <xf numFmtId="0" fontId="0" fillId="0" borderId="0" xfId="0"/>
    <xf numFmtId="0" fontId="2" fillId="0" borderId="0" xfId="1" applyFont="1" applyAlignment="1" applyProtection="1">
      <alignment vertical="center" wrapText="1"/>
    </xf>
    <xf numFmtId="0" fontId="4" fillId="0" borderId="0" xfId="2" applyProtection="1"/>
    <xf numFmtId="0" fontId="1" fillId="0" borderId="0" xfId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/>
    </xf>
    <xf numFmtId="0" fontId="7" fillId="0" borderId="1" xfId="2" applyFont="1" applyBorder="1" applyAlignment="1" applyProtection="1">
      <alignment horizontal="center" vertical="center" wrapText="1"/>
    </xf>
    <xf numFmtId="0" fontId="2" fillId="0" borderId="1" xfId="1" applyNumberFormat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textRotation="90" wrapText="1"/>
    </xf>
    <xf numFmtId="14" fontId="4" fillId="0" borderId="0" xfId="2" applyNumberFormat="1" applyProtection="1"/>
    <xf numFmtId="14" fontId="2" fillId="0" borderId="1" xfId="1" applyNumberFormat="1" applyFont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vertical="center" wrapText="1"/>
    </xf>
    <xf numFmtId="0" fontId="2" fillId="3" borderId="1" xfId="1" applyFont="1" applyFill="1" applyBorder="1" applyAlignment="1" applyProtection="1">
      <alignment vertical="center" wrapText="1"/>
    </xf>
    <xf numFmtId="0" fontId="10" fillId="3" borderId="1" xfId="1" applyFont="1" applyFill="1" applyBorder="1" applyAlignment="1" applyProtection="1">
      <alignment vertical="center" wrapText="1"/>
    </xf>
    <xf numFmtId="0" fontId="4" fillId="4" borderId="0" xfId="2" applyFill="1" applyProtection="1"/>
    <xf numFmtId="14" fontId="4" fillId="4" borderId="0" xfId="2" applyNumberFormat="1" applyFill="1" applyProtection="1"/>
    <xf numFmtId="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0" fontId="2" fillId="0" borderId="1" xfId="1" applyNumberFormat="1" applyFont="1" applyBorder="1" applyAlignment="1" applyProtection="1">
      <alignment horizontal="left" vertical="center" wrapText="1"/>
      <protection locked="0"/>
    </xf>
    <xf numFmtId="14" fontId="2" fillId="0" borderId="1" xfId="2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top" wrapText="1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" fillId="0" borderId="0" xfId="1" applyNumberFormat="1"/>
    <xf numFmtId="0" fontId="1" fillId="0" borderId="5" xfId="1" applyBorder="1" applyAlignment="1"/>
    <xf numFmtId="0" fontId="1" fillId="0" borderId="0" xfId="1" applyAlignment="1"/>
    <xf numFmtId="0" fontId="0" fillId="0" borderId="0" xfId="1" applyFont="1" applyBorder="1" applyAlignment="1"/>
    <xf numFmtId="0" fontId="0" fillId="2" borderId="5" xfId="1" applyFont="1" applyFill="1" applyBorder="1" applyAlignment="1"/>
    <xf numFmtId="0" fontId="11" fillId="0" borderId="1" xfId="2" applyNumberFormat="1" applyFont="1" applyBorder="1" applyAlignment="1" applyProtection="1">
      <alignment horizontal="center" vertical="top" wrapText="1"/>
      <protection locked="0"/>
    </xf>
    <xf numFmtId="14" fontId="2" fillId="0" borderId="1" xfId="1" applyNumberFormat="1" applyFont="1" applyBorder="1" applyAlignment="1" applyProtection="1">
      <alignment horizontal="left" vertical="center" wrapText="1"/>
      <protection locked="0"/>
    </xf>
    <xf numFmtId="0" fontId="11" fillId="0" borderId="1" xfId="2" applyNumberFormat="1" applyFont="1" applyBorder="1" applyAlignment="1" applyProtection="1">
      <alignment horizontal="distributed" vertical="top" wrapText="1"/>
      <protection locked="0"/>
    </xf>
    <xf numFmtId="0" fontId="1" fillId="0" borderId="5" xfId="1" applyBorder="1" applyAlignment="1">
      <alignment horizontal="center"/>
    </xf>
    <xf numFmtId="0" fontId="1" fillId="0" borderId="0" xfId="1" applyAlignment="1">
      <alignment horizontal="center"/>
    </xf>
    <xf numFmtId="0" fontId="0" fillId="0" borderId="5" xfId="1" applyFont="1" applyBorder="1" applyAlignment="1">
      <alignment horizontal="center"/>
    </xf>
    <xf numFmtId="0" fontId="0" fillId="0" borderId="0" xfId="1" applyFont="1" applyAlignment="1">
      <alignment horizontal="center"/>
    </xf>
    <xf numFmtId="164" fontId="7" fillId="0" borderId="1" xfId="2" applyNumberFormat="1" applyFont="1" applyBorder="1" applyAlignment="1" applyProtection="1">
      <alignment horizontal="center" vertical="center" wrapText="1"/>
    </xf>
    <xf numFmtId="164" fontId="7" fillId="3" borderId="1" xfId="2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3" xfId="2" applyFont="1" applyBorder="1" applyAlignment="1" applyProtection="1">
      <alignment horizontal="center" vertical="center" textRotation="90" wrapText="1"/>
    </xf>
    <xf numFmtId="0" fontId="7" fillId="0" borderId="4" xfId="2" applyFont="1" applyBorder="1" applyAlignment="1" applyProtection="1">
      <alignment horizontal="center" vertical="center" textRotation="90" wrapText="1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48C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43" TargetMode="External"/><Relationship Id="rId13" Type="http://schemas.openxmlformats.org/officeDocument/2006/relationships/hyperlink" Target="#C52" TargetMode="External"/><Relationship Id="rId18" Type="http://schemas.openxmlformats.org/officeDocument/2006/relationships/hyperlink" Target="#C37" TargetMode="External"/><Relationship Id="rId26" Type="http://schemas.openxmlformats.org/officeDocument/2006/relationships/hyperlink" Target="#C24" TargetMode="External"/><Relationship Id="rId3" Type="http://schemas.openxmlformats.org/officeDocument/2006/relationships/hyperlink" Target="#C23" TargetMode="External"/><Relationship Id="rId21" Type="http://schemas.openxmlformats.org/officeDocument/2006/relationships/hyperlink" Target="#C53" TargetMode="External"/><Relationship Id="rId34" Type="http://schemas.openxmlformats.org/officeDocument/2006/relationships/hyperlink" Target="#C34" TargetMode="External"/><Relationship Id="rId7" Type="http://schemas.openxmlformats.org/officeDocument/2006/relationships/hyperlink" Target="#C39" TargetMode="External"/><Relationship Id="rId12" Type="http://schemas.openxmlformats.org/officeDocument/2006/relationships/hyperlink" Target="#C48" TargetMode="External"/><Relationship Id="rId17" Type="http://schemas.openxmlformats.org/officeDocument/2006/relationships/hyperlink" Target="#C33" TargetMode="External"/><Relationship Id="rId25" Type="http://schemas.openxmlformats.org/officeDocument/2006/relationships/hyperlink" Target="#C20" TargetMode="External"/><Relationship Id="rId33" Type="http://schemas.openxmlformats.org/officeDocument/2006/relationships/hyperlink" Target="#C30" TargetMode="External"/><Relationship Id="rId2" Type="http://schemas.openxmlformats.org/officeDocument/2006/relationships/hyperlink" Target="#C19" TargetMode="External"/><Relationship Id="rId16" Type="http://schemas.openxmlformats.org/officeDocument/2006/relationships/hyperlink" Target="#C29" TargetMode="External"/><Relationship Id="rId20" Type="http://schemas.openxmlformats.org/officeDocument/2006/relationships/hyperlink" Target="#C45" TargetMode="External"/><Relationship Id="rId29" Type="http://schemas.openxmlformats.org/officeDocument/2006/relationships/hyperlink" Target="#C36" TargetMode="External"/><Relationship Id="rId1" Type="http://schemas.openxmlformats.org/officeDocument/2006/relationships/hyperlink" Target="#C18" TargetMode="External"/><Relationship Id="rId6" Type="http://schemas.openxmlformats.org/officeDocument/2006/relationships/hyperlink" Target="#C35" TargetMode="External"/><Relationship Id="rId11" Type="http://schemas.openxmlformats.org/officeDocument/2006/relationships/hyperlink" Target="#C40" TargetMode="External"/><Relationship Id="rId24" Type="http://schemas.openxmlformats.org/officeDocument/2006/relationships/hyperlink" Target="#C46" TargetMode="External"/><Relationship Id="rId32" Type="http://schemas.openxmlformats.org/officeDocument/2006/relationships/hyperlink" Target="#C22" TargetMode="External"/><Relationship Id="rId37" Type="http://schemas.openxmlformats.org/officeDocument/2006/relationships/hyperlink" Target="#C54" TargetMode="External"/><Relationship Id="rId5" Type="http://schemas.openxmlformats.org/officeDocument/2006/relationships/hyperlink" Target="#C31" TargetMode="External"/><Relationship Id="rId15" Type="http://schemas.openxmlformats.org/officeDocument/2006/relationships/hyperlink" Target="#C25" TargetMode="External"/><Relationship Id="rId23" Type="http://schemas.openxmlformats.org/officeDocument/2006/relationships/hyperlink" Target="#C38" TargetMode="External"/><Relationship Id="rId28" Type="http://schemas.openxmlformats.org/officeDocument/2006/relationships/hyperlink" Target="#C32" TargetMode="External"/><Relationship Id="rId36" Type="http://schemas.openxmlformats.org/officeDocument/2006/relationships/hyperlink" Target="#C42" TargetMode="External"/><Relationship Id="rId10" Type="http://schemas.openxmlformats.org/officeDocument/2006/relationships/hyperlink" Target="#C51" TargetMode="External"/><Relationship Id="rId19" Type="http://schemas.openxmlformats.org/officeDocument/2006/relationships/hyperlink" Target="#C41" TargetMode="External"/><Relationship Id="rId31" Type="http://schemas.openxmlformats.org/officeDocument/2006/relationships/hyperlink" Target="#C49" TargetMode="External"/><Relationship Id="rId4" Type="http://schemas.openxmlformats.org/officeDocument/2006/relationships/hyperlink" Target="#C27" TargetMode="External"/><Relationship Id="rId9" Type="http://schemas.openxmlformats.org/officeDocument/2006/relationships/hyperlink" Target="#C47" TargetMode="External"/><Relationship Id="rId14" Type="http://schemas.openxmlformats.org/officeDocument/2006/relationships/hyperlink" Target="#C21" TargetMode="External"/><Relationship Id="rId22" Type="http://schemas.openxmlformats.org/officeDocument/2006/relationships/hyperlink" Target="#C26" TargetMode="External"/><Relationship Id="rId27" Type="http://schemas.openxmlformats.org/officeDocument/2006/relationships/hyperlink" Target="#C28" TargetMode="External"/><Relationship Id="rId30" Type="http://schemas.openxmlformats.org/officeDocument/2006/relationships/hyperlink" Target="#C44" TargetMode="External"/><Relationship Id="rId35" Type="http://schemas.openxmlformats.org/officeDocument/2006/relationships/hyperlink" Target="#C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1000792</xdr:colOff>
      <xdr:row>17</xdr:row>
      <xdr:rowOff>0</xdr:rowOff>
    </xdr:from>
    <xdr:to>
      <xdr:col>17</xdr:col>
      <xdr:colOff>114300</xdr:colOff>
      <xdr:row>18</xdr:row>
      <xdr:rowOff>0</xdr:rowOff>
    </xdr:to>
    <xdr:grpSp>
      <xdr:nvGrpSpPr>
        <xdr:cNvPr id="37371" name="SprkR18C10:R18C21Shape"/>
        <xdr:cNvGrpSpPr/>
      </xdr:nvGrpSpPr>
      <xdr:grpSpPr>
        <a:xfrm>
          <a:off x="9001792" y="1751135"/>
          <a:ext cx="5465950" cy="263769"/>
          <a:chOff x="8992267" y="1762125"/>
          <a:chExt cx="5466683" cy="266700"/>
        </a:xfrm>
      </xdr:grpSpPr>
      <xdr:sp macro="" textlink="">
        <xdr:nvSpPr>
          <xdr:cNvPr id="37366" name="Прямоугольник 37365">
            <a:hlinkClick xmlns:r="http://schemas.openxmlformats.org/officeDocument/2006/relationships" r:id="rId1" tooltip="А Отпуск с 10.08.20 по 06.09.20"/>
          </xdr:cNvPr>
          <xdr:cNvSpPr/>
        </xdr:nvSpPr>
        <xdr:spPr>
          <a:xfrm>
            <a:off x="13873544" y="1895475"/>
            <a:ext cx="585406" cy="114300"/>
          </a:xfrm>
          <a:prstGeom prst="rect">
            <a:avLst/>
          </a:prstGeom>
          <a:solidFill>
            <a:srgbClr val="09057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367" name="Прямая соединительная линия 37366"/>
          <xdr:cNvCxnSpPr/>
        </xdr:nvCxnSpPr>
        <xdr:spPr>
          <a:xfrm>
            <a:off x="14458950" y="1895475"/>
            <a:ext cx="0" cy="133350"/>
          </a:xfrm>
          <a:prstGeom prst="line">
            <a:avLst/>
          </a:prstGeom>
          <a:ln w="3175">
            <a:solidFill>
              <a:srgbClr val="090578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68" name="Прямая соединительная линия 37367"/>
          <xdr:cNvCxnSpPr/>
        </xdr:nvCxnSpPr>
        <xdr:spPr>
          <a:xfrm>
            <a:off x="13873544" y="1762125"/>
            <a:ext cx="0" cy="114300"/>
          </a:xfrm>
          <a:prstGeom prst="line">
            <a:avLst/>
          </a:prstGeom>
          <a:ln w="3175">
            <a:solidFill>
              <a:srgbClr val="090578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369" name="Прямоугольник 37368"/>
          <xdr:cNvSpPr/>
        </xdr:nvSpPr>
        <xdr:spPr>
          <a:xfrm>
            <a:off x="13873544" y="19383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370" name="Прямая соединительная линия 37369"/>
          <xdr:cNvCxnSpPr/>
        </xdr:nvCxnSpPr>
        <xdr:spPr>
          <a:xfrm>
            <a:off x="8992267" y="17621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18</xdr:row>
      <xdr:rowOff>0</xdr:rowOff>
    </xdr:from>
    <xdr:to>
      <xdr:col>16</xdr:col>
      <xdr:colOff>625698</xdr:colOff>
      <xdr:row>19</xdr:row>
      <xdr:rowOff>0</xdr:rowOff>
    </xdr:to>
    <xdr:grpSp>
      <xdr:nvGrpSpPr>
        <xdr:cNvPr id="37377" name="SprkR19C10:R19C21Shape"/>
        <xdr:cNvGrpSpPr/>
      </xdr:nvGrpSpPr>
      <xdr:grpSpPr>
        <a:xfrm>
          <a:off x="9001792" y="2014904"/>
          <a:ext cx="5310598" cy="263769"/>
          <a:chOff x="8992267" y="2028825"/>
          <a:chExt cx="5311331" cy="266700"/>
        </a:xfrm>
      </xdr:grpSpPr>
      <xdr:sp macro="" textlink="">
        <xdr:nvSpPr>
          <xdr:cNvPr id="37372" name="Прямоугольник 37371">
            <a:hlinkClick xmlns:r="http://schemas.openxmlformats.org/officeDocument/2006/relationships" r:id="rId2" tooltip="Б Отпуск с 10.08.20 по 30.08.20"/>
          </xdr:cNvPr>
          <xdr:cNvSpPr/>
        </xdr:nvSpPr>
        <xdr:spPr>
          <a:xfrm>
            <a:off x="13873544" y="2162175"/>
            <a:ext cx="430054" cy="114300"/>
          </a:xfrm>
          <a:prstGeom prst="rect">
            <a:avLst/>
          </a:prstGeom>
          <a:solidFill>
            <a:srgbClr val="104CA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373" name="Прямая соединительная линия 37372"/>
          <xdr:cNvCxnSpPr/>
        </xdr:nvCxnSpPr>
        <xdr:spPr>
          <a:xfrm>
            <a:off x="14303597" y="2162175"/>
            <a:ext cx="0" cy="133350"/>
          </a:xfrm>
          <a:prstGeom prst="line">
            <a:avLst/>
          </a:prstGeom>
          <a:ln w="3175">
            <a:solidFill>
              <a:srgbClr val="104CAA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74" name="Прямая соединительная линия 37373"/>
          <xdr:cNvCxnSpPr/>
        </xdr:nvCxnSpPr>
        <xdr:spPr>
          <a:xfrm>
            <a:off x="13873544" y="2028825"/>
            <a:ext cx="0" cy="114300"/>
          </a:xfrm>
          <a:prstGeom prst="line">
            <a:avLst/>
          </a:prstGeom>
          <a:ln w="3175">
            <a:solidFill>
              <a:srgbClr val="104CAA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375" name="Прямоугольник 37374"/>
          <xdr:cNvSpPr/>
        </xdr:nvSpPr>
        <xdr:spPr>
          <a:xfrm>
            <a:off x="13873544" y="22050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376" name="Прямая соединительная линия 37375"/>
          <xdr:cNvCxnSpPr/>
        </xdr:nvCxnSpPr>
        <xdr:spPr>
          <a:xfrm>
            <a:off x="8992267" y="20288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22</xdr:row>
      <xdr:rowOff>0</xdr:rowOff>
    </xdr:from>
    <xdr:to>
      <xdr:col>16</xdr:col>
      <xdr:colOff>324994</xdr:colOff>
      <xdr:row>23</xdr:row>
      <xdr:rowOff>0</xdr:rowOff>
    </xdr:to>
    <xdr:grpSp>
      <xdr:nvGrpSpPr>
        <xdr:cNvPr id="37383" name="SprkR23C10:R23C21Shape"/>
        <xdr:cNvGrpSpPr/>
      </xdr:nvGrpSpPr>
      <xdr:grpSpPr>
        <a:xfrm>
          <a:off x="9001792" y="3069981"/>
          <a:ext cx="5009894" cy="263769"/>
          <a:chOff x="8992267" y="3095625"/>
          <a:chExt cx="5010627" cy="266700"/>
        </a:xfrm>
      </xdr:grpSpPr>
      <xdr:sp macro="" textlink="">
        <xdr:nvSpPr>
          <xdr:cNvPr id="37378" name="Прямоугольник 37377">
            <a:hlinkClick xmlns:r="http://schemas.openxmlformats.org/officeDocument/2006/relationships" r:id="rId3" tooltip="Д Отпуск с 03.08.20 по 16.08.20"/>
          </xdr:cNvPr>
          <xdr:cNvSpPr/>
        </xdr:nvSpPr>
        <xdr:spPr>
          <a:xfrm>
            <a:off x="13722858" y="3228975"/>
            <a:ext cx="280036" cy="114300"/>
          </a:xfrm>
          <a:prstGeom prst="rect">
            <a:avLst/>
          </a:prstGeom>
          <a:solidFill>
            <a:srgbClr val="D0B1AD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379" name="Прямая соединительная линия 37378"/>
          <xdr:cNvCxnSpPr/>
        </xdr:nvCxnSpPr>
        <xdr:spPr>
          <a:xfrm>
            <a:off x="14002893" y="3228975"/>
            <a:ext cx="0" cy="133350"/>
          </a:xfrm>
          <a:prstGeom prst="line">
            <a:avLst/>
          </a:prstGeom>
          <a:ln w="3175">
            <a:solidFill>
              <a:srgbClr val="D0B1AD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80" name="Прямая соединительная линия 37379"/>
          <xdr:cNvCxnSpPr/>
        </xdr:nvCxnSpPr>
        <xdr:spPr>
          <a:xfrm>
            <a:off x="13722858" y="3095625"/>
            <a:ext cx="0" cy="114300"/>
          </a:xfrm>
          <a:prstGeom prst="line">
            <a:avLst/>
          </a:prstGeom>
          <a:ln w="3175">
            <a:solidFill>
              <a:srgbClr val="D0B1AD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381" name="Прямоугольник 37380"/>
          <xdr:cNvSpPr/>
        </xdr:nvSpPr>
        <xdr:spPr>
          <a:xfrm>
            <a:off x="13722858" y="32718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382" name="Прямая соединительная линия 37381"/>
          <xdr:cNvCxnSpPr/>
        </xdr:nvCxnSpPr>
        <xdr:spPr>
          <a:xfrm>
            <a:off x="8992267" y="30956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26</xdr:row>
      <xdr:rowOff>0</xdr:rowOff>
    </xdr:from>
    <xdr:to>
      <xdr:col>12</xdr:col>
      <xdr:colOff>514350</xdr:colOff>
      <xdr:row>27</xdr:row>
      <xdr:rowOff>0</xdr:rowOff>
    </xdr:to>
    <xdr:grpSp>
      <xdr:nvGrpSpPr>
        <xdr:cNvPr id="37389" name="SprkR27C10:R27C21Shape"/>
        <xdr:cNvGrpSpPr/>
      </xdr:nvGrpSpPr>
      <xdr:grpSpPr>
        <a:xfrm>
          <a:off x="9001792" y="4125058"/>
          <a:ext cx="2532250" cy="263769"/>
          <a:chOff x="8992267" y="4162425"/>
          <a:chExt cx="2532983" cy="266700"/>
        </a:xfrm>
      </xdr:grpSpPr>
      <xdr:sp macro="" textlink="">
        <xdr:nvSpPr>
          <xdr:cNvPr id="37384" name="Прямоугольник 37383">
            <a:hlinkClick xmlns:r="http://schemas.openxmlformats.org/officeDocument/2006/relationships" r:id="rId4" tooltip="И Отпуск с 13.04.20 по 24.04.20"/>
          </xdr:cNvPr>
          <xdr:cNvSpPr/>
        </xdr:nvSpPr>
        <xdr:spPr>
          <a:xfrm>
            <a:off x="11280553" y="4295775"/>
            <a:ext cx="244697" cy="114300"/>
          </a:xfrm>
          <a:prstGeom prst="rect">
            <a:avLst/>
          </a:prstGeom>
          <a:solidFill>
            <a:srgbClr val="E30637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385" name="Прямая соединительная линия 37384"/>
          <xdr:cNvCxnSpPr/>
        </xdr:nvCxnSpPr>
        <xdr:spPr>
          <a:xfrm>
            <a:off x="11525250" y="4295775"/>
            <a:ext cx="0" cy="133350"/>
          </a:xfrm>
          <a:prstGeom prst="line">
            <a:avLst/>
          </a:prstGeom>
          <a:ln w="3175">
            <a:solidFill>
              <a:srgbClr val="E30637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86" name="Прямая соединительная линия 37385"/>
          <xdr:cNvCxnSpPr/>
        </xdr:nvCxnSpPr>
        <xdr:spPr>
          <a:xfrm>
            <a:off x="11280553" y="4162425"/>
            <a:ext cx="0" cy="114300"/>
          </a:xfrm>
          <a:prstGeom prst="line">
            <a:avLst/>
          </a:prstGeom>
          <a:ln w="3175">
            <a:solidFill>
              <a:srgbClr val="E30637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387" name="Прямоугольник 37386"/>
          <xdr:cNvSpPr/>
        </xdr:nvSpPr>
        <xdr:spPr>
          <a:xfrm>
            <a:off x="11280553" y="43386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388" name="Прямая соединительная линия 37387"/>
          <xdr:cNvCxnSpPr/>
        </xdr:nvCxnSpPr>
        <xdr:spPr>
          <a:xfrm>
            <a:off x="8992267" y="41624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30</xdr:row>
      <xdr:rowOff>0</xdr:rowOff>
    </xdr:from>
    <xdr:to>
      <xdr:col>17</xdr:col>
      <xdr:colOff>425007</xdr:colOff>
      <xdr:row>31</xdr:row>
      <xdr:rowOff>0</xdr:rowOff>
    </xdr:to>
    <xdr:grpSp>
      <xdr:nvGrpSpPr>
        <xdr:cNvPr id="37395" name="SprkR31C10:R31C21Shape"/>
        <xdr:cNvGrpSpPr/>
      </xdr:nvGrpSpPr>
      <xdr:grpSpPr>
        <a:xfrm>
          <a:off x="9001792" y="5180135"/>
          <a:ext cx="5776657" cy="263769"/>
          <a:chOff x="8992267" y="5229225"/>
          <a:chExt cx="5777390" cy="266700"/>
        </a:xfrm>
      </xdr:grpSpPr>
      <xdr:sp macro="" textlink="">
        <xdr:nvSpPr>
          <xdr:cNvPr id="37390" name="Прямоугольник 37389">
            <a:hlinkClick xmlns:r="http://schemas.openxmlformats.org/officeDocument/2006/relationships" r:id="rId5" tooltip="Л Отпуск с 07.09.20 по 20.09.20"/>
          </xdr:cNvPr>
          <xdr:cNvSpPr/>
        </xdr:nvSpPr>
        <xdr:spPr>
          <a:xfrm>
            <a:off x="14480953" y="5362575"/>
            <a:ext cx="288704" cy="114300"/>
          </a:xfrm>
          <a:prstGeom prst="rect">
            <a:avLst/>
          </a:prstGeom>
          <a:solidFill>
            <a:srgbClr val="1619D9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391" name="Прямая соединительная линия 37390"/>
          <xdr:cNvCxnSpPr/>
        </xdr:nvCxnSpPr>
        <xdr:spPr>
          <a:xfrm>
            <a:off x="14769655" y="5362575"/>
            <a:ext cx="0" cy="133350"/>
          </a:xfrm>
          <a:prstGeom prst="line">
            <a:avLst/>
          </a:prstGeom>
          <a:ln w="3175">
            <a:solidFill>
              <a:srgbClr val="1619D9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92" name="Прямая соединительная линия 37391"/>
          <xdr:cNvCxnSpPr/>
        </xdr:nvCxnSpPr>
        <xdr:spPr>
          <a:xfrm>
            <a:off x="14480953" y="5229225"/>
            <a:ext cx="0" cy="114300"/>
          </a:xfrm>
          <a:prstGeom prst="line">
            <a:avLst/>
          </a:prstGeom>
          <a:ln w="3175">
            <a:solidFill>
              <a:srgbClr val="1619D9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393" name="Прямоугольник 37392"/>
          <xdr:cNvSpPr/>
        </xdr:nvSpPr>
        <xdr:spPr>
          <a:xfrm>
            <a:off x="14480953" y="54054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394" name="Прямая соединительная линия 37393"/>
          <xdr:cNvCxnSpPr/>
        </xdr:nvCxnSpPr>
        <xdr:spPr>
          <a:xfrm>
            <a:off x="8992267" y="52292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34</xdr:row>
      <xdr:rowOff>0</xdr:rowOff>
    </xdr:from>
    <xdr:to>
      <xdr:col>17</xdr:col>
      <xdr:colOff>269653</xdr:colOff>
      <xdr:row>35</xdr:row>
      <xdr:rowOff>0</xdr:rowOff>
    </xdr:to>
    <xdr:grpSp>
      <xdr:nvGrpSpPr>
        <xdr:cNvPr id="37401" name="SprkR35C10:R35C21Shape"/>
        <xdr:cNvGrpSpPr/>
      </xdr:nvGrpSpPr>
      <xdr:grpSpPr>
        <a:xfrm>
          <a:off x="9001792" y="6235212"/>
          <a:ext cx="5621303" cy="263769"/>
          <a:chOff x="8992267" y="6296025"/>
          <a:chExt cx="5622036" cy="266700"/>
        </a:xfrm>
      </xdr:grpSpPr>
      <xdr:sp macro="" textlink="">
        <xdr:nvSpPr>
          <xdr:cNvPr id="37396" name="Прямоугольник 37395">
            <a:hlinkClick xmlns:r="http://schemas.openxmlformats.org/officeDocument/2006/relationships" r:id="rId6" tooltip="П Отпуск с 31.08.20 по 13.09.20"/>
          </xdr:cNvPr>
          <xdr:cNvSpPr/>
        </xdr:nvSpPr>
        <xdr:spPr>
          <a:xfrm>
            <a:off x="14325600" y="6429375"/>
            <a:ext cx="288703" cy="114300"/>
          </a:xfrm>
          <a:prstGeom prst="rect">
            <a:avLst/>
          </a:prstGeom>
          <a:solidFill>
            <a:srgbClr val="176137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397" name="Прямая соединительная линия 37396"/>
          <xdr:cNvCxnSpPr/>
        </xdr:nvCxnSpPr>
        <xdr:spPr>
          <a:xfrm>
            <a:off x="14614303" y="6429375"/>
            <a:ext cx="0" cy="133350"/>
          </a:xfrm>
          <a:prstGeom prst="line">
            <a:avLst/>
          </a:prstGeom>
          <a:ln w="3175">
            <a:solidFill>
              <a:srgbClr val="176137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98" name="Прямая соединительная линия 37397"/>
          <xdr:cNvCxnSpPr/>
        </xdr:nvCxnSpPr>
        <xdr:spPr>
          <a:xfrm>
            <a:off x="14325600" y="6296025"/>
            <a:ext cx="0" cy="114300"/>
          </a:xfrm>
          <a:prstGeom prst="line">
            <a:avLst/>
          </a:prstGeom>
          <a:ln w="3175">
            <a:solidFill>
              <a:srgbClr val="176137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399" name="Прямоугольник 37398"/>
          <xdr:cNvSpPr/>
        </xdr:nvSpPr>
        <xdr:spPr>
          <a:xfrm>
            <a:off x="14325600" y="64722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00" name="Прямая соединительная линия 37399"/>
          <xdr:cNvCxnSpPr/>
        </xdr:nvCxnSpPr>
        <xdr:spPr>
          <a:xfrm>
            <a:off x="8992267" y="62960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38</xdr:row>
      <xdr:rowOff>0</xdr:rowOff>
    </xdr:from>
    <xdr:to>
      <xdr:col>11</xdr:col>
      <xdr:colOff>604362</xdr:colOff>
      <xdr:row>39</xdr:row>
      <xdr:rowOff>0</xdr:rowOff>
    </xdr:to>
    <xdr:grpSp>
      <xdr:nvGrpSpPr>
        <xdr:cNvPr id="37407" name="SprkR39C10:R39C21Shape"/>
        <xdr:cNvGrpSpPr/>
      </xdr:nvGrpSpPr>
      <xdr:grpSpPr>
        <a:xfrm>
          <a:off x="9001792" y="7290288"/>
          <a:ext cx="1955512" cy="263770"/>
          <a:chOff x="8992267" y="7362825"/>
          <a:chExt cx="1956245" cy="266700"/>
        </a:xfrm>
      </xdr:grpSpPr>
      <xdr:sp macro="" textlink="">
        <xdr:nvSpPr>
          <xdr:cNvPr id="37402" name="Прямоугольник 37401">
            <a:hlinkClick xmlns:r="http://schemas.openxmlformats.org/officeDocument/2006/relationships" r:id="rId7" tooltip="У Отпуск с 16.03.20 по 29.03.20"/>
          </xdr:cNvPr>
          <xdr:cNvSpPr/>
        </xdr:nvSpPr>
        <xdr:spPr>
          <a:xfrm>
            <a:off x="10669143" y="7496175"/>
            <a:ext cx="279369" cy="114300"/>
          </a:xfrm>
          <a:prstGeom prst="rect">
            <a:avLst/>
          </a:prstGeom>
          <a:solidFill>
            <a:srgbClr val="B81A7F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03" name="Прямая соединительная линия 37402"/>
          <xdr:cNvCxnSpPr/>
        </xdr:nvCxnSpPr>
        <xdr:spPr>
          <a:xfrm>
            <a:off x="10948512" y="7496175"/>
            <a:ext cx="0" cy="133350"/>
          </a:xfrm>
          <a:prstGeom prst="line">
            <a:avLst/>
          </a:prstGeom>
          <a:ln w="3175">
            <a:solidFill>
              <a:srgbClr val="B81A7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04" name="Прямая соединительная линия 37403"/>
          <xdr:cNvCxnSpPr/>
        </xdr:nvCxnSpPr>
        <xdr:spPr>
          <a:xfrm>
            <a:off x="10669143" y="7362825"/>
            <a:ext cx="0" cy="114300"/>
          </a:xfrm>
          <a:prstGeom prst="line">
            <a:avLst/>
          </a:prstGeom>
          <a:ln w="3175">
            <a:solidFill>
              <a:srgbClr val="B81A7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05" name="Прямоугольник 37404"/>
          <xdr:cNvSpPr/>
        </xdr:nvSpPr>
        <xdr:spPr>
          <a:xfrm>
            <a:off x="10669143" y="75390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06" name="Прямая соединительная линия 37405"/>
          <xdr:cNvCxnSpPr/>
        </xdr:nvCxnSpPr>
        <xdr:spPr>
          <a:xfrm>
            <a:off x="8992267" y="73628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42</xdr:row>
      <xdr:rowOff>0</xdr:rowOff>
    </xdr:from>
    <xdr:to>
      <xdr:col>17</xdr:col>
      <xdr:colOff>358330</xdr:colOff>
      <xdr:row>43</xdr:row>
      <xdr:rowOff>0</xdr:rowOff>
    </xdr:to>
    <xdr:grpSp>
      <xdr:nvGrpSpPr>
        <xdr:cNvPr id="37413" name="SprkR43C10:R43C21Shape"/>
        <xdr:cNvGrpSpPr/>
      </xdr:nvGrpSpPr>
      <xdr:grpSpPr>
        <a:xfrm>
          <a:off x="9001792" y="8345365"/>
          <a:ext cx="5709980" cy="263770"/>
          <a:chOff x="8992267" y="8429625"/>
          <a:chExt cx="5710713" cy="266700"/>
        </a:xfrm>
      </xdr:grpSpPr>
      <xdr:sp macro="" textlink="">
        <xdr:nvSpPr>
          <xdr:cNvPr id="37408" name="Прямоугольник 37407">
            <a:hlinkClick xmlns:r="http://schemas.openxmlformats.org/officeDocument/2006/relationships" r:id="rId8" tooltip="Ц Отпуск с 03.09.20 по 17.09.20"/>
          </xdr:cNvPr>
          <xdr:cNvSpPr/>
        </xdr:nvSpPr>
        <xdr:spPr>
          <a:xfrm>
            <a:off x="14392275" y="8562975"/>
            <a:ext cx="310705" cy="114300"/>
          </a:xfrm>
          <a:prstGeom prst="rect">
            <a:avLst/>
          </a:prstGeom>
          <a:solidFill>
            <a:srgbClr val="54EC90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09" name="Прямая соединительная линия 37408"/>
          <xdr:cNvCxnSpPr/>
        </xdr:nvCxnSpPr>
        <xdr:spPr>
          <a:xfrm>
            <a:off x="14702980" y="8562975"/>
            <a:ext cx="0" cy="133350"/>
          </a:xfrm>
          <a:prstGeom prst="line">
            <a:avLst/>
          </a:prstGeom>
          <a:ln w="3175">
            <a:solidFill>
              <a:srgbClr val="54EC9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10" name="Прямая соединительная линия 37409"/>
          <xdr:cNvCxnSpPr/>
        </xdr:nvCxnSpPr>
        <xdr:spPr>
          <a:xfrm>
            <a:off x="14392275" y="8429625"/>
            <a:ext cx="0" cy="114300"/>
          </a:xfrm>
          <a:prstGeom prst="line">
            <a:avLst/>
          </a:prstGeom>
          <a:ln w="3175">
            <a:solidFill>
              <a:srgbClr val="54EC90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11" name="Прямоугольник 37410"/>
          <xdr:cNvSpPr/>
        </xdr:nvSpPr>
        <xdr:spPr>
          <a:xfrm>
            <a:off x="14392275" y="86058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12" name="Прямая соединительная линия 37411"/>
          <xdr:cNvCxnSpPr/>
        </xdr:nvCxnSpPr>
        <xdr:spPr>
          <a:xfrm>
            <a:off x="8992267" y="84296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46</xdr:row>
      <xdr:rowOff>0</xdr:rowOff>
    </xdr:from>
    <xdr:to>
      <xdr:col>17</xdr:col>
      <xdr:colOff>269653</xdr:colOff>
      <xdr:row>47</xdr:row>
      <xdr:rowOff>0</xdr:rowOff>
    </xdr:to>
    <xdr:grpSp>
      <xdr:nvGrpSpPr>
        <xdr:cNvPr id="37419" name="SprkR47C10:R47C21Shape"/>
        <xdr:cNvGrpSpPr/>
      </xdr:nvGrpSpPr>
      <xdr:grpSpPr>
        <a:xfrm>
          <a:off x="9001792" y="9400442"/>
          <a:ext cx="5621303" cy="263770"/>
          <a:chOff x="8992267" y="9496425"/>
          <a:chExt cx="5622036" cy="266700"/>
        </a:xfrm>
      </xdr:grpSpPr>
      <xdr:sp macro="" textlink="">
        <xdr:nvSpPr>
          <xdr:cNvPr id="37414" name="Прямоугольник 37413">
            <a:hlinkClick xmlns:r="http://schemas.openxmlformats.org/officeDocument/2006/relationships" r:id="rId9" tooltip="Ш Отпуск с 31.08.20 по 13.09.20"/>
          </xdr:cNvPr>
          <xdr:cNvSpPr/>
        </xdr:nvSpPr>
        <xdr:spPr>
          <a:xfrm>
            <a:off x="14325600" y="9629775"/>
            <a:ext cx="288703" cy="114300"/>
          </a:xfrm>
          <a:prstGeom prst="rect">
            <a:avLst/>
          </a:prstGeom>
          <a:solidFill>
            <a:srgbClr val="92A389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15" name="Прямая соединительная линия 37414"/>
          <xdr:cNvCxnSpPr/>
        </xdr:nvCxnSpPr>
        <xdr:spPr>
          <a:xfrm>
            <a:off x="14614303" y="9629775"/>
            <a:ext cx="0" cy="133350"/>
          </a:xfrm>
          <a:prstGeom prst="line">
            <a:avLst/>
          </a:prstGeom>
          <a:ln w="3175">
            <a:solidFill>
              <a:srgbClr val="92A389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16" name="Прямая соединительная линия 37415"/>
          <xdr:cNvCxnSpPr/>
        </xdr:nvCxnSpPr>
        <xdr:spPr>
          <a:xfrm>
            <a:off x="14325600" y="9496425"/>
            <a:ext cx="0" cy="114300"/>
          </a:xfrm>
          <a:prstGeom prst="line">
            <a:avLst/>
          </a:prstGeom>
          <a:ln w="3175">
            <a:solidFill>
              <a:srgbClr val="92A389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17" name="Прямоугольник 37416"/>
          <xdr:cNvSpPr/>
        </xdr:nvSpPr>
        <xdr:spPr>
          <a:xfrm>
            <a:off x="14325600" y="96726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18" name="Прямая соединительная линия 37417"/>
          <xdr:cNvCxnSpPr/>
        </xdr:nvCxnSpPr>
        <xdr:spPr>
          <a:xfrm>
            <a:off x="8992267" y="94964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50</xdr:row>
      <xdr:rowOff>0</xdr:rowOff>
    </xdr:from>
    <xdr:to>
      <xdr:col>15</xdr:col>
      <xdr:colOff>88297</xdr:colOff>
      <xdr:row>51</xdr:row>
      <xdr:rowOff>0</xdr:rowOff>
    </xdr:to>
    <xdr:grpSp>
      <xdr:nvGrpSpPr>
        <xdr:cNvPr id="37425" name="SprkR51C10:R51C21Shape"/>
        <xdr:cNvGrpSpPr/>
      </xdr:nvGrpSpPr>
      <xdr:grpSpPr>
        <a:xfrm>
          <a:off x="9001792" y="10455519"/>
          <a:ext cx="4106447" cy="263769"/>
          <a:chOff x="8992267" y="10563225"/>
          <a:chExt cx="4107180" cy="266700"/>
        </a:xfrm>
      </xdr:grpSpPr>
      <xdr:sp macro="" textlink="">
        <xdr:nvSpPr>
          <xdr:cNvPr id="37420" name="Прямоугольник 37419">
            <a:hlinkClick xmlns:r="http://schemas.openxmlformats.org/officeDocument/2006/relationships" r:id="rId10" tooltip="Ь Отпуск с 22.06.20 по 05.07.20"/>
          </xdr:cNvPr>
          <xdr:cNvSpPr/>
        </xdr:nvSpPr>
        <xdr:spPr>
          <a:xfrm>
            <a:off x="12814078" y="10696575"/>
            <a:ext cx="285369" cy="114300"/>
          </a:xfrm>
          <a:prstGeom prst="rect">
            <a:avLst/>
          </a:prstGeom>
          <a:solidFill>
            <a:srgbClr val="FABC72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21" name="Прямая соединительная линия 37420"/>
          <xdr:cNvCxnSpPr/>
        </xdr:nvCxnSpPr>
        <xdr:spPr>
          <a:xfrm>
            <a:off x="13099447" y="10696575"/>
            <a:ext cx="0" cy="133350"/>
          </a:xfrm>
          <a:prstGeom prst="line">
            <a:avLst/>
          </a:prstGeom>
          <a:ln w="3175">
            <a:solidFill>
              <a:srgbClr val="FABC72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22" name="Прямая соединительная линия 37421"/>
          <xdr:cNvCxnSpPr/>
        </xdr:nvCxnSpPr>
        <xdr:spPr>
          <a:xfrm>
            <a:off x="12814078" y="10563225"/>
            <a:ext cx="0" cy="114300"/>
          </a:xfrm>
          <a:prstGeom prst="line">
            <a:avLst/>
          </a:prstGeom>
          <a:ln w="3175">
            <a:solidFill>
              <a:srgbClr val="FABC72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23" name="Прямоугольник 37422"/>
          <xdr:cNvSpPr/>
        </xdr:nvSpPr>
        <xdr:spPr>
          <a:xfrm>
            <a:off x="12814078" y="107394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24" name="Прямая соединительная линия 37423"/>
          <xdr:cNvCxnSpPr/>
        </xdr:nvCxnSpPr>
        <xdr:spPr>
          <a:xfrm>
            <a:off x="8992267" y="105632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39</xdr:row>
      <xdr:rowOff>0</xdr:rowOff>
    </xdr:from>
    <xdr:to>
      <xdr:col>17</xdr:col>
      <xdr:colOff>425005</xdr:colOff>
      <xdr:row>40</xdr:row>
      <xdr:rowOff>0</xdr:rowOff>
    </xdr:to>
    <xdr:grpSp>
      <xdr:nvGrpSpPr>
        <xdr:cNvPr id="37431" name="SprkR40C10:R40C21Shape"/>
        <xdr:cNvGrpSpPr/>
      </xdr:nvGrpSpPr>
      <xdr:grpSpPr>
        <a:xfrm>
          <a:off x="9001792" y="7554058"/>
          <a:ext cx="5776655" cy="263769"/>
          <a:chOff x="8992267" y="7629525"/>
          <a:chExt cx="5777388" cy="266700"/>
        </a:xfrm>
      </xdr:grpSpPr>
      <xdr:sp macro="" textlink="">
        <xdr:nvSpPr>
          <xdr:cNvPr id="37426" name="Прямоугольник 37425">
            <a:hlinkClick xmlns:r="http://schemas.openxmlformats.org/officeDocument/2006/relationships" r:id="rId11" tooltip="Ф Отпуск с 31.08.20 по 20.09.20"/>
          </xdr:cNvPr>
          <xdr:cNvSpPr/>
        </xdr:nvSpPr>
        <xdr:spPr>
          <a:xfrm>
            <a:off x="14325600" y="7762875"/>
            <a:ext cx="444055" cy="114300"/>
          </a:xfrm>
          <a:prstGeom prst="rect">
            <a:avLst/>
          </a:prstGeom>
          <a:solidFill>
            <a:srgbClr val="8F7652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27" name="Прямая соединительная линия 37426"/>
          <xdr:cNvCxnSpPr/>
        </xdr:nvCxnSpPr>
        <xdr:spPr>
          <a:xfrm>
            <a:off x="14769655" y="7762875"/>
            <a:ext cx="0" cy="133350"/>
          </a:xfrm>
          <a:prstGeom prst="line">
            <a:avLst/>
          </a:prstGeom>
          <a:ln w="3175">
            <a:solidFill>
              <a:srgbClr val="8F7652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28" name="Прямая соединительная линия 37427"/>
          <xdr:cNvCxnSpPr/>
        </xdr:nvCxnSpPr>
        <xdr:spPr>
          <a:xfrm>
            <a:off x="14325600" y="7629525"/>
            <a:ext cx="0" cy="114300"/>
          </a:xfrm>
          <a:prstGeom prst="line">
            <a:avLst/>
          </a:prstGeom>
          <a:ln w="3175">
            <a:solidFill>
              <a:srgbClr val="8F7652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29" name="Прямоугольник 37428"/>
          <xdr:cNvSpPr/>
        </xdr:nvSpPr>
        <xdr:spPr>
          <a:xfrm>
            <a:off x="14325600" y="78057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30" name="Прямая соединительная линия 37429"/>
          <xdr:cNvCxnSpPr/>
        </xdr:nvCxnSpPr>
        <xdr:spPr>
          <a:xfrm>
            <a:off x="8992267" y="76295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47</xdr:row>
      <xdr:rowOff>0</xdr:rowOff>
    </xdr:from>
    <xdr:to>
      <xdr:col>14</xdr:col>
      <xdr:colOff>647700</xdr:colOff>
      <xdr:row>48</xdr:row>
      <xdr:rowOff>0</xdr:rowOff>
    </xdr:to>
    <xdr:grpSp>
      <xdr:nvGrpSpPr>
        <xdr:cNvPr id="37437" name="SprkR48C10:R48C21Shape"/>
        <xdr:cNvGrpSpPr/>
      </xdr:nvGrpSpPr>
      <xdr:grpSpPr>
        <a:xfrm>
          <a:off x="9001792" y="9664212"/>
          <a:ext cx="3999100" cy="263769"/>
          <a:chOff x="8992267" y="9763125"/>
          <a:chExt cx="3999833" cy="266700"/>
        </a:xfrm>
      </xdr:grpSpPr>
      <xdr:sp macro="" textlink="">
        <xdr:nvSpPr>
          <xdr:cNvPr id="37432" name="Прямоугольник 37431">
            <a:hlinkClick xmlns:r="http://schemas.openxmlformats.org/officeDocument/2006/relationships" r:id="rId12" tooltip="Щ Отпуск с 15.06.20 по 30.06.20"/>
          </xdr:cNvPr>
          <xdr:cNvSpPr/>
        </xdr:nvSpPr>
        <xdr:spPr>
          <a:xfrm>
            <a:off x="12658725" y="9896475"/>
            <a:ext cx="333375" cy="114300"/>
          </a:xfrm>
          <a:prstGeom prst="rect">
            <a:avLst/>
          </a:prstGeom>
          <a:solidFill>
            <a:srgbClr val="AE06D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33" name="Прямая соединительная линия 37432"/>
          <xdr:cNvCxnSpPr/>
        </xdr:nvCxnSpPr>
        <xdr:spPr>
          <a:xfrm>
            <a:off x="12992100" y="9896475"/>
            <a:ext cx="0" cy="133350"/>
          </a:xfrm>
          <a:prstGeom prst="line">
            <a:avLst/>
          </a:prstGeom>
          <a:ln w="3175">
            <a:solidFill>
              <a:srgbClr val="AE06D4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34" name="Прямая соединительная линия 37433"/>
          <xdr:cNvCxnSpPr/>
        </xdr:nvCxnSpPr>
        <xdr:spPr>
          <a:xfrm>
            <a:off x="12658725" y="9763125"/>
            <a:ext cx="0" cy="114300"/>
          </a:xfrm>
          <a:prstGeom prst="line">
            <a:avLst/>
          </a:prstGeom>
          <a:ln w="3175">
            <a:solidFill>
              <a:srgbClr val="AE06D4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35" name="Прямоугольник 37434"/>
          <xdr:cNvSpPr/>
        </xdr:nvSpPr>
        <xdr:spPr>
          <a:xfrm>
            <a:off x="12658725" y="99393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36" name="Прямая соединительная линия 37435"/>
          <xdr:cNvCxnSpPr/>
        </xdr:nvCxnSpPr>
        <xdr:spPr>
          <a:xfrm>
            <a:off x="8992267" y="97631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51</xdr:row>
      <xdr:rowOff>0</xdr:rowOff>
    </xdr:from>
    <xdr:to>
      <xdr:col>17</xdr:col>
      <xdr:colOff>114300</xdr:colOff>
      <xdr:row>52</xdr:row>
      <xdr:rowOff>0</xdr:rowOff>
    </xdr:to>
    <xdr:grpSp>
      <xdr:nvGrpSpPr>
        <xdr:cNvPr id="37443" name="SprkR52C10:R52C21Shape"/>
        <xdr:cNvGrpSpPr/>
      </xdr:nvGrpSpPr>
      <xdr:grpSpPr>
        <a:xfrm>
          <a:off x="9001792" y="10719288"/>
          <a:ext cx="5465950" cy="263770"/>
          <a:chOff x="8992267" y="10829925"/>
          <a:chExt cx="5466683" cy="266700"/>
        </a:xfrm>
      </xdr:grpSpPr>
      <xdr:sp macro="" textlink="">
        <xdr:nvSpPr>
          <xdr:cNvPr id="37438" name="Прямоугольник 37437">
            <a:hlinkClick xmlns:r="http://schemas.openxmlformats.org/officeDocument/2006/relationships" r:id="rId13" tooltip="Э Отпуск с 10.08.20 по 06.09.20"/>
          </xdr:cNvPr>
          <xdr:cNvSpPr/>
        </xdr:nvSpPr>
        <xdr:spPr>
          <a:xfrm>
            <a:off x="13873544" y="10963275"/>
            <a:ext cx="585406" cy="114300"/>
          </a:xfrm>
          <a:prstGeom prst="rect">
            <a:avLst/>
          </a:prstGeom>
          <a:solidFill>
            <a:srgbClr val="1339A6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39" name="Прямая соединительная линия 37438"/>
          <xdr:cNvCxnSpPr/>
        </xdr:nvCxnSpPr>
        <xdr:spPr>
          <a:xfrm>
            <a:off x="14458950" y="10963275"/>
            <a:ext cx="0" cy="133350"/>
          </a:xfrm>
          <a:prstGeom prst="line">
            <a:avLst/>
          </a:prstGeom>
          <a:ln w="3175">
            <a:solidFill>
              <a:srgbClr val="1339A6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40" name="Прямая соединительная линия 37439"/>
          <xdr:cNvCxnSpPr/>
        </xdr:nvCxnSpPr>
        <xdr:spPr>
          <a:xfrm>
            <a:off x="13873544" y="10829925"/>
            <a:ext cx="0" cy="114300"/>
          </a:xfrm>
          <a:prstGeom prst="line">
            <a:avLst/>
          </a:prstGeom>
          <a:ln w="3175">
            <a:solidFill>
              <a:srgbClr val="1339A6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41" name="Прямоугольник 37440"/>
          <xdr:cNvSpPr/>
        </xdr:nvSpPr>
        <xdr:spPr>
          <a:xfrm>
            <a:off x="13873544" y="110061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42" name="Прямая соединительная линия 37441"/>
          <xdr:cNvCxnSpPr/>
        </xdr:nvCxnSpPr>
        <xdr:spPr>
          <a:xfrm>
            <a:off x="8992267" y="108299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20</xdr:row>
      <xdr:rowOff>0</xdr:rowOff>
    </xdr:from>
    <xdr:to>
      <xdr:col>18</xdr:col>
      <xdr:colOff>66960</xdr:colOff>
      <xdr:row>21</xdr:row>
      <xdr:rowOff>0</xdr:rowOff>
    </xdr:to>
    <xdr:grpSp>
      <xdr:nvGrpSpPr>
        <xdr:cNvPr id="37449" name="SprkR21C10:R21C21Shape"/>
        <xdr:cNvGrpSpPr/>
      </xdr:nvGrpSpPr>
      <xdr:grpSpPr>
        <a:xfrm>
          <a:off x="9001792" y="2542442"/>
          <a:ext cx="6085360" cy="263770"/>
          <a:chOff x="8992267" y="2562225"/>
          <a:chExt cx="6086093" cy="266700"/>
        </a:xfrm>
      </xdr:grpSpPr>
      <xdr:sp macro="" textlink="">
        <xdr:nvSpPr>
          <xdr:cNvPr id="37444" name="Прямоугольник 37443">
            <a:hlinkClick xmlns:r="http://schemas.openxmlformats.org/officeDocument/2006/relationships" r:id="rId14" tooltip="В Отпуск с 21.09.20 по 04.10.20"/>
          </xdr:cNvPr>
          <xdr:cNvSpPr/>
        </xdr:nvSpPr>
        <xdr:spPr>
          <a:xfrm>
            <a:off x="14792325" y="2695575"/>
            <a:ext cx="286035" cy="114300"/>
          </a:xfrm>
          <a:prstGeom prst="rect">
            <a:avLst/>
          </a:prstGeom>
          <a:solidFill>
            <a:srgbClr val="95EA62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45" name="Прямая соединительная линия 37444"/>
          <xdr:cNvCxnSpPr/>
        </xdr:nvCxnSpPr>
        <xdr:spPr>
          <a:xfrm>
            <a:off x="15078360" y="2695575"/>
            <a:ext cx="0" cy="133350"/>
          </a:xfrm>
          <a:prstGeom prst="line">
            <a:avLst/>
          </a:prstGeom>
          <a:ln w="3175">
            <a:solidFill>
              <a:srgbClr val="95EA62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46" name="Прямая соединительная линия 37445"/>
          <xdr:cNvCxnSpPr/>
        </xdr:nvCxnSpPr>
        <xdr:spPr>
          <a:xfrm>
            <a:off x="14792325" y="2562225"/>
            <a:ext cx="0" cy="114300"/>
          </a:xfrm>
          <a:prstGeom prst="line">
            <a:avLst/>
          </a:prstGeom>
          <a:ln w="3175">
            <a:solidFill>
              <a:srgbClr val="95EA62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47" name="Прямоугольник 37446"/>
          <xdr:cNvSpPr/>
        </xdr:nvSpPr>
        <xdr:spPr>
          <a:xfrm>
            <a:off x="14792325" y="27384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48" name="Прямая соединительная линия 37447"/>
          <xdr:cNvCxnSpPr/>
        </xdr:nvCxnSpPr>
        <xdr:spPr>
          <a:xfrm>
            <a:off x="8992267" y="25622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24</xdr:row>
      <xdr:rowOff>0</xdr:rowOff>
    </xdr:from>
    <xdr:to>
      <xdr:col>11</xdr:col>
      <xdr:colOff>539686</xdr:colOff>
      <xdr:row>25</xdr:row>
      <xdr:rowOff>0</xdr:rowOff>
    </xdr:to>
    <xdr:grpSp>
      <xdr:nvGrpSpPr>
        <xdr:cNvPr id="37455" name="SprkR25C10:R25C21Shape"/>
        <xdr:cNvGrpSpPr/>
      </xdr:nvGrpSpPr>
      <xdr:grpSpPr>
        <a:xfrm>
          <a:off x="9001792" y="3597519"/>
          <a:ext cx="1890836" cy="263769"/>
          <a:chOff x="8992267" y="3629025"/>
          <a:chExt cx="1891569" cy="266700"/>
        </a:xfrm>
      </xdr:grpSpPr>
      <xdr:sp macro="" textlink="">
        <xdr:nvSpPr>
          <xdr:cNvPr id="37450" name="Прямоугольник 37449">
            <a:hlinkClick xmlns:r="http://schemas.openxmlformats.org/officeDocument/2006/relationships" r:id="rId15" tooltip="Ж Отпуск с 11.03.20 по 26.03.20"/>
          </xdr:cNvPr>
          <xdr:cNvSpPr/>
        </xdr:nvSpPr>
        <xdr:spPr>
          <a:xfrm>
            <a:off x="10561130" y="3762375"/>
            <a:ext cx="322706" cy="114300"/>
          </a:xfrm>
          <a:prstGeom prst="rect">
            <a:avLst/>
          </a:prstGeom>
          <a:solidFill>
            <a:srgbClr val="5D3299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51" name="Прямая соединительная линия 37450"/>
          <xdr:cNvCxnSpPr/>
        </xdr:nvCxnSpPr>
        <xdr:spPr>
          <a:xfrm>
            <a:off x="10883836" y="3762375"/>
            <a:ext cx="0" cy="133350"/>
          </a:xfrm>
          <a:prstGeom prst="line">
            <a:avLst/>
          </a:prstGeom>
          <a:ln w="3175">
            <a:solidFill>
              <a:srgbClr val="5D3299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52" name="Прямая соединительная линия 37451"/>
          <xdr:cNvCxnSpPr/>
        </xdr:nvCxnSpPr>
        <xdr:spPr>
          <a:xfrm>
            <a:off x="10561130" y="3629025"/>
            <a:ext cx="0" cy="114300"/>
          </a:xfrm>
          <a:prstGeom prst="line">
            <a:avLst/>
          </a:prstGeom>
          <a:ln w="3175">
            <a:solidFill>
              <a:srgbClr val="5D3299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53" name="Прямоугольник 37452"/>
          <xdr:cNvSpPr/>
        </xdr:nvSpPr>
        <xdr:spPr>
          <a:xfrm>
            <a:off x="10561130" y="38052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54" name="Прямая соединительная линия 37453"/>
          <xdr:cNvCxnSpPr/>
        </xdr:nvCxnSpPr>
        <xdr:spPr>
          <a:xfrm>
            <a:off x="8992267" y="36290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28</xdr:row>
      <xdr:rowOff>0</xdr:rowOff>
    </xdr:from>
    <xdr:to>
      <xdr:col>16</xdr:col>
      <xdr:colOff>583026</xdr:colOff>
      <xdr:row>29</xdr:row>
      <xdr:rowOff>0</xdr:rowOff>
    </xdr:to>
    <xdr:grpSp>
      <xdr:nvGrpSpPr>
        <xdr:cNvPr id="37461" name="SprkR29C10:R29C21Shape"/>
        <xdr:cNvGrpSpPr/>
      </xdr:nvGrpSpPr>
      <xdr:grpSpPr>
        <a:xfrm>
          <a:off x="9001792" y="4652596"/>
          <a:ext cx="5267926" cy="263769"/>
          <a:chOff x="8992267" y="4695825"/>
          <a:chExt cx="5268659" cy="266700"/>
        </a:xfrm>
      </xdr:grpSpPr>
      <xdr:sp macro="" textlink="">
        <xdr:nvSpPr>
          <xdr:cNvPr id="37456" name="Прямоугольник 37455">
            <a:hlinkClick xmlns:r="http://schemas.openxmlformats.org/officeDocument/2006/relationships" r:id="rId16" tooltip="Й Отпуск с 13.08.20 по 28.08.20"/>
          </xdr:cNvPr>
          <xdr:cNvSpPr/>
        </xdr:nvSpPr>
        <xdr:spPr>
          <a:xfrm>
            <a:off x="13938219" y="4829175"/>
            <a:ext cx="322707" cy="114300"/>
          </a:xfrm>
          <a:prstGeom prst="rect">
            <a:avLst/>
          </a:prstGeom>
          <a:solidFill>
            <a:srgbClr val="10E54E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57" name="Прямая соединительная линия 37456"/>
          <xdr:cNvCxnSpPr/>
        </xdr:nvCxnSpPr>
        <xdr:spPr>
          <a:xfrm>
            <a:off x="14260925" y="4829175"/>
            <a:ext cx="0" cy="133350"/>
          </a:xfrm>
          <a:prstGeom prst="line">
            <a:avLst/>
          </a:prstGeom>
          <a:ln w="3175">
            <a:solidFill>
              <a:srgbClr val="10E54E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58" name="Прямая соединительная линия 37457"/>
          <xdr:cNvCxnSpPr/>
        </xdr:nvCxnSpPr>
        <xdr:spPr>
          <a:xfrm>
            <a:off x="13938219" y="4695825"/>
            <a:ext cx="0" cy="114300"/>
          </a:xfrm>
          <a:prstGeom prst="line">
            <a:avLst/>
          </a:prstGeom>
          <a:ln w="3175">
            <a:solidFill>
              <a:srgbClr val="10E54E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59" name="Прямоугольник 37458"/>
          <xdr:cNvSpPr/>
        </xdr:nvSpPr>
        <xdr:spPr>
          <a:xfrm>
            <a:off x="13938219" y="48720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60" name="Прямая соединительная линия 37459"/>
          <xdr:cNvCxnSpPr/>
        </xdr:nvCxnSpPr>
        <xdr:spPr>
          <a:xfrm>
            <a:off x="8992267" y="46958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32</xdr:row>
      <xdr:rowOff>0</xdr:rowOff>
    </xdr:from>
    <xdr:to>
      <xdr:col>17</xdr:col>
      <xdr:colOff>581025</xdr:colOff>
      <xdr:row>33</xdr:row>
      <xdr:rowOff>0</xdr:rowOff>
    </xdr:to>
    <xdr:grpSp>
      <xdr:nvGrpSpPr>
        <xdr:cNvPr id="37467" name="SprkR33C10:R33C21Shape"/>
        <xdr:cNvGrpSpPr/>
      </xdr:nvGrpSpPr>
      <xdr:grpSpPr>
        <a:xfrm>
          <a:off x="9001792" y="5707673"/>
          <a:ext cx="5932675" cy="263769"/>
          <a:chOff x="8992267" y="5762625"/>
          <a:chExt cx="5933408" cy="266700"/>
        </a:xfrm>
      </xdr:grpSpPr>
      <xdr:sp macro="" textlink="">
        <xdr:nvSpPr>
          <xdr:cNvPr id="37462" name="Прямоугольник 37461">
            <a:hlinkClick xmlns:r="http://schemas.openxmlformats.org/officeDocument/2006/relationships" r:id="rId17" tooltip="Н Отпуск с 14.09.20 по 27.09.20"/>
          </xdr:cNvPr>
          <xdr:cNvSpPr/>
        </xdr:nvSpPr>
        <xdr:spPr>
          <a:xfrm>
            <a:off x="14636305" y="5895975"/>
            <a:ext cx="289370" cy="114300"/>
          </a:xfrm>
          <a:prstGeom prst="rect">
            <a:avLst/>
          </a:prstGeom>
          <a:solidFill>
            <a:srgbClr val="7F96EF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63" name="Прямая соединительная линия 37462"/>
          <xdr:cNvCxnSpPr/>
        </xdr:nvCxnSpPr>
        <xdr:spPr>
          <a:xfrm>
            <a:off x="14925675" y="5895975"/>
            <a:ext cx="0" cy="133350"/>
          </a:xfrm>
          <a:prstGeom prst="line">
            <a:avLst/>
          </a:prstGeom>
          <a:ln w="3175">
            <a:solidFill>
              <a:srgbClr val="7F96E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64" name="Прямая соединительная линия 37463"/>
          <xdr:cNvCxnSpPr/>
        </xdr:nvCxnSpPr>
        <xdr:spPr>
          <a:xfrm>
            <a:off x="14636305" y="5762625"/>
            <a:ext cx="0" cy="114300"/>
          </a:xfrm>
          <a:prstGeom prst="line">
            <a:avLst/>
          </a:prstGeom>
          <a:ln w="3175">
            <a:solidFill>
              <a:srgbClr val="7F96E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65" name="Прямоугольник 37464"/>
          <xdr:cNvSpPr/>
        </xdr:nvSpPr>
        <xdr:spPr>
          <a:xfrm>
            <a:off x="14636305" y="59388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66" name="Прямая соединительная линия 37465"/>
          <xdr:cNvCxnSpPr/>
        </xdr:nvCxnSpPr>
        <xdr:spPr>
          <a:xfrm>
            <a:off x="8992267" y="57626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36</xdr:row>
      <xdr:rowOff>0</xdr:rowOff>
    </xdr:from>
    <xdr:to>
      <xdr:col>12</xdr:col>
      <xdr:colOff>603028</xdr:colOff>
      <xdr:row>37</xdr:row>
      <xdr:rowOff>0</xdr:rowOff>
    </xdr:to>
    <xdr:grpSp>
      <xdr:nvGrpSpPr>
        <xdr:cNvPr id="37473" name="SprkR37C10:R37C21Shape"/>
        <xdr:cNvGrpSpPr/>
      </xdr:nvGrpSpPr>
      <xdr:grpSpPr>
        <a:xfrm>
          <a:off x="9001792" y="6762750"/>
          <a:ext cx="2620928" cy="263769"/>
          <a:chOff x="8992267" y="6829425"/>
          <a:chExt cx="2621661" cy="266700"/>
        </a:xfrm>
      </xdr:grpSpPr>
      <xdr:sp macro="" textlink="">
        <xdr:nvSpPr>
          <xdr:cNvPr id="37468" name="Прямоугольник 37467">
            <a:hlinkClick xmlns:r="http://schemas.openxmlformats.org/officeDocument/2006/relationships" r:id="rId18" tooltip="С Отпуск с 15.04.20 по 28.04.20"/>
          </xdr:cNvPr>
          <xdr:cNvSpPr/>
        </xdr:nvSpPr>
        <xdr:spPr>
          <a:xfrm>
            <a:off x="11325225" y="6962775"/>
            <a:ext cx="288703" cy="114300"/>
          </a:xfrm>
          <a:prstGeom prst="rect">
            <a:avLst/>
          </a:prstGeom>
          <a:solidFill>
            <a:srgbClr val="A1F94B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69" name="Прямая соединительная линия 37468"/>
          <xdr:cNvCxnSpPr/>
        </xdr:nvCxnSpPr>
        <xdr:spPr>
          <a:xfrm>
            <a:off x="11613928" y="6962775"/>
            <a:ext cx="0" cy="133350"/>
          </a:xfrm>
          <a:prstGeom prst="line">
            <a:avLst/>
          </a:prstGeom>
          <a:ln w="3175">
            <a:solidFill>
              <a:srgbClr val="A1F94B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70" name="Прямая соединительная линия 37469"/>
          <xdr:cNvCxnSpPr/>
        </xdr:nvCxnSpPr>
        <xdr:spPr>
          <a:xfrm>
            <a:off x="11325225" y="6829425"/>
            <a:ext cx="0" cy="114300"/>
          </a:xfrm>
          <a:prstGeom prst="line">
            <a:avLst/>
          </a:prstGeom>
          <a:ln w="3175">
            <a:solidFill>
              <a:srgbClr val="A1F94B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71" name="Прямоугольник 37470"/>
          <xdr:cNvSpPr/>
        </xdr:nvSpPr>
        <xdr:spPr>
          <a:xfrm>
            <a:off x="11325225" y="70056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72" name="Прямая соединительная линия 37471"/>
          <xdr:cNvCxnSpPr/>
        </xdr:nvCxnSpPr>
        <xdr:spPr>
          <a:xfrm>
            <a:off x="8992267" y="68294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40</xdr:row>
      <xdr:rowOff>0</xdr:rowOff>
    </xdr:from>
    <xdr:to>
      <xdr:col>14</xdr:col>
      <xdr:colOff>581025</xdr:colOff>
      <xdr:row>41</xdr:row>
      <xdr:rowOff>0</xdr:rowOff>
    </xdr:to>
    <xdr:grpSp>
      <xdr:nvGrpSpPr>
        <xdr:cNvPr id="37479" name="SprkR41C10:R41C21Shape"/>
        <xdr:cNvGrpSpPr/>
      </xdr:nvGrpSpPr>
      <xdr:grpSpPr>
        <a:xfrm>
          <a:off x="9001792" y="7817827"/>
          <a:ext cx="3932425" cy="263769"/>
          <a:chOff x="8992267" y="7896225"/>
          <a:chExt cx="3933158" cy="266700"/>
        </a:xfrm>
      </xdr:grpSpPr>
      <xdr:sp macro="" textlink="">
        <xdr:nvSpPr>
          <xdr:cNvPr id="37474" name="Прямоугольник 37473">
            <a:hlinkClick xmlns:r="http://schemas.openxmlformats.org/officeDocument/2006/relationships" r:id="rId19" tooltip="Х Отпуск с 15.06.20 по 27.06.20"/>
          </xdr:cNvPr>
          <xdr:cNvSpPr/>
        </xdr:nvSpPr>
        <xdr:spPr>
          <a:xfrm>
            <a:off x="12658725" y="8029575"/>
            <a:ext cx="266700" cy="114300"/>
          </a:xfrm>
          <a:prstGeom prst="rect">
            <a:avLst/>
          </a:prstGeom>
          <a:solidFill>
            <a:srgbClr val="BFEA41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75" name="Прямая соединительная линия 37474"/>
          <xdr:cNvCxnSpPr/>
        </xdr:nvCxnSpPr>
        <xdr:spPr>
          <a:xfrm>
            <a:off x="12925425" y="8029575"/>
            <a:ext cx="0" cy="133350"/>
          </a:xfrm>
          <a:prstGeom prst="line">
            <a:avLst/>
          </a:prstGeom>
          <a:ln w="3175">
            <a:solidFill>
              <a:srgbClr val="BFEA4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76" name="Прямая соединительная линия 37475"/>
          <xdr:cNvCxnSpPr/>
        </xdr:nvCxnSpPr>
        <xdr:spPr>
          <a:xfrm>
            <a:off x="12658725" y="7896225"/>
            <a:ext cx="0" cy="114300"/>
          </a:xfrm>
          <a:prstGeom prst="line">
            <a:avLst/>
          </a:prstGeom>
          <a:ln w="3175">
            <a:solidFill>
              <a:srgbClr val="BFEA4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77" name="Прямоугольник 37476"/>
          <xdr:cNvSpPr/>
        </xdr:nvSpPr>
        <xdr:spPr>
          <a:xfrm>
            <a:off x="12658725" y="80724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78" name="Прямая соединительная линия 37477"/>
          <xdr:cNvCxnSpPr/>
        </xdr:nvCxnSpPr>
        <xdr:spPr>
          <a:xfrm>
            <a:off x="8992267" y="78962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44</xdr:row>
      <xdr:rowOff>0</xdr:rowOff>
    </xdr:from>
    <xdr:to>
      <xdr:col>15</xdr:col>
      <xdr:colOff>195644</xdr:colOff>
      <xdr:row>45</xdr:row>
      <xdr:rowOff>0</xdr:rowOff>
    </xdr:to>
    <xdr:grpSp>
      <xdr:nvGrpSpPr>
        <xdr:cNvPr id="37485" name="SprkR45C10:R45C21Shape"/>
        <xdr:cNvGrpSpPr/>
      </xdr:nvGrpSpPr>
      <xdr:grpSpPr>
        <a:xfrm>
          <a:off x="9001792" y="8872904"/>
          <a:ext cx="4213794" cy="263769"/>
          <a:chOff x="8992267" y="8963025"/>
          <a:chExt cx="4214527" cy="266700"/>
        </a:xfrm>
      </xdr:grpSpPr>
      <xdr:sp macro="" textlink="">
        <xdr:nvSpPr>
          <xdr:cNvPr id="37480" name="Прямоугольник 37479">
            <a:hlinkClick xmlns:r="http://schemas.openxmlformats.org/officeDocument/2006/relationships" r:id="rId20" tooltip="Ч Отпуск с 29.06.20 по 10.07.20"/>
          </xdr:cNvPr>
          <xdr:cNvSpPr/>
        </xdr:nvSpPr>
        <xdr:spPr>
          <a:xfrm>
            <a:off x="12969431" y="9096375"/>
            <a:ext cx="237363" cy="114300"/>
          </a:xfrm>
          <a:prstGeom prst="rect">
            <a:avLst/>
          </a:prstGeom>
          <a:solidFill>
            <a:srgbClr val="F4598A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81" name="Прямая соединительная линия 37480"/>
          <xdr:cNvCxnSpPr/>
        </xdr:nvCxnSpPr>
        <xdr:spPr>
          <a:xfrm>
            <a:off x="13206794" y="9096375"/>
            <a:ext cx="0" cy="133350"/>
          </a:xfrm>
          <a:prstGeom prst="line">
            <a:avLst/>
          </a:prstGeom>
          <a:ln w="3175">
            <a:solidFill>
              <a:srgbClr val="F4598A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82" name="Прямая соединительная линия 37481"/>
          <xdr:cNvCxnSpPr/>
        </xdr:nvCxnSpPr>
        <xdr:spPr>
          <a:xfrm>
            <a:off x="12969431" y="8963025"/>
            <a:ext cx="0" cy="114300"/>
          </a:xfrm>
          <a:prstGeom prst="line">
            <a:avLst/>
          </a:prstGeom>
          <a:ln w="3175">
            <a:solidFill>
              <a:srgbClr val="F4598A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83" name="Прямоугольник 37482"/>
          <xdr:cNvSpPr/>
        </xdr:nvSpPr>
        <xdr:spPr>
          <a:xfrm>
            <a:off x="12969431" y="91392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84" name="Прямая соединительная линия 37483"/>
          <xdr:cNvCxnSpPr/>
        </xdr:nvCxnSpPr>
        <xdr:spPr>
          <a:xfrm>
            <a:off x="8992267" y="89630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52</xdr:row>
      <xdr:rowOff>0</xdr:rowOff>
    </xdr:from>
    <xdr:to>
      <xdr:col>10</xdr:col>
      <xdr:colOff>302323</xdr:colOff>
      <xdr:row>53</xdr:row>
      <xdr:rowOff>0</xdr:rowOff>
    </xdr:to>
    <xdr:grpSp>
      <xdr:nvGrpSpPr>
        <xdr:cNvPr id="37491" name="SprkR53C10:R53C21Shape"/>
        <xdr:cNvGrpSpPr/>
      </xdr:nvGrpSpPr>
      <xdr:grpSpPr>
        <a:xfrm>
          <a:off x="9001792" y="10983058"/>
          <a:ext cx="986723" cy="263769"/>
          <a:chOff x="8992267" y="11096625"/>
          <a:chExt cx="987456" cy="266700"/>
        </a:xfrm>
      </xdr:grpSpPr>
      <xdr:sp macro="" textlink="">
        <xdr:nvSpPr>
          <xdr:cNvPr id="37486" name="Прямоугольник 37485">
            <a:hlinkClick xmlns:r="http://schemas.openxmlformats.org/officeDocument/2006/relationships" r:id="rId21" tooltip="Ю Отпуск с 01.02.20 по 14.02.20"/>
          </xdr:cNvPr>
          <xdr:cNvSpPr/>
        </xdr:nvSpPr>
        <xdr:spPr>
          <a:xfrm>
            <a:off x="9681019" y="11229975"/>
            <a:ext cx="298704" cy="114300"/>
          </a:xfrm>
          <a:prstGeom prst="rect">
            <a:avLst/>
          </a:prstGeom>
          <a:solidFill>
            <a:srgbClr val="86D1B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87" name="Прямая соединительная линия 37486"/>
          <xdr:cNvCxnSpPr/>
        </xdr:nvCxnSpPr>
        <xdr:spPr>
          <a:xfrm>
            <a:off x="9979723" y="11229975"/>
            <a:ext cx="0" cy="133350"/>
          </a:xfrm>
          <a:prstGeom prst="line">
            <a:avLst/>
          </a:prstGeom>
          <a:ln w="3175">
            <a:solidFill>
              <a:srgbClr val="86D1B4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88" name="Прямая соединительная линия 37487"/>
          <xdr:cNvCxnSpPr/>
        </xdr:nvCxnSpPr>
        <xdr:spPr>
          <a:xfrm>
            <a:off x="9681019" y="11096625"/>
            <a:ext cx="0" cy="114300"/>
          </a:xfrm>
          <a:prstGeom prst="line">
            <a:avLst/>
          </a:prstGeom>
          <a:ln w="3175">
            <a:solidFill>
              <a:srgbClr val="86D1B4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89" name="Прямоугольник 37488"/>
          <xdr:cNvSpPr/>
        </xdr:nvSpPr>
        <xdr:spPr>
          <a:xfrm>
            <a:off x="9681019" y="112728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90" name="Прямая соединительная линия 37489"/>
          <xdr:cNvCxnSpPr/>
        </xdr:nvCxnSpPr>
        <xdr:spPr>
          <a:xfrm>
            <a:off x="8992267" y="110966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25</xdr:row>
      <xdr:rowOff>0</xdr:rowOff>
    </xdr:from>
    <xdr:to>
      <xdr:col>16</xdr:col>
      <xdr:colOff>389001</xdr:colOff>
      <xdr:row>26</xdr:row>
      <xdr:rowOff>0</xdr:rowOff>
    </xdr:to>
    <xdr:grpSp>
      <xdr:nvGrpSpPr>
        <xdr:cNvPr id="37497" name="SprkR26C10:R26C21Shape"/>
        <xdr:cNvGrpSpPr/>
      </xdr:nvGrpSpPr>
      <xdr:grpSpPr>
        <a:xfrm>
          <a:off x="9001792" y="3861288"/>
          <a:ext cx="5073901" cy="263770"/>
          <a:chOff x="8992267" y="3895725"/>
          <a:chExt cx="5074634" cy="266700"/>
        </a:xfrm>
      </xdr:grpSpPr>
      <xdr:sp macro="" textlink="">
        <xdr:nvSpPr>
          <xdr:cNvPr id="37492" name="Прямоугольник 37491">
            <a:hlinkClick xmlns:r="http://schemas.openxmlformats.org/officeDocument/2006/relationships" r:id="rId22" tooltip="З Отпуск с 08.08.20 по 19.08.20"/>
          </xdr:cNvPr>
          <xdr:cNvSpPr/>
        </xdr:nvSpPr>
        <xdr:spPr>
          <a:xfrm>
            <a:off x="13830871" y="4029075"/>
            <a:ext cx="236029" cy="114300"/>
          </a:xfrm>
          <a:prstGeom prst="rect">
            <a:avLst/>
          </a:prstGeom>
          <a:solidFill>
            <a:srgbClr val="708EB3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93" name="Прямая соединительная линия 37492"/>
          <xdr:cNvCxnSpPr/>
        </xdr:nvCxnSpPr>
        <xdr:spPr>
          <a:xfrm>
            <a:off x="14066901" y="4029075"/>
            <a:ext cx="0" cy="133350"/>
          </a:xfrm>
          <a:prstGeom prst="line">
            <a:avLst/>
          </a:prstGeom>
          <a:ln w="3175">
            <a:solidFill>
              <a:srgbClr val="708EB3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94" name="Прямая соединительная линия 37493"/>
          <xdr:cNvCxnSpPr/>
        </xdr:nvCxnSpPr>
        <xdr:spPr>
          <a:xfrm>
            <a:off x="13830871" y="3895725"/>
            <a:ext cx="0" cy="114300"/>
          </a:xfrm>
          <a:prstGeom prst="line">
            <a:avLst/>
          </a:prstGeom>
          <a:ln w="3175">
            <a:solidFill>
              <a:srgbClr val="708EB3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495" name="Прямоугольник 37494"/>
          <xdr:cNvSpPr/>
        </xdr:nvSpPr>
        <xdr:spPr>
          <a:xfrm>
            <a:off x="13830871" y="40719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96" name="Прямая соединительная линия 37495"/>
          <xdr:cNvCxnSpPr/>
        </xdr:nvCxnSpPr>
        <xdr:spPr>
          <a:xfrm>
            <a:off x="8992267" y="38957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37</xdr:row>
      <xdr:rowOff>0</xdr:rowOff>
    </xdr:from>
    <xdr:to>
      <xdr:col>17</xdr:col>
      <xdr:colOff>291657</xdr:colOff>
      <xdr:row>38</xdr:row>
      <xdr:rowOff>0</xdr:rowOff>
    </xdr:to>
    <xdr:grpSp>
      <xdr:nvGrpSpPr>
        <xdr:cNvPr id="37503" name="SprkR38C10:R38C21Shape"/>
        <xdr:cNvGrpSpPr/>
      </xdr:nvGrpSpPr>
      <xdr:grpSpPr>
        <a:xfrm>
          <a:off x="9001792" y="7026519"/>
          <a:ext cx="5643307" cy="263769"/>
          <a:chOff x="8992267" y="7096125"/>
          <a:chExt cx="5644040" cy="266700"/>
        </a:xfrm>
      </xdr:grpSpPr>
      <xdr:sp macro="" textlink="">
        <xdr:nvSpPr>
          <xdr:cNvPr id="37498" name="Прямоугольник 37497">
            <a:hlinkClick xmlns:r="http://schemas.openxmlformats.org/officeDocument/2006/relationships" r:id="rId23" tooltip="Т Отпуск с 01.09.20 по 14.09.20"/>
          </xdr:cNvPr>
          <xdr:cNvSpPr/>
        </xdr:nvSpPr>
        <xdr:spPr>
          <a:xfrm>
            <a:off x="14347603" y="7229475"/>
            <a:ext cx="288704" cy="114300"/>
          </a:xfrm>
          <a:prstGeom prst="rect">
            <a:avLst/>
          </a:prstGeom>
          <a:solidFill>
            <a:srgbClr val="6E5B6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499" name="Прямая соединительная линия 37498"/>
          <xdr:cNvCxnSpPr/>
        </xdr:nvCxnSpPr>
        <xdr:spPr>
          <a:xfrm>
            <a:off x="14636305" y="7229475"/>
            <a:ext cx="0" cy="133350"/>
          </a:xfrm>
          <a:prstGeom prst="line">
            <a:avLst/>
          </a:prstGeom>
          <a:ln w="3175">
            <a:solidFill>
              <a:srgbClr val="6E5B68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00" name="Прямая соединительная линия 37499"/>
          <xdr:cNvCxnSpPr/>
        </xdr:nvCxnSpPr>
        <xdr:spPr>
          <a:xfrm>
            <a:off x="14347603" y="7096125"/>
            <a:ext cx="0" cy="114300"/>
          </a:xfrm>
          <a:prstGeom prst="line">
            <a:avLst/>
          </a:prstGeom>
          <a:ln w="3175">
            <a:solidFill>
              <a:srgbClr val="6E5B68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01" name="Прямоугольник 37500"/>
          <xdr:cNvSpPr/>
        </xdr:nvSpPr>
        <xdr:spPr>
          <a:xfrm>
            <a:off x="14347603" y="72723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02" name="Прямая соединительная линия 37501"/>
          <xdr:cNvCxnSpPr/>
        </xdr:nvCxnSpPr>
        <xdr:spPr>
          <a:xfrm>
            <a:off x="8992267" y="70961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45</xdr:row>
      <xdr:rowOff>0</xdr:rowOff>
    </xdr:from>
    <xdr:to>
      <xdr:col>18</xdr:col>
      <xdr:colOff>561023</xdr:colOff>
      <xdr:row>46</xdr:row>
      <xdr:rowOff>0</xdr:rowOff>
    </xdr:to>
    <xdr:grpSp>
      <xdr:nvGrpSpPr>
        <xdr:cNvPr id="37509" name="SprkR46C10:R46C21Shape"/>
        <xdr:cNvGrpSpPr/>
      </xdr:nvGrpSpPr>
      <xdr:grpSpPr>
        <a:xfrm>
          <a:off x="9001792" y="9136673"/>
          <a:ext cx="6579423" cy="263769"/>
          <a:chOff x="8992267" y="9229725"/>
          <a:chExt cx="6580156" cy="266700"/>
        </a:xfrm>
      </xdr:grpSpPr>
      <xdr:sp macro="" textlink="">
        <xdr:nvSpPr>
          <xdr:cNvPr id="37504" name="Прямоугольник 37503">
            <a:hlinkClick xmlns:r="http://schemas.openxmlformats.org/officeDocument/2006/relationships" r:id="rId24" tooltip="Ш Отпуск с 12.10.20 по 27.10.20"/>
          </xdr:cNvPr>
          <xdr:cNvSpPr/>
        </xdr:nvSpPr>
        <xdr:spPr>
          <a:xfrm>
            <a:off x="15250382" y="9363075"/>
            <a:ext cx="322041" cy="114300"/>
          </a:xfrm>
          <a:prstGeom prst="rect">
            <a:avLst/>
          </a:prstGeom>
          <a:solidFill>
            <a:srgbClr val="0BE295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05" name="Прямая соединительная линия 37504"/>
          <xdr:cNvCxnSpPr/>
        </xdr:nvCxnSpPr>
        <xdr:spPr>
          <a:xfrm>
            <a:off x="15572423" y="9363075"/>
            <a:ext cx="0" cy="133350"/>
          </a:xfrm>
          <a:prstGeom prst="line">
            <a:avLst/>
          </a:prstGeom>
          <a:ln w="3175">
            <a:solidFill>
              <a:srgbClr val="0BE295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06" name="Прямая соединительная линия 37505"/>
          <xdr:cNvCxnSpPr/>
        </xdr:nvCxnSpPr>
        <xdr:spPr>
          <a:xfrm>
            <a:off x="15250382" y="9229725"/>
            <a:ext cx="0" cy="114300"/>
          </a:xfrm>
          <a:prstGeom prst="line">
            <a:avLst/>
          </a:prstGeom>
          <a:ln w="3175">
            <a:solidFill>
              <a:srgbClr val="0BE295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07" name="Прямоугольник 37506"/>
          <xdr:cNvSpPr/>
        </xdr:nvSpPr>
        <xdr:spPr>
          <a:xfrm>
            <a:off x="15250382" y="94059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08" name="Прямая соединительная линия 37507"/>
          <xdr:cNvCxnSpPr/>
        </xdr:nvCxnSpPr>
        <xdr:spPr>
          <a:xfrm>
            <a:off x="8992267" y="92297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19</xdr:row>
      <xdr:rowOff>0</xdr:rowOff>
    </xdr:from>
    <xdr:to>
      <xdr:col>16</xdr:col>
      <xdr:colOff>389001</xdr:colOff>
      <xdr:row>20</xdr:row>
      <xdr:rowOff>0</xdr:rowOff>
    </xdr:to>
    <xdr:grpSp>
      <xdr:nvGrpSpPr>
        <xdr:cNvPr id="37515" name="SprkR20C10:R20C21Shape"/>
        <xdr:cNvGrpSpPr/>
      </xdr:nvGrpSpPr>
      <xdr:grpSpPr>
        <a:xfrm>
          <a:off x="9001792" y="2278673"/>
          <a:ext cx="5073901" cy="263769"/>
          <a:chOff x="8992267" y="2295525"/>
          <a:chExt cx="5074634" cy="266700"/>
        </a:xfrm>
      </xdr:grpSpPr>
      <xdr:sp macro="" textlink="">
        <xdr:nvSpPr>
          <xdr:cNvPr id="37510" name="Прямоугольник 37509">
            <a:hlinkClick xmlns:r="http://schemas.openxmlformats.org/officeDocument/2006/relationships" r:id="rId25" tooltip="б Отпуск с 08.08.20 по 19.08.20"/>
          </xdr:cNvPr>
          <xdr:cNvSpPr/>
        </xdr:nvSpPr>
        <xdr:spPr>
          <a:xfrm>
            <a:off x="13830871" y="2428875"/>
            <a:ext cx="236029" cy="114300"/>
          </a:xfrm>
          <a:prstGeom prst="rect">
            <a:avLst/>
          </a:prstGeom>
          <a:solidFill>
            <a:srgbClr val="3FBB2F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11" name="Прямая соединительная линия 37510"/>
          <xdr:cNvCxnSpPr/>
        </xdr:nvCxnSpPr>
        <xdr:spPr>
          <a:xfrm>
            <a:off x="14066901" y="2428875"/>
            <a:ext cx="0" cy="133350"/>
          </a:xfrm>
          <a:prstGeom prst="line">
            <a:avLst/>
          </a:prstGeom>
          <a:ln w="3175">
            <a:solidFill>
              <a:srgbClr val="3FBB2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12" name="Прямая соединительная линия 37511"/>
          <xdr:cNvCxnSpPr/>
        </xdr:nvCxnSpPr>
        <xdr:spPr>
          <a:xfrm>
            <a:off x="13830871" y="2295525"/>
            <a:ext cx="0" cy="114300"/>
          </a:xfrm>
          <a:prstGeom prst="line">
            <a:avLst/>
          </a:prstGeom>
          <a:ln w="3175">
            <a:solidFill>
              <a:srgbClr val="3FBB2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13" name="Прямоугольник 37512"/>
          <xdr:cNvSpPr/>
        </xdr:nvSpPr>
        <xdr:spPr>
          <a:xfrm>
            <a:off x="13830871" y="24717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14" name="Прямая соединительная линия 37513"/>
          <xdr:cNvCxnSpPr/>
        </xdr:nvCxnSpPr>
        <xdr:spPr>
          <a:xfrm>
            <a:off x="8992267" y="22955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23</xdr:row>
      <xdr:rowOff>0</xdr:rowOff>
    </xdr:from>
    <xdr:to>
      <xdr:col>20</xdr:col>
      <xdr:colOff>109632</xdr:colOff>
      <xdr:row>24</xdr:row>
      <xdr:rowOff>0</xdr:rowOff>
    </xdr:to>
    <xdr:grpSp>
      <xdr:nvGrpSpPr>
        <xdr:cNvPr id="37521" name="SprkR24C10:R24C21Shape"/>
        <xdr:cNvGrpSpPr/>
      </xdr:nvGrpSpPr>
      <xdr:grpSpPr>
        <a:xfrm>
          <a:off x="9001792" y="3333750"/>
          <a:ext cx="7461532" cy="263769"/>
          <a:chOff x="8992267" y="3362325"/>
          <a:chExt cx="7462265" cy="266700"/>
        </a:xfrm>
      </xdr:grpSpPr>
      <xdr:sp macro="" textlink="">
        <xdr:nvSpPr>
          <xdr:cNvPr id="37516" name="Прямоугольник 37515">
            <a:hlinkClick xmlns:r="http://schemas.openxmlformats.org/officeDocument/2006/relationships" r:id="rId26" tooltip="Е Отпуск с 23.11.20 по 06.12.20"/>
          </xdr:cNvPr>
          <xdr:cNvSpPr/>
        </xdr:nvSpPr>
        <xdr:spPr>
          <a:xfrm>
            <a:off x="16169830" y="3495675"/>
            <a:ext cx="284702" cy="114300"/>
          </a:xfrm>
          <a:prstGeom prst="rect">
            <a:avLst/>
          </a:prstGeom>
          <a:solidFill>
            <a:srgbClr val="AC3DEC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17" name="Прямая соединительная линия 37516"/>
          <xdr:cNvCxnSpPr/>
        </xdr:nvCxnSpPr>
        <xdr:spPr>
          <a:xfrm>
            <a:off x="16454532" y="3495675"/>
            <a:ext cx="0" cy="133350"/>
          </a:xfrm>
          <a:prstGeom prst="line">
            <a:avLst/>
          </a:prstGeom>
          <a:ln w="3175">
            <a:solidFill>
              <a:srgbClr val="AC3DEC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18" name="Прямая соединительная линия 37517"/>
          <xdr:cNvCxnSpPr/>
        </xdr:nvCxnSpPr>
        <xdr:spPr>
          <a:xfrm>
            <a:off x="16169830" y="3362325"/>
            <a:ext cx="0" cy="114300"/>
          </a:xfrm>
          <a:prstGeom prst="line">
            <a:avLst/>
          </a:prstGeom>
          <a:ln w="3175">
            <a:solidFill>
              <a:srgbClr val="AC3DEC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19" name="Прямоугольник 37518"/>
          <xdr:cNvSpPr/>
        </xdr:nvSpPr>
        <xdr:spPr>
          <a:xfrm>
            <a:off x="16169830" y="35385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20" name="Прямая соединительная линия 37519"/>
          <xdr:cNvCxnSpPr/>
        </xdr:nvCxnSpPr>
        <xdr:spPr>
          <a:xfrm>
            <a:off x="8992267" y="33623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27</xdr:row>
      <xdr:rowOff>0</xdr:rowOff>
    </xdr:from>
    <xdr:to>
      <xdr:col>17</xdr:col>
      <xdr:colOff>581025</xdr:colOff>
      <xdr:row>28</xdr:row>
      <xdr:rowOff>0</xdr:rowOff>
    </xdr:to>
    <xdr:grpSp>
      <xdr:nvGrpSpPr>
        <xdr:cNvPr id="37527" name="SprkR28C10:R28C21Shape"/>
        <xdr:cNvGrpSpPr/>
      </xdr:nvGrpSpPr>
      <xdr:grpSpPr>
        <a:xfrm>
          <a:off x="9001792" y="4388827"/>
          <a:ext cx="5932675" cy="263769"/>
          <a:chOff x="8992267" y="4429125"/>
          <a:chExt cx="5933408" cy="266700"/>
        </a:xfrm>
      </xdr:grpSpPr>
      <xdr:sp macro="" textlink="">
        <xdr:nvSpPr>
          <xdr:cNvPr id="37522" name="Прямоугольник 37521">
            <a:hlinkClick xmlns:r="http://schemas.openxmlformats.org/officeDocument/2006/relationships" r:id="rId27" tooltip="и Отпуск с 14.09.20 по 27.09.20"/>
          </xdr:cNvPr>
          <xdr:cNvSpPr/>
        </xdr:nvSpPr>
        <xdr:spPr>
          <a:xfrm>
            <a:off x="14636305" y="4562475"/>
            <a:ext cx="289370" cy="114300"/>
          </a:xfrm>
          <a:prstGeom prst="rect">
            <a:avLst/>
          </a:prstGeom>
          <a:solidFill>
            <a:srgbClr val="CE8B75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23" name="Прямая соединительная линия 37522"/>
          <xdr:cNvCxnSpPr/>
        </xdr:nvCxnSpPr>
        <xdr:spPr>
          <a:xfrm>
            <a:off x="14925675" y="4562475"/>
            <a:ext cx="0" cy="133350"/>
          </a:xfrm>
          <a:prstGeom prst="line">
            <a:avLst/>
          </a:prstGeom>
          <a:ln w="3175">
            <a:solidFill>
              <a:srgbClr val="CE8B75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24" name="Прямая соединительная линия 37523"/>
          <xdr:cNvCxnSpPr/>
        </xdr:nvCxnSpPr>
        <xdr:spPr>
          <a:xfrm>
            <a:off x="14636305" y="4429125"/>
            <a:ext cx="0" cy="114300"/>
          </a:xfrm>
          <a:prstGeom prst="line">
            <a:avLst/>
          </a:prstGeom>
          <a:ln w="3175">
            <a:solidFill>
              <a:srgbClr val="CE8B75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25" name="Прямоугольник 37524"/>
          <xdr:cNvSpPr/>
        </xdr:nvSpPr>
        <xdr:spPr>
          <a:xfrm>
            <a:off x="14636305" y="46053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26" name="Прямая соединительная линия 37525"/>
          <xdr:cNvCxnSpPr/>
        </xdr:nvCxnSpPr>
        <xdr:spPr>
          <a:xfrm>
            <a:off x="8992267" y="44291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31</xdr:row>
      <xdr:rowOff>0</xdr:rowOff>
    </xdr:from>
    <xdr:to>
      <xdr:col>15</xdr:col>
      <xdr:colOff>389003</xdr:colOff>
      <xdr:row>32</xdr:row>
      <xdr:rowOff>0</xdr:rowOff>
    </xdr:to>
    <xdr:grpSp>
      <xdr:nvGrpSpPr>
        <xdr:cNvPr id="37533" name="SprkR32C10:R32C21Shape"/>
        <xdr:cNvGrpSpPr/>
      </xdr:nvGrpSpPr>
      <xdr:grpSpPr>
        <a:xfrm>
          <a:off x="9001792" y="5443904"/>
          <a:ext cx="4407153" cy="263769"/>
          <a:chOff x="8992267" y="5495925"/>
          <a:chExt cx="4407886" cy="266700"/>
        </a:xfrm>
      </xdr:grpSpPr>
      <xdr:sp macro="" textlink="">
        <xdr:nvSpPr>
          <xdr:cNvPr id="37528" name="Прямоугольник 37527">
            <a:hlinkClick xmlns:r="http://schemas.openxmlformats.org/officeDocument/2006/relationships" r:id="rId28" tooltip="М Отпуск с 06.07.20 по 19.07.20"/>
          </xdr:cNvPr>
          <xdr:cNvSpPr/>
        </xdr:nvSpPr>
        <xdr:spPr>
          <a:xfrm>
            <a:off x="13120784" y="5629275"/>
            <a:ext cx="279369" cy="114300"/>
          </a:xfrm>
          <a:prstGeom prst="rect">
            <a:avLst/>
          </a:prstGeom>
          <a:solidFill>
            <a:srgbClr val="684897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29" name="Прямая соединительная линия 37528"/>
          <xdr:cNvCxnSpPr/>
        </xdr:nvCxnSpPr>
        <xdr:spPr>
          <a:xfrm>
            <a:off x="13400151" y="5629275"/>
            <a:ext cx="0" cy="133350"/>
          </a:xfrm>
          <a:prstGeom prst="line">
            <a:avLst/>
          </a:prstGeom>
          <a:ln w="3175">
            <a:solidFill>
              <a:srgbClr val="684897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30" name="Прямая соединительная линия 37529"/>
          <xdr:cNvCxnSpPr/>
        </xdr:nvCxnSpPr>
        <xdr:spPr>
          <a:xfrm>
            <a:off x="13120784" y="5495925"/>
            <a:ext cx="0" cy="114300"/>
          </a:xfrm>
          <a:prstGeom prst="line">
            <a:avLst/>
          </a:prstGeom>
          <a:ln w="3175">
            <a:solidFill>
              <a:srgbClr val="684897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31" name="Прямоугольник 37530"/>
          <xdr:cNvSpPr/>
        </xdr:nvSpPr>
        <xdr:spPr>
          <a:xfrm>
            <a:off x="13120784" y="56721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32" name="Прямая соединительная линия 37531"/>
          <xdr:cNvCxnSpPr/>
        </xdr:nvCxnSpPr>
        <xdr:spPr>
          <a:xfrm>
            <a:off x="8992267" y="54959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35</xdr:row>
      <xdr:rowOff>0</xdr:rowOff>
    </xdr:from>
    <xdr:to>
      <xdr:col>13</xdr:col>
      <xdr:colOff>583025</xdr:colOff>
      <xdr:row>36</xdr:row>
      <xdr:rowOff>0</xdr:rowOff>
    </xdr:to>
    <xdr:grpSp>
      <xdr:nvGrpSpPr>
        <xdr:cNvPr id="37539" name="SprkR36C10:R36C21Shape"/>
        <xdr:cNvGrpSpPr/>
      </xdr:nvGrpSpPr>
      <xdr:grpSpPr>
        <a:xfrm>
          <a:off x="9001792" y="6498981"/>
          <a:ext cx="3267675" cy="263769"/>
          <a:chOff x="8992267" y="6562725"/>
          <a:chExt cx="3268408" cy="266700"/>
        </a:xfrm>
      </xdr:grpSpPr>
      <xdr:sp macro="" textlink="">
        <xdr:nvSpPr>
          <xdr:cNvPr id="37534" name="Прямоугольник 37533">
            <a:hlinkClick xmlns:r="http://schemas.openxmlformats.org/officeDocument/2006/relationships" r:id="rId29" tooltip="Р Отпуск с 01.05.20 по 28.05.20"/>
          </xdr:cNvPr>
          <xdr:cNvSpPr/>
        </xdr:nvSpPr>
        <xdr:spPr>
          <a:xfrm>
            <a:off x="11679936" y="6696075"/>
            <a:ext cx="580739" cy="114300"/>
          </a:xfrm>
          <a:prstGeom prst="rect">
            <a:avLst/>
          </a:prstGeom>
          <a:solidFill>
            <a:srgbClr val="B762EE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35" name="Прямая соединительная линия 37534"/>
          <xdr:cNvCxnSpPr/>
        </xdr:nvCxnSpPr>
        <xdr:spPr>
          <a:xfrm>
            <a:off x="12260675" y="6696075"/>
            <a:ext cx="0" cy="133350"/>
          </a:xfrm>
          <a:prstGeom prst="line">
            <a:avLst/>
          </a:prstGeom>
          <a:ln w="3175">
            <a:solidFill>
              <a:srgbClr val="B762EE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36" name="Прямая соединительная линия 37535"/>
          <xdr:cNvCxnSpPr/>
        </xdr:nvCxnSpPr>
        <xdr:spPr>
          <a:xfrm>
            <a:off x="11679936" y="6562725"/>
            <a:ext cx="0" cy="114300"/>
          </a:xfrm>
          <a:prstGeom prst="line">
            <a:avLst/>
          </a:prstGeom>
          <a:ln w="3175">
            <a:solidFill>
              <a:srgbClr val="B762EE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37" name="Прямоугольник 37536"/>
          <xdr:cNvSpPr/>
        </xdr:nvSpPr>
        <xdr:spPr>
          <a:xfrm>
            <a:off x="11679936" y="67389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38" name="Прямая соединительная линия 37537"/>
          <xdr:cNvCxnSpPr/>
        </xdr:nvCxnSpPr>
        <xdr:spPr>
          <a:xfrm>
            <a:off x="8992267" y="65627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43</xdr:row>
      <xdr:rowOff>0</xdr:rowOff>
    </xdr:from>
    <xdr:to>
      <xdr:col>17</xdr:col>
      <xdr:colOff>269653</xdr:colOff>
      <xdr:row>44</xdr:row>
      <xdr:rowOff>0</xdr:rowOff>
    </xdr:to>
    <xdr:grpSp>
      <xdr:nvGrpSpPr>
        <xdr:cNvPr id="37545" name="SprkR44C10:R44C21Shape"/>
        <xdr:cNvGrpSpPr/>
      </xdr:nvGrpSpPr>
      <xdr:grpSpPr>
        <a:xfrm>
          <a:off x="9001792" y="8609135"/>
          <a:ext cx="5621303" cy="263769"/>
          <a:chOff x="8992267" y="8696325"/>
          <a:chExt cx="5622036" cy="266700"/>
        </a:xfrm>
      </xdr:grpSpPr>
      <xdr:sp macro="" textlink="">
        <xdr:nvSpPr>
          <xdr:cNvPr id="37540" name="Прямоугольник 37539">
            <a:hlinkClick xmlns:r="http://schemas.openxmlformats.org/officeDocument/2006/relationships" r:id="rId30" tooltip="Ц Отпуск с 31.08.20 по 13.09.20"/>
          </xdr:cNvPr>
          <xdr:cNvSpPr/>
        </xdr:nvSpPr>
        <xdr:spPr>
          <a:xfrm>
            <a:off x="14325600" y="8829675"/>
            <a:ext cx="288703" cy="114300"/>
          </a:xfrm>
          <a:prstGeom prst="rect">
            <a:avLst/>
          </a:prstGeom>
          <a:solidFill>
            <a:srgbClr val="61D838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41" name="Прямая соединительная линия 37540"/>
          <xdr:cNvCxnSpPr/>
        </xdr:nvCxnSpPr>
        <xdr:spPr>
          <a:xfrm>
            <a:off x="14614303" y="8829675"/>
            <a:ext cx="0" cy="133350"/>
          </a:xfrm>
          <a:prstGeom prst="line">
            <a:avLst/>
          </a:prstGeom>
          <a:ln w="3175">
            <a:solidFill>
              <a:srgbClr val="61D838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42" name="Прямая соединительная линия 37541"/>
          <xdr:cNvCxnSpPr/>
        </xdr:nvCxnSpPr>
        <xdr:spPr>
          <a:xfrm>
            <a:off x="14325600" y="8696325"/>
            <a:ext cx="0" cy="114300"/>
          </a:xfrm>
          <a:prstGeom prst="line">
            <a:avLst/>
          </a:prstGeom>
          <a:ln w="3175">
            <a:solidFill>
              <a:srgbClr val="61D838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43" name="Прямоугольник 37542"/>
          <xdr:cNvSpPr/>
        </xdr:nvSpPr>
        <xdr:spPr>
          <a:xfrm>
            <a:off x="14325600" y="88725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44" name="Прямая соединительная линия 37543"/>
          <xdr:cNvCxnSpPr/>
        </xdr:nvCxnSpPr>
        <xdr:spPr>
          <a:xfrm>
            <a:off x="8992267" y="86963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48</xdr:row>
      <xdr:rowOff>0</xdr:rowOff>
    </xdr:from>
    <xdr:to>
      <xdr:col>18</xdr:col>
      <xdr:colOff>324993</xdr:colOff>
      <xdr:row>49</xdr:row>
      <xdr:rowOff>0</xdr:rowOff>
    </xdr:to>
    <xdr:grpSp>
      <xdr:nvGrpSpPr>
        <xdr:cNvPr id="37551" name="SprkR49C10:R49C21Shape"/>
        <xdr:cNvGrpSpPr/>
      </xdr:nvGrpSpPr>
      <xdr:grpSpPr>
        <a:xfrm>
          <a:off x="9001792" y="9927981"/>
          <a:ext cx="6343393" cy="263769"/>
          <a:chOff x="8992267" y="10029825"/>
          <a:chExt cx="6344126" cy="266700"/>
        </a:xfrm>
      </xdr:grpSpPr>
      <xdr:sp macro="" textlink="">
        <xdr:nvSpPr>
          <xdr:cNvPr id="37546" name="Прямоугольник 37545">
            <a:hlinkClick xmlns:r="http://schemas.openxmlformats.org/officeDocument/2006/relationships" r:id="rId31" tooltip="Ъ Отпуск с 05.10.20 по 16.10.20"/>
          </xdr:cNvPr>
          <xdr:cNvSpPr/>
        </xdr:nvSpPr>
        <xdr:spPr>
          <a:xfrm>
            <a:off x="15099697" y="10163175"/>
            <a:ext cx="236696" cy="114300"/>
          </a:xfrm>
          <a:prstGeom prst="rect">
            <a:avLst/>
          </a:prstGeom>
          <a:solidFill>
            <a:srgbClr val="48B031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47" name="Прямая соединительная линия 37546"/>
          <xdr:cNvCxnSpPr/>
        </xdr:nvCxnSpPr>
        <xdr:spPr>
          <a:xfrm>
            <a:off x="15336393" y="10163175"/>
            <a:ext cx="0" cy="133350"/>
          </a:xfrm>
          <a:prstGeom prst="line">
            <a:avLst/>
          </a:prstGeom>
          <a:ln w="3175">
            <a:solidFill>
              <a:srgbClr val="48B03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48" name="Прямая соединительная линия 37547"/>
          <xdr:cNvCxnSpPr/>
        </xdr:nvCxnSpPr>
        <xdr:spPr>
          <a:xfrm>
            <a:off x="15099697" y="10029825"/>
            <a:ext cx="0" cy="114300"/>
          </a:xfrm>
          <a:prstGeom prst="line">
            <a:avLst/>
          </a:prstGeom>
          <a:ln w="3175">
            <a:solidFill>
              <a:srgbClr val="48B03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49" name="Прямоугольник 37548"/>
          <xdr:cNvSpPr/>
        </xdr:nvSpPr>
        <xdr:spPr>
          <a:xfrm>
            <a:off x="15099697" y="102060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50" name="Прямая соединительная линия 37549"/>
          <xdr:cNvCxnSpPr/>
        </xdr:nvCxnSpPr>
        <xdr:spPr>
          <a:xfrm>
            <a:off x="8992267" y="100298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21</xdr:row>
      <xdr:rowOff>0</xdr:rowOff>
    </xdr:from>
    <xdr:to>
      <xdr:col>13</xdr:col>
      <xdr:colOff>44958</xdr:colOff>
      <xdr:row>22</xdr:row>
      <xdr:rowOff>0</xdr:rowOff>
    </xdr:to>
    <xdr:grpSp>
      <xdr:nvGrpSpPr>
        <xdr:cNvPr id="37557" name="SprkR22C10:R22C21Shape"/>
        <xdr:cNvGrpSpPr/>
      </xdr:nvGrpSpPr>
      <xdr:grpSpPr>
        <a:xfrm>
          <a:off x="9001792" y="2806212"/>
          <a:ext cx="2729608" cy="263769"/>
          <a:chOff x="8992267" y="2828925"/>
          <a:chExt cx="2730341" cy="266700"/>
        </a:xfrm>
      </xdr:grpSpPr>
      <xdr:sp macro="" textlink="">
        <xdr:nvSpPr>
          <xdr:cNvPr id="37552" name="Прямоугольник 37551">
            <a:hlinkClick xmlns:r="http://schemas.openxmlformats.org/officeDocument/2006/relationships" r:id="rId32" tooltip="Г Отпуск с 30.03.20 по 03.05.20"/>
          </xdr:cNvPr>
          <xdr:cNvSpPr/>
        </xdr:nvSpPr>
        <xdr:spPr>
          <a:xfrm>
            <a:off x="10969847" y="2962275"/>
            <a:ext cx="752761" cy="114300"/>
          </a:xfrm>
          <a:prstGeom prst="rect">
            <a:avLst/>
          </a:prstGeom>
          <a:solidFill>
            <a:srgbClr val="D43293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53" name="Прямая соединительная линия 37552"/>
          <xdr:cNvCxnSpPr/>
        </xdr:nvCxnSpPr>
        <xdr:spPr>
          <a:xfrm>
            <a:off x="11722608" y="2962275"/>
            <a:ext cx="0" cy="133350"/>
          </a:xfrm>
          <a:prstGeom prst="line">
            <a:avLst/>
          </a:prstGeom>
          <a:ln w="3175">
            <a:solidFill>
              <a:srgbClr val="D43293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54" name="Прямая соединительная линия 37553"/>
          <xdr:cNvCxnSpPr/>
        </xdr:nvCxnSpPr>
        <xdr:spPr>
          <a:xfrm>
            <a:off x="10969847" y="2828925"/>
            <a:ext cx="0" cy="114300"/>
          </a:xfrm>
          <a:prstGeom prst="line">
            <a:avLst/>
          </a:prstGeom>
          <a:ln w="3175">
            <a:solidFill>
              <a:srgbClr val="D43293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55" name="Прямоугольник 37554"/>
          <xdr:cNvSpPr/>
        </xdr:nvSpPr>
        <xdr:spPr>
          <a:xfrm>
            <a:off x="10969847" y="30051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56" name="Прямая соединительная линия 37555"/>
          <xdr:cNvCxnSpPr/>
        </xdr:nvCxnSpPr>
        <xdr:spPr>
          <a:xfrm>
            <a:off x="8992267" y="28289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29</xdr:row>
      <xdr:rowOff>0</xdr:rowOff>
    </xdr:from>
    <xdr:to>
      <xdr:col>11</xdr:col>
      <xdr:colOff>475012</xdr:colOff>
      <xdr:row>30</xdr:row>
      <xdr:rowOff>0</xdr:rowOff>
    </xdr:to>
    <xdr:grpSp>
      <xdr:nvGrpSpPr>
        <xdr:cNvPr id="37563" name="SprkR30C10:R30C21Shape"/>
        <xdr:cNvGrpSpPr/>
      </xdr:nvGrpSpPr>
      <xdr:grpSpPr>
        <a:xfrm>
          <a:off x="9001792" y="4916365"/>
          <a:ext cx="1826162" cy="263770"/>
          <a:chOff x="8992267" y="4962525"/>
          <a:chExt cx="1826895" cy="266700"/>
        </a:xfrm>
      </xdr:grpSpPr>
      <xdr:sp macro="" textlink="">
        <xdr:nvSpPr>
          <xdr:cNvPr id="37558" name="Прямоугольник 37557">
            <a:hlinkClick xmlns:r="http://schemas.openxmlformats.org/officeDocument/2006/relationships" r:id="rId33" tooltip="К Отпуск с 10.03.20 по 23.03.20"/>
          </xdr:cNvPr>
          <xdr:cNvSpPr/>
        </xdr:nvSpPr>
        <xdr:spPr>
          <a:xfrm>
            <a:off x="10539793" y="5095875"/>
            <a:ext cx="279368" cy="114300"/>
          </a:xfrm>
          <a:prstGeom prst="rect">
            <a:avLst/>
          </a:prstGeom>
          <a:solidFill>
            <a:srgbClr val="F01A27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59" name="Прямая соединительная линия 37558"/>
          <xdr:cNvCxnSpPr/>
        </xdr:nvCxnSpPr>
        <xdr:spPr>
          <a:xfrm>
            <a:off x="10819162" y="5095875"/>
            <a:ext cx="0" cy="133350"/>
          </a:xfrm>
          <a:prstGeom prst="line">
            <a:avLst/>
          </a:prstGeom>
          <a:ln w="3175">
            <a:solidFill>
              <a:srgbClr val="F01A27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60" name="Прямая соединительная линия 37559"/>
          <xdr:cNvCxnSpPr/>
        </xdr:nvCxnSpPr>
        <xdr:spPr>
          <a:xfrm>
            <a:off x="10539793" y="4962525"/>
            <a:ext cx="0" cy="114300"/>
          </a:xfrm>
          <a:prstGeom prst="line">
            <a:avLst/>
          </a:prstGeom>
          <a:ln w="3175">
            <a:solidFill>
              <a:srgbClr val="F01A27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61" name="Прямоугольник 37560"/>
          <xdr:cNvSpPr/>
        </xdr:nvSpPr>
        <xdr:spPr>
          <a:xfrm>
            <a:off x="10539793" y="51387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62" name="Прямая соединительная линия 37561"/>
          <xdr:cNvCxnSpPr/>
        </xdr:nvCxnSpPr>
        <xdr:spPr>
          <a:xfrm>
            <a:off x="8992267" y="49625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33</xdr:row>
      <xdr:rowOff>0</xdr:rowOff>
    </xdr:from>
    <xdr:to>
      <xdr:col>12</xdr:col>
      <xdr:colOff>558356</xdr:colOff>
      <xdr:row>34</xdr:row>
      <xdr:rowOff>0</xdr:rowOff>
    </xdr:to>
    <xdr:grpSp>
      <xdr:nvGrpSpPr>
        <xdr:cNvPr id="37569" name="SprkR34C10:R34C21Shape"/>
        <xdr:cNvGrpSpPr/>
      </xdr:nvGrpSpPr>
      <xdr:grpSpPr>
        <a:xfrm>
          <a:off x="9001792" y="5971442"/>
          <a:ext cx="2576256" cy="263770"/>
          <a:chOff x="8992267" y="6029325"/>
          <a:chExt cx="2576989" cy="266700"/>
        </a:xfrm>
      </xdr:grpSpPr>
      <xdr:sp macro="" textlink="">
        <xdr:nvSpPr>
          <xdr:cNvPr id="37564" name="Прямоугольник 37563">
            <a:hlinkClick xmlns:r="http://schemas.openxmlformats.org/officeDocument/2006/relationships" r:id="rId34" tooltip="О Отпуск с 13.04.20 по 26.04.20"/>
          </xdr:cNvPr>
          <xdr:cNvSpPr/>
        </xdr:nvSpPr>
        <xdr:spPr>
          <a:xfrm>
            <a:off x="11280553" y="6162675"/>
            <a:ext cx="288702" cy="114300"/>
          </a:xfrm>
          <a:prstGeom prst="rect">
            <a:avLst/>
          </a:prstGeom>
          <a:solidFill>
            <a:srgbClr val="D5F75C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65" name="Прямая соединительная линия 37564"/>
          <xdr:cNvCxnSpPr/>
        </xdr:nvCxnSpPr>
        <xdr:spPr>
          <a:xfrm>
            <a:off x="11569256" y="6162675"/>
            <a:ext cx="0" cy="133350"/>
          </a:xfrm>
          <a:prstGeom prst="line">
            <a:avLst/>
          </a:prstGeom>
          <a:ln w="3175">
            <a:solidFill>
              <a:srgbClr val="D5F75C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66" name="Прямая соединительная линия 37565"/>
          <xdr:cNvCxnSpPr/>
        </xdr:nvCxnSpPr>
        <xdr:spPr>
          <a:xfrm>
            <a:off x="11280553" y="6029325"/>
            <a:ext cx="0" cy="114300"/>
          </a:xfrm>
          <a:prstGeom prst="line">
            <a:avLst/>
          </a:prstGeom>
          <a:ln w="3175">
            <a:solidFill>
              <a:srgbClr val="D5F75C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67" name="Прямоугольник 37566"/>
          <xdr:cNvSpPr/>
        </xdr:nvSpPr>
        <xdr:spPr>
          <a:xfrm>
            <a:off x="11280553" y="62055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68" name="Прямая соединительная линия 37567"/>
          <xdr:cNvCxnSpPr/>
        </xdr:nvCxnSpPr>
        <xdr:spPr>
          <a:xfrm>
            <a:off x="8992267" y="60293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49</xdr:row>
      <xdr:rowOff>0</xdr:rowOff>
    </xdr:from>
    <xdr:to>
      <xdr:col>11</xdr:col>
      <xdr:colOff>2286</xdr:colOff>
      <xdr:row>50</xdr:row>
      <xdr:rowOff>0</xdr:rowOff>
    </xdr:to>
    <xdr:grpSp>
      <xdr:nvGrpSpPr>
        <xdr:cNvPr id="37575" name="SprkR50C10:R50C21Shape"/>
        <xdr:cNvGrpSpPr/>
      </xdr:nvGrpSpPr>
      <xdr:grpSpPr>
        <a:xfrm>
          <a:off x="9001792" y="10191750"/>
          <a:ext cx="1353436" cy="263769"/>
          <a:chOff x="8992267" y="10296525"/>
          <a:chExt cx="1354169" cy="266700"/>
        </a:xfrm>
      </xdr:grpSpPr>
      <xdr:sp macro="" textlink="">
        <xdr:nvSpPr>
          <xdr:cNvPr id="37570" name="Прямоугольник 37569">
            <a:hlinkClick xmlns:r="http://schemas.openxmlformats.org/officeDocument/2006/relationships" r:id="rId35" tooltip="Ы Отпуск с 17.02.20 по 01.03.20"/>
          </xdr:cNvPr>
          <xdr:cNvSpPr/>
        </xdr:nvSpPr>
        <xdr:spPr>
          <a:xfrm>
            <a:off x="10049066" y="10429875"/>
            <a:ext cx="297370" cy="114300"/>
          </a:xfrm>
          <a:prstGeom prst="rect">
            <a:avLst/>
          </a:prstGeom>
          <a:solidFill>
            <a:srgbClr val="C0241E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71" name="Прямая соединительная линия 37570"/>
          <xdr:cNvCxnSpPr/>
        </xdr:nvCxnSpPr>
        <xdr:spPr>
          <a:xfrm>
            <a:off x="10346436" y="10429875"/>
            <a:ext cx="0" cy="133350"/>
          </a:xfrm>
          <a:prstGeom prst="line">
            <a:avLst/>
          </a:prstGeom>
          <a:ln w="3175">
            <a:solidFill>
              <a:srgbClr val="C0241E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72" name="Прямая соединительная линия 37571"/>
          <xdr:cNvCxnSpPr/>
        </xdr:nvCxnSpPr>
        <xdr:spPr>
          <a:xfrm>
            <a:off x="10049066" y="10296525"/>
            <a:ext cx="0" cy="114300"/>
          </a:xfrm>
          <a:prstGeom prst="line">
            <a:avLst/>
          </a:prstGeom>
          <a:ln w="3175">
            <a:solidFill>
              <a:srgbClr val="C0241E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73" name="Прямоугольник 37572"/>
          <xdr:cNvSpPr/>
        </xdr:nvSpPr>
        <xdr:spPr>
          <a:xfrm>
            <a:off x="10049066" y="104727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74" name="Прямая соединительная линия 37573"/>
          <xdr:cNvCxnSpPr/>
        </xdr:nvCxnSpPr>
        <xdr:spPr>
          <a:xfrm>
            <a:off x="8992267" y="102965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41</xdr:row>
      <xdr:rowOff>0</xdr:rowOff>
    </xdr:from>
    <xdr:to>
      <xdr:col>17</xdr:col>
      <xdr:colOff>269653</xdr:colOff>
      <xdr:row>42</xdr:row>
      <xdr:rowOff>0</xdr:rowOff>
    </xdr:to>
    <xdr:grpSp>
      <xdr:nvGrpSpPr>
        <xdr:cNvPr id="37581" name="SprkR42C10:R42C21Shape"/>
        <xdr:cNvGrpSpPr/>
      </xdr:nvGrpSpPr>
      <xdr:grpSpPr>
        <a:xfrm>
          <a:off x="9001792" y="8081596"/>
          <a:ext cx="5621303" cy="263769"/>
          <a:chOff x="8992267" y="8162925"/>
          <a:chExt cx="5622036" cy="266700"/>
        </a:xfrm>
      </xdr:grpSpPr>
      <xdr:sp macro="" textlink="">
        <xdr:nvSpPr>
          <xdr:cNvPr id="37576" name="Прямоугольник 37575">
            <a:hlinkClick xmlns:r="http://schemas.openxmlformats.org/officeDocument/2006/relationships" r:id="rId36" tooltip="Х Отпуск с 31.08.20 по 13.09.20"/>
          </xdr:cNvPr>
          <xdr:cNvSpPr/>
        </xdr:nvSpPr>
        <xdr:spPr>
          <a:xfrm>
            <a:off x="14325600" y="8296275"/>
            <a:ext cx="288703" cy="114300"/>
          </a:xfrm>
          <a:prstGeom prst="rect">
            <a:avLst/>
          </a:prstGeom>
          <a:solidFill>
            <a:srgbClr val="ED12F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77" name="Прямая соединительная линия 37576"/>
          <xdr:cNvCxnSpPr/>
        </xdr:nvCxnSpPr>
        <xdr:spPr>
          <a:xfrm>
            <a:off x="14614303" y="8296275"/>
            <a:ext cx="0" cy="133350"/>
          </a:xfrm>
          <a:prstGeom prst="line">
            <a:avLst/>
          </a:prstGeom>
          <a:ln w="3175">
            <a:solidFill>
              <a:srgbClr val="ED12F4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78" name="Прямая соединительная линия 37577"/>
          <xdr:cNvCxnSpPr/>
        </xdr:nvCxnSpPr>
        <xdr:spPr>
          <a:xfrm>
            <a:off x="14325600" y="8162925"/>
            <a:ext cx="0" cy="114300"/>
          </a:xfrm>
          <a:prstGeom prst="line">
            <a:avLst/>
          </a:prstGeom>
          <a:ln w="3175">
            <a:solidFill>
              <a:srgbClr val="ED12F4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79" name="Прямоугольник 37578"/>
          <xdr:cNvSpPr/>
        </xdr:nvSpPr>
        <xdr:spPr>
          <a:xfrm>
            <a:off x="14325600" y="83391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80" name="Прямая соединительная линия 37579"/>
          <xdr:cNvCxnSpPr/>
        </xdr:nvCxnSpPr>
        <xdr:spPr>
          <a:xfrm>
            <a:off x="8992267" y="81629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1000792</xdr:colOff>
      <xdr:row>53</xdr:row>
      <xdr:rowOff>0</xdr:rowOff>
    </xdr:from>
    <xdr:to>
      <xdr:col>16</xdr:col>
      <xdr:colOff>281656</xdr:colOff>
      <xdr:row>54</xdr:row>
      <xdr:rowOff>0</xdr:rowOff>
    </xdr:to>
    <xdr:grpSp>
      <xdr:nvGrpSpPr>
        <xdr:cNvPr id="37587" name="SprkR54C10:R54C21Shape"/>
        <xdr:cNvGrpSpPr/>
      </xdr:nvGrpSpPr>
      <xdr:grpSpPr>
        <a:xfrm>
          <a:off x="9001792" y="11246827"/>
          <a:ext cx="4966556" cy="263769"/>
          <a:chOff x="8992267" y="11363325"/>
          <a:chExt cx="4967289" cy="266700"/>
        </a:xfrm>
      </xdr:grpSpPr>
      <xdr:sp macro="" textlink="">
        <xdr:nvSpPr>
          <xdr:cNvPr id="37582" name="Прямоугольник 37581">
            <a:hlinkClick xmlns:r="http://schemas.openxmlformats.org/officeDocument/2006/relationships" r:id="rId37" tooltip="Я Отпуск с 01.08.20 по 14.08.20"/>
          </xdr:cNvPr>
          <xdr:cNvSpPr/>
        </xdr:nvSpPr>
        <xdr:spPr>
          <a:xfrm>
            <a:off x="13680187" y="11496675"/>
            <a:ext cx="279369" cy="114300"/>
          </a:xfrm>
          <a:prstGeom prst="rect">
            <a:avLst/>
          </a:prstGeom>
          <a:solidFill>
            <a:srgbClr val="C513D3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83" name="Прямая соединительная линия 37582"/>
          <xdr:cNvCxnSpPr/>
        </xdr:nvCxnSpPr>
        <xdr:spPr>
          <a:xfrm>
            <a:off x="13959554" y="11496675"/>
            <a:ext cx="0" cy="133350"/>
          </a:xfrm>
          <a:prstGeom prst="line">
            <a:avLst/>
          </a:prstGeom>
          <a:ln w="3175">
            <a:solidFill>
              <a:srgbClr val="C513D3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84" name="Прямая соединительная линия 37583"/>
          <xdr:cNvCxnSpPr/>
        </xdr:nvCxnSpPr>
        <xdr:spPr>
          <a:xfrm>
            <a:off x="13680187" y="11363325"/>
            <a:ext cx="0" cy="114300"/>
          </a:xfrm>
          <a:prstGeom prst="line">
            <a:avLst/>
          </a:prstGeom>
          <a:ln w="3175">
            <a:solidFill>
              <a:srgbClr val="C513D3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585" name="Прямоугольник 37584"/>
          <xdr:cNvSpPr/>
        </xdr:nvSpPr>
        <xdr:spPr>
          <a:xfrm>
            <a:off x="13680187" y="11539538"/>
            <a:ext cx="0" cy="28575"/>
          </a:xfrm>
          <a:prstGeom prst="rect">
            <a:avLst/>
          </a:prstGeom>
          <a:solidFill>
            <a:srgbClr val="646464"/>
          </a:solidFill>
          <a:ln w="25400" cap="flat" cmpd="sng" algn="ctr">
            <a:noFill/>
            <a:prstDash val="solid"/>
          </a:ln>
          <a:effectLst/>
          <a:extLs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cxnSp macro="">
        <xdr:nvCxnSpPr>
          <xdr:cNvPr id="37586" name="Прямая соединительная линия 37585"/>
          <xdr:cNvCxnSpPr/>
        </xdr:nvCxnSpPr>
        <xdr:spPr>
          <a:xfrm>
            <a:off x="8992267" y="11363325"/>
            <a:ext cx="0" cy="266700"/>
          </a:xfrm>
          <a:prstGeom prst="line">
            <a:avLst/>
          </a:prstGeom>
          <a:ln w="3175">
            <a:solidFill>
              <a:srgbClr val="FFFFFF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arklines%20(1).xla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arkline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parklines (1)"/>
    </sheetNames>
    <definedNames>
      <definedName name="ganttchart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ganttchart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55"/>
  <sheetViews>
    <sheetView tabSelected="1" view="pageBreakPreview" topLeftCell="J1" zoomScale="130" zoomScaleNormal="100" zoomScaleSheetLayoutView="130" workbookViewId="0">
      <pane ySplit="17" topLeftCell="A18" activePane="bottomLeft" state="frozen"/>
      <selection pane="bottomLeft" activeCell="V18" sqref="V18:V54"/>
    </sheetView>
  </sheetViews>
  <sheetFormatPr defaultColWidth="9.140625" defaultRowHeight="15" x14ac:dyDescent="0.25"/>
  <cols>
    <col min="1" max="2" width="13.5703125" style="3" customWidth="1"/>
    <col min="3" max="3" width="15.5703125" style="3" customWidth="1"/>
    <col min="4" max="4" width="24.85546875" style="3" customWidth="1"/>
    <col min="5" max="6" width="13.7109375" style="3" customWidth="1"/>
    <col min="7" max="7" width="12.85546875" style="3" customWidth="1"/>
    <col min="8" max="8" width="12" style="3" customWidth="1"/>
    <col min="9" max="9" width="15.28515625" style="3" customWidth="1"/>
    <col min="10" max="21" width="10" style="3" customWidth="1"/>
    <col min="22" max="33" width="9.7109375" style="3" customWidth="1"/>
    <col min="34" max="16384" width="9.140625" style="3"/>
  </cols>
  <sheetData>
    <row r="1" spans="1:30" hidden="1" x14ac:dyDescent="0.25">
      <c r="A1" s="1"/>
      <c r="B1" s="1"/>
      <c r="C1" s="17" t="s">
        <v>77</v>
      </c>
      <c r="D1" s="1"/>
      <c r="E1"/>
      <c r="F1"/>
      <c r="G1"/>
      <c r="H1"/>
      <c r="I1"/>
      <c r="J1"/>
      <c r="K1"/>
      <c r="L1"/>
      <c r="M1"/>
      <c r="N1"/>
      <c r="O1"/>
      <c r="P1"/>
      <c r="Q1"/>
      <c r="R1"/>
      <c r="S1" s="2"/>
      <c r="T1" s="2"/>
      <c r="U1" s="2"/>
    </row>
    <row r="2" spans="1:30" ht="18.75" hidden="1" x14ac:dyDescent="0.25">
      <c r="A2" s="16"/>
      <c r="B2" s="16"/>
      <c r="C2" s="18">
        <f>SUMPRODUCT(ISTEXT(C18:C54)/COUNTIF(C18:C54,C18:C54))</f>
        <v>32</v>
      </c>
      <c r="D2" s="1"/>
      <c r="E2"/>
      <c r="F2"/>
      <c r="G2"/>
      <c r="H2"/>
      <c r="I2"/>
      <c r="J2"/>
      <c r="K2"/>
      <c r="L2"/>
      <c r="M2" s="2"/>
      <c r="N2" s="2"/>
      <c r="O2" s="2"/>
      <c r="P2" s="2"/>
      <c r="Q2" s="2"/>
      <c r="R2" s="2"/>
      <c r="S2" s="2"/>
      <c r="T2" s="2"/>
      <c r="U2" s="2"/>
    </row>
    <row r="3" spans="1:30" hidden="1" x14ac:dyDescent="0.25">
      <c r="A3" s="58"/>
      <c r="B3" s="58"/>
      <c r="C3" s="58"/>
      <c r="D3" s="4"/>
      <c r="E3"/>
      <c r="F3"/>
      <c r="G3"/>
      <c r="H3"/>
      <c r="I3"/>
      <c r="J3"/>
      <c r="K3"/>
      <c r="L3"/>
      <c r="M3" s="2"/>
      <c r="N3" s="2"/>
      <c r="O3" s="2"/>
      <c r="P3" s="2"/>
      <c r="Q3" s="2"/>
      <c r="R3" s="2"/>
      <c r="S3" s="2"/>
      <c r="T3" s="2"/>
      <c r="U3" s="2"/>
    </row>
    <row r="4" spans="1:30" hidden="1" x14ac:dyDescent="0.25">
      <c r="A4" s="5"/>
      <c r="B4" s="5"/>
      <c r="C4" s="5"/>
      <c r="D4" s="5"/>
      <c r="E4"/>
      <c r="F4"/>
      <c r="G4"/>
      <c r="H4"/>
      <c r="I4"/>
      <c r="J4"/>
      <c r="K4"/>
      <c r="L4"/>
      <c r="M4" s="2"/>
      <c r="N4" s="2"/>
      <c r="O4" s="2"/>
      <c r="P4" s="2"/>
      <c r="Q4" s="2"/>
      <c r="R4" s="2"/>
      <c r="S4" s="2"/>
      <c r="T4" s="2"/>
      <c r="U4" s="2"/>
    </row>
    <row r="5" spans="1:30" ht="15.75" hidden="1" x14ac:dyDescent="0.25">
      <c r="A5" s="6"/>
      <c r="B5" s="6"/>
      <c r="C5" s="6"/>
      <c r="D5" s="6"/>
      <c r="E5"/>
      <c r="F5"/>
      <c r="G5"/>
      <c r="H5"/>
      <c r="I5"/>
      <c r="J5"/>
      <c r="K5"/>
      <c r="L5"/>
      <c r="M5" s="2"/>
      <c r="N5" s="2"/>
      <c r="O5" s="2"/>
      <c r="P5" s="2"/>
      <c r="Q5" s="2"/>
      <c r="R5" s="2"/>
      <c r="S5" s="2"/>
      <c r="T5" s="2"/>
      <c r="U5" s="2"/>
    </row>
    <row r="6" spans="1:30" ht="15.75" hidden="1" x14ac:dyDescent="0.25">
      <c r="A6" s="6"/>
      <c r="B6" s="6"/>
      <c r="C6" s="6"/>
      <c r="D6" s="6"/>
      <c r="E6"/>
      <c r="F6"/>
      <c r="G6"/>
      <c r="H6"/>
      <c r="I6"/>
      <c r="J6"/>
      <c r="K6"/>
      <c r="L6"/>
      <c r="M6" s="2"/>
      <c r="N6" s="2"/>
      <c r="O6" s="2"/>
      <c r="P6" s="2"/>
      <c r="Q6" s="2"/>
      <c r="R6" s="2"/>
      <c r="S6" s="2"/>
      <c r="T6" s="2"/>
      <c r="U6" s="2"/>
    </row>
    <row r="7" spans="1:30" ht="15.75" hidden="1" x14ac:dyDescent="0.25">
      <c r="A7" s="6"/>
      <c r="B7" s="6"/>
      <c r="C7" s="6"/>
      <c r="D7" s="6"/>
      <c r="E7"/>
      <c r="F7"/>
      <c r="G7"/>
      <c r="H7"/>
      <c r="I7"/>
      <c r="J7"/>
      <c r="K7"/>
      <c r="L7"/>
      <c r="M7" s="2"/>
      <c r="N7" s="19" t="s">
        <v>9</v>
      </c>
      <c r="O7" s="20">
        <v>43974</v>
      </c>
      <c r="P7" s="20">
        <v>43998</v>
      </c>
      <c r="Q7" s="2"/>
      <c r="R7" s="2"/>
      <c r="S7" s="2"/>
      <c r="T7" s="2"/>
      <c r="U7" s="2"/>
    </row>
    <row r="8" spans="1:30" hidden="1" x14ac:dyDescent="0.25">
      <c r="A8" s="5"/>
      <c r="B8" s="5"/>
      <c r="C8" s="5"/>
      <c r="D8" s="5"/>
      <c r="E8"/>
      <c r="F8"/>
      <c r="G8"/>
      <c r="H8"/>
      <c r="I8"/>
      <c r="J8"/>
      <c r="K8"/>
      <c r="L8"/>
      <c r="M8" s="2"/>
      <c r="N8" s="19" t="s">
        <v>10</v>
      </c>
      <c r="O8" s="20">
        <v>44154</v>
      </c>
      <c r="P8" s="20">
        <v>44213</v>
      </c>
      <c r="Q8" s="2"/>
      <c r="R8" s="2"/>
      <c r="S8" s="2"/>
      <c r="T8" s="2"/>
      <c r="U8" s="2"/>
    </row>
    <row r="9" spans="1:30" ht="15.75" hidden="1" x14ac:dyDescent="0.25">
      <c r="A9" s="57"/>
      <c r="B9" s="57"/>
      <c r="C9" s="57"/>
      <c r="D9" s="6"/>
      <c r="E9"/>
      <c r="F9"/>
      <c r="G9"/>
      <c r="H9"/>
      <c r="I9"/>
      <c r="J9"/>
      <c r="K9"/>
      <c r="L9"/>
      <c r="M9" s="2"/>
      <c r="N9" s="2"/>
      <c r="O9" s="2"/>
      <c r="P9" s="2"/>
      <c r="Q9" s="2"/>
      <c r="R9" s="2"/>
      <c r="S9" s="2"/>
      <c r="T9" s="2"/>
      <c r="U9" s="2"/>
    </row>
    <row r="10" spans="1:30" ht="15.75" hidden="1" x14ac:dyDescent="0.25">
      <c r="A10" s="56"/>
      <c r="B10" s="56"/>
      <c r="C10" s="56"/>
      <c r="D10" s="7"/>
      <c r="E10"/>
      <c r="F10"/>
      <c r="G10"/>
      <c r="H10"/>
      <c r="I10"/>
      <c r="J10"/>
      <c r="K10"/>
      <c r="L10"/>
      <c r="M10" s="2"/>
      <c r="N10" s="2"/>
      <c r="O10" s="13"/>
      <c r="P10" s="2"/>
      <c r="Q10" s="2"/>
      <c r="R10" s="2"/>
      <c r="S10" s="2"/>
      <c r="T10" s="2"/>
      <c r="U10" s="2"/>
    </row>
    <row r="11" spans="1:30" ht="15.75" hidden="1" x14ac:dyDescent="0.25">
      <c r="A11" s="6"/>
      <c r="B11" s="6"/>
      <c r="C11" s="6"/>
      <c r="D11" s="6"/>
      <c r="E11"/>
      <c r="F11"/>
      <c r="G11"/>
      <c r="H11"/>
      <c r="I11"/>
      <c r="J11"/>
      <c r="K11"/>
      <c r="L11"/>
      <c r="M11" s="2"/>
      <c r="N11" s="2"/>
      <c r="O11" s="2"/>
      <c r="P11" s="2"/>
      <c r="Q11" s="2"/>
      <c r="R11" s="2"/>
      <c r="S11" s="2"/>
      <c r="T11" s="2"/>
      <c r="U11" s="2"/>
    </row>
    <row r="12" spans="1:30" ht="15.75" hidden="1" x14ac:dyDescent="0.25">
      <c r="A12" s="6"/>
      <c r="B12" s="6"/>
      <c r="C12" s="6"/>
      <c r="D12" s="6"/>
      <c r="E12"/>
      <c r="F12"/>
      <c r="G12"/>
      <c r="H12"/>
      <c r="I12"/>
      <c r="J12"/>
      <c r="K12"/>
      <c r="L12"/>
      <c r="M12" s="2"/>
      <c r="N12" s="2"/>
      <c r="O12" s="2"/>
      <c r="P12" s="2"/>
      <c r="Q12" s="2"/>
      <c r="R12" s="2"/>
      <c r="S12" s="2"/>
      <c r="T12" s="2"/>
      <c r="U12" s="2"/>
    </row>
    <row r="13" spans="1:30" ht="15.75" customHeight="1" x14ac:dyDescent="0.25">
      <c r="A13" s="6"/>
      <c r="B13" s="6"/>
      <c r="C13" s="59" t="s">
        <v>0</v>
      </c>
      <c r="D13" s="59"/>
      <c r="E13"/>
      <c r="F13"/>
      <c r="G13"/>
      <c r="H13"/>
      <c r="I13"/>
      <c r="J13"/>
      <c r="K13"/>
      <c r="L13"/>
      <c r="M13" s="2"/>
      <c r="N13" s="2"/>
      <c r="O13" s="2"/>
      <c r="P13" s="2"/>
      <c r="Q13" s="2"/>
      <c r="R13" s="2"/>
      <c r="S13" s="2"/>
      <c r="T13" s="2"/>
      <c r="U13" s="2"/>
    </row>
    <row r="14" spans="1:30" ht="15.75" x14ac:dyDescent="0.25">
      <c r="A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30" ht="15.75" x14ac:dyDescent="0.25">
      <c r="A15" s="52"/>
      <c r="B15" s="52"/>
      <c r="C15" s="52" t="s">
        <v>1</v>
      </c>
      <c r="D15" s="60"/>
      <c r="E15" s="52" t="s">
        <v>2</v>
      </c>
      <c r="F15" s="52"/>
      <c r="G15" s="52"/>
      <c r="H15" s="53"/>
      <c r="I15" s="54" t="s">
        <v>3</v>
      </c>
      <c r="J15" s="50">
        <v>43831</v>
      </c>
      <c r="K15" s="50">
        <v>43862</v>
      </c>
      <c r="L15" s="50">
        <v>43891</v>
      </c>
      <c r="M15" s="50">
        <v>43922</v>
      </c>
      <c r="N15" s="51">
        <v>43952</v>
      </c>
      <c r="O15" s="51">
        <v>43983</v>
      </c>
      <c r="P15" s="50">
        <v>44013</v>
      </c>
      <c r="Q15" s="50">
        <v>44044</v>
      </c>
      <c r="R15" s="50">
        <v>44075</v>
      </c>
      <c r="S15" s="50">
        <v>44105</v>
      </c>
      <c r="T15" s="50">
        <v>44136</v>
      </c>
      <c r="U15" s="51">
        <v>44166</v>
      </c>
      <c r="V15" s="39"/>
      <c r="W15" s="40"/>
      <c r="X15" s="40"/>
      <c r="Y15" s="40"/>
      <c r="Z15" s="40"/>
      <c r="AA15" s="40"/>
      <c r="AB15" s="40"/>
      <c r="AC15" s="40"/>
      <c r="AD15" s="40"/>
    </row>
    <row r="16" spans="1:30" ht="75.75" customHeight="1" x14ac:dyDescent="0.25">
      <c r="A16" s="52"/>
      <c r="B16" s="52"/>
      <c r="C16" s="52"/>
      <c r="D16" s="60"/>
      <c r="E16" s="12" t="s">
        <v>4</v>
      </c>
      <c r="F16" s="12" t="s">
        <v>5</v>
      </c>
      <c r="G16" s="52"/>
      <c r="H16" s="53"/>
      <c r="I16" s="55" t="s">
        <v>6</v>
      </c>
      <c r="J16" s="50">
        <v>43101</v>
      </c>
      <c r="K16" s="50">
        <v>43132</v>
      </c>
      <c r="L16" s="50">
        <v>43160</v>
      </c>
      <c r="M16" s="50">
        <v>43191</v>
      </c>
      <c r="N16" s="51">
        <v>43221</v>
      </c>
      <c r="O16" s="51">
        <v>43252</v>
      </c>
      <c r="P16" s="50">
        <v>43282</v>
      </c>
      <c r="Q16" s="50">
        <v>43313</v>
      </c>
      <c r="R16" s="50">
        <v>43344</v>
      </c>
      <c r="S16" s="50">
        <v>43374</v>
      </c>
      <c r="T16" s="50">
        <v>43405</v>
      </c>
      <c r="U16" s="51">
        <v>43435</v>
      </c>
      <c r="X16" s="38"/>
      <c r="Y16" s="38"/>
    </row>
    <row r="17" spans="1:33" ht="15.75" x14ac:dyDescent="0.25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9">
        <v>9</v>
      </c>
      <c r="J17" s="9">
        <v>10</v>
      </c>
      <c r="K17" s="9">
        <v>11</v>
      </c>
      <c r="L17" s="9">
        <v>12</v>
      </c>
      <c r="M17" s="9">
        <v>13</v>
      </c>
      <c r="N17" s="15">
        <v>14</v>
      </c>
      <c r="O17" s="15">
        <v>15</v>
      </c>
      <c r="P17" s="9">
        <v>16</v>
      </c>
      <c r="Q17" s="9">
        <v>17</v>
      </c>
      <c r="R17" s="9">
        <v>18</v>
      </c>
      <c r="S17" s="9">
        <v>19</v>
      </c>
      <c r="T17" s="9">
        <v>20</v>
      </c>
      <c r="U17" s="15">
        <v>21</v>
      </c>
      <c r="V17" s="46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3" ht="21" customHeight="1" x14ac:dyDescent="0.25">
      <c r="A18" s="10"/>
      <c r="B18" s="23"/>
      <c r="C18" s="23" t="s">
        <v>11</v>
      </c>
      <c r="D18" s="36" t="s">
        <v>45</v>
      </c>
      <c r="E18" s="27">
        <v>28</v>
      </c>
      <c r="F18" s="14">
        <v>44053</v>
      </c>
      <c r="G18" s="44"/>
      <c r="H18" s="14"/>
      <c r="I18" s="24">
        <f>IF(F18="","",F18+E18-1)</f>
        <v>44080</v>
      </c>
      <c r="J18" s="43" t="str">
        <f t="shared" ref="J18" si="0">IF($F18="","",IF(MAX(0,MIN($I18,EOMONTH(J$15,0))-MAX(VALUE($F18),J$15)+1)=0,"",MAX(0,MIN($I18,EOMONTH(J$15,0))-MAX(VALUE($F18),J$15)+1)))</f>
        <v/>
      </c>
      <c r="K18" s="43" t="str">
        <f t="shared" ref="K18:U33" si="1">IF($F18="","",IF(MAX(0,MIN($I18,EOMONTH(K$15,0))-MAX(VALUE($F18),K$15)+1)=0,"",MAX(0,MIN($I18,EOMONTH(K$15,0))-MAX(VALUE($F18),K$15)+1)))</f>
        <v/>
      </c>
      <c r="L18" s="43" t="str">
        <f t="shared" si="1"/>
        <v/>
      </c>
      <c r="M18" s="43" t="str">
        <f t="shared" si="1"/>
        <v/>
      </c>
      <c r="N18" s="43" t="str">
        <f t="shared" si="1"/>
        <v/>
      </c>
      <c r="O18" s="43" t="str">
        <f t="shared" si="1"/>
        <v/>
      </c>
      <c r="P18" s="43" t="str">
        <f t="shared" si="1"/>
        <v/>
      </c>
      <c r="Q18" s="43">
        <f t="shared" si="1"/>
        <v>22</v>
      </c>
      <c r="R18" s="43">
        <f t="shared" si="1"/>
        <v>6</v>
      </c>
      <c r="S18" s="43" t="str">
        <f t="shared" si="1"/>
        <v/>
      </c>
      <c r="T18" s="43" t="str">
        <f t="shared" si="1"/>
        <v/>
      </c>
      <c r="U18" s="43" t="str">
        <f t="shared" si="1"/>
        <v/>
      </c>
      <c r="V18" s="42" t="str">
        <f>[2]!ganttchart(0,12000,(MONTH(F18)-1+DAY(F18)/DAY(EOMONTH(F18,0)))*1000,(MONTH(I18)-1+DAY(I18)/DAY(EOMONTH(I18,0)))*1000,RANDBETWEEN(0,256^3-1),,,"#C"&amp;ROW(),C18&amp;" Отпуск с "&amp;TEXT(F18,"ДД.ММ.ГГ по ")&amp;TEXT(I18,"ДД.ММ.ГГ"),1,256^3-1,-1,0,-1,0,-1,0,-1,,,,,J18:U18)</f>
        <v/>
      </c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</row>
    <row r="19" spans="1:33" ht="21" customHeight="1" x14ac:dyDescent="0.25">
      <c r="A19" s="10"/>
      <c r="B19" s="23"/>
      <c r="C19" s="23" t="s">
        <v>12</v>
      </c>
      <c r="D19" s="36" t="s">
        <v>46</v>
      </c>
      <c r="E19" s="21">
        <v>21</v>
      </c>
      <c r="F19" s="14">
        <v>44053</v>
      </c>
      <c r="G19" s="23"/>
      <c r="H19" s="14"/>
      <c r="I19" s="24">
        <f t="shared" ref="I19:I54" si="2">IF(F19="","",F19+E19-1)</f>
        <v>44073</v>
      </c>
      <c r="J19" s="43" t="str">
        <f t="shared" ref="J19:U53" si="3">IF($F19="","",IF(MAX(0,MIN($I19,EOMONTH(J$15,0))-MAX(VALUE($F19),J$15)+1)=0,"",MAX(0,MIN($I19,EOMONTH(J$15,0))-MAX(VALUE($F19),J$15)+1)))</f>
        <v/>
      </c>
      <c r="K19" s="43" t="str">
        <f t="shared" si="1"/>
        <v/>
      </c>
      <c r="L19" s="43" t="str">
        <f t="shared" si="1"/>
        <v/>
      </c>
      <c r="M19" s="43" t="str">
        <f t="shared" si="1"/>
        <v/>
      </c>
      <c r="N19" s="43" t="str">
        <f t="shared" si="1"/>
        <v/>
      </c>
      <c r="O19" s="43" t="str">
        <f t="shared" si="1"/>
        <v/>
      </c>
      <c r="P19" s="43" t="str">
        <f t="shared" si="1"/>
        <v/>
      </c>
      <c r="Q19" s="45">
        <f t="shared" si="1"/>
        <v>21</v>
      </c>
      <c r="R19" s="43" t="str">
        <f t="shared" si="1"/>
        <v/>
      </c>
      <c r="S19" s="43" t="str">
        <f t="shared" si="1"/>
        <v/>
      </c>
      <c r="T19" s="43" t="str">
        <f t="shared" si="1"/>
        <v/>
      </c>
      <c r="U19" s="43" t="str">
        <f t="shared" si="1"/>
        <v/>
      </c>
      <c r="V19" s="42" t="str">
        <f>[2]!ganttchart(0,12000,(MONTH(F19)-1+DAY(F19)/DAY(EOMONTH(F19,0)))*1000,(MONTH(I19)-1+DAY(I19)/DAY(EOMONTH(I19,0)))*1000,RANDBETWEEN(0,256^3-1),,,"#C"&amp;ROW(),C19&amp;" Отпуск с "&amp;TEXT(F19,"ДД.ММ.ГГ по ")&amp;TEXT(I19,"ДД.ММ.ГГ"),1,256^3-1,-1,0,-1,0,-1,0,-1,,,,,J19:U19)</f>
        <v/>
      </c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</row>
    <row r="20" spans="1:33" s="22" customFormat="1" ht="21" customHeight="1" x14ac:dyDescent="0.25">
      <c r="A20" s="23"/>
      <c r="B20" s="23"/>
      <c r="C20" s="23" t="s">
        <v>43</v>
      </c>
      <c r="D20" s="36" t="s">
        <v>46</v>
      </c>
      <c r="E20" s="33">
        <v>12</v>
      </c>
      <c r="F20" s="35" t="s">
        <v>8</v>
      </c>
      <c r="G20" s="23"/>
      <c r="H20" s="14"/>
      <c r="I20" s="24">
        <f t="shared" si="2"/>
        <v>44062</v>
      </c>
      <c r="J20" s="43" t="str">
        <f t="shared" si="3"/>
        <v/>
      </c>
      <c r="K20" s="43" t="str">
        <f t="shared" si="1"/>
        <v/>
      </c>
      <c r="L20" s="43" t="str">
        <f t="shared" si="1"/>
        <v/>
      </c>
      <c r="M20" s="43" t="str">
        <f t="shared" si="1"/>
        <v/>
      </c>
      <c r="N20" s="43" t="str">
        <f t="shared" si="1"/>
        <v/>
      </c>
      <c r="O20" s="43" t="str">
        <f t="shared" si="1"/>
        <v/>
      </c>
      <c r="P20" s="43" t="str">
        <f t="shared" si="1"/>
        <v/>
      </c>
      <c r="Q20" s="43">
        <f>IF($F20="","",IF(MAX(0,MIN($I20,EOMONTH(Q$15,0))-MAX(VALUE($F20),Q$15)+1)=0,"",MAX(0,MIN($I20,EOMONTH(Q$15,0))-MAX(VALUE($F20),Q$15)+1)))</f>
        <v>12</v>
      </c>
      <c r="R20" s="43" t="str">
        <f t="shared" si="1"/>
        <v/>
      </c>
      <c r="S20" s="43" t="str">
        <f t="shared" si="1"/>
        <v/>
      </c>
      <c r="T20" s="43" t="str">
        <f t="shared" si="1"/>
        <v/>
      </c>
      <c r="U20" s="43" t="str">
        <f t="shared" si="1"/>
        <v/>
      </c>
      <c r="V20" s="42" t="str">
        <f>[2]!ganttchart(0,12000,(MONTH(F20)-1+DAY(F20)/DAY(EOMONTH(F20,0)))*1000,(MONTH(I20)-1+DAY(I20)/DAY(EOMONTH(I20,0)))*1000,RANDBETWEEN(0,256^3-1),,,"#C"&amp;ROW(),C20&amp;" Отпуск с "&amp;TEXT(F20,"ДД.ММ.ГГ по ")&amp;TEXT(I20,"ДД.ММ.ГГ"),1,256^3-1,-1,0,-1,0,-1,0,-1,,,,,J20:U20)</f>
        <v/>
      </c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3" ht="21" customHeight="1" x14ac:dyDescent="0.25">
      <c r="A21" s="10"/>
      <c r="B21" s="23"/>
      <c r="C21" s="23" t="s">
        <v>17</v>
      </c>
      <c r="D21" s="36" t="s">
        <v>47</v>
      </c>
      <c r="E21" s="21">
        <v>14</v>
      </c>
      <c r="F21" s="14">
        <v>44095</v>
      </c>
      <c r="G21" s="23"/>
      <c r="H21" s="14"/>
      <c r="I21" s="24">
        <f t="shared" si="2"/>
        <v>44108</v>
      </c>
      <c r="J21" s="43" t="str">
        <f t="shared" si="3"/>
        <v/>
      </c>
      <c r="K21" s="43" t="str">
        <f t="shared" si="1"/>
        <v/>
      </c>
      <c r="L21" s="43" t="str">
        <f t="shared" si="1"/>
        <v/>
      </c>
      <c r="M21" s="43" t="str">
        <f t="shared" si="1"/>
        <v/>
      </c>
      <c r="N21" s="43" t="str">
        <f t="shared" si="1"/>
        <v/>
      </c>
      <c r="O21" s="43" t="str">
        <f t="shared" si="1"/>
        <v/>
      </c>
      <c r="P21" s="43" t="str">
        <f t="shared" si="1"/>
        <v/>
      </c>
      <c r="Q21" s="43" t="str">
        <f t="shared" si="1"/>
        <v/>
      </c>
      <c r="R21" s="43">
        <f t="shared" si="1"/>
        <v>10</v>
      </c>
      <c r="S21" s="43">
        <f t="shared" si="1"/>
        <v>4</v>
      </c>
      <c r="T21" s="43" t="str">
        <f t="shared" si="1"/>
        <v/>
      </c>
      <c r="U21" s="43" t="str">
        <f t="shared" si="1"/>
        <v/>
      </c>
      <c r="V21" s="42" t="str">
        <f>[2]!ganttchart(0,12000,(MONTH(F21)-1+DAY(F21)/DAY(EOMONTH(F21,0)))*1000,(MONTH(I21)-1+DAY(I21)/DAY(EOMONTH(I21,0)))*1000,RANDBETWEEN(0,256^3-1),,,"#C"&amp;ROW(),C21&amp;" Отпуск с "&amp;TEXT(F21,"ДД.ММ.ГГ по ")&amp;TEXT(I21,"ДД.ММ.ГГ"),1,256^3-1,-1,0,-1,0,-1,0,-1,,,,,J21:U21)</f>
        <v/>
      </c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3" ht="21" customHeight="1" x14ac:dyDescent="0.25">
      <c r="A22" s="10"/>
      <c r="B22" s="23"/>
      <c r="C22" s="23" t="s">
        <v>18</v>
      </c>
      <c r="D22" s="36" t="s">
        <v>48</v>
      </c>
      <c r="E22" s="21">
        <v>35</v>
      </c>
      <c r="F22" s="34">
        <v>43920</v>
      </c>
      <c r="G22" s="23"/>
      <c r="H22" s="14"/>
      <c r="I22" s="24">
        <f t="shared" si="2"/>
        <v>43954</v>
      </c>
      <c r="J22" s="43" t="str">
        <f t="shared" si="3"/>
        <v/>
      </c>
      <c r="K22" s="43" t="str">
        <f t="shared" si="1"/>
        <v/>
      </c>
      <c r="L22" s="43">
        <f t="shared" si="1"/>
        <v>2</v>
      </c>
      <c r="M22" s="43">
        <f t="shared" si="1"/>
        <v>30</v>
      </c>
      <c r="N22" s="43">
        <f t="shared" si="1"/>
        <v>3</v>
      </c>
      <c r="O22" s="43" t="str">
        <f t="shared" si="1"/>
        <v/>
      </c>
      <c r="P22" s="43" t="str">
        <f t="shared" si="1"/>
        <v/>
      </c>
      <c r="Q22" s="43" t="str">
        <f t="shared" si="1"/>
        <v/>
      </c>
      <c r="R22" s="43" t="str">
        <f t="shared" si="1"/>
        <v/>
      </c>
      <c r="S22" s="43" t="str">
        <f t="shared" si="1"/>
        <v/>
      </c>
      <c r="T22" s="43" t="str">
        <f t="shared" si="1"/>
        <v/>
      </c>
      <c r="U22" s="43" t="str">
        <f t="shared" si="1"/>
        <v/>
      </c>
      <c r="V22" s="42" t="str">
        <f>[2]!ganttchart(0,12000,(MONTH(F22)-1+DAY(F22)/DAY(EOMONTH(F22,0)))*1000,(MONTH(I22)-1+DAY(I22)/DAY(EOMONTH(I22,0)))*1000,RANDBETWEEN(0,256^3-1),,,"#C"&amp;ROW(),C22&amp;" Отпуск с "&amp;TEXT(F22,"ДД.ММ.ГГ по ")&amp;TEXT(I22,"ДД.ММ.ГГ"),1,256^3-1,-1,0,-1,0,-1,0,-1,,,,,J22:U22)</f>
        <v/>
      </c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3" ht="21" customHeight="1" x14ac:dyDescent="0.25">
      <c r="A23" s="23"/>
      <c r="B23" s="26"/>
      <c r="C23" s="23" t="s">
        <v>15</v>
      </c>
      <c r="D23" s="36" t="s">
        <v>49</v>
      </c>
      <c r="E23" s="31">
        <v>14</v>
      </c>
      <c r="F23" s="34">
        <v>44046</v>
      </c>
      <c r="G23" s="23"/>
      <c r="H23" s="14"/>
      <c r="I23" s="24">
        <f t="shared" si="2"/>
        <v>44059</v>
      </c>
      <c r="J23" s="43" t="str">
        <f t="shared" si="3"/>
        <v/>
      </c>
      <c r="K23" s="43" t="str">
        <f t="shared" si="1"/>
        <v/>
      </c>
      <c r="L23" s="43" t="str">
        <f t="shared" si="1"/>
        <v/>
      </c>
      <c r="M23" s="43" t="str">
        <f t="shared" si="1"/>
        <v/>
      </c>
      <c r="N23" s="43" t="str">
        <f t="shared" si="1"/>
        <v/>
      </c>
      <c r="O23" s="43" t="str">
        <f t="shared" si="1"/>
        <v/>
      </c>
      <c r="P23" s="43" t="str">
        <f t="shared" si="1"/>
        <v/>
      </c>
      <c r="Q23" s="43">
        <f t="shared" si="1"/>
        <v>14</v>
      </c>
      <c r="R23" s="43" t="str">
        <f t="shared" si="1"/>
        <v/>
      </c>
      <c r="S23" s="43" t="str">
        <f t="shared" si="1"/>
        <v/>
      </c>
      <c r="T23" s="43" t="str">
        <f t="shared" si="1"/>
        <v/>
      </c>
      <c r="U23" s="43" t="str">
        <f t="shared" si="1"/>
        <v/>
      </c>
      <c r="V23" s="42" t="str">
        <f>[2]!ganttchart(0,12000,(MONTH(F23)-1+DAY(F23)/DAY(EOMONTH(F23,0)))*1000,(MONTH(I23)-1+DAY(I23)/DAY(EOMONTH(I23,0)))*1000,RANDBETWEEN(0,256^3-1),,,"#C"&amp;ROW(),C23&amp;" Отпуск с "&amp;TEXT(F23,"ДД.ММ.ГГ по ")&amp;TEXT(I23,"ДД.ММ.ГГ"),1,256^3-1,-1,0,-1,0,-1,0,-1,,,,,J23:U23)</f>
        <v/>
      </c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</row>
    <row r="24" spans="1:33" ht="21" customHeight="1" x14ac:dyDescent="0.25">
      <c r="A24" s="23"/>
      <c r="B24" s="26"/>
      <c r="C24" s="23" t="s">
        <v>16</v>
      </c>
      <c r="D24" s="36" t="s">
        <v>50</v>
      </c>
      <c r="E24" s="32">
        <v>14</v>
      </c>
      <c r="F24" s="34">
        <v>44158</v>
      </c>
      <c r="G24" s="23"/>
      <c r="H24" s="14"/>
      <c r="I24" s="24">
        <f t="shared" si="2"/>
        <v>44171</v>
      </c>
      <c r="J24" s="43" t="str">
        <f t="shared" si="3"/>
        <v/>
      </c>
      <c r="K24" s="43" t="str">
        <f t="shared" si="1"/>
        <v/>
      </c>
      <c r="L24" s="43" t="str">
        <f t="shared" si="1"/>
        <v/>
      </c>
      <c r="M24" s="43" t="str">
        <f t="shared" si="1"/>
        <v/>
      </c>
      <c r="N24" s="43" t="str">
        <f t="shared" si="1"/>
        <v/>
      </c>
      <c r="O24" s="43" t="str">
        <f t="shared" si="1"/>
        <v/>
      </c>
      <c r="P24" s="43" t="str">
        <f t="shared" si="1"/>
        <v/>
      </c>
      <c r="Q24" s="43" t="str">
        <f t="shared" si="1"/>
        <v/>
      </c>
      <c r="R24" s="43" t="str">
        <f t="shared" si="1"/>
        <v/>
      </c>
      <c r="S24" s="43" t="str">
        <f t="shared" si="1"/>
        <v/>
      </c>
      <c r="T24" s="43">
        <f t="shared" si="1"/>
        <v>8</v>
      </c>
      <c r="U24" s="43">
        <f t="shared" si="1"/>
        <v>6</v>
      </c>
      <c r="V24" s="42" t="str">
        <f>[2]!ganttchart(0,12000,(MONTH(F24)-1+DAY(F24)/DAY(EOMONTH(F24,0)))*1000,(MONTH(I24)-1+DAY(I24)/DAY(EOMONTH(I24,0)))*1000,RANDBETWEEN(0,256^3-1),,,"#C"&amp;ROW(),C24&amp;" Отпуск с "&amp;TEXT(F24,"ДД.ММ.ГГ по ")&amp;TEXT(I24,"ДД.ММ.ГГ"),1,256^3-1,-1,0,-1,0,-1,0,-1,,,,,J24:U24)</f>
        <v/>
      </c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</row>
    <row r="25" spans="1:33" s="22" customFormat="1" ht="21" customHeight="1" x14ac:dyDescent="0.25">
      <c r="A25" s="23"/>
      <c r="B25" s="23"/>
      <c r="C25" s="23" t="s">
        <v>19</v>
      </c>
      <c r="D25" s="36" t="s">
        <v>51</v>
      </c>
      <c r="E25" s="27">
        <v>16</v>
      </c>
      <c r="F25" s="35" t="s">
        <v>7</v>
      </c>
      <c r="G25" s="23"/>
      <c r="H25" s="14"/>
      <c r="I25" s="24">
        <f t="shared" si="2"/>
        <v>43916</v>
      </c>
      <c r="J25" s="43" t="str">
        <f t="shared" si="3"/>
        <v/>
      </c>
      <c r="K25" s="43" t="str">
        <f t="shared" si="1"/>
        <v/>
      </c>
      <c r="L25" s="43">
        <f t="shared" si="1"/>
        <v>16</v>
      </c>
      <c r="M25" s="43" t="str">
        <f t="shared" si="1"/>
        <v/>
      </c>
      <c r="N25" s="43" t="str">
        <f t="shared" si="1"/>
        <v/>
      </c>
      <c r="O25" s="43" t="str">
        <f t="shared" si="1"/>
        <v/>
      </c>
      <c r="P25" s="43" t="str">
        <f t="shared" si="1"/>
        <v/>
      </c>
      <c r="Q25" s="43" t="str">
        <f t="shared" si="1"/>
        <v/>
      </c>
      <c r="R25" s="43" t="str">
        <f t="shared" si="1"/>
        <v/>
      </c>
      <c r="S25" s="43" t="str">
        <f t="shared" si="1"/>
        <v/>
      </c>
      <c r="T25" s="43" t="str">
        <f t="shared" si="1"/>
        <v/>
      </c>
      <c r="U25" s="43" t="str">
        <f t="shared" si="1"/>
        <v/>
      </c>
      <c r="V25" s="42" t="str">
        <f>[2]!ganttchart(0,12000,(MONTH(F25)-1+DAY(F25)/DAY(EOMONTH(F25,0)))*1000,(MONTH(I25)-1+DAY(I25)/DAY(EOMONTH(I25,0)))*1000,RANDBETWEEN(0,256^3-1),,,"#C"&amp;ROW(),C25&amp;" Отпуск с "&amp;TEXT(F25,"ДД.ММ.ГГ по ")&amp;TEXT(I25,"ДД.ММ.ГГ"),1,256^3-1,-1,0,-1,0,-1,0,-1,,,,,J25:U25)</f>
        <v/>
      </c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33" s="22" customFormat="1" ht="21" customHeight="1" x14ac:dyDescent="0.25">
      <c r="A26" s="23"/>
      <c r="B26" s="23"/>
      <c r="C26" s="23" t="s">
        <v>20</v>
      </c>
      <c r="D26" s="36" t="s">
        <v>52</v>
      </c>
      <c r="E26" s="33">
        <v>12</v>
      </c>
      <c r="F26" s="35" t="s">
        <v>8</v>
      </c>
      <c r="G26" s="23"/>
      <c r="H26" s="14"/>
      <c r="I26" s="24">
        <f t="shared" si="2"/>
        <v>44062</v>
      </c>
      <c r="J26" s="43" t="str">
        <f t="shared" si="3"/>
        <v/>
      </c>
      <c r="K26" s="43" t="str">
        <f t="shared" si="1"/>
        <v/>
      </c>
      <c r="L26" s="43" t="str">
        <f t="shared" si="1"/>
        <v/>
      </c>
      <c r="M26" s="43" t="str">
        <f t="shared" si="1"/>
        <v/>
      </c>
      <c r="N26" s="43" t="str">
        <f t="shared" si="1"/>
        <v/>
      </c>
      <c r="O26" s="43" t="str">
        <f t="shared" si="1"/>
        <v/>
      </c>
      <c r="P26" s="43" t="str">
        <f t="shared" si="1"/>
        <v/>
      </c>
      <c r="Q26" s="43">
        <f t="shared" si="1"/>
        <v>12</v>
      </c>
      <c r="R26" s="43" t="str">
        <f t="shared" si="1"/>
        <v/>
      </c>
      <c r="S26" s="43" t="str">
        <f t="shared" si="1"/>
        <v/>
      </c>
      <c r="T26" s="43" t="str">
        <f t="shared" si="1"/>
        <v/>
      </c>
      <c r="U26" s="43" t="str">
        <f t="shared" si="1"/>
        <v/>
      </c>
      <c r="V26" s="42" t="str">
        <f>[2]!ganttchart(0,12000,(MONTH(F26)-1+DAY(F26)/DAY(EOMONTH(F26,0)))*1000,(MONTH(I26)-1+DAY(I26)/DAY(EOMONTH(I26,0)))*1000,RANDBETWEEN(0,256^3-1),,,"#C"&amp;ROW(),C26&amp;" Отпуск с "&amp;TEXT(F26,"ДД.ММ.ГГ по ")&amp;TEXT(I26,"ДД.ММ.ГГ"),1,256^3-1,-1,0,-1,0,-1,0,-1,,,,,J26:U26)</f>
        <v/>
      </c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</row>
    <row r="27" spans="1:33" ht="21" customHeight="1" x14ac:dyDescent="0.25">
      <c r="A27" s="10"/>
      <c r="B27" s="25"/>
      <c r="C27" s="23" t="s">
        <v>21</v>
      </c>
      <c r="D27" s="36" t="s">
        <v>53</v>
      </c>
      <c r="E27" s="29">
        <v>12</v>
      </c>
      <c r="F27" s="34">
        <v>43934</v>
      </c>
      <c r="G27" s="23"/>
      <c r="H27" s="14"/>
      <c r="I27" s="24">
        <f t="shared" si="2"/>
        <v>43945</v>
      </c>
      <c r="J27" s="43" t="str">
        <f t="shared" si="3"/>
        <v/>
      </c>
      <c r="K27" s="43" t="str">
        <f t="shared" si="1"/>
        <v/>
      </c>
      <c r="L27" s="43" t="str">
        <f t="shared" si="1"/>
        <v/>
      </c>
      <c r="M27" s="43">
        <f t="shared" si="1"/>
        <v>12</v>
      </c>
      <c r="N27" s="43" t="str">
        <f t="shared" si="1"/>
        <v/>
      </c>
      <c r="O27" s="43" t="str">
        <f t="shared" si="1"/>
        <v/>
      </c>
      <c r="P27" s="43" t="str">
        <f t="shared" si="1"/>
        <v/>
      </c>
      <c r="Q27" s="43" t="str">
        <f t="shared" si="1"/>
        <v/>
      </c>
      <c r="R27" s="43" t="str">
        <f t="shared" si="1"/>
        <v/>
      </c>
      <c r="S27" s="43" t="str">
        <f t="shared" si="1"/>
        <v/>
      </c>
      <c r="T27" s="43" t="str">
        <f t="shared" si="1"/>
        <v/>
      </c>
      <c r="U27" s="43" t="str">
        <f t="shared" si="1"/>
        <v/>
      </c>
      <c r="V27" s="42" t="str">
        <f>[2]!ganttchart(0,12000,(MONTH(F27)-1+DAY(F27)/DAY(EOMONTH(F27,0)))*1000,(MONTH(I27)-1+DAY(I27)/DAY(EOMONTH(I27,0)))*1000,RANDBETWEEN(0,256^3-1),,,"#C"&amp;ROW(),C27&amp;" Отпуск с "&amp;TEXT(F27,"ДД.ММ.ГГ по ")&amp;TEXT(I27,"ДД.ММ.ГГ"),1,256^3-1,-1,0,-1,0,-1,0,-1,,,,,J27:U27)</f>
        <v/>
      </c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</row>
    <row r="28" spans="1:33" s="22" customFormat="1" ht="21" customHeight="1" x14ac:dyDescent="0.25">
      <c r="A28" s="23"/>
      <c r="B28" s="25"/>
      <c r="C28" s="23" t="s">
        <v>44</v>
      </c>
      <c r="D28" s="36" t="s">
        <v>53</v>
      </c>
      <c r="E28" s="27">
        <v>14</v>
      </c>
      <c r="F28" s="34">
        <v>44088</v>
      </c>
      <c r="G28" s="23"/>
      <c r="H28" s="14"/>
      <c r="I28" s="24">
        <f t="shared" si="2"/>
        <v>44101</v>
      </c>
      <c r="J28" s="43" t="str">
        <f t="shared" si="3"/>
        <v/>
      </c>
      <c r="K28" s="43" t="str">
        <f t="shared" si="1"/>
        <v/>
      </c>
      <c r="L28" s="43" t="str">
        <f t="shared" si="1"/>
        <v/>
      </c>
      <c r="M28" s="43" t="str">
        <f t="shared" si="1"/>
        <v/>
      </c>
      <c r="N28" s="43" t="str">
        <f t="shared" si="1"/>
        <v/>
      </c>
      <c r="O28" s="43" t="str">
        <f t="shared" si="1"/>
        <v/>
      </c>
      <c r="P28" s="43" t="str">
        <f t="shared" si="1"/>
        <v/>
      </c>
      <c r="Q28" s="43" t="str">
        <f t="shared" si="1"/>
        <v/>
      </c>
      <c r="R28" s="43">
        <f t="shared" si="1"/>
        <v>14</v>
      </c>
      <c r="S28" s="43" t="str">
        <f t="shared" si="1"/>
        <v/>
      </c>
      <c r="T28" s="43" t="str">
        <f t="shared" si="1"/>
        <v/>
      </c>
      <c r="U28" s="43" t="str">
        <f t="shared" si="1"/>
        <v/>
      </c>
      <c r="V28" s="42" t="str">
        <f>[2]!ganttchart(0,12000,(MONTH(F28)-1+DAY(F28)/DAY(EOMONTH(F28,0)))*1000,(MONTH(I28)-1+DAY(I28)/DAY(EOMONTH(I28,0)))*1000,RANDBETWEEN(0,256^3-1),,,"#C"&amp;ROW(),C28&amp;" Отпуск с "&amp;TEXT(F28,"ДД.ММ.ГГ по ")&amp;TEXT(I28,"ДД.ММ.ГГ"),1,256^3-1,-1,0,-1,0,-1,0,-1,,,,,J28:U28)</f>
        <v/>
      </c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</row>
    <row r="29" spans="1:33" ht="21" customHeight="1" x14ac:dyDescent="0.25">
      <c r="A29" s="10"/>
      <c r="B29" s="25"/>
      <c r="C29" s="23" t="s">
        <v>22</v>
      </c>
      <c r="D29" s="36" t="s">
        <v>54</v>
      </c>
      <c r="E29" s="30">
        <v>16</v>
      </c>
      <c r="F29" s="34">
        <v>44056</v>
      </c>
      <c r="G29" s="23"/>
      <c r="H29" s="14"/>
      <c r="I29" s="24">
        <f t="shared" si="2"/>
        <v>44071</v>
      </c>
      <c r="J29" s="43" t="str">
        <f t="shared" si="3"/>
        <v/>
      </c>
      <c r="K29" s="43" t="str">
        <f t="shared" si="1"/>
        <v/>
      </c>
      <c r="L29" s="43" t="str">
        <f t="shared" si="1"/>
        <v/>
      </c>
      <c r="M29" s="43" t="str">
        <f t="shared" si="1"/>
        <v/>
      </c>
      <c r="N29" s="43" t="str">
        <f t="shared" si="1"/>
        <v/>
      </c>
      <c r="O29" s="43" t="str">
        <f t="shared" si="1"/>
        <v/>
      </c>
      <c r="P29" s="43" t="str">
        <f t="shared" si="1"/>
        <v/>
      </c>
      <c r="Q29" s="43">
        <f t="shared" si="1"/>
        <v>16</v>
      </c>
      <c r="R29" s="43" t="str">
        <f t="shared" si="1"/>
        <v/>
      </c>
      <c r="S29" s="43" t="str">
        <f t="shared" si="1"/>
        <v/>
      </c>
      <c r="T29" s="43" t="str">
        <f t="shared" si="1"/>
        <v/>
      </c>
      <c r="U29" s="43" t="str">
        <f t="shared" si="1"/>
        <v/>
      </c>
      <c r="V29" s="42" t="str">
        <f>[2]!ganttchart(0,12000,(MONTH(F29)-1+DAY(F29)/DAY(EOMONTH(F29,0)))*1000,(MONTH(I29)-1+DAY(I29)/DAY(EOMONTH(I29,0)))*1000,RANDBETWEEN(0,256^3-1),,,"#C"&amp;ROW(),C29&amp;" Отпуск с "&amp;TEXT(F29,"ДД.ММ.ГГ по ")&amp;TEXT(I29,"ДД.ММ.ГГ"),1,256^3-1,-1,0,-1,0,-1,0,-1,,,,,J29:U29)</f>
        <v/>
      </c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</row>
    <row r="30" spans="1:33" ht="21" customHeight="1" x14ac:dyDescent="0.25">
      <c r="A30" s="10"/>
      <c r="B30" s="23"/>
      <c r="C30" s="23" t="s">
        <v>14</v>
      </c>
      <c r="D30" s="36" t="s">
        <v>55</v>
      </c>
      <c r="E30" s="27">
        <v>14</v>
      </c>
      <c r="F30" s="34">
        <v>43900</v>
      </c>
      <c r="G30" s="23"/>
      <c r="H30" s="14"/>
      <c r="I30" s="24">
        <f t="shared" si="2"/>
        <v>43913</v>
      </c>
      <c r="J30" s="43" t="str">
        <f t="shared" si="3"/>
        <v/>
      </c>
      <c r="K30" s="43" t="str">
        <f t="shared" si="1"/>
        <v/>
      </c>
      <c r="L30" s="43">
        <f t="shared" si="1"/>
        <v>14</v>
      </c>
      <c r="M30" s="43" t="str">
        <f t="shared" si="1"/>
        <v/>
      </c>
      <c r="N30" s="43" t="str">
        <f t="shared" si="1"/>
        <v/>
      </c>
      <c r="O30" s="43" t="str">
        <f t="shared" si="1"/>
        <v/>
      </c>
      <c r="P30" s="43" t="str">
        <f t="shared" si="1"/>
        <v/>
      </c>
      <c r="Q30" s="43" t="str">
        <f t="shared" si="1"/>
        <v/>
      </c>
      <c r="R30" s="43" t="str">
        <f t="shared" si="1"/>
        <v/>
      </c>
      <c r="S30" s="43" t="str">
        <f t="shared" si="1"/>
        <v/>
      </c>
      <c r="T30" s="43" t="str">
        <f t="shared" si="1"/>
        <v/>
      </c>
      <c r="U30" s="43" t="str">
        <f t="shared" si="1"/>
        <v/>
      </c>
      <c r="V30" s="42" t="str">
        <f>[2]!ganttchart(0,12000,(MONTH(F30)-1+DAY(F30)/DAY(EOMONTH(F30,0)))*1000,(MONTH(I30)-1+DAY(I30)/DAY(EOMONTH(I30,0)))*1000,RANDBETWEEN(0,256^3-1),,,"#C"&amp;ROW(),C30&amp;" Отпуск с "&amp;TEXT(F30,"ДД.ММ.ГГ по ")&amp;TEXT(I30,"ДД.ММ.ГГ"),1,256^3-1,-1,0,-1,0,-1,0,-1,,,,,J30:U30)</f>
        <v/>
      </c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</row>
    <row r="31" spans="1:33" ht="21" customHeight="1" x14ac:dyDescent="0.25">
      <c r="A31" s="10"/>
      <c r="B31" s="23"/>
      <c r="C31" s="23" t="s">
        <v>23</v>
      </c>
      <c r="D31" s="36" t="s">
        <v>56</v>
      </c>
      <c r="E31" s="27">
        <v>14</v>
      </c>
      <c r="F31" s="34">
        <v>44081</v>
      </c>
      <c r="G31" s="23"/>
      <c r="H31" s="14"/>
      <c r="I31" s="24">
        <f t="shared" si="2"/>
        <v>44094</v>
      </c>
      <c r="J31" s="43" t="str">
        <f t="shared" si="3"/>
        <v/>
      </c>
      <c r="K31" s="43" t="str">
        <f t="shared" si="1"/>
        <v/>
      </c>
      <c r="L31" s="43" t="str">
        <f t="shared" si="1"/>
        <v/>
      </c>
      <c r="M31" s="43" t="str">
        <f t="shared" si="1"/>
        <v/>
      </c>
      <c r="N31" s="43" t="str">
        <f t="shared" si="1"/>
        <v/>
      </c>
      <c r="O31" s="43" t="str">
        <f t="shared" si="1"/>
        <v/>
      </c>
      <c r="P31" s="43" t="str">
        <f t="shared" si="1"/>
        <v/>
      </c>
      <c r="Q31" s="43" t="str">
        <f t="shared" si="1"/>
        <v/>
      </c>
      <c r="R31" s="43">
        <f t="shared" si="1"/>
        <v>14</v>
      </c>
      <c r="S31" s="43" t="str">
        <f t="shared" si="1"/>
        <v/>
      </c>
      <c r="T31" s="43" t="str">
        <f t="shared" si="1"/>
        <v/>
      </c>
      <c r="U31" s="43" t="str">
        <f t="shared" si="1"/>
        <v/>
      </c>
      <c r="V31" s="42" t="str">
        <f>[2]!ganttchart(0,12000,(MONTH(F31)-1+DAY(F31)/DAY(EOMONTH(F31,0)))*1000,(MONTH(I31)-1+DAY(I31)/DAY(EOMONTH(I31,0)))*1000,RANDBETWEEN(0,256^3-1),,,"#C"&amp;ROW(),C31&amp;" Отпуск с "&amp;TEXT(F31,"ДД.ММ.ГГ по ")&amp;TEXT(I31,"ДД.ММ.ГГ"),1,256^3-1,-1,0,-1,0,-1,0,-1,,,,,J31:U31)</f>
        <v/>
      </c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</row>
    <row r="32" spans="1:33" ht="21" customHeight="1" x14ac:dyDescent="0.25">
      <c r="A32" s="10"/>
      <c r="B32" s="23"/>
      <c r="C32" s="23" t="s">
        <v>24</v>
      </c>
      <c r="D32" s="36" t="s">
        <v>57</v>
      </c>
      <c r="E32" s="27">
        <v>14</v>
      </c>
      <c r="F32" s="34">
        <v>44018</v>
      </c>
      <c r="G32" s="23"/>
      <c r="H32" s="14"/>
      <c r="I32" s="24">
        <f t="shared" si="2"/>
        <v>44031</v>
      </c>
      <c r="J32" s="43" t="str">
        <f t="shared" si="3"/>
        <v/>
      </c>
      <c r="K32" s="43" t="str">
        <f t="shared" si="1"/>
        <v/>
      </c>
      <c r="L32" s="43" t="str">
        <f t="shared" si="1"/>
        <v/>
      </c>
      <c r="M32" s="43" t="str">
        <f t="shared" si="1"/>
        <v/>
      </c>
      <c r="N32" s="43" t="str">
        <f t="shared" si="1"/>
        <v/>
      </c>
      <c r="O32" s="43" t="str">
        <f t="shared" si="1"/>
        <v/>
      </c>
      <c r="P32" s="43">
        <f t="shared" si="1"/>
        <v>14</v>
      </c>
      <c r="Q32" s="43" t="str">
        <f t="shared" si="1"/>
        <v/>
      </c>
      <c r="R32" s="43" t="str">
        <f t="shared" si="1"/>
        <v/>
      </c>
      <c r="S32" s="43" t="str">
        <f t="shared" si="1"/>
        <v/>
      </c>
      <c r="T32" s="43" t="str">
        <f t="shared" si="1"/>
        <v/>
      </c>
      <c r="U32" s="43" t="str">
        <f t="shared" si="1"/>
        <v/>
      </c>
      <c r="V32" s="42" t="str">
        <f>[2]!ganttchart(0,12000,(MONTH(F32)-1+DAY(F32)/DAY(EOMONTH(F32,0)))*1000,(MONTH(I32)-1+DAY(I32)/DAY(EOMONTH(I32,0)))*1000,RANDBETWEEN(0,256^3-1),,,"#C"&amp;ROW(),C32&amp;" Отпуск с "&amp;TEXT(F32,"ДД.ММ.ГГ по ")&amp;TEXT(I32,"ДД.ММ.ГГ"),1,256^3-1,-1,0,-1,0,-1,0,-1,,,,,J32:U32)</f>
        <v/>
      </c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</row>
    <row r="33" spans="1:33" ht="21" customHeight="1" x14ac:dyDescent="0.25">
      <c r="A33" s="10"/>
      <c r="B33" s="23"/>
      <c r="C33" s="23" t="s">
        <v>25</v>
      </c>
      <c r="D33" s="36" t="s">
        <v>58</v>
      </c>
      <c r="E33" s="27">
        <v>14</v>
      </c>
      <c r="F33" s="34">
        <v>44088</v>
      </c>
      <c r="G33" s="23"/>
      <c r="H33" s="14"/>
      <c r="I33" s="24">
        <f t="shared" si="2"/>
        <v>44101</v>
      </c>
      <c r="J33" s="43" t="str">
        <f t="shared" si="3"/>
        <v/>
      </c>
      <c r="K33" s="43" t="str">
        <f t="shared" si="1"/>
        <v/>
      </c>
      <c r="L33" s="43" t="str">
        <f t="shared" si="1"/>
        <v/>
      </c>
      <c r="M33" s="43" t="str">
        <f t="shared" si="1"/>
        <v/>
      </c>
      <c r="N33" s="43" t="str">
        <f t="shared" si="1"/>
        <v/>
      </c>
      <c r="O33" s="43" t="str">
        <f t="shared" si="1"/>
        <v/>
      </c>
      <c r="P33" s="43" t="str">
        <f t="shared" si="1"/>
        <v/>
      </c>
      <c r="Q33" s="43" t="str">
        <f t="shared" si="1"/>
        <v/>
      </c>
      <c r="R33" s="43">
        <f t="shared" si="1"/>
        <v>14</v>
      </c>
      <c r="S33" s="43" t="str">
        <f t="shared" si="1"/>
        <v/>
      </c>
      <c r="T33" s="43" t="str">
        <f t="shared" si="1"/>
        <v/>
      </c>
      <c r="U33" s="43" t="str">
        <f t="shared" si="1"/>
        <v/>
      </c>
      <c r="V33" s="42" t="str">
        <f>[2]!ganttchart(0,12000,(MONTH(F33)-1+DAY(F33)/DAY(EOMONTH(F33,0)))*1000,(MONTH(I33)-1+DAY(I33)/DAY(EOMONTH(I33,0)))*1000,RANDBETWEEN(0,256^3-1),,,"#C"&amp;ROW(),C33&amp;" Отпуск с "&amp;TEXT(F33,"ДД.ММ.ГГ по ")&amp;TEXT(I33,"ДД.ММ.ГГ"),1,256^3-1,-1,0,-1,0,-1,0,-1,,,,,J33:U33)</f>
        <v/>
      </c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</row>
    <row r="34" spans="1:33" ht="21" customHeight="1" x14ac:dyDescent="0.25">
      <c r="A34" s="10"/>
      <c r="B34" s="23"/>
      <c r="C34" s="23" t="s">
        <v>26</v>
      </c>
      <c r="D34" s="36" t="s">
        <v>59</v>
      </c>
      <c r="E34" s="27">
        <v>14</v>
      </c>
      <c r="F34" s="34">
        <v>43934</v>
      </c>
      <c r="G34" s="23"/>
      <c r="H34" s="14"/>
      <c r="I34" s="24">
        <f t="shared" si="2"/>
        <v>43947</v>
      </c>
      <c r="J34" s="43" t="str">
        <f t="shared" si="3"/>
        <v/>
      </c>
      <c r="K34" s="43" t="str">
        <f t="shared" si="3"/>
        <v/>
      </c>
      <c r="L34" s="43" t="str">
        <f t="shared" si="3"/>
        <v/>
      </c>
      <c r="M34" s="43">
        <f t="shared" si="3"/>
        <v>14</v>
      </c>
      <c r="N34" s="43" t="str">
        <f t="shared" si="3"/>
        <v/>
      </c>
      <c r="O34" s="43" t="str">
        <f t="shared" si="3"/>
        <v/>
      </c>
      <c r="P34" s="43" t="str">
        <f t="shared" si="3"/>
        <v/>
      </c>
      <c r="Q34" s="43" t="str">
        <f t="shared" si="3"/>
        <v/>
      </c>
      <c r="R34" s="43" t="str">
        <f t="shared" si="3"/>
        <v/>
      </c>
      <c r="S34" s="43" t="str">
        <f t="shared" si="3"/>
        <v/>
      </c>
      <c r="T34" s="43" t="str">
        <f t="shared" si="3"/>
        <v/>
      </c>
      <c r="U34" s="43" t="str">
        <f t="shared" si="3"/>
        <v/>
      </c>
      <c r="V34" s="42" t="str">
        <f>[2]!ganttchart(0,12000,(MONTH(F34)-1+DAY(F34)/DAY(EOMONTH(F34,0)))*1000,(MONTH(I34)-1+DAY(I34)/DAY(EOMONTH(I34,0)))*1000,RANDBETWEEN(0,256^3-1),,,"#C"&amp;ROW(),C34&amp;" Отпуск с "&amp;TEXT(F34,"ДД.ММ.ГГ по ")&amp;TEXT(I34,"ДД.ММ.ГГ"),1,256^3-1,-1,0,-1,0,-1,0,-1,,,,,J34:U34)</f>
        <v/>
      </c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</row>
    <row r="35" spans="1:33" ht="21" customHeight="1" x14ac:dyDescent="0.25">
      <c r="A35" s="10"/>
      <c r="B35" s="23"/>
      <c r="C35" s="23" t="s">
        <v>27</v>
      </c>
      <c r="D35" s="36" t="s">
        <v>60</v>
      </c>
      <c r="E35" s="27">
        <v>14</v>
      </c>
      <c r="F35" s="34">
        <v>44074</v>
      </c>
      <c r="G35" s="23"/>
      <c r="H35" s="14"/>
      <c r="I35" s="24">
        <f t="shared" si="2"/>
        <v>44087</v>
      </c>
      <c r="J35" s="43" t="str">
        <f t="shared" si="3"/>
        <v/>
      </c>
      <c r="K35" s="43" t="str">
        <f t="shared" si="3"/>
        <v/>
      </c>
      <c r="L35" s="43" t="str">
        <f t="shared" si="3"/>
        <v/>
      </c>
      <c r="M35" s="43" t="str">
        <f t="shared" si="3"/>
        <v/>
      </c>
      <c r="N35" s="43" t="str">
        <f t="shared" si="3"/>
        <v/>
      </c>
      <c r="O35" s="43" t="str">
        <f t="shared" si="3"/>
        <v/>
      </c>
      <c r="P35" s="43" t="str">
        <f t="shared" si="3"/>
        <v/>
      </c>
      <c r="Q35" s="43">
        <f t="shared" si="3"/>
        <v>1</v>
      </c>
      <c r="R35" s="43">
        <f t="shared" si="3"/>
        <v>13</v>
      </c>
      <c r="S35" s="43" t="str">
        <f t="shared" si="3"/>
        <v/>
      </c>
      <c r="T35" s="43" t="str">
        <f t="shared" si="3"/>
        <v/>
      </c>
      <c r="U35" s="43" t="str">
        <f t="shared" si="3"/>
        <v/>
      </c>
      <c r="V35" s="42" t="str">
        <f>[2]!ganttchart(0,12000,(MONTH(F35)-1+DAY(F35)/DAY(EOMONTH(F35,0)))*1000,(MONTH(I35)-1+DAY(I35)/DAY(EOMONTH(I35,0)))*1000,RANDBETWEEN(0,256^3-1),,,"#C"&amp;ROW(),C35&amp;" Отпуск с "&amp;TEXT(F35,"ДД.ММ.ГГ по ")&amp;TEXT(I35,"ДД.ММ.ГГ"),1,256^3-1,-1,0,-1,0,-1,0,-1,,,,,J35:U35)</f>
        <v/>
      </c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</row>
    <row r="36" spans="1:33" ht="21" customHeight="1" x14ac:dyDescent="0.25">
      <c r="A36" s="10"/>
      <c r="B36" s="23"/>
      <c r="C36" s="23" t="s">
        <v>28</v>
      </c>
      <c r="D36" s="36" t="s">
        <v>61</v>
      </c>
      <c r="E36" s="27">
        <v>28</v>
      </c>
      <c r="F36" s="34">
        <v>43952</v>
      </c>
      <c r="G36" s="23"/>
      <c r="H36" s="14"/>
      <c r="I36" s="24">
        <f t="shared" si="2"/>
        <v>43979</v>
      </c>
      <c r="J36" s="43" t="str">
        <f t="shared" si="3"/>
        <v/>
      </c>
      <c r="K36" s="43" t="str">
        <f t="shared" si="3"/>
        <v/>
      </c>
      <c r="L36" s="43" t="str">
        <f t="shared" si="3"/>
        <v/>
      </c>
      <c r="M36" s="43" t="str">
        <f t="shared" si="3"/>
        <v/>
      </c>
      <c r="N36" s="43">
        <f t="shared" si="3"/>
        <v>28</v>
      </c>
      <c r="O36" s="43" t="str">
        <f t="shared" si="3"/>
        <v/>
      </c>
      <c r="P36" s="43" t="str">
        <f t="shared" si="3"/>
        <v/>
      </c>
      <c r="Q36" s="43" t="str">
        <f t="shared" si="3"/>
        <v/>
      </c>
      <c r="R36" s="43" t="str">
        <f t="shared" si="3"/>
        <v/>
      </c>
      <c r="S36" s="43" t="str">
        <f t="shared" si="3"/>
        <v/>
      </c>
      <c r="T36" s="43" t="str">
        <f t="shared" si="3"/>
        <v/>
      </c>
      <c r="U36" s="43" t="str">
        <f t="shared" si="3"/>
        <v/>
      </c>
      <c r="V36" s="42" t="str">
        <f>[2]!ganttchart(0,12000,(MONTH(F36)-1+DAY(F36)/DAY(EOMONTH(F36,0)))*1000,(MONTH(I36)-1+DAY(I36)/DAY(EOMONTH(I36,0)))*1000,RANDBETWEEN(0,256^3-1),,,"#C"&amp;ROW(),C36&amp;" Отпуск с "&amp;TEXT(F36,"ДД.ММ.ГГ по ")&amp;TEXT(I36,"ДД.ММ.ГГ"),1,256^3-1,-1,0,-1,0,-1,0,-1,,,,,J36:U36)</f>
        <v/>
      </c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</row>
    <row r="37" spans="1:33" ht="21" customHeight="1" x14ac:dyDescent="0.25">
      <c r="A37" s="10"/>
      <c r="B37" s="23"/>
      <c r="C37" s="23" t="s">
        <v>13</v>
      </c>
      <c r="D37" s="36" t="s">
        <v>62</v>
      </c>
      <c r="E37" s="27">
        <v>14</v>
      </c>
      <c r="F37" s="34">
        <v>43936</v>
      </c>
      <c r="G37" s="23"/>
      <c r="H37" s="14"/>
      <c r="I37" s="24">
        <f t="shared" si="2"/>
        <v>43949</v>
      </c>
      <c r="J37" s="43" t="str">
        <f t="shared" si="3"/>
        <v/>
      </c>
      <c r="K37" s="43" t="str">
        <f t="shared" si="3"/>
        <v/>
      </c>
      <c r="L37" s="43" t="str">
        <f t="shared" si="3"/>
        <v/>
      </c>
      <c r="M37" s="43">
        <f t="shared" si="3"/>
        <v>14</v>
      </c>
      <c r="N37" s="43" t="str">
        <f t="shared" si="3"/>
        <v/>
      </c>
      <c r="O37" s="43" t="str">
        <f t="shared" si="3"/>
        <v/>
      </c>
      <c r="P37" s="43" t="str">
        <f t="shared" si="3"/>
        <v/>
      </c>
      <c r="Q37" s="43" t="str">
        <f t="shared" si="3"/>
        <v/>
      </c>
      <c r="R37" s="43" t="str">
        <f t="shared" si="3"/>
        <v/>
      </c>
      <c r="S37" s="43" t="str">
        <f t="shared" si="3"/>
        <v/>
      </c>
      <c r="T37" s="43" t="str">
        <f t="shared" si="3"/>
        <v/>
      </c>
      <c r="U37" s="43" t="str">
        <f t="shared" si="3"/>
        <v/>
      </c>
      <c r="V37" s="42" t="str">
        <f>[2]!ganttchart(0,12000,(MONTH(F37)-1+DAY(F37)/DAY(EOMONTH(F37,0)))*1000,(MONTH(I37)-1+DAY(I37)/DAY(EOMONTH(I37,0)))*1000,RANDBETWEEN(0,256^3-1),,,"#C"&amp;ROW(),C37&amp;" Отпуск с "&amp;TEXT(F37,"ДД.ММ.ГГ по ")&amp;TEXT(I37,"ДД.ММ.ГГ"),1,256^3-1,-1,0,-1,0,-1,0,-1,,,,,J37:U37)</f>
        <v/>
      </c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</row>
    <row r="38" spans="1:33" ht="21" customHeight="1" x14ac:dyDescent="0.25">
      <c r="A38" s="10"/>
      <c r="B38" s="23"/>
      <c r="C38" s="23" t="s">
        <v>29</v>
      </c>
      <c r="D38" s="36" t="s">
        <v>63</v>
      </c>
      <c r="E38" s="27">
        <v>14</v>
      </c>
      <c r="F38" s="34">
        <v>44075</v>
      </c>
      <c r="G38" s="23"/>
      <c r="H38" s="14"/>
      <c r="I38" s="24">
        <f t="shared" si="2"/>
        <v>44088</v>
      </c>
      <c r="J38" s="43" t="str">
        <f t="shared" si="3"/>
        <v/>
      </c>
      <c r="K38" s="43" t="str">
        <f t="shared" si="3"/>
        <v/>
      </c>
      <c r="L38" s="43" t="str">
        <f t="shared" si="3"/>
        <v/>
      </c>
      <c r="M38" s="43" t="str">
        <f t="shared" si="3"/>
        <v/>
      </c>
      <c r="N38" s="43" t="str">
        <f t="shared" si="3"/>
        <v/>
      </c>
      <c r="O38" s="43" t="str">
        <f t="shared" si="3"/>
        <v/>
      </c>
      <c r="P38" s="43" t="str">
        <f t="shared" si="3"/>
        <v/>
      </c>
      <c r="Q38" s="43" t="str">
        <f t="shared" si="3"/>
        <v/>
      </c>
      <c r="R38" s="43">
        <f t="shared" si="3"/>
        <v>14</v>
      </c>
      <c r="S38" s="43" t="str">
        <f t="shared" si="3"/>
        <v/>
      </c>
      <c r="T38" s="43" t="str">
        <f t="shared" si="3"/>
        <v/>
      </c>
      <c r="U38" s="43" t="str">
        <f t="shared" si="3"/>
        <v/>
      </c>
      <c r="V38" s="42" t="str">
        <f>[2]!ganttchart(0,12000,(MONTH(F38)-1+DAY(F38)/DAY(EOMONTH(F38,0)))*1000,(MONTH(I38)-1+DAY(I38)/DAY(EOMONTH(I38,0)))*1000,RANDBETWEEN(0,256^3-1),,,"#C"&amp;ROW(),C38&amp;" Отпуск с "&amp;TEXT(F38,"ДД.ММ.ГГ по ")&amp;TEXT(I38,"ДД.ММ.ГГ"),1,256^3-1,-1,0,-1,0,-1,0,-1,,,,,J38:U38)</f>
        <v/>
      </c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</row>
    <row r="39" spans="1:33" ht="21" customHeight="1" x14ac:dyDescent="0.25">
      <c r="A39" s="10"/>
      <c r="B39" s="23"/>
      <c r="C39" s="23" t="s">
        <v>30</v>
      </c>
      <c r="D39" s="36" t="s">
        <v>64</v>
      </c>
      <c r="E39" s="21">
        <v>14</v>
      </c>
      <c r="F39" s="34">
        <v>43906</v>
      </c>
      <c r="G39" s="23"/>
      <c r="H39" s="14"/>
      <c r="I39" s="24">
        <f t="shared" si="2"/>
        <v>43919</v>
      </c>
      <c r="J39" s="43" t="str">
        <f t="shared" si="3"/>
        <v/>
      </c>
      <c r="K39" s="43" t="str">
        <f t="shared" si="3"/>
        <v/>
      </c>
      <c r="L39" s="43">
        <f t="shared" si="3"/>
        <v>14</v>
      </c>
      <c r="M39" s="43" t="str">
        <f t="shared" si="3"/>
        <v/>
      </c>
      <c r="N39" s="43" t="str">
        <f t="shared" si="3"/>
        <v/>
      </c>
      <c r="O39" s="43" t="str">
        <f t="shared" si="3"/>
        <v/>
      </c>
      <c r="P39" s="43" t="str">
        <f t="shared" si="3"/>
        <v/>
      </c>
      <c r="Q39" s="43" t="str">
        <f t="shared" si="3"/>
        <v/>
      </c>
      <c r="R39" s="43" t="str">
        <f t="shared" si="3"/>
        <v/>
      </c>
      <c r="S39" s="43" t="str">
        <f t="shared" si="3"/>
        <v/>
      </c>
      <c r="T39" s="43" t="str">
        <f t="shared" si="3"/>
        <v/>
      </c>
      <c r="U39" s="43" t="str">
        <f t="shared" si="3"/>
        <v/>
      </c>
      <c r="V39" s="42" t="str">
        <f>[2]!ganttchart(0,12000,(MONTH(F39)-1+DAY(F39)/DAY(EOMONTH(F39,0)))*1000,(MONTH(I39)-1+DAY(I39)/DAY(EOMONTH(I39,0)))*1000,RANDBETWEEN(0,256^3-1),,,"#C"&amp;ROW(),C39&amp;" Отпуск с "&amp;TEXT(F39,"ДД.ММ.ГГ по ")&amp;TEXT(I39,"ДД.ММ.ГГ"),1,256^3-1,-1,0,-1,0,-1,0,-1,,,,,J39:U39)</f>
        <v/>
      </c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</row>
    <row r="40" spans="1:33" ht="21" customHeight="1" x14ac:dyDescent="0.25">
      <c r="A40" s="10"/>
      <c r="B40" s="23"/>
      <c r="C40" s="23" t="s">
        <v>31</v>
      </c>
      <c r="D40" s="36" t="s">
        <v>65</v>
      </c>
      <c r="E40" s="21">
        <v>21</v>
      </c>
      <c r="F40" s="34">
        <v>44074</v>
      </c>
      <c r="G40" s="23"/>
      <c r="H40" s="14"/>
      <c r="I40" s="24">
        <f t="shared" si="2"/>
        <v>44094</v>
      </c>
      <c r="J40" s="43" t="str">
        <f t="shared" si="3"/>
        <v/>
      </c>
      <c r="K40" s="43" t="str">
        <f t="shared" si="3"/>
        <v/>
      </c>
      <c r="L40" s="43" t="str">
        <f t="shared" si="3"/>
        <v/>
      </c>
      <c r="M40" s="43" t="str">
        <f t="shared" si="3"/>
        <v/>
      </c>
      <c r="N40" s="43" t="str">
        <f t="shared" si="3"/>
        <v/>
      </c>
      <c r="O40" s="43" t="str">
        <f t="shared" si="3"/>
        <v/>
      </c>
      <c r="P40" s="43" t="str">
        <f t="shared" si="3"/>
        <v/>
      </c>
      <c r="Q40" s="43">
        <f t="shared" si="3"/>
        <v>1</v>
      </c>
      <c r="R40" s="43">
        <f t="shared" si="3"/>
        <v>20</v>
      </c>
      <c r="S40" s="43" t="str">
        <f t="shared" si="3"/>
        <v/>
      </c>
      <c r="T40" s="43" t="str">
        <f t="shared" si="3"/>
        <v/>
      </c>
      <c r="U40" s="43" t="str">
        <f t="shared" si="3"/>
        <v/>
      </c>
      <c r="V40" s="42" t="str">
        <f>[2]!ganttchart(0,12000,(MONTH(F40)-1+DAY(F40)/DAY(EOMONTH(F40,0)))*1000,(MONTH(I40)-1+DAY(I40)/DAY(EOMONTH(I40,0)))*1000,RANDBETWEEN(0,256^3-1),,,"#C"&amp;ROW(),C40&amp;" Отпуск с "&amp;TEXT(F40,"ДД.ММ.ГГ по ")&amp;TEXT(I40,"ДД.ММ.ГГ"),1,256^3-1,-1,0,-1,0,-1,0,-1,,,,,J40:U40)</f>
        <v/>
      </c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</row>
    <row r="41" spans="1:33" ht="21" customHeight="1" x14ac:dyDescent="0.25">
      <c r="A41" s="10"/>
      <c r="B41" s="23"/>
      <c r="C41" s="23" t="s">
        <v>32</v>
      </c>
      <c r="D41" s="36" t="s">
        <v>66</v>
      </c>
      <c r="E41" s="27">
        <v>13</v>
      </c>
      <c r="F41" s="34">
        <v>43997</v>
      </c>
      <c r="G41" s="23"/>
      <c r="H41" s="14"/>
      <c r="I41" s="24">
        <f t="shared" si="2"/>
        <v>44009</v>
      </c>
      <c r="J41" s="43" t="str">
        <f t="shared" si="3"/>
        <v/>
      </c>
      <c r="K41" s="43" t="str">
        <f t="shared" si="3"/>
        <v/>
      </c>
      <c r="L41" s="43" t="str">
        <f t="shared" si="3"/>
        <v/>
      </c>
      <c r="M41" s="43" t="str">
        <f t="shared" si="3"/>
        <v/>
      </c>
      <c r="N41" s="43" t="str">
        <f t="shared" si="3"/>
        <v/>
      </c>
      <c r="O41" s="43">
        <f t="shared" si="3"/>
        <v>13</v>
      </c>
      <c r="P41" s="43" t="str">
        <f t="shared" si="3"/>
        <v/>
      </c>
      <c r="Q41" s="43" t="str">
        <f t="shared" si="3"/>
        <v/>
      </c>
      <c r="R41" s="43" t="str">
        <f t="shared" si="3"/>
        <v/>
      </c>
      <c r="S41" s="43" t="str">
        <f t="shared" si="3"/>
        <v/>
      </c>
      <c r="T41" s="43" t="str">
        <f t="shared" si="3"/>
        <v/>
      </c>
      <c r="U41" s="43" t="str">
        <f t="shared" si="3"/>
        <v/>
      </c>
      <c r="V41" s="42" t="str">
        <f>[2]!ganttchart(0,12000,(MONTH(F41)-1+DAY(F41)/DAY(EOMONTH(F41,0)))*1000,(MONTH(I41)-1+DAY(I41)/DAY(EOMONTH(I41,0)))*1000,RANDBETWEEN(0,256^3-1),,,"#C"&amp;ROW(),C41&amp;" Отпуск с "&amp;TEXT(F41,"ДД.ММ.ГГ по ")&amp;TEXT(I41,"ДД.ММ.ГГ"),1,256^3-1,-1,0,-1,0,-1,0,-1,,,,,J41:U41)</f>
        <v/>
      </c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</row>
    <row r="42" spans="1:33" s="22" customFormat="1" ht="21" customHeight="1" x14ac:dyDescent="0.25">
      <c r="A42" s="23"/>
      <c r="B42" s="23"/>
      <c r="C42" s="23" t="s">
        <v>32</v>
      </c>
      <c r="D42" s="36" t="s">
        <v>66</v>
      </c>
      <c r="E42" s="27">
        <v>14</v>
      </c>
      <c r="F42" s="34">
        <v>44074</v>
      </c>
      <c r="G42" s="23"/>
      <c r="H42" s="14"/>
      <c r="I42" s="24">
        <f t="shared" si="2"/>
        <v>44087</v>
      </c>
      <c r="J42" s="43" t="str">
        <f t="shared" si="3"/>
        <v/>
      </c>
      <c r="K42" s="43" t="str">
        <f t="shared" si="3"/>
        <v/>
      </c>
      <c r="L42" s="43" t="str">
        <f t="shared" si="3"/>
        <v/>
      </c>
      <c r="M42" s="43" t="str">
        <f t="shared" si="3"/>
        <v/>
      </c>
      <c r="N42" s="43" t="str">
        <f t="shared" si="3"/>
        <v/>
      </c>
      <c r="O42" s="43" t="str">
        <f t="shared" si="3"/>
        <v/>
      </c>
      <c r="P42" s="43" t="str">
        <f t="shared" si="3"/>
        <v/>
      </c>
      <c r="Q42" s="43">
        <f t="shared" si="3"/>
        <v>1</v>
      </c>
      <c r="R42" s="43">
        <f t="shared" si="3"/>
        <v>13</v>
      </c>
      <c r="S42" s="43" t="str">
        <f t="shared" si="3"/>
        <v/>
      </c>
      <c r="T42" s="43" t="str">
        <f t="shared" si="3"/>
        <v/>
      </c>
      <c r="U42" s="43" t="str">
        <f t="shared" si="3"/>
        <v/>
      </c>
      <c r="V42" s="42" t="str">
        <f>[2]!ganttchart(0,12000,(MONTH(F42)-1+DAY(F42)/DAY(EOMONTH(F42,0)))*1000,(MONTH(I42)-1+DAY(I42)/DAY(EOMONTH(I42,0)))*1000,RANDBETWEEN(0,256^3-1),,,"#C"&amp;ROW(),C42&amp;" Отпуск с "&amp;TEXT(F42,"ДД.ММ.ГГ по ")&amp;TEXT(I42,"ДД.ММ.ГГ"),1,256^3-1,-1,0,-1,0,-1,0,-1,,,,,J42:U42)</f>
        <v/>
      </c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</row>
    <row r="43" spans="1:33" ht="21" customHeight="1" x14ac:dyDescent="0.25">
      <c r="A43" s="10"/>
      <c r="B43" s="23"/>
      <c r="C43" s="23" t="s">
        <v>33</v>
      </c>
      <c r="D43" s="36" t="s">
        <v>67</v>
      </c>
      <c r="E43" s="27">
        <v>15</v>
      </c>
      <c r="F43" s="34">
        <v>44077</v>
      </c>
      <c r="G43" s="23"/>
      <c r="H43" s="14"/>
      <c r="I43" s="24">
        <f t="shared" si="2"/>
        <v>44091</v>
      </c>
      <c r="J43" s="43" t="str">
        <f t="shared" si="3"/>
        <v/>
      </c>
      <c r="K43" s="43" t="str">
        <f t="shared" si="3"/>
        <v/>
      </c>
      <c r="L43" s="43" t="str">
        <f t="shared" si="3"/>
        <v/>
      </c>
      <c r="M43" s="43" t="str">
        <f t="shared" si="3"/>
        <v/>
      </c>
      <c r="N43" s="43" t="str">
        <f t="shared" si="3"/>
        <v/>
      </c>
      <c r="O43" s="43" t="str">
        <f t="shared" si="3"/>
        <v/>
      </c>
      <c r="P43" s="43" t="str">
        <f t="shared" si="3"/>
        <v/>
      </c>
      <c r="Q43" s="43" t="str">
        <f t="shared" si="3"/>
        <v/>
      </c>
      <c r="R43" s="43">
        <f t="shared" si="3"/>
        <v>15</v>
      </c>
      <c r="S43" s="43" t="str">
        <f t="shared" si="3"/>
        <v/>
      </c>
      <c r="T43" s="43" t="str">
        <f t="shared" si="3"/>
        <v/>
      </c>
      <c r="U43" s="43" t="str">
        <f t="shared" si="3"/>
        <v/>
      </c>
      <c r="V43" s="42" t="str">
        <f>[2]!ganttchart(0,12000,(MONTH(F43)-1+DAY(F43)/DAY(EOMONTH(F43,0)))*1000,(MONTH(I43)-1+DAY(I43)/DAY(EOMONTH(I43,0)))*1000,RANDBETWEEN(0,256^3-1),,,"#C"&amp;ROW(),C43&amp;" Отпуск с "&amp;TEXT(F43,"ДД.ММ.ГГ по ")&amp;TEXT(I43,"ДД.ММ.ГГ"),1,256^3-1,-1,0,-1,0,-1,0,-1,,,,,J43:U43)</f>
        <v/>
      </c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</row>
    <row r="44" spans="1:33" s="22" customFormat="1" ht="21" customHeight="1" x14ac:dyDescent="0.25">
      <c r="A44" s="23"/>
      <c r="B44" s="23"/>
      <c r="C44" s="23" t="s">
        <v>33</v>
      </c>
      <c r="D44" s="36" t="s">
        <v>67</v>
      </c>
      <c r="E44" s="27">
        <v>14</v>
      </c>
      <c r="F44" s="34">
        <v>44074</v>
      </c>
      <c r="G44" s="23"/>
      <c r="H44" s="14"/>
      <c r="I44" s="24">
        <f t="shared" si="2"/>
        <v>44087</v>
      </c>
      <c r="J44" s="43" t="str">
        <f t="shared" si="3"/>
        <v/>
      </c>
      <c r="K44" s="43" t="str">
        <f t="shared" si="3"/>
        <v/>
      </c>
      <c r="L44" s="43" t="str">
        <f t="shared" si="3"/>
        <v/>
      </c>
      <c r="M44" s="43" t="str">
        <f t="shared" si="3"/>
        <v/>
      </c>
      <c r="N44" s="43" t="str">
        <f t="shared" si="3"/>
        <v/>
      </c>
      <c r="O44" s="43" t="str">
        <f t="shared" si="3"/>
        <v/>
      </c>
      <c r="P44" s="43" t="str">
        <f t="shared" si="3"/>
        <v/>
      </c>
      <c r="Q44" s="43">
        <f t="shared" si="3"/>
        <v>1</v>
      </c>
      <c r="R44" s="43">
        <f t="shared" si="3"/>
        <v>13</v>
      </c>
      <c r="S44" s="43" t="str">
        <f t="shared" si="3"/>
        <v/>
      </c>
      <c r="T44" s="43" t="str">
        <f t="shared" si="3"/>
        <v/>
      </c>
      <c r="U44" s="43" t="str">
        <f t="shared" si="3"/>
        <v/>
      </c>
      <c r="V44" s="42" t="str">
        <f>[2]!ganttchart(0,12000,(MONTH(F44)-1+DAY(F44)/DAY(EOMONTH(F44,0)))*1000,(MONTH(I44)-1+DAY(I44)/DAY(EOMONTH(I44,0)))*1000,RANDBETWEEN(0,256^3-1),,,"#C"&amp;ROW(),C44&amp;" Отпуск с "&amp;TEXT(F44,"ДД.ММ.ГГ по ")&amp;TEXT(I44,"ДД.ММ.ГГ"),1,256^3-1,-1,0,-1,0,-1,0,-1,,,,,J44:U44)</f>
        <v/>
      </c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</row>
    <row r="45" spans="1:33" ht="21" customHeight="1" x14ac:dyDescent="0.25">
      <c r="A45" s="10"/>
      <c r="B45" s="23"/>
      <c r="C45" s="23" t="s">
        <v>34</v>
      </c>
      <c r="D45" s="36" t="s">
        <v>68</v>
      </c>
      <c r="E45" s="28">
        <v>12</v>
      </c>
      <c r="F45" s="34">
        <v>44011</v>
      </c>
      <c r="G45" s="37"/>
      <c r="H45" s="14"/>
      <c r="I45" s="24">
        <f t="shared" si="2"/>
        <v>44022</v>
      </c>
      <c r="J45" s="43" t="str">
        <f t="shared" si="3"/>
        <v/>
      </c>
      <c r="K45" s="43" t="str">
        <f t="shared" si="3"/>
        <v/>
      </c>
      <c r="L45" s="43" t="str">
        <f t="shared" si="3"/>
        <v/>
      </c>
      <c r="M45" s="43" t="str">
        <f t="shared" si="3"/>
        <v/>
      </c>
      <c r="N45" s="43" t="str">
        <f t="shared" si="3"/>
        <v/>
      </c>
      <c r="O45" s="43">
        <f t="shared" si="3"/>
        <v>2</v>
      </c>
      <c r="P45" s="43">
        <f t="shared" si="3"/>
        <v>10</v>
      </c>
      <c r="Q45" s="43" t="str">
        <f t="shared" si="3"/>
        <v/>
      </c>
      <c r="R45" s="43" t="str">
        <f t="shared" si="3"/>
        <v/>
      </c>
      <c r="S45" s="43" t="str">
        <f t="shared" si="3"/>
        <v/>
      </c>
      <c r="T45" s="43" t="str">
        <f t="shared" si="3"/>
        <v/>
      </c>
      <c r="U45" s="43" t="str">
        <f t="shared" si="3"/>
        <v/>
      </c>
      <c r="V45" s="42" t="str">
        <f>[2]!ganttchart(0,12000,(MONTH(F45)-1+DAY(F45)/DAY(EOMONTH(F45,0)))*1000,(MONTH(I45)-1+DAY(I45)/DAY(EOMONTH(I45,0)))*1000,RANDBETWEEN(0,256^3-1),,,"#C"&amp;ROW(),C45&amp;" Отпуск с "&amp;TEXT(F45,"ДД.ММ.ГГ по ")&amp;TEXT(I45,"ДД.ММ.ГГ"),1,256^3-1,-1,0,-1,0,-1,0,-1,,,,,J45:U45)</f>
        <v/>
      </c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</row>
    <row r="46" spans="1:33" ht="21" customHeight="1" x14ac:dyDescent="0.25">
      <c r="A46" s="10"/>
      <c r="B46" s="23"/>
      <c r="C46" s="23" t="s">
        <v>35</v>
      </c>
      <c r="D46" s="36" t="s">
        <v>69</v>
      </c>
      <c r="E46" s="28">
        <v>16</v>
      </c>
      <c r="F46" s="34">
        <v>44116</v>
      </c>
      <c r="G46" s="23"/>
      <c r="H46" s="14"/>
      <c r="I46" s="24">
        <f t="shared" si="2"/>
        <v>44131</v>
      </c>
      <c r="J46" s="43" t="str">
        <f t="shared" si="3"/>
        <v/>
      </c>
      <c r="K46" s="43" t="str">
        <f t="shared" si="3"/>
        <v/>
      </c>
      <c r="L46" s="43" t="str">
        <f t="shared" si="3"/>
        <v/>
      </c>
      <c r="M46" s="43" t="str">
        <f t="shared" si="3"/>
        <v/>
      </c>
      <c r="N46" s="43" t="str">
        <f t="shared" si="3"/>
        <v/>
      </c>
      <c r="O46" s="43" t="str">
        <f t="shared" si="3"/>
        <v/>
      </c>
      <c r="P46" s="43" t="str">
        <f t="shared" si="3"/>
        <v/>
      </c>
      <c r="Q46" s="43" t="str">
        <f t="shared" si="3"/>
        <v/>
      </c>
      <c r="R46" s="43" t="str">
        <f t="shared" si="3"/>
        <v/>
      </c>
      <c r="S46" s="43">
        <f t="shared" si="3"/>
        <v>16</v>
      </c>
      <c r="T46" s="43" t="str">
        <f t="shared" si="3"/>
        <v/>
      </c>
      <c r="U46" s="43" t="str">
        <f t="shared" si="3"/>
        <v/>
      </c>
      <c r="V46" s="42" t="str">
        <f>[2]!ganttchart(0,12000,(MONTH(F46)-1+DAY(F46)/DAY(EOMONTH(F46,0)))*1000,(MONTH(I46)-1+DAY(I46)/DAY(EOMONTH(I46,0)))*1000,RANDBETWEEN(0,256^3-1),,,"#C"&amp;ROW(),C46&amp;" Отпуск с "&amp;TEXT(F46,"ДД.ММ.ГГ по ")&amp;TEXT(I46,"ДД.ММ.ГГ"),1,256^3-1,-1,0,-1,0,-1,0,-1,,,,,J46:U46)</f>
        <v/>
      </c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</row>
    <row r="47" spans="1:33" s="22" customFormat="1" ht="21" customHeight="1" x14ac:dyDescent="0.25">
      <c r="A47" s="23"/>
      <c r="B47" s="23"/>
      <c r="C47" s="23" t="s">
        <v>35</v>
      </c>
      <c r="D47" s="36" t="s">
        <v>69</v>
      </c>
      <c r="E47" s="27">
        <v>14</v>
      </c>
      <c r="F47" s="34">
        <v>44074</v>
      </c>
      <c r="G47" s="23"/>
      <c r="H47" s="14"/>
      <c r="I47" s="24">
        <f t="shared" si="2"/>
        <v>44087</v>
      </c>
      <c r="J47" s="43" t="str">
        <f t="shared" si="3"/>
        <v/>
      </c>
      <c r="K47" s="43" t="str">
        <f t="shared" si="3"/>
        <v/>
      </c>
      <c r="L47" s="43" t="str">
        <f t="shared" si="3"/>
        <v/>
      </c>
      <c r="M47" s="43" t="str">
        <f t="shared" si="3"/>
        <v/>
      </c>
      <c r="N47" s="43" t="str">
        <f t="shared" si="3"/>
        <v/>
      </c>
      <c r="O47" s="43" t="str">
        <f t="shared" si="3"/>
        <v/>
      </c>
      <c r="P47" s="43" t="str">
        <f t="shared" si="3"/>
        <v/>
      </c>
      <c r="Q47" s="43">
        <f t="shared" si="3"/>
        <v>1</v>
      </c>
      <c r="R47" s="43">
        <f t="shared" si="3"/>
        <v>13</v>
      </c>
      <c r="S47" s="43" t="str">
        <f t="shared" si="3"/>
        <v/>
      </c>
      <c r="T47" s="43" t="str">
        <f t="shared" si="3"/>
        <v/>
      </c>
      <c r="U47" s="43" t="str">
        <f t="shared" si="3"/>
        <v/>
      </c>
      <c r="V47" s="42" t="str">
        <f>[2]!ganttchart(0,12000,(MONTH(F47)-1+DAY(F47)/DAY(EOMONTH(F47,0)))*1000,(MONTH(I47)-1+DAY(I47)/DAY(EOMONTH(I47,0)))*1000,RANDBETWEEN(0,256^3-1),,,"#C"&amp;ROW(),C47&amp;" Отпуск с "&amp;TEXT(F47,"ДД.ММ.ГГ по ")&amp;TEXT(I47,"ДД.ММ.ГГ"),1,256^3-1,-1,0,-1,0,-1,0,-1,,,,,J47:U47)</f>
        <v/>
      </c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</row>
    <row r="48" spans="1:33" ht="21" customHeight="1" x14ac:dyDescent="0.25">
      <c r="A48" s="10"/>
      <c r="B48" s="23"/>
      <c r="C48" s="23" t="s">
        <v>36</v>
      </c>
      <c r="D48" s="36" t="s">
        <v>70</v>
      </c>
      <c r="E48" s="29">
        <v>16</v>
      </c>
      <c r="F48" s="34">
        <v>43997</v>
      </c>
      <c r="G48" s="23"/>
      <c r="H48" s="14"/>
      <c r="I48" s="24">
        <f t="shared" si="2"/>
        <v>44012</v>
      </c>
      <c r="J48" s="43" t="str">
        <f t="shared" si="3"/>
        <v/>
      </c>
      <c r="K48" s="43" t="str">
        <f t="shared" si="3"/>
        <v/>
      </c>
      <c r="L48" s="43" t="str">
        <f t="shared" si="3"/>
        <v/>
      </c>
      <c r="M48" s="43" t="str">
        <f t="shared" si="3"/>
        <v/>
      </c>
      <c r="N48" s="43" t="str">
        <f t="shared" si="3"/>
        <v/>
      </c>
      <c r="O48" s="43">
        <f t="shared" si="3"/>
        <v>16</v>
      </c>
      <c r="P48" s="43" t="str">
        <f t="shared" si="3"/>
        <v/>
      </c>
      <c r="Q48" s="43" t="str">
        <f t="shared" si="3"/>
        <v/>
      </c>
      <c r="R48" s="43" t="str">
        <f t="shared" si="3"/>
        <v/>
      </c>
      <c r="S48" s="43" t="str">
        <f t="shared" si="3"/>
        <v/>
      </c>
      <c r="T48" s="43" t="str">
        <f t="shared" si="3"/>
        <v/>
      </c>
      <c r="U48" s="43" t="str">
        <f t="shared" si="3"/>
        <v/>
      </c>
      <c r="V48" s="42" t="str">
        <f>[2]!ganttchart(0,12000,(MONTH(F48)-1+DAY(F48)/DAY(EOMONTH(F48,0)))*1000,(MONTH(I48)-1+DAY(I48)/DAY(EOMONTH(I48,0)))*1000,RANDBETWEEN(0,256^3-1),,,"#C"&amp;ROW(),C48&amp;" Отпуск с "&amp;TEXT(F48,"ДД.ММ.ГГ по ")&amp;TEXT(I48,"ДД.ММ.ГГ"),1,256^3-1,-1,0,-1,0,-1,0,-1,,,,,J48:U48)</f>
        <v/>
      </c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21" customHeight="1" x14ac:dyDescent="0.25">
      <c r="A49" s="10"/>
      <c r="B49" s="23"/>
      <c r="C49" s="23" t="s">
        <v>37</v>
      </c>
      <c r="D49" s="36" t="s">
        <v>71</v>
      </c>
      <c r="E49" s="30">
        <v>12</v>
      </c>
      <c r="F49" s="34">
        <v>44109</v>
      </c>
      <c r="G49" s="23"/>
      <c r="H49" s="14"/>
      <c r="I49" s="24">
        <f t="shared" si="2"/>
        <v>44120</v>
      </c>
      <c r="J49" s="43" t="str">
        <f t="shared" si="3"/>
        <v/>
      </c>
      <c r="K49" s="43" t="str">
        <f t="shared" si="3"/>
        <v/>
      </c>
      <c r="L49" s="43" t="str">
        <f t="shared" si="3"/>
        <v/>
      </c>
      <c r="M49" s="43" t="str">
        <f t="shared" si="3"/>
        <v/>
      </c>
      <c r="N49" s="43" t="str">
        <f t="shared" si="3"/>
        <v/>
      </c>
      <c r="O49" s="43" t="str">
        <f t="shared" si="3"/>
        <v/>
      </c>
      <c r="P49" s="43" t="str">
        <f t="shared" si="3"/>
        <v/>
      </c>
      <c r="Q49" s="43" t="str">
        <f t="shared" si="3"/>
        <v/>
      </c>
      <c r="R49" s="43" t="str">
        <f t="shared" si="3"/>
        <v/>
      </c>
      <c r="S49" s="43">
        <f t="shared" si="3"/>
        <v>12</v>
      </c>
      <c r="T49" s="43" t="str">
        <f t="shared" si="3"/>
        <v/>
      </c>
      <c r="U49" s="43" t="str">
        <f t="shared" si="3"/>
        <v/>
      </c>
      <c r="V49" s="42" t="str">
        <f>[2]!ganttchart(0,12000,(MONTH(F49)-1+DAY(F49)/DAY(EOMONTH(F49,0)))*1000,(MONTH(I49)-1+DAY(I49)/DAY(EOMONTH(I49,0)))*1000,RANDBETWEEN(0,256^3-1),,,"#C"&amp;ROW(),C49&amp;" Отпуск с "&amp;TEXT(F49,"ДД.ММ.ГГ по ")&amp;TEXT(I49,"ДД.ММ.ГГ"),1,256^3-1,-1,0,-1,0,-1,0,-1,,,,,J49:U49)</f>
        <v/>
      </c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</row>
    <row r="50" spans="1:33" ht="21" customHeight="1" x14ac:dyDescent="0.25">
      <c r="A50" s="10"/>
      <c r="B50" s="23"/>
      <c r="C50" s="23" t="s">
        <v>38</v>
      </c>
      <c r="D50" s="36" t="s">
        <v>72</v>
      </c>
      <c r="E50" s="27">
        <v>14</v>
      </c>
      <c r="F50" s="34">
        <v>43878</v>
      </c>
      <c r="G50" s="23"/>
      <c r="H50" s="14"/>
      <c r="I50" s="24">
        <f t="shared" si="2"/>
        <v>43891</v>
      </c>
      <c r="J50" s="43" t="str">
        <f t="shared" si="3"/>
        <v/>
      </c>
      <c r="K50" s="43">
        <f t="shared" si="3"/>
        <v>13</v>
      </c>
      <c r="L50" s="43">
        <f t="shared" si="3"/>
        <v>1</v>
      </c>
      <c r="M50" s="43" t="str">
        <f t="shared" si="3"/>
        <v/>
      </c>
      <c r="N50" s="43" t="str">
        <f t="shared" si="3"/>
        <v/>
      </c>
      <c r="O50" s="43" t="str">
        <f t="shared" si="3"/>
        <v/>
      </c>
      <c r="P50" s="43" t="str">
        <f t="shared" si="3"/>
        <v/>
      </c>
      <c r="Q50" s="43" t="str">
        <f t="shared" si="3"/>
        <v/>
      </c>
      <c r="R50" s="43" t="str">
        <f t="shared" si="3"/>
        <v/>
      </c>
      <c r="S50" s="43" t="str">
        <f t="shared" si="3"/>
        <v/>
      </c>
      <c r="T50" s="43" t="str">
        <f t="shared" si="3"/>
        <v/>
      </c>
      <c r="U50" s="43" t="str">
        <f t="shared" si="3"/>
        <v/>
      </c>
      <c r="V50" s="42" t="str">
        <f>[2]!ganttchart(0,12000,(MONTH(F50)-1+DAY(F50)/DAY(EOMONTH(F50,0)))*1000,(MONTH(I50)-1+DAY(I50)/DAY(EOMONTH(I50,0)))*1000,RANDBETWEEN(0,256^3-1),,,"#C"&amp;ROW(),C50&amp;" Отпуск с "&amp;TEXT(F50,"ДД.ММ.ГГ по ")&amp;TEXT(I50,"ДД.ММ.ГГ"),1,256^3-1,-1,0,-1,0,-1,0,-1,,,,,J50:U50)</f>
        <v/>
      </c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</row>
    <row r="51" spans="1:33" ht="21" customHeight="1" x14ac:dyDescent="0.25">
      <c r="A51" s="10"/>
      <c r="B51" s="23"/>
      <c r="C51" s="23" t="s">
        <v>39</v>
      </c>
      <c r="D51" s="36" t="s">
        <v>73</v>
      </c>
      <c r="E51" s="27">
        <v>14</v>
      </c>
      <c r="F51" s="34">
        <v>44004</v>
      </c>
      <c r="G51" s="23"/>
      <c r="H51" s="14"/>
      <c r="I51" s="24">
        <f t="shared" si="2"/>
        <v>44017</v>
      </c>
      <c r="J51" s="43" t="str">
        <f t="shared" si="3"/>
        <v/>
      </c>
      <c r="K51" s="43" t="str">
        <f t="shared" si="3"/>
        <v/>
      </c>
      <c r="L51" s="43" t="str">
        <f t="shared" si="3"/>
        <v/>
      </c>
      <c r="M51" s="43" t="str">
        <f t="shared" si="3"/>
        <v/>
      </c>
      <c r="N51" s="43" t="str">
        <f t="shared" si="3"/>
        <v/>
      </c>
      <c r="O51" s="43">
        <f t="shared" si="3"/>
        <v>9</v>
      </c>
      <c r="P51" s="43">
        <f t="shared" si="3"/>
        <v>5</v>
      </c>
      <c r="Q51" s="43" t="str">
        <f t="shared" si="3"/>
        <v/>
      </c>
      <c r="R51" s="43" t="str">
        <f t="shared" si="3"/>
        <v/>
      </c>
      <c r="S51" s="43" t="str">
        <f t="shared" si="3"/>
        <v/>
      </c>
      <c r="T51" s="43" t="str">
        <f t="shared" si="3"/>
        <v/>
      </c>
      <c r="U51" s="43" t="str">
        <f t="shared" si="3"/>
        <v/>
      </c>
      <c r="V51" s="42" t="str">
        <f>[2]!ganttchart(0,12000,(MONTH(F51)-1+DAY(F51)/DAY(EOMONTH(F51,0)))*1000,(MONTH(I51)-1+DAY(I51)/DAY(EOMONTH(I51,0)))*1000,RANDBETWEEN(0,256^3-1),,,"#C"&amp;ROW(),C51&amp;" Отпуск с "&amp;TEXT(F51,"ДД.ММ.ГГ по ")&amp;TEXT(I51,"ДД.ММ.ГГ"),1,256^3-1,-1,0,-1,0,-1,0,-1,,,,,J51:U51)</f>
        <v/>
      </c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</row>
    <row r="52" spans="1:33" ht="21" customHeight="1" x14ac:dyDescent="0.25">
      <c r="A52" s="10"/>
      <c r="B52" s="23"/>
      <c r="C52" s="23" t="s">
        <v>40</v>
      </c>
      <c r="D52" s="36" t="s">
        <v>74</v>
      </c>
      <c r="E52" s="27">
        <v>28</v>
      </c>
      <c r="F52" s="34">
        <v>44053</v>
      </c>
      <c r="G52" s="23"/>
      <c r="H52" s="14"/>
      <c r="I52" s="24">
        <f t="shared" si="2"/>
        <v>44080</v>
      </c>
      <c r="J52" s="43" t="str">
        <f t="shared" si="3"/>
        <v/>
      </c>
      <c r="K52" s="43" t="str">
        <f t="shared" si="3"/>
        <v/>
      </c>
      <c r="L52" s="43" t="str">
        <f t="shared" si="3"/>
        <v/>
      </c>
      <c r="M52" s="43" t="str">
        <f t="shared" si="3"/>
        <v/>
      </c>
      <c r="N52" s="43" t="str">
        <f t="shared" si="3"/>
        <v/>
      </c>
      <c r="O52" s="43" t="str">
        <f t="shared" si="3"/>
        <v/>
      </c>
      <c r="P52" s="43" t="str">
        <f t="shared" si="3"/>
        <v/>
      </c>
      <c r="Q52" s="43">
        <f t="shared" si="3"/>
        <v>22</v>
      </c>
      <c r="R52" s="43">
        <f t="shared" si="3"/>
        <v>6</v>
      </c>
      <c r="S52" s="43" t="str">
        <f t="shared" si="3"/>
        <v/>
      </c>
      <c r="T52" s="43" t="str">
        <f t="shared" si="3"/>
        <v/>
      </c>
      <c r="U52" s="43" t="str">
        <f t="shared" si="3"/>
        <v/>
      </c>
      <c r="V52" s="42" t="str">
        <f>[2]!ganttchart(0,12000,(MONTH(F52)-1+DAY(F52)/DAY(EOMONTH(F52,0)))*1000,(MONTH(I52)-1+DAY(I52)/DAY(EOMONTH(I52,0)))*1000,RANDBETWEEN(0,256^3-1),,,"#C"&amp;ROW(),C52&amp;" Отпуск с "&amp;TEXT(F52,"ДД.ММ.ГГ по ")&amp;TEXT(I52,"ДД.ММ.ГГ"),1,256^3-1,-1,0,-1,0,-1,0,-1,,,,,J52:U52)</f>
        <v/>
      </c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</row>
    <row r="53" spans="1:33" ht="21" customHeight="1" x14ac:dyDescent="0.25">
      <c r="A53" s="10"/>
      <c r="B53" s="23"/>
      <c r="C53" s="23" t="s">
        <v>41</v>
      </c>
      <c r="D53" s="36" t="s">
        <v>75</v>
      </c>
      <c r="E53" s="27">
        <v>14</v>
      </c>
      <c r="F53" s="34">
        <v>43862</v>
      </c>
      <c r="G53" s="23"/>
      <c r="H53" s="14"/>
      <c r="I53" s="24">
        <f t="shared" si="2"/>
        <v>43875</v>
      </c>
      <c r="J53" s="43" t="str">
        <f t="shared" si="3"/>
        <v/>
      </c>
      <c r="K53" s="43">
        <f t="shared" si="3"/>
        <v>14</v>
      </c>
      <c r="L53" s="43" t="str">
        <f t="shared" si="3"/>
        <v/>
      </c>
      <c r="M53" s="43" t="str">
        <f t="shared" si="3"/>
        <v/>
      </c>
      <c r="N53" s="43" t="str">
        <f t="shared" si="3"/>
        <v/>
      </c>
      <c r="O53" s="43" t="str">
        <f t="shared" si="3"/>
        <v/>
      </c>
      <c r="P53" s="43" t="str">
        <f t="shared" si="3"/>
        <v/>
      </c>
      <c r="Q53" s="43" t="str">
        <f t="shared" si="3"/>
        <v/>
      </c>
      <c r="R53" s="43" t="str">
        <f t="shared" si="3"/>
        <v/>
      </c>
      <c r="S53" s="43" t="str">
        <f t="shared" si="3"/>
        <v/>
      </c>
      <c r="T53" s="43" t="str">
        <f t="shared" si="3"/>
        <v/>
      </c>
      <c r="U53" s="43" t="str">
        <f t="shared" si="3"/>
        <v/>
      </c>
      <c r="V53" s="42" t="str">
        <f>[2]!ganttchart(0,12000,(MONTH(F53)-1+DAY(F53)/DAY(EOMONTH(F53,0)))*1000,(MONTH(I53)-1+DAY(I53)/DAY(EOMONTH(I53,0)))*1000,RANDBETWEEN(0,256^3-1),,,"#C"&amp;ROW(),C53&amp;" Отпуск с "&amp;TEXT(F53,"ДД.ММ.ГГ по ")&amp;TEXT(I53,"ДД.ММ.ГГ"),1,256^3-1,-1,0,-1,0,-1,0,-1,,,,,J53:U53)</f>
        <v/>
      </c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</row>
    <row r="54" spans="1:33" ht="21" customHeight="1" x14ac:dyDescent="0.25">
      <c r="A54" s="10"/>
      <c r="B54" s="23"/>
      <c r="C54" s="23" t="s">
        <v>42</v>
      </c>
      <c r="D54" s="36" t="s">
        <v>76</v>
      </c>
      <c r="E54" s="27">
        <v>14</v>
      </c>
      <c r="F54" s="34">
        <v>44044</v>
      </c>
      <c r="G54" s="23"/>
      <c r="H54" s="14"/>
      <c r="I54" s="24">
        <f t="shared" si="2"/>
        <v>44057</v>
      </c>
      <c r="J54" s="43" t="str">
        <f t="shared" ref="J54:U54" si="4">IF($F54="","",IF(MAX(0,MIN($I54,EOMONTH(J$15,0))-MAX(VALUE($F54),J$15)+1)=0,"",MAX(0,MIN($I54,EOMONTH(J$15,0))-MAX(VALUE($F54),J$15)+1)))</f>
        <v/>
      </c>
      <c r="K54" s="43" t="str">
        <f t="shared" si="4"/>
        <v/>
      </c>
      <c r="L54" s="43" t="str">
        <f t="shared" si="4"/>
        <v/>
      </c>
      <c r="M54" s="43" t="str">
        <f t="shared" si="4"/>
        <v/>
      </c>
      <c r="N54" s="43" t="str">
        <f t="shared" si="4"/>
        <v/>
      </c>
      <c r="O54" s="43" t="str">
        <f t="shared" si="4"/>
        <v/>
      </c>
      <c r="P54" s="43" t="str">
        <f t="shared" si="4"/>
        <v/>
      </c>
      <c r="Q54" s="43">
        <f t="shared" si="4"/>
        <v>14</v>
      </c>
      <c r="R54" s="43" t="str">
        <f t="shared" si="4"/>
        <v/>
      </c>
      <c r="S54" s="43" t="str">
        <f t="shared" si="4"/>
        <v/>
      </c>
      <c r="T54" s="43" t="str">
        <f t="shared" si="4"/>
        <v/>
      </c>
      <c r="U54" s="43" t="str">
        <f t="shared" si="4"/>
        <v/>
      </c>
      <c r="V54" s="42" t="str">
        <f>[2]!ganttchart(0,12000,(MONTH(F54)-1+DAY(F54)/DAY(EOMONTH(F54,0)))*1000,(MONTH(I54)-1+DAY(I54)/DAY(EOMONTH(I54,0)))*1000,RANDBETWEEN(0,256^3-1),,,"#C"&amp;ROW(),C54&amp;" Отпуск с "&amp;TEXT(F54,"ДД.ММ.ГГ по ")&amp;TEXT(I54,"ДД.ММ.ГГ"),1,256^3-1,-1,0,-1,0,-1,0,-1,,,,,J54:U54)</f>
        <v/>
      </c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</row>
    <row r="55" spans="1:33" x14ac:dyDescent="0.25">
      <c r="V55" s="48"/>
      <c r="W55" s="49"/>
      <c r="X55" s="49"/>
      <c r="Y55" s="49"/>
      <c r="Z55" s="49"/>
      <c r="AA55" s="49"/>
      <c r="AB55" s="49"/>
      <c r="AC55" s="49"/>
      <c r="AD55" s="49"/>
    </row>
  </sheetData>
  <autoFilter ref="A17:AA54"/>
  <mergeCells count="26">
    <mergeCell ref="A10:C10"/>
    <mergeCell ref="A9:C9"/>
    <mergeCell ref="A3:C3"/>
    <mergeCell ref="C13:D13"/>
    <mergeCell ref="A15:A16"/>
    <mergeCell ref="B15:B16"/>
    <mergeCell ref="C15:C16"/>
    <mergeCell ref="D15:D16"/>
    <mergeCell ref="E15:F15"/>
    <mergeCell ref="G15:G16"/>
    <mergeCell ref="H15:H16"/>
    <mergeCell ref="I15:I16"/>
    <mergeCell ref="J15:J16"/>
    <mergeCell ref="V17:AG17"/>
    <mergeCell ref="V55:AD55"/>
    <mergeCell ref="K15:K16"/>
    <mergeCell ref="L15:L16"/>
    <mergeCell ref="M15:M16"/>
    <mergeCell ref="U15:U16"/>
    <mergeCell ref="O15:O16"/>
    <mergeCell ref="P15:P16"/>
    <mergeCell ref="Q15:Q16"/>
    <mergeCell ref="R15:R16"/>
    <mergeCell ref="S15:S16"/>
    <mergeCell ref="T15:T16"/>
    <mergeCell ref="N15:N16"/>
  </mergeCells>
  <conditionalFormatting sqref="F18:F54">
    <cfRule type="expression" dxfId="0" priority="8">
      <formula>NOT(OR(I18&lt;($O$7-14),AND((F18*1)&gt;($P$7+8),I18&lt;($O$8-14)),(F18*1)&gt;($P$8+8)))</formula>
    </cfRule>
  </conditionalFormatting>
  <dataValidations disablePrompts="1" count="1">
    <dataValidation type="custom" allowBlank="1" showInputMessage="1" showErrorMessage="1" errorTitle="Ошибка!" error="Введите дату в формате &quot;ДД.ММ.ГГГГ&quot;" sqref="F25:F26 F20">
      <formula1>AND(DATE(YEAR(F20),MONTH(F20),DAY(F20))&lt;=DATE(9999,12,31),F20&gt;=DATE(1900,1,1),IFERROR(SEARCH(".",F20),"")&lt;&gt;"",LEN(F20)=10)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42</vt:i4>
      </vt:variant>
    </vt:vector>
  </HeadingPairs>
  <TitlesOfParts>
    <vt:vector size="43" baseType="lpstr">
      <vt:lpstr>Ремонт 4 блок</vt:lpstr>
      <vt:lpstr>'Ремонт 4 блок'!SprkR15C22</vt:lpstr>
      <vt:lpstr>'Ремонт 4 блок'!SprkR17C22</vt:lpstr>
      <vt:lpstr>'Ремонт 4 блок'!SprkR18C22</vt:lpstr>
      <vt:lpstr>'Ремонт 4 блок'!SprkR19C22</vt:lpstr>
      <vt:lpstr>'Ремонт 4 блок'!SprkR20C22</vt:lpstr>
      <vt:lpstr>'Ремонт 4 блок'!SprkR21C22</vt:lpstr>
      <vt:lpstr>'Ремонт 4 блок'!SprkR22C22</vt:lpstr>
      <vt:lpstr>'Ремонт 4 блок'!SprkR23C22</vt:lpstr>
      <vt:lpstr>'Ремонт 4 блок'!SprkR24C22</vt:lpstr>
      <vt:lpstr>'Ремонт 4 блок'!SprkR25C22</vt:lpstr>
      <vt:lpstr>'Ремонт 4 блок'!SprkR26C22</vt:lpstr>
      <vt:lpstr>'Ремонт 4 блок'!SprkR27C22</vt:lpstr>
      <vt:lpstr>'Ремонт 4 блок'!SprkR28C22</vt:lpstr>
      <vt:lpstr>'Ремонт 4 блок'!SprkR29C22</vt:lpstr>
      <vt:lpstr>'Ремонт 4 блок'!SprkR30C22</vt:lpstr>
      <vt:lpstr>'Ремонт 4 блок'!SprkR31C22</vt:lpstr>
      <vt:lpstr>'Ремонт 4 блок'!SprkR32C22</vt:lpstr>
      <vt:lpstr>'Ремонт 4 блок'!SprkR33C22</vt:lpstr>
      <vt:lpstr>'Ремонт 4 блок'!SprkR34C22</vt:lpstr>
      <vt:lpstr>'Ремонт 4 блок'!SprkR35C22</vt:lpstr>
      <vt:lpstr>'Ремонт 4 блок'!SprkR36C22</vt:lpstr>
      <vt:lpstr>'Ремонт 4 блок'!SprkR37C22</vt:lpstr>
      <vt:lpstr>'Ремонт 4 блок'!SprkR38C22</vt:lpstr>
      <vt:lpstr>'Ремонт 4 блок'!SprkR39C22</vt:lpstr>
      <vt:lpstr>'Ремонт 4 блок'!SprkR40C22</vt:lpstr>
      <vt:lpstr>'Ремонт 4 блок'!SprkR41C22</vt:lpstr>
      <vt:lpstr>'Ремонт 4 блок'!SprkR42C22</vt:lpstr>
      <vt:lpstr>'Ремонт 4 блок'!SprkR43C22</vt:lpstr>
      <vt:lpstr>'Ремонт 4 блок'!SprkR44C22</vt:lpstr>
      <vt:lpstr>'Ремонт 4 блок'!SprkR45C22</vt:lpstr>
      <vt:lpstr>'Ремонт 4 блок'!SprkR46C22</vt:lpstr>
      <vt:lpstr>'Ремонт 4 блок'!SprkR47C22</vt:lpstr>
      <vt:lpstr>'Ремонт 4 блок'!SprkR48C22</vt:lpstr>
      <vt:lpstr>'Ремонт 4 блок'!SprkR49C22</vt:lpstr>
      <vt:lpstr>'Ремонт 4 блок'!SprkR50C22</vt:lpstr>
      <vt:lpstr>'Ремонт 4 блок'!SprkR51C22</vt:lpstr>
      <vt:lpstr>'Ремонт 4 блок'!SprkR52C22</vt:lpstr>
      <vt:lpstr>'Ремонт 4 блок'!SprkR53C22</vt:lpstr>
      <vt:lpstr>'Ремонт 4 блок'!SprkR54C22</vt:lpstr>
      <vt:lpstr>'Ремонт 4 блок'!SprkR55C22</vt:lpstr>
      <vt:lpstr>'Ремонт 4 блок'!SprkR56C22</vt:lpstr>
      <vt:lpstr>'Ремонт 4 блок'!Область_печати</vt:lpstr>
    </vt:vector>
  </TitlesOfParts>
  <Company>Greenatom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А.В.</dc:creator>
  <cp:lastModifiedBy>user</cp:lastModifiedBy>
  <dcterms:created xsi:type="dcterms:W3CDTF">2019-10-15T14:38:07Z</dcterms:created>
  <dcterms:modified xsi:type="dcterms:W3CDTF">2019-11-13T05:42:44Z</dcterms:modified>
</cp:coreProperties>
</file>