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autoCompressPictures="0"/>
  <mc:AlternateContent xmlns:mc="http://schemas.openxmlformats.org/markup-compatibility/2006">
    <mc:Choice Requires="x15">
      <x15ac:absPath xmlns:x15ac="http://schemas.microsoft.com/office/spreadsheetml/2010/11/ac" url="\\s22\Groups\Производство\ТЭЦ 22\ИД\"/>
    </mc:Choice>
  </mc:AlternateContent>
  <bookViews>
    <workbookView xWindow="0" yWindow="0" windowWidth="28800" windowHeight="12330" tabRatio="500" activeTab="1"/>
  </bookViews>
  <sheets>
    <sheet name="Исходные данные" sheetId="1" r:id="rId1"/>
    <sheet name="Расчет" sheetId="3" r:id="rId2"/>
    <sheet name="Результат для печати" sheetId="2" r:id="rId3"/>
  </sheets>
  <definedNames>
    <definedName name="_xlnm.Print_Titles" localSheetId="2">'Результат для печати'!$29:$29</definedName>
  </definedNames>
  <calcPr calcId="162913" iterateDelta="1E-4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" l="1"/>
  <c r="G14" i="1"/>
  <c r="D8" i="1"/>
  <c r="I17" i="1" l="1"/>
  <c r="D15" i="1"/>
  <c r="D21" i="1" l="1"/>
  <c r="B21" i="1" s="1"/>
</calcChain>
</file>

<file path=xl/sharedStrings.xml><?xml version="1.0" encoding="utf-8"?>
<sst xmlns="http://schemas.openxmlformats.org/spreadsheetml/2006/main" count="69" uniqueCount="46">
  <si>
    <t>ПЛАН</t>
  </si>
  <si>
    <t>ФАКТ</t>
  </si>
  <si>
    <t>частота интервала, мин</t>
  </si>
  <si>
    <t>Время</t>
  </si>
  <si>
    <t>Название узла (трубопровода):</t>
  </si>
  <si>
    <t>Схема распложения стыка:</t>
  </si>
  <si>
    <t>Стык №:</t>
  </si>
  <si>
    <t>Дата проведения термообработки:</t>
  </si>
  <si>
    <t>Диаметр и толщина трубы:</t>
  </si>
  <si>
    <t>Марка стали:</t>
  </si>
  <si>
    <t>Термист:</t>
  </si>
  <si>
    <t>Номер протокола:</t>
  </si>
  <si>
    <t>ПРОТОКОЛ ТЕРМИЧЕСКОЙ ОБРАБОТКИ</t>
  </si>
  <si>
    <t>Главный паропровод острого пара блока №11 на ТЭЦ-22 - филиале ПАО "Мосэнерго"</t>
  </si>
  <si>
    <t>235х50</t>
  </si>
  <si>
    <t>12Х1МФ</t>
  </si>
  <si>
    <t>Червяков В.А.</t>
  </si>
  <si>
    <t>Формуляр №33</t>
  </si>
  <si>
    <t>План</t>
  </si>
  <si>
    <t>Факт</t>
  </si>
  <si>
    <t>гистерезис температуры фактической от плановой, С</t>
  </si>
  <si>
    <t>гистерезис</t>
  </si>
  <si>
    <t>=</t>
  </si>
  <si>
    <t>мин</t>
  </si>
  <si>
    <t>рандом</t>
  </si>
  <si>
    <t>Вычисления</t>
  </si>
  <si>
    <t>До начала охлажения, чч:мм</t>
  </si>
  <si>
    <t>Длит цикла, мин</t>
  </si>
  <si>
    <t>Длит цикла ч:мм</t>
  </si>
  <si>
    <r>
      <t xml:space="preserve">Температура старта </t>
    </r>
    <r>
      <rPr>
        <b/>
        <sz val="12"/>
        <color theme="1"/>
        <rFont val="Calibri"/>
        <family val="2"/>
        <charset val="204"/>
        <scheme val="minor"/>
      </rPr>
      <t>Тстарт</t>
    </r>
    <r>
      <rPr>
        <sz val="12"/>
        <color theme="1"/>
        <rFont val="Calibri"/>
        <family val="2"/>
        <charset val="204"/>
        <scheme val="minor"/>
      </rPr>
      <t>, C</t>
    </r>
  </si>
  <si>
    <r>
      <t xml:space="preserve">скорость нагрева </t>
    </r>
    <r>
      <rPr>
        <b/>
        <sz val="12"/>
        <color theme="1"/>
        <rFont val="Calibri"/>
        <family val="2"/>
        <charset val="204"/>
        <scheme val="minor"/>
      </rPr>
      <t>V0</t>
    </r>
    <r>
      <rPr>
        <sz val="12"/>
        <color theme="1"/>
        <rFont val="Calibri"/>
        <family val="2"/>
        <charset val="204"/>
        <scheme val="minor"/>
      </rPr>
      <t>, С/мин</t>
    </r>
  </si>
  <si>
    <r>
      <t xml:space="preserve">температура нагрева </t>
    </r>
    <r>
      <rPr>
        <b/>
        <sz val="12"/>
        <color theme="1"/>
        <rFont val="Calibri"/>
        <family val="2"/>
        <charset val="204"/>
        <scheme val="minor"/>
      </rPr>
      <t>T0</t>
    </r>
    <r>
      <rPr>
        <sz val="12"/>
        <color theme="1"/>
        <rFont val="Calibri"/>
        <family val="2"/>
        <charset val="204"/>
        <scheme val="minor"/>
      </rPr>
      <t>, C</t>
    </r>
  </si>
  <si>
    <r>
      <t xml:space="preserve">Время сварки </t>
    </r>
    <r>
      <rPr>
        <b/>
        <sz val="12"/>
        <color theme="1"/>
        <rFont val="Calibri"/>
        <family val="2"/>
        <charset val="204"/>
        <scheme val="minor"/>
      </rPr>
      <t>tсв</t>
    </r>
    <r>
      <rPr>
        <sz val="12"/>
        <color theme="1"/>
        <rFont val="Calibri"/>
        <family val="2"/>
        <charset val="204"/>
        <scheme val="minor"/>
      </rPr>
      <t>, мин</t>
    </r>
  </si>
  <si>
    <t>Сварка (tсв)</t>
  </si>
  <si>
    <r>
      <t>скорость нагрева</t>
    </r>
    <r>
      <rPr>
        <b/>
        <sz val="12"/>
        <color theme="1"/>
        <rFont val="Calibri"/>
        <family val="2"/>
        <charset val="204"/>
        <scheme val="minor"/>
      </rPr>
      <t xml:space="preserve"> V1</t>
    </r>
    <r>
      <rPr>
        <sz val="12"/>
        <color theme="1"/>
        <rFont val="Calibri"/>
        <family val="2"/>
        <charset val="204"/>
        <scheme val="minor"/>
      </rPr>
      <t>, С/мин</t>
    </r>
  </si>
  <si>
    <r>
      <t xml:space="preserve">температура нагрева </t>
    </r>
    <r>
      <rPr>
        <b/>
        <sz val="12"/>
        <color theme="1"/>
        <rFont val="Calibri"/>
        <family val="2"/>
        <charset val="204"/>
        <scheme val="minor"/>
      </rPr>
      <t>T1</t>
    </r>
    <r>
      <rPr>
        <sz val="12"/>
        <color theme="1"/>
        <rFont val="Calibri"/>
        <family val="2"/>
        <charset val="204"/>
        <scheme val="minor"/>
      </rPr>
      <t>, C</t>
    </r>
  </si>
  <si>
    <r>
      <t xml:space="preserve">температура отжига </t>
    </r>
    <r>
      <rPr>
        <b/>
        <sz val="12"/>
        <color theme="1"/>
        <rFont val="Calibri"/>
        <family val="2"/>
        <charset val="204"/>
        <scheme val="minor"/>
      </rPr>
      <t>Тотж</t>
    </r>
    <r>
      <rPr>
        <sz val="12"/>
        <color theme="1"/>
        <rFont val="Calibri"/>
        <family val="2"/>
        <charset val="204"/>
        <scheme val="minor"/>
      </rPr>
      <t>, C</t>
    </r>
  </si>
  <si>
    <r>
      <t xml:space="preserve">скорость нагрева </t>
    </r>
    <r>
      <rPr>
        <b/>
        <sz val="12"/>
        <color theme="1"/>
        <rFont val="Calibri"/>
        <family val="2"/>
        <charset val="204"/>
        <scheme val="minor"/>
      </rPr>
      <t>V2</t>
    </r>
    <r>
      <rPr>
        <sz val="12"/>
        <color theme="1"/>
        <rFont val="Calibri"/>
        <family val="2"/>
        <charset val="204"/>
        <scheme val="minor"/>
      </rPr>
      <t>, С/мин</t>
    </r>
  </si>
  <si>
    <r>
      <t xml:space="preserve">время отжига </t>
    </r>
    <r>
      <rPr>
        <b/>
        <sz val="12"/>
        <color theme="1"/>
        <rFont val="Calibri"/>
        <family val="2"/>
        <charset val="204"/>
        <scheme val="minor"/>
      </rPr>
      <t>tотж</t>
    </r>
    <r>
      <rPr>
        <sz val="12"/>
        <color theme="1"/>
        <rFont val="Calibri"/>
        <family val="2"/>
        <charset val="204"/>
        <scheme val="minor"/>
      </rPr>
      <t>, чч:мм</t>
    </r>
  </si>
  <si>
    <t>Отжиг (tотж)</t>
  </si>
  <si>
    <t>от Т0 до Т1 (с V1)</t>
  </si>
  <si>
    <t>от Т1 до Тотж (с V2)</t>
  </si>
  <si>
    <t>от Тстарт до T0 (с V0)</t>
  </si>
  <si>
    <r>
      <t xml:space="preserve">скорость охлаждения </t>
    </r>
    <r>
      <rPr>
        <b/>
        <sz val="12"/>
        <color theme="1"/>
        <rFont val="Calibri"/>
        <family val="2"/>
        <charset val="204"/>
        <scheme val="minor"/>
      </rPr>
      <t>V</t>
    </r>
    <r>
      <rPr>
        <sz val="12"/>
        <color theme="1"/>
        <rFont val="Calibri"/>
        <family val="2"/>
        <charset val="204"/>
        <scheme val="minor"/>
      </rPr>
      <t>, С/мин</t>
    </r>
  </si>
  <si>
    <t>от Тотж до Т (с V)</t>
  </si>
  <si>
    <r>
      <t xml:space="preserve">температура охлажения </t>
    </r>
    <r>
      <rPr>
        <b/>
        <sz val="12"/>
        <color theme="1"/>
        <rFont val="Calibri"/>
        <family val="2"/>
        <charset val="204"/>
        <scheme val="minor"/>
      </rPr>
      <t>Т</t>
    </r>
    <r>
      <rPr>
        <sz val="12"/>
        <color theme="1"/>
        <rFont val="Calibri"/>
        <family val="2"/>
        <charset val="204"/>
        <scheme val="minor"/>
      </rPr>
      <t>, 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</si>
</sst>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"/>
  </numFmts>
  <fonts count="10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sz val="10"/>
      <color rgb="FF000000"/>
      <name val="Calibri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" fontId="8" fillId="3" borderId="0" xfId="42" applyNumberFormat="1" applyAlignment="1">
      <alignment horizontal="center" vertical="center"/>
    </xf>
    <xf numFmtId="164" fontId="8" fillId="3" borderId="0" xfId="42" applyNumberFormat="1" applyAlignment="1">
      <alignment horizontal="center" vertical="center"/>
    </xf>
    <xf numFmtId="1" fontId="7" fillId="2" borderId="0" xfId="41" applyNumberFormat="1" applyAlignment="1">
      <alignment horizontal="center" vertical="center"/>
    </xf>
    <xf numFmtId="164" fontId="7" fillId="2" borderId="0" xfId="41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left" vertical="center"/>
    </xf>
  </cellXfs>
  <cellStyles count="43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Нейтральный" xfId="42" builtinId="28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Хороший" xfId="41" builtinId="26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График температуры при термической обработке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Расчет!$I$1</c:f>
              <c:strCache>
                <c:ptCount val="1"/>
                <c:pt idx="0">
                  <c:v>План</c:v>
                </c:pt>
              </c:strCache>
            </c:strRef>
          </c:tx>
          <c:spPr>
            <a:ln w="76200" cmpd="sng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Расчет!$A$2:$A$450</c:f>
              <c:numCache>
                <c:formatCode>[h]:mm</c:formatCode>
                <c:ptCount val="449"/>
              </c:numCache>
            </c:numRef>
          </c:cat>
          <c:val>
            <c:numRef>
              <c:f>Расчет!$I$2:$I$450</c:f>
              <c:numCache>
                <c:formatCode>0</c:formatCode>
                <c:ptCount val="4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5-4A9D-A500-4F28E41FF8D7}"/>
            </c:ext>
          </c:extLst>
        </c:ser>
        <c:ser>
          <c:idx val="1"/>
          <c:order val="1"/>
          <c:tx>
            <c:strRef>
              <c:f>Расчет!$J$1</c:f>
              <c:strCache>
                <c:ptCount val="1"/>
                <c:pt idx="0">
                  <c:v>Факт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Расчет!$A$2:$A$450</c:f>
              <c:numCache>
                <c:formatCode>[h]:mm</c:formatCode>
                <c:ptCount val="449"/>
              </c:numCache>
            </c:numRef>
          </c:cat>
          <c:val>
            <c:numRef>
              <c:f>Расчет!$J$2:$J$450</c:f>
              <c:numCache>
                <c:formatCode>General</c:formatCode>
                <c:ptCount val="44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5-4A9D-A500-4F28E41FF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5710536"/>
        <c:axId val="2127007080"/>
      </c:lineChart>
      <c:catAx>
        <c:axId val="2125710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Длительность цикла, чч:мм</a:t>
                </a:r>
              </a:p>
            </c:rich>
          </c:tx>
          <c:layout/>
          <c:overlay val="0"/>
        </c:title>
        <c:numFmt formatCode="[h]:mm" sourceLinked="1"/>
        <c:majorTickMark val="out"/>
        <c:minorTickMark val="none"/>
        <c:tickLblPos val="nextTo"/>
        <c:crossAx val="2127007080"/>
        <c:crosses val="autoZero"/>
        <c:auto val="1"/>
        <c:lblAlgn val="ctr"/>
        <c:lblOffset val="100"/>
        <c:tickLblSkip val="15"/>
        <c:tickMarkSkip val="1"/>
        <c:noMultiLvlLbl val="0"/>
      </c:catAx>
      <c:valAx>
        <c:axId val="2127007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Температура, С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125710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945725434551246"/>
          <c:y val="0.18558316669847252"/>
          <c:w val="8.3653833799331306E-2"/>
          <c:h val="0.15243762601329208"/>
        </c:manualLayout>
      </c:layout>
      <c:overlay val="1"/>
    </c:legend>
    <c:plotVisOnly val="1"/>
    <c:dispBlanksAs val="span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8</xdr:row>
      <xdr:rowOff>63500</xdr:rowOff>
    </xdr:from>
    <xdr:to>
      <xdr:col>17</xdr:col>
      <xdr:colOff>431800</xdr:colOff>
      <xdr:row>27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7"/>
  <sheetViews>
    <sheetView showRuler="0" workbookViewId="0">
      <selection activeCell="A7" sqref="A7"/>
    </sheetView>
  </sheetViews>
  <sheetFormatPr defaultColWidth="11" defaultRowHeight="15.75" x14ac:dyDescent="0.25"/>
  <cols>
    <col min="1" max="1" width="47.5" style="14" bestFit="1" customWidth="1"/>
    <col min="2" max="2" width="4.375" style="11" bestFit="1" customWidth="1"/>
    <col min="3" max="3" width="1.875" style="11" bestFit="1" customWidth="1"/>
    <col min="4" max="4" width="4" style="11" bestFit="1" customWidth="1"/>
    <col min="5" max="5" width="4.5" style="11" bestFit="1" customWidth="1"/>
    <col min="6" max="6" width="10.125" style="11" bestFit="1" customWidth="1"/>
    <col min="7" max="7" width="7.5" style="13" bestFit="1" customWidth="1"/>
    <col min="8" max="8" width="1.875" style="13" bestFit="1" customWidth="1"/>
    <col min="9" max="9" width="3.875" style="13" bestFit="1" customWidth="1"/>
    <col min="10" max="10" width="4.5" style="13" bestFit="1" customWidth="1"/>
    <col min="11" max="16384" width="11" style="13"/>
  </cols>
  <sheetData>
    <row r="1" spans="1:10" x14ac:dyDescent="0.25">
      <c r="A1" s="21" t="s">
        <v>0</v>
      </c>
    </row>
    <row r="2" spans="1:10" x14ac:dyDescent="0.25">
      <c r="A2" s="14" t="s">
        <v>30</v>
      </c>
      <c r="B2" s="15">
        <v>3</v>
      </c>
    </row>
    <row r="3" spans="1:10" x14ac:dyDescent="0.25">
      <c r="A3" s="14" t="s">
        <v>31</v>
      </c>
      <c r="B3" s="15">
        <v>310</v>
      </c>
    </row>
    <row r="4" spans="1:10" x14ac:dyDescent="0.25">
      <c r="A4" s="14" t="s">
        <v>34</v>
      </c>
      <c r="B4" s="15">
        <v>3</v>
      </c>
    </row>
    <row r="5" spans="1:10" x14ac:dyDescent="0.25">
      <c r="A5" s="14" t="s">
        <v>35</v>
      </c>
      <c r="B5" s="15">
        <v>600</v>
      </c>
    </row>
    <row r="6" spans="1:10" x14ac:dyDescent="0.25">
      <c r="A6" s="14" t="s">
        <v>37</v>
      </c>
      <c r="B6" s="15">
        <v>3</v>
      </c>
    </row>
    <row r="7" spans="1:10" x14ac:dyDescent="0.25">
      <c r="A7" s="14" t="s">
        <v>36</v>
      </c>
      <c r="B7" s="15">
        <v>735</v>
      </c>
    </row>
    <row r="8" spans="1:10" x14ac:dyDescent="0.25">
      <c r="A8" s="14" t="s">
        <v>38</v>
      </c>
      <c r="B8" s="16">
        <v>0.13194444444444445</v>
      </c>
      <c r="C8" s="11" t="s">
        <v>22</v>
      </c>
      <c r="D8" s="17">
        <f>HOUR(B8)*60+MINUTE(B8)</f>
        <v>190</v>
      </c>
      <c r="E8" s="11" t="s">
        <v>23</v>
      </c>
    </row>
    <row r="9" spans="1:10" x14ac:dyDescent="0.25">
      <c r="A9" s="14" t="s">
        <v>43</v>
      </c>
      <c r="B9" s="15">
        <v>3</v>
      </c>
    </row>
    <row r="10" spans="1:10" x14ac:dyDescent="0.25">
      <c r="A10" s="14" t="s">
        <v>45</v>
      </c>
      <c r="B10" s="15">
        <v>250</v>
      </c>
    </row>
    <row r="13" spans="1:10" x14ac:dyDescent="0.25">
      <c r="A13" s="21" t="s">
        <v>1</v>
      </c>
      <c r="F13" s="11" t="s">
        <v>21</v>
      </c>
      <c r="G13" s="11" t="s">
        <v>24</v>
      </c>
    </row>
    <row r="14" spans="1:10" x14ac:dyDescent="0.25">
      <c r="A14" s="14" t="s">
        <v>29</v>
      </c>
      <c r="B14" s="15">
        <v>45</v>
      </c>
      <c r="F14" s="15">
        <v>15</v>
      </c>
      <c r="G14" s="17">
        <f ca="1">RANDBETWEEN(B14-F14,B14+F14)</f>
        <v>49</v>
      </c>
      <c r="J14" s="19"/>
    </row>
    <row r="15" spans="1:10" x14ac:dyDescent="0.25">
      <c r="A15" s="14" t="s">
        <v>2</v>
      </c>
      <c r="B15" s="16">
        <v>3.472222222222222E-3</v>
      </c>
      <c r="C15" s="11" t="s">
        <v>22</v>
      </c>
      <c r="D15" s="17">
        <f>HOUR(B15)*60+MINUTE(B15)</f>
        <v>5</v>
      </c>
      <c r="E15" s="11" t="s">
        <v>23</v>
      </c>
      <c r="G15" s="11"/>
    </row>
    <row r="16" spans="1:10" x14ac:dyDescent="0.25">
      <c r="A16" s="14" t="s">
        <v>20</v>
      </c>
      <c r="F16" s="15">
        <v>3</v>
      </c>
      <c r="G16" s="11"/>
    </row>
    <row r="17" spans="1:12" x14ac:dyDescent="0.25">
      <c r="A17" s="14" t="s">
        <v>32</v>
      </c>
      <c r="B17" s="16">
        <v>0.17708333333333334</v>
      </c>
      <c r="F17" s="16">
        <v>1.7361111111111112E-2</v>
      </c>
      <c r="G17" s="18">
        <f ca="1">RANDBETWEEN((B17-F17)*100000000,(B17+F17)*100000000)/100000000</f>
        <v>0.17590181999999999</v>
      </c>
      <c r="H17" s="11" t="s">
        <v>22</v>
      </c>
      <c r="I17" s="17">
        <f ca="1">HOUR(G17)*60+MINUTE(G17)</f>
        <v>253</v>
      </c>
      <c r="J17" s="11" t="s">
        <v>23</v>
      </c>
      <c r="L17" s="11"/>
    </row>
    <row r="18" spans="1:12" x14ac:dyDescent="0.25">
      <c r="G18" s="11"/>
      <c r="I18" s="11"/>
    </row>
    <row r="19" spans="1:12" x14ac:dyDescent="0.25">
      <c r="G19" s="11"/>
    </row>
    <row r="20" spans="1:12" x14ac:dyDescent="0.25">
      <c r="A20" s="21" t="s">
        <v>25</v>
      </c>
    </row>
    <row r="21" spans="1:12" x14ac:dyDescent="0.25">
      <c r="A21" s="14" t="s">
        <v>26</v>
      </c>
      <c r="B21" s="18" t="str">
        <f ca="1">CONCATENATE(ROUNDDOWN(D21/60,0),":",D21-ROUNDDOWN(D21/60,0)*60)</f>
        <v>11:12</v>
      </c>
      <c r="C21" s="11" t="s">
        <v>22</v>
      </c>
      <c r="D21" s="17">
        <f ca="1">ROUND((B3-G14)/B2+I17+(B5-B3)/B4+(B7-B5)/B6+D8,0)</f>
        <v>672</v>
      </c>
      <c r="E21" s="11" t="s">
        <v>23</v>
      </c>
    </row>
    <row r="27" spans="1:12" x14ac:dyDescent="0.25">
      <c r="B27" s="1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"/>
  <sheetViews>
    <sheetView showZeros="0" tabSelected="1" showRuler="0" workbookViewId="0">
      <pane ySplit="1" topLeftCell="A2" activePane="bottomLeft" state="frozen"/>
      <selection pane="bottomLeft" activeCell="H2" sqref="H2"/>
    </sheetView>
  </sheetViews>
  <sheetFormatPr defaultColWidth="11" defaultRowHeight="15.75" x14ac:dyDescent="0.25"/>
  <cols>
    <col min="1" max="1" width="15.5" style="10" bestFit="1" customWidth="1"/>
    <col min="2" max="2" width="15.375" style="1" bestFit="1" customWidth="1"/>
    <col min="3" max="3" width="19.125" bestFit="1" customWidth="1"/>
    <col min="4" max="4" width="11.125" bestFit="1" customWidth="1"/>
    <col min="5" max="5" width="15.625" bestFit="1" customWidth="1"/>
    <col min="6" max="6" width="17.875" bestFit="1" customWidth="1"/>
    <col min="7" max="7" width="11.75" bestFit="1" customWidth="1"/>
    <col min="8" max="8" width="15.75" bestFit="1" customWidth="1"/>
    <col min="9" max="9" width="5.25" style="9" bestFit="1" customWidth="1"/>
    <col min="10" max="10" width="4.875" style="1" bestFit="1" customWidth="1"/>
  </cols>
  <sheetData>
    <row r="1" spans="1:10" s="1" customFormat="1" x14ac:dyDescent="0.25">
      <c r="A1" s="10" t="s">
        <v>28</v>
      </c>
      <c r="B1" s="1" t="s">
        <v>27</v>
      </c>
      <c r="C1" s="1" t="s">
        <v>42</v>
      </c>
      <c r="D1" s="1" t="s">
        <v>33</v>
      </c>
      <c r="E1" s="1" t="s">
        <v>40</v>
      </c>
      <c r="F1" s="1" t="s">
        <v>41</v>
      </c>
      <c r="G1" s="1" t="s">
        <v>39</v>
      </c>
      <c r="H1" s="1" t="s">
        <v>44</v>
      </c>
      <c r="I1" s="9" t="s">
        <v>18</v>
      </c>
      <c r="J1" s="1" t="s">
        <v>19</v>
      </c>
    </row>
    <row r="2" spans="1:10" x14ac:dyDescent="0.25">
      <c r="J2" s="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R29"/>
  <sheetViews>
    <sheetView showRuler="0" view="pageLayout" workbookViewId="0">
      <selection activeCell="D33" sqref="D33"/>
    </sheetView>
  </sheetViews>
  <sheetFormatPr defaultColWidth="10.875" defaultRowHeight="12.75" x14ac:dyDescent="0.25"/>
  <cols>
    <col min="1" max="18" width="6.625" style="2" customWidth="1"/>
    <col min="19" max="16384" width="10.875" style="2"/>
  </cols>
  <sheetData>
    <row r="1" spans="1:18" x14ac:dyDescent="0.25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3" spans="1:18" x14ac:dyDescent="0.25">
      <c r="E3" s="7" t="s">
        <v>4</v>
      </c>
      <c r="F3" s="20" t="s">
        <v>13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x14ac:dyDescent="0.25">
      <c r="E4" s="7" t="s">
        <v>5</v>
      </c>
      <c r="F4" s="8" t="s">
        <v>17</v>
      </c>
      <c r="G4" s="8"/>
      <c r="H4" s="8"/>
      <c r="I4" s="8"/>
      <c r="J4" s="8"/>
    </row>
    <row r="5" spans="1:18" x14ac:dyDescent="0.25">
      <c r="E5" s="7" t="s">
        <v>6</v>
      </c>
      <c r="F5" s="8">
        <v>25</v>
      </c>
      <c r="G5" s="8"/>
      <c r="H5" s="8"/>
      <c r="I5" s="8"/>
      <c r="J5" s="8"/>
      <c r="N5" s="7" t="s">
        <v>8</v>
      </c>
      <c r="O5" s="20" t="s">
        <v>14</v>
      </c>
      <c r="P5" s="20"/>
      <c r="Q5" s="20"/>
      <c r="R5" s="20"/>
    </row>
    <row r="6" spans="1:18" x14ac:dyDescent="0.25">
      <c r="E6" s="7" t="s">
        <v>7</v>
      </c>
      <c r="F6" s="23">
        <v>43725</v>
      </c>
      <c r="G6" s="23"/>
      <c r="H6" s="8"/>
      <c r="I6" s="8"/>
      <c r="J6" s="8"/>
      <c r="N6" s="7" t="s">
        <v>9</v>
      </c>
      <c r="O6" s="6" t="s">
        <v>15</v>
      </c>
      <c r="P6" s="6"/>
      <c r="Q6" s="6"/>
      <c r="R6" s="6"/>
    </row>
    <row r="7" spans="1:18" s="4" customFormat="1" x14ac:dyDescent="0.25">
      <c r="A7" s="3"/>
      <c r="E7" s="7" t="s">
        <v>11</v>
      </c>
      <c r="F7" s="8">
        <v>5</v>
      </c>
      <c r="G7" s="8"/>
      <c r="H7" s="8"/>
      <c r="I7" s="8"/>
      <c r="J7" s="8"/>
      <c r="N7" s="7" t="s">
        <v>10</v>
      </c>
      <c r="O7" s="6" t="s">
        <v>16</v>
      </c>
      <c r="P7" s="6"/>
      <c r="Q7" s="6"/>
      <c r="R7" s="6"/>
    </row>
    <row r="28" spans="1:18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x14ac:dyDescent="0.25">
      <c r="A29" s="4" t="s">
        <v>3</v>
      </c>
      <c r="B29" s="4" t="s">
        <v>0</v>
      </c>
      <c r="C29" s="4" t="s">
        <v>1</v>
      </c>
      <c r="D29" s="4" t="s">
        <v>3</v>
      </c>
      <c r="E29" s="4" t="s">
        <v>0</v>
      </c>
      <c r="F29" s="4" t="s">
        <v>1</v>
      </c>
      <c r="G29" s="4" t="s">
        <v>3</v>
      </c>
      <c r="H29" s="4" t="s">
        <v>0</v>
      </c>
      <c r="I29" s="4" t="s">
        <v>1</v>
      </c>
      <c r="J29" s="4" t="s">
        <v>3</v>
      </c>
      <c r="K29" s="4" t="s">
        <v>0</v>
      </c>
      <c r="L29" s="4" t="s">
        <v>1</v>
      </c>
      <c r="M29" s="4" t="s">
        <v>3</v>
      </c>
      <c r="N29" s="4" t="s">
        <v>0</v>
      </c>
      <c r="O29" s="4" t="s">
        <v>1</v>
      </c>
      <c r="P29" s="4" t="s">
        <v>3</v>
      </c>
      <c r="Q29" s="4" t="s">
        <v>0</v>
      </c>
      <c r="R29" s="4" t="s">
        <v>1</v>
      </c>
    </row>
  </sheetData>
  <mergeCells count="2">
    <mergeCell ref="A1:R1"/>
    <mergeCell ref="F6:G6"/>
  </mergeCells>
  <phoneticPr fontId="3" type="noConversion"/>
  <printOptions horizontalCentered="1"/>
  <pageMargins left="0.78740157480314965" right="0.78740157480314965" top="0.59055118110236227" bottom="0.59055118110236227" header="0" footer="0.39370078740157483"/>
  <pageSetup paperSize="9" orientation="landscape" horizontalDpi="4294967292" verticalDpi="4294967292" r:id="rId1"/>
  <headerFooter>
    <oddFooter>Страница &amp;P из &amp;N</odd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Исходные данные</vt:lpstr>
      <vt:lpstr>Расчет</vt:lpstr>
      <vt:lpstr>Результат для печати</vt:lpstr>
      <vt:lpstr>'Результат для печати'!Заголовки_для_печати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Антон Путинцев</cp:lastModifiedBy>
  <dcterms:created xsi:type="dcterms:W3CDTF">2019-10-21T13:02:41Z</dcterms:created>
  <dcterms:modified xsi:type="dcterms:W3CDTF">2019-11-05T19:52:20Z</dcterms:modified>
</cp:coreProperties>
</file>