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6392" windowHeight="64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 a="1"/>
  <c r="P4" i="1" s="1"/>
  <c r="P5" i="1" a="1"/>
  <c r="P5" i="1"/>
  <c r="P6" i="1" a="1"/>
  <c r="P6" i="1" s="1"/>
  <c r="P7" i="1" a="1"/>
  <c r="P7" i="1"/>
  <c r="P3" i="1" a="1"/>
  <c r="P3" i="1" s="1"/>
  <c r="O7" i="1" a="1"/>
  <c r="O7" i="1" s="1"/>
  <c r="N7" i="1" a="1"/>
  <c r="N7" i="1" s="1"/>
  <c r="M7" i="1" a="1"/>
  <c r="M7" i="1" s="1"/>
  <c r="L7" i="1" a="1"/>
  <c r="L7" i="1" s="1"/>
  <c r="O6" i="1" a="1"/>
  <c r="O6" i="1" s="1"/>
  <c r="N6" i="1" a="1"/>
  <c r="N6" i="1" s="1"/>
  <c r="M6" i="1" a="1"/>
  <c r="M6" i="1" s="1"/>
  <c r="L6" i="1" a="1"/>
  <c r="L6" i="1" s="1"/>
  <c r="O5" i="1" a="1"/>
  <c r="O5" i="1" s="1"/>
  <c r="N5" i="1" a="1"/>
  <c r="N5" i="1" s="1"/>
  <c r="M5" i="1" a="1"/>
  <c r="M5" i="1" s="1"/>
  <c r="L5" i="1" a="1"/>
  <c r="L5" i="1" s="1"/>
  <c r="O4" i="1" a="1"/>
  <c r="O4" i="1" s="1"/>
  <c r="N4" i="1" a="1"/>
  <c r="N4" i="1" s="1"/>
  <c r="M4" i="1" a="1"/>
  <c r="M4" i="1" s="1"/>
  <c r="L4" i="1" a="1"/>
  <c r="L4" i="1" s="1"/>
  <c r="O3" i="1" a="1"/>
  <c r="O3" i="1" s="1"/>
  <c r="N3" i="1" a="1"/>
  <c r="N3" i="1" s="1"/>
  <c r="M3" i="1" a="1"/>
  <c r="M3" i="1" s="1"/>
  <c r="L3" i="1" a="1"/>
  <c r="L3" i="1" s="1"/>
  <c r="K4" i="1" a="1"/>
  <c r="K4" i="1" s="1"/>
  <c r="K5" i="1" a="1"/>
  <c r="K5" i="1" s="1"/>
  <c r="K6" i="1" a="1"/>
  <c r="K6" i="1" s="1"/>
  <c r="K7" i="1" a="1"/>
  <c r="K7" i="1" s="1"/>
  <c r="K3" i="1" a="1"/>
  <c r="K3" i="1" s="1"/>
  <c r="Q3" i="1" l="1"/>
</calcChain>
</file>

<file path=xl/sharedStrings.xml><?xml version="1.0" encoding="utf-8"?>
<sst xmlns="http://schemas.openxmlformats.org/spreadsheetml/2006/main" count="69" uniqueCount="54">
  <si>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</si>
  <si>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</si>
  <si>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</si>
  <si>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</si>
  <si>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</si>
  <si>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</si>
  <si>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</si>
  <si>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</si>
  <si>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</si>
  <si>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</si>
  <si>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</si>
  <si>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</si>
  <si>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</si>
  <si>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</si>
  <si>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</si>
  <si>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</si>
  <si>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</si>
  <si>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</si>
  <si>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</si>
  <si>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</si>
  <si>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</si>
  <si>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</si>
  <si>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</si>
  <si>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</si>
  <si>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</si>
  <si>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</si>
  <si>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</si>
  <si>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Наименование 28</t>
  </si>
  <si>
    <t>Наименование 29</t>
  </si>
  <si>
    <t>Наименование 30</t>
  </si>
  <si>
    <t>Наименование 31</t>
  </si>
  <si>
    <t>Наименование 32</t>
  </si>
  <si>
    <t>Наименование 33</t>
  </si>
  <si>
    <t>Наименование 34</t>
  </si>
  <si>
    <t>Значение 1</t>
  </si>
  <si>
    <t>Значение 2</t>
  </si>
  <si>
    <t>Значение 3</t>
  </si>
  <si>
    <t>Значение 4 основное</t>
  </si>
  <si>
    <t>Наименование</t>
  </si>
  <si>
    <t>На 1 наименование Мах и Мин:</t>
  </si>
  <si>
    <t>1 вариант</t>
  </si>
  <si>
    <t>+</t>
  </si>
  <si>
    <t>Нужное общее значение:</t>
  </si>
  <si>
    <t>MIN</t>
  </si>
  <si>
    <t>MAX</t>
  </si>
  <si>
    <t>Если тут стоит "+" значит, минимально можно дробить/умножать не на 1, а только на указанное значение 4 основное</t>
  </si>
  <si>
    <t>Наименований может быть тысячи</t>
  </si>
  <si>
    <t>Итого</t>
  </si>
  <si>
    <t>От 50 до 100</t>
  </si>
  <si>
    <t>От 150 до 250</t>
  </si>
  <si>
    <t>Любое</t>
  </si>
  <si>
    <t>На Значение 4 Основное приходятся все остальные значения, если увеличить значение 4, то все остальные пропорционально увеличиваются</t>
  </si>
  <si>
    <t>Вопрос с вариантами, система может 1 раз рандомно выдать значения в 1 варианте, а может выдать все сразу. Например 2 вариант с другими наименованиями и другими значениями основного значения 4.</t>
  </si>
  <si>
    <t>Коэфф.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</si>
</sst>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555555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DFDFDF"/>
      </bottom>
      <diagonal/>
    </border>
    <border>
      <left/>
      <right style="medium">
        <color rgb="FFDFDFDF"/>
      </right>
      <top/>
      <bottom style="medium">
        <color rgb="FFDFDFDF"/>
      </bottom>
      <diagonal/>
    </border>
    <border>
      <left/>
      <right/>
      <top style="medium">
        <color rgb="FFDDDDDD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DDDDD"/>
      </top>
      <bottom style="medium">
        <color rgb="FFDFDFDF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1" fontId="0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90"/>
    </xf>
    <xf numFmtId="1" fontId="2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H1" workbookViewId="0">
      <selection activeCell="Q3" sqref="Q3"/>
    </sheetView>
  </sheetViews>
  <sheetFormatPr defaultRowHeight="14.4" x14ac:dyDescent="0.3"/>
  <cols>
    <col min="2" max="2" width="20.33203125" customWidth="1"/>
    <col min="3" max="5" width="13.5546875" style="18" customWidth="1"/>
    <col min="6" max="6" width="12.6640625" customWidth="1"/>
    <col min="7" max="7" width="25" style="1" customWidth="1"/>
    <col min="10" max="10" width="4.109375" style="8" customWidth="1"/>
    <col min="11" max="11" width="31.109375" style="4" customWidth="1"/>
    <col min="12" max="13" width="14.5546875" style="3" customWidth="1"/>
    <col min="14" max="14" width="15.109375" style="3" customWidth="1"/>
    <col min="15" max="15" width="14.6640625" style="3" customWidth="1"/>
  </cols>
  <sheetData>
    <row r="1" spans="1:17" ht="57.75" customHeight="1" thickBot="1" x14ac:dyDescent="0.35">
      <c r="C1" s="46" t="s">
        <v>51</v>
      </c>
      <c r="D1" s="46"/>
      <c r="E1" s="46"/>
      <c r="F1" s="46"/>
      <c r="L1" s="39"/>
      <c r="M1" s="39"/>
      <c r="N1" s="39"/>
      <c r="O1" s="39"/>
    </row>
    <row r="2" spans="1:17" s="2" customFormat="1" ht="72" x14ac:dyDescent="0.3">
      <c r="C2" s="17" t="s">
        <v>34</v>
      </c>
      <c r="D2" s="17" t="s">
        <v>35</v>
      </c>
      <c r="E2" s="17" t="s">
        <v>36</v>
      </c>
      <c r="F2" s="10" t="s">
        <v>37</v>
      </c>
      <c r="G2" s="10" t="s">
        <v>45</v>
      </c>
      <c r="I2" s="40" t="s">
        <v>40</v>
      </c>
      <c r="J2" s="11"/>
      <c r="K2" s="12" t="s">
        <v>38</v>
      </c>
      <c r="L2" s="13" t="s">
        <v>34</v>
      </c>
      <c r="M2" s="13" t="s">
        <v>35</v>
      </c>
      <c r="N2" s="13" t="s">
        <v>36</v>
      </c>
      <c r="O2" s="14" t="s">
        <v>37</v>
      </c>
      <c r="P2" s="2" t="s">
        <v>53</v>
      </c>
    </row>
    <row r="3" spans="1:17" ht="19.2" customHeight="1" thickBot="1" x14ac:dyDescent="0.35">
      <c r="A3" s="42" t="s">
        <v>46</v>
      </c>
      <c r="B3" t="s">
        <v>0</v>
      </c>
      <c r="C3" s="19">
        <v>12.640000000000006</v>
      </c>
      <c r="D3" s="19">
        <v>10.515000000000004</v>
      </c>
      <c r="E3" s="19">
        <v>38.839999999999996</v>
      </c>
      <c r="F3" s="5">
        <v>290.90000000000003</v>
      </c>
      <c r="G3" s="7" t="s">
        <v>41</v>
      </c>
      <c r="I3" s="41"/>
      <c r="J3" s="9">
        <v>1</v>
      </c>
      <c r="K3" s="23" t="str">
        <f t="array" ref="K3">IFERROR(INDEX(B:B,SMALL(IF((MMULT(($C$3:$E$36*($O$9/$F$3:$F$36)^($G$3:$G$36="+")&gt;=$L$9:$N$9)*($C$3:$E$36*$O$9/$F$3:$F$36&lt;=$L$10:$N$10),1^$J$3:$J$5)=3),ROW($3:$36)),$J3)),"")</f>
        <v>Наименование 2</v>
      </c>
      <c r="L3" s="23">
        <f t="array" ref="L3">IFERROR(INDEX(C:C,SMALL(IF((MMULT(($C$3:$E$36*($O$9/$F$3:$F$36)^($G$3:$G$36="+")&gt;=$L$9:$N$9)*($C$3:$E$36*$O$9/$F$3:$F$36&lt;=$L$10:$N$10),1^$J$3:$J$5)=3),ROW($3:$36)),$J3)),"")</f>
        <v>12.365000000000006</v>
      </c>
      <c r="M3" s="23">
        <f t="array" ref="M3">IFERROR(INDEX(D:D,SMALL(IF((MMULT(($C$3:$E$36*($O$9/$F$3:$F$36)^($G$3:$G$36="+")&gt;=$L$9:$N$9)*($C$3:$E$36*$O$9/$F$3:$F$36&lt;=$L$10:$N$10),1^$J$3:$J$5)=3),ROW($3:$36)),$J3)),"")</f>
        <v>10.907000000000004</v>
      </c>
      <c r="N3" s="23">
        <f t="array" ref="N3">IFERROR(INDEX(E:E,SMALL(IF((MMULT(($C$3:$E$36*($O$9/$F$3:$F$36)^($G$3:$G$36="+")&gt;=$L$9:$N$9)*($C$3:$E$36*$O$9/$F$3:$F$36&lt;=$L$10:$N$10),1^$J$3:$J$5)=3),ROW($3:$36)),$J3)),"")</f>
        <v>31.420000000000005</v>
      </c>
      <c r="O3" s="24">
        <f t="array" ref="O3">IFERROR(INDEX(F:F,SMALL(IF((MMULT(($C$3:$E$36*($O$9/$F$3:$F$36)^($G$3:$G$36="+")&gt;=$L$9:$N$9)*($C$3:$E$36*$O$9/$F$3:$F$36&lt;=$L$10:$N$10),1^$J$3:$J$5)=3),ROW($3:$36)),$J3)),"")</f>
        <v>270.53000000000009</v>
      </c>
      <c r="P3">
        <f t="array" ref="P3">IFERROR($O$9/INDEX(F:F,SMALL(IF((MMULT(($C$3:$E$36*($O$9/$F$3:$F$36)^($G$3:$G$36="+")&gt;=$L$9:$N$9)*($C$3:$E$36*$O$9/$F$3:$F$36&lt;=$L$10:$N$10),1^$J$3:$J$5)=3),ROW($3:$36)),$J3)),"")</f>
        <v>7.3928954274941754</v>
      </c>
      <c r="Q3" s="47">
        <f>O3*P3</f>
        <v>2000</v>
      </c>
    </row>
    <row r="4" spans="1:17" ht="19.2" customHeight="1" thickBot="1" x14ac:dyDescent="0.35">
      <c r="A4" s="42"/>
      <c r="B4" t="s">
        <v>1</v>
      </c>
      <c r="C4" s="20">
        <v>12.365000000000006</v>
      </c>
      <c r="D4" s="20">
        <v>10.907000000000004</v>
      </c>
      <c r="E4" s="20">
        <v>31.420000000000005</v>
      </c>
      <c r="F4" s="6">
        <v>270.53000000000009</v>
      </c>
      <c r="G4" s="7" t="s">
        <v>41</v>
      </c>
      <c r="I4" s="41"/>
      <c r="J4" s="9">
        <v>2</v>
      </c>
      <c r="K4" s="23" t="str">
        <f t="array" ref="K4">IFERROR(INDEX(B:B,SMALL(IF((MMULT(($C$3:$E$36*($O$9/$F$3:$F$36)^($G$3:$G$36="+")&gt;=$L$9:$N$9)*($C$3:$E$36*$O$9/$F$3:$F$36&lt;=$L$10:$N$10),1^$J$3:$J$5)=3),ROW($3:$36)),$J4)),"")</f>
        <v/>
      </c>
      <c r="L4" s="23" t="str">
        <f t="array" ref="L4">IFERROR(INDEX(C:C,SMALL(IF((MMULT(($C$3:$E$36*($O$9/$F$3:$F$36)^($G$3:$G$36="+")&gt;=$L$9:$N$9)*($C$3:$E$36*$O$9/$F$3:$F$36&lt;=$L$10:$N$10),1^$J$3:$J$5)=3),ROW($3:$36)),$J4)),"")</f>
        <v/>
      </c>
      <c r="M4" s="23" t="str">
        <f t="array" ref="M4">IFERROR(INDEX(D:D,SMALL(IF((MMULT(($C$3:$E$36*($O$9/$F$3:$F$36)^($G$3:$G$36="+")&gt;=$L$9:$N$9)*($C$3:$E$36*$O$9/$F$3:$F$36&lt;=$L$10:$N$10),1^$J$3:$J$5)=3),ROW($3:$36)),$J4)),"")</f>
        <v/>
      </c>
      <c r="N4" s="23" t="str">
        <f t="array" ref="N4">IFERROR(INDEX(E:E,SMALL(IF((MMULT(($C$3:$E$36*($O$9/$F$3:$F$36)^($G$3:$G$36="+")&gt;=$L$9:$N$9)*($C$3:$E$36*$O$9/$F$3:$F$36&lt;=$L$10:$N$10),1^$J$3:$J$5)=3),ROW($3:$36)),$J4)),"")</f>
        <v/>
      </c>
      <c r="O4" s="24" t="str">
        <f t="array" ref="O4">IFERROR(INDEX(F:F,SMALL(IF((MMULT(($C$3:$E$36*($O$9/$F$3:$F$36)^($G$3:$G$36="+")&gt;=$L$9:$N$9)*($C$3:$E$36*$O$9/$F$3:$F$36&lt;=$L$10:$N$10),1^$J$3:$J$5)=3),ROW($3:$36)),$J4)),"")</f>
        <v/>
      </c>
      <c r="P4" t="str">
        <f t="array" ref="P4">IFERROR($O$9/INDEX(F:F,SMALL(IF((MMULT(($C$3:$E$36*($O$9/$F$3:$F$36)^($G$3:$G$36="+")&gt;=$L$9:$N$9)*($C$3:$E$36*$O$9/$F$3:$F$36&lt;=$L$10:$N$10),1^$J$3:$J$5)=3),ROW($3:$36)),$J4)),"")</f>
        <v/>
      </c>
    </row>
    <row r="5" spans="1:17" ht="19.2" customHeight="1" thickBot="1" x14ac:dyDescent="0.35">
      <c r="A5" s="42"/>
      <c r="B5" t="s">
        <v>2</v>
      </c>
      <c r="C5" s="20">
        <v>24.980000000000004</v>
      </c>
      <c r="D5" s="20">
        <v>26.550000000000004</v>
      </c>
      <c r="E5" s="20">
        <v>22.640000000000004</v>
      </c>
      <c r="F5" s="6">
        <v>427.70000000000005</v>
      </c>
      <c r="G5" s="7" t="s">
        <v>41</v>
      </c>
      <c r="I5" s="41"/>
      <c r="J5" s="9">
        <v>3</v>
      </c>
      <c r="K5" s="23" t="str">
        <f t="array" ref="K5">IFERROR(INDEX(B:B,SMALL(IF((MMULT(($C$3:$E$36*($O$9/$F$3:$F$36)^($G$3:$G$36="+")&gt;=$L$9:$N$9)*($C$3:$E$36*$O$9/$F$3:$F$36&lt;=$L$10:$N$10),1^$J$3:$J$5)=3),ROW($3:$36)),$J5)),"")</f>
        <v/>
      </c>
      <c r="L5" s="23" t="str">
        <f t="array" ref="L5">IFERROR(INDEX(C:C,SMALL(IF((MMULT(($C$3:$E$36*($O$9/$F$3:$F$36)^($G$3:$G$36="+")&gt;=$L$9:$N$9)*($C$3:$E$36*$O$9/$F$3:$F$36&lt;=$L$10:$N$10),1^$J$3:$J$5)=3),ROW($3:$36)),$J5)),"")</f>
        <v/>
      </c>
      <c r="M5" s="23" t="str">
        <f t="array" ref="M5">IFERROR(INDEX(D:D,SMALL(IF((MMULT(($C$3:$E$36*($O$9/$F$3:$F$36)^($G$3:$G$36="+")&gt;=$L$9:$N$9)*($C$3:$E$36*$O$9/$F$3:$F$36&lt;=$L$10:$N$10),1^$J$3:$J$5)=3),ROW($3:$36)),$J5)),"")</f>
        <v/>
      </c>
      <c r="N5" s="23" t="str">
        <f t="array" ref="N5">IFERROR(INDEX(E:E,SMALL(IF((MMULT(($C$3:$E$36*($O$9/$F$3:$F$36)^($G$3:$G$36="+")&gt;=$L$9:$N$9)*($C$3:$E$36*$O$9/$F$3:$F$36&lt;=$L$10:$N$10),1^$J$3:$J$5)=3),ROW($3:$36)),$J5)),"")</f>
        <v/>
      </c>
      <c r="O5" s="24" t="str">
        <f t="array" ref="O5">IFERROR(INDEX(F:F,SMALL(IF((MMULT(($C$3:$E$36*($O$9/$F$3:$F$36)^($G$3:$G$36="+")&gt;=$L$9:$N$9)*($C$3:$E$36*$O$9/$F$3:$F$36&lt;=$L$10:$N$10),1^$J$3:$J$5)=3),ROW($3:$36)),$J5)),"")</f>
        <v/>
      </c>
      <c r="P5" t="str">
        <f t="array" ref="P5">IFERROR($O$9/INDEX(F:F,SMALL(IF((MMULT(($C$3:$E$36*($O$9/$F$3:$F$36)^($G$3:$G$36="+")&gt;=$L$9:$N$9)*($C$3:$E$36*$O$9/$F$3:$F$36&lt;=$L$10:$N$10),1^$J$3:$J$5)=3),ROW($3:$36)),$J5)),"")</f>
        <v/>
      </c>
    </row>
    <row r="6" spans="1:17" ht="19.2" customHeight="1" thickBot="1" x14ac:dyDescent="0.35">
      <c r="A6" s="42"/>
      <c r="B6" t="s">
        <v>3</v>
      </c>
      <c r="C6" s="20">
        <v>18.860000000000007</v>
      </c>
      <c r="D6" s="20">
        <v>15.210000000000006</v>
      </c>
      <c r="E6" s="20">
        <v>35.06</v>
      </c>
      <c r="F6" s="6">
        <v>372.3</v>
      </c>
      <c r="G6" s="7" t="s">
        <v>41</v>
      </c>
      <c r="I6" s="41"/>
      <c r="J6" s="9">
        <v>4</v>
      </c>
      <c r="K6" s="23" t="str">
        <f t="array" ref="K6">IFERROR(INDEX(B:B,SMALL(IF((MMULT(($C$3:$E$36*($O$9/$F$3:$F$36)^($G$3:$G$36="+")&gt;=$L$9:$N$9)*($C$3:$E$36*$O$9/$F$3:$F$36&lt;=$L$10:$N$10),1^$J$3:$J$5)=3),ROW($3:$36)),$J6)),"")</f>
        <v/>
      </c>
      <c r="L6" s="23" t="str">
        <f t="array" ref="L6">IFERROR(INDEX(C:C,SMALL(IF((MMULT(($C$3:$E$36*($O$9/$F$3:$F$36)^($G$3:$G$36="+")&gt;=$L$9:$N$9)*($C$3:$E$36*$O$9/$F$3:$F$36&lt;=$L$10:$N$10),1^$J$3:$J$5)=3),ROW($3:$36)),$J6)),"")</f>
        <v/>
      </c>
      <c r="M6" s="23" t="str">
        <f t="array" ref="M6">IFERROR(INDEX(D:D,SMALL(IF((MMULT(($C$3:$E$36*($O$9/$F$3:$F$36)^($G$3:$G$36="+")&gt;=$L$9:$N$9)*($C$3:$E$36*$O$9/$F$3:$F$36&lt;=$L$10:$N$10),1^$J$3:$J$5)=3),ROW($3:$36)),$J6)),"")</f>
        <v/>
      </c>
      <c r="N6" s="23" t="str">
        <f t="array" ref="N6">IFERROR(INDEX(E:E,SMALL(IF((MMULT(($C$3:$E$36*($O$9/$F$3:$F$36)^($G$3:$G$36="+")&gt;=$L$9:$N$9)*($C$3:$E$36*$O$9/$F$3:$F$36&lt;=$L$10:$N$10),1^$J$3:$J$5)=3),ROW($3:$36)),$J6)),"")</f>
        <v/>
      </c>
      <c r="O6" s="24" t="str">
        <f t="array" ref="O6">IFERROR(INDEX(F:F,SMALL(IF((MMULT(($C$3:$E$36*($O$9/$F$3:$F$36)^($G$3:$G$36="+")&gt;=$L$9:$N$9)*($C$3:$E$36*$O$9/$F$3:$F$36&lt;=$L$10:$N$10),1^$J$3:$J$5)=3),ROW($3:$36)),$J6)),"")</f>
        <v/>
      </c>
      <c r="P6" t="str">
        <f t="array" ref="P6">IFERROR($O$9/INDEX(F:F,SMALL(IF((MMULT(($C$3:$E$36*($O$9/$F$3:$F$36)^($G$3:$G$36="+")&gt;=$L$9:$N$9)*($C$3:$E$36*$O$9/$F$3:$F$36&lt;=$L$10:$N$10),1^$J$3:$J$5)=3),ROW($3:$36)),$J6)),"")</f>
        <v/>
      </c>
    </row>
    <row r="7" spans="1:17" ht="19.2" customHeight="1" thickBot="1" x14ac:dyDescent="0.35">
      <c r="A7" s="42"/>
      <c r="B7" t="s">
        <v>4</v>
      </c>
      <c r="C7" s="20">
        <v>4.135381173020828E-2</v>
      </c>
      <c r="D7" s="20">
        <v>5.3499343553800482E-2</v>
      </c>
      <c r="E7" s="20">
        <v>9.4812031611588188E-2</v>
      </c>
      <c r="F7" s="6">
        <v>1</v>
      </c>
      <c r="G7" s="7"/>
      <c r="I7" s="41"/>
      <c r="J7" s="9">
        <v>5</v>
      </c>
      <c r="K7" s="23" t="str">
        <f t="array" ref="K7">IFERROR(INDEX(B:B,SMALL(IF((MMULT(($C$3:$E$36*($O$9/$F$3:$F$36)^($G$3:$G$36="+")&gt;=$L$9:$N$9)*($C$3:$E$36*$O$9/$F$3:$F$36&lt;=$L$10:$N$10),1^$J$3:$J$5)=3),ROW($3:$36)),$J7)),"")</f>
        <v/>
      </c>
      <c r="L7" s="23" t="str">
        <f t="array" ref="L7">IFERROR(INDEX(C:C,SMALL(IF((MMULT(($C$3:$E$36*($O$9/$F$3:$F$36)^($G$3:$G$36="+")&gt;=$L$9:$N$9)*($C$3:$E$36*$O$9/$F$3:$F$36&lt;=$L$10:$N$10),1^$J$3:$J$5)=3),ROW($3:$36)),$J7)),"")</f>
        <v/>
      </c>
      <c r="M7" s="23" t="str">
        <f t="array" ref="M7">IFERROR(INDEX(D:D,SMALL(IF((MMULT(($C$3:$E$36*($O$9/$F$3:$F$36)^($G$3:$G$36="+")&gt;=$L$9:$N$9)*($C$3:$E$36*$O$9/$F$3:$F$36&lt;=$L$10:$N$10),1^$J$3:$J$5)=3),ROW($3:$36)),$J7)),"")</f>
        <v/>
      </c>
      <c r="N7" s="23" t="str">
        <f t="array" ref="N7">IFERROR(INDEX(E:E,SMALL(IF((MMULT(($C$3:$E$36*($O$9/$F$3:$F$36)^($G$3:$G$36="+")&gt;=$L$9:$N$9)*($C$3:$E$36*$O$9/$F$3:$F$36&lt;=$L$10:$N$10),1^$J$3:$J$5)=3),ROW($3:$36)),$J7)),"")</f>
        <v/>
      </c>
      <c r="O7" s="24" t="str">
        <f t="array" ref="O7">IFERROR(INDEX(F:F,SMALL(IF((MMULT(($C$3:$E$36*($O$9/$F$3:$F$36)^($G$3:$G$36="+")&gt;=$L$9:$N$9)*($C$3:$E$36*$O$9/$F$3:$F$36&lt;=$L$10:$N$10),1^$J$3:$J$5)=3),ROW($3:$36)),$J7)),"")</f>
        <v/>
      </c>
      <c r="P7" t="str">
        <f t="array" ref="P7">IFERROR($O$9/INDEX(F:F,SMALL(IF((MMULT(($C$3:$E$36*($O$9/$F$3:$F$36)^($G$3:$G$36="+")&gt;=$L$9:$N$9)*($C$3:$E$36*$O$9/$F$3:$F$36&lt;=$L$10:$N$10),1^$J$3:$J$5)=3),ROW($3:$36)),$J7)),"")</f>
        <v/>
      </c>
    </row>
    <row r="8" spans="1:17" ht="27.75" customHeight="1" thickBot="1" x14ac:dyDescent="0.35">
      <c r="A8" s="42"/>
      <c r="B8" t="s">
        <v>5</v>
      </c>
      <c r="C8" s="20">
        <v>4.9791125663317157E-2</v>
      </c>
      <c r="D8" s="20">
        <v>5.7722705204922675E-2</v>
      </c>
      <c r="E8" s="20">
        <v>7.0523314892175684E-2</v>
      </c>
      <c r="F8" s="6">
        <v>1</v>
      </c>
      <c r="G8" s="7"/>
      <c r="I8" s="41"/>
      <c r="J8" s="9"/>
      <c r="K8" s="33" t="s">
        <v>47</v>
      </c>
      <c r="L8" s="37" t="s">
        <v>48</v>
      </c>
      <c r="M8" s="37" t="s">
        <v>48</v>
      </c>
      <c r="N8" s="37" t="s">
        <v>49</v>
      </c>
      <c r="O8" s="38">
        <v>2000</v>
      </c>
    </row>
    <row r="9" spans="1:17" ht="21.75" customHeight="1" thickBot="1" x14ac:dyDescent="0.35">
      <c r="A9" s="42"/>
      <c r="B9" s="4" t="s">
        <v>6</v>
      </c>
      <c r="C9" s="20">
        <v>2.729837408676631E-2</v>
      </c>
      <c r="D9" s="20">
        <v>5.4177934638126243E-2</v>
      </c>
      <c r="E9" s="20">
        <v>0.1262030778301145</v>
      </c>
      <c r="F9" s="6">
        <v>1</v>
      </c>
      <c r="G9" s="7"/>
      <c r="I9" s="34"/>
      <c r="J9" s="35"/>
      <c r="K9" s="36" t="s">
        <v>42</v>
      </c>
      <c r="L9" s="13">
        <v>50</v>
      </c>
      <c r="M9" s="13">
        <v>50</v>
      </c>
      <c r="N9" s="13">
        <v>150</v>
      </c>
      <c r="O9" s="43">
        <v>2000</v>
      </c>
      <c r="P9" s="30" t="s">
        <v>43</v>
      </c>
    </row>
    <row r="10" spans="1:17" s="4" customFormat="1" ht="22.5" customHeight="1" thickBot="1" x14ac:dyDescent="0.35">
      <c r="A10" s="42"/>
      <c r="B10" s="4" t="s">
        <v>7</v>
      </c>
      <c r="C10" s="20">
        <v>3.0846983270237514E-2</v>
      </c>
      <c r="D10" s="20">
        <v>4.3110061596511616E-2</v>
      </c>
      <c r="E10" s="20">
        <v>0.12158376750752777</v>
      </c>
      <c r="F10" s="6">
        <v>1</v>
      </c>
      <c r="G10" s="7"/>
      <c r="I10" s="27"/>
      <c r="J10" s="15"/>
      <c r="K10" s="28"/>
      <c r="L10" s="29">
        <v>100</v>
      </c>
      <c r="M10" s="29">
        <v>100</v>
      </c>
      <c r="N10" s="29">
        <v>250</v>
      </c>
      <c r="O10" s="44"/>
      <c r="P10" s="30" t="s">
        <v>44</v>
      </c>
    </row>
    <row r="11" spans="1:17" s="4" customFormat="1" ht="22.5" customHeight="1" thickBot="1" x14ac:dyDescent="0.35">
      <c r="A11" s="42"/>
      <c r="B11" t="s">
        <v>8</v>
      </c>
      <c r="C11" s="20">
        <v>2.9311177060857684E-2</v>
      </c>
      <c r="D11" s="20">
        <v>1.6433719235788291E-2</v>
      </c>
      <c r="E11" s="20">
        <v>0.19342757819435416</v>
      </c>
      <c r="F11" s="6">
        <v>1</v>
      </c>
      <c r="G11" s="7"/>
      <c r="I11" s="31"/>
      <c r="J11" s="11"/>
      <c r="K11" s="32" t="s">
        <v>39</v>
      </c>
      <c r="L11" s="13" t="s">
        <v>50</v>
      </c>
      <c r="M11" s="13" t="s">
        <v>50</v>
      </c>
      <c r="N11" s="13" t="s">
        <v>50</v>
      </c>
      <c r="O11" s="14">
        <v>150</v>
      </c>
      <c r="P11" s="30" t="s">
        <v>43</v>
      </c>
    </row>
    <row r="12" spans="1:17" ht="21.75" customHeight="1" thickBot="1" x14ac:dyDescent="0.35">
      <c r="A12" s="42"/>
      <c r="B12" t="s">
        <v>9</v>
      </c>
      <c r="C12" s="20">
        <v>4.135381173020828E-2</v>
      </c>
      <c r="D12" s="20">
        <v>5.3499343553800482E-2</v>
      </c>
      <c r="E12" s="20">
        <v>9.4812031611588188E-2</v>
      </c>
      <c r="F12" s="6">
        <v>1</v>
      </c>
      <c r="G12" s="7"/>
      <c r="I12" s="25"/>
      <c r="J12" s="26"/>
      <c r="K12" s="28"/>
      <c r="L12" s="29" t="s">
        <v>50</v>
      </c>
      <c r="M12" s="29" t="s">
        <v>50</v>
      </c>
      <c r="N12" s="29" t="s">
        <v>50</v>
      </c>
      <c r="O12" s="16">
        <v>650</v>
      </c>
      <c r="P12" s="30" t="s">
        <v>44</v>
      </c>
    </row>
    <row r="13" spans="1:17" ht="15" thickBot="1" x14ac:dyDescent="0.35">
      <c r="A13" s="42"/>
      <c r="B13" t="s">
        <v>10</v>
      </c>
      <c r="C13" s="20">
        <v>4.9791125663317157E-2</v>
      </c>
      <c r="D13" s="20">
        <v>5.7722705204922675E-2</v>
      </c>
      <c r="E13" s="20">
        <v>7.0523314892175684E-2</v>
      </c>
      <c r="F13" s="6">
        <v>1</v>
      </c>
      <c r="G13" s="7"/>
    </row>
    <row r="14" spans="1:17" ht="15" thickBot="1" x14ac:dyDescent="0.35">
      <c r="A14" s="42"/>
      <c r="B14" t="s">
        <v>11</v>
      </c>
      <c r="C14" s="20">
        <v>0.14143302180685358</v>
      </c>
      <c r="D14" s="20">
        <v>1.4018691588785048E-2</v>
      </c>
      <c r="E14" s="20">
        <v>6.0903426791277256E-2</v>
      </c>
      <c r="F14" s="6">
        <v>1</v>
      </c>
      <c r="G14" s="7"/>
    </row>
    <row r="15" spans="1:17" ht="15" thickBot="1" x14ac:dyDescent="0.35">
      <c r="A15" s="42"/>
      <c r="B15" t="s">
        <v>12</v>
      </c>
      <c r="C15" s="20">
        <v>4.0905480540111193E-2</v>
      </c>
      <c r="D15" s="20">
        <v>6.6038806308861914E-2</v>
      </c>
      <c r="E15" s="20">
        <v>6.3409168274140476E-2</v>
      </c>
      <c r="F15" s="6">
        <v>1</v>
      </c>
      <c r="G15" s="7"/>
      <c r="I15" s="45" t="s">
        <v>52</v>
      </c>
      <c r="J15" s="45"/>
      <c r="K15" s="45"/>
      <c r="L15" s="45"/>
      <c r="M15" s="45"/>
      <c r="N15" s="45"/>
      <c r="O15" s="45"/>
    </row>
    <row r="16" spans="1:17" ht="15" thickBot="1" x14ac:dyDescent="0.35">
      <c r="A16" s="42"/>
      <c r="B16" t="s">
        <v>13</v>
      </c>
      <c r="C16" s="20">
        <v>3.3740333740333736E-2</v>
      </c>
      <c r="D16" s="20">
        <v>5.6353902507748653E-2</v>
      </c>
      <c r="E16" s="20">
        <v>9.52005259697567E-2</v>
      </c>
      <c r="F16" s="6">
        <v>1</v>
      </c>
      <c r="G16" s="7"/>
      <c r="I16" s="45"/>
      <c r="J16" s="45"/>
      <c r="K16" s="45"/>
      <c r="L16" s="45"/>
      <c r="M16" s="45"/>
      <c r="N16" s="45"/>
      <c r="O16" s="45"/>
    </row>
    <row r="17" spans="1:15" ht="15" thickBot="1" x14ac:dyDescent="0.35">
      <c r="A17" s="42"/>
      <c r="B17" t="s">
        <v>14</v>
      </c>
      <c r="C17" s="20">
        <v>4.7234698898092703E-2</v>
      </c>
      <c r="D17" s="20">
        <v>6.1777220515647026E-2</v>
      </c>
      <c r="E17" s="20">
        <v>6.5418983047912826E-2</v>
      </c>
      <c r="F17" s="6">
        <v>1</v>
      </c>
      <c r="G17" s="7"/>
      <c r="I17" s="45"/>
      <c r="J17" s="45"/>
      <c r="K17" s="45"/>
      <c r="L17" s="45"/>
      <c r="M17" s="45"/>
      <c r="N17" s="45"/>
      <c r="O17" s="45"/>
    </row>
    <row r="18" spans="1:15" ht="15" thickBot="1" x14ac:dyDescent="0.35">
      <c r="A18" s="42"/>
      <c r="B18" t="s">
        <v>15</v>
      </c>
      <c r="C18" s="20">
        <v>4.079475532277798E-2</v>
      </c>
      <c r="D18" s="20">
        <v>5.7807638741051756E-2</v>
      </c>
      <c r="E18" s="20">
        <v>8.2284338041607549E-2</v>
      </c>
      <c r="F18" s="6">
        <v>1</v>
      </c>
      <c r="G18" s="7"/>
      <c r="I18" s="45"/>
      <c r="J18" s="45"/>
      <c r="K18" s="45"/>
      <c r="L18" s="45"/>
      <c r="M18" s="45"/>
      <c r="N18" s="45"/>
      <c r="O18" s="45"/>
    </row>
    <row r="19" spans="1:15" ht="15" thickBot="1" x14ac:dyDescent="0.35">
      <c r="A19" s="42"/>
      <c r="B19" t="s">
        <v>16</v>
      </c>
      <c r="C19" s="20">
        <v>3.9587793461301202E-2</v>
      </c>
      <c r="D19" s="20">
        <v>6.1047207808701334E-2</v>
      </c>
      <c r="E19" s="20">
        <v>7.9656373598461463E-2</v>
      </c>
      <c r="F19" s="6">
        <v>1</v>
      </c>
      <c r="G19" s="7"/>
      <c r="I19" s="45"/>
      <c r="J19" s="45"/>
      <c r="K19" s="45"/>
      <c r="L19" s="45"/>
      <c r="M19" s="45"/>
      <c r="N19" s="45"/>
      <c r="O19" s="45"/>
    </row>
    <row r="20" spans="1:15" ht="15" thickBot="1" x14ac:dyDescent="0.35">
      <c r="A20" s="42"/>
      <c r="B20" t="s">
        <v>17</v>
      </c>
      <c r="C20" s="20">
        <v>6.4574208808108421E-2</v>
      </c>
      <c r="D20" s="20">
        <v>2.0585828244583743E-2</v>
      </c>
      <c r="E20" s="20">
        <v>0.12235932118029012</v>
      </c>
      <c r="F20" s="6">
        <v>1</v>
      </c>
      <c r="G20" s="7"/>
      <c r="I20" s="45"/>
      <c r="J20" s="45"/>
      <c r="K20" s="45"/>
      <c r="L20" s="45"/>
      <c r="M20" s="45"/>
      <c r="N20" s="45"/>
      <c r="O20" s="45"/>
    </row>
    <row r="21" spans="1:15" ht="15" thickBot="1" x14ac:dyDescent="0.35">
      <c r="A21" s="42"/>
      <c r="B21" t="s">
        <v>18</v>
      </c>
      <c r="C21" s="21">
        <v>5.8221452288147818E-2</v>
      </c>
      <c r="D21" s="21">
        <v>6.2075934748087192E-3</v>
      </c>
      <c r="E21" s="21">
        <v>0.1701313700014436</v>
      </c>
      <c r="F21" s="6">
        <v>1</v>
      </c>
      <c r="G21" s="7"/>
    </row>
    <row r="22" spans="1:15" ht="15" thickBot="1" x14ac:dyDescent="0.35">
      <c r="A22" s="42"/>
      <c r="B22" t="s">
        <v>19</v>
      </c>
      <c r="C22" s="22">
        <v>5.5858995600754149E-2</v>
      </c>
      <c r="D22" s="22">
        <v>1.180654744900874E-2</v>
      </c>
      <c r="E22" s="22">
        <v>0.16176941095812145</v>
      </c>
      <c r="F22" s="6">
        <v>1</v>
      </c>
      <c r="G22" s="7"/>
    </row>
    <row r="23" spans="1:15" ht="15" thickBot="1" x14ac:dyDescent="0.35">
      <c r="A23" s="42"/>
      <c r="B23" t="s">
        <v>20</v>
      </c>
      <c r="C23" s="22">
        <v>5.5638226504848454E-2</v>
      </c>
      <c r="D23" s="22">
        <v>1.4661218515582119E-2</v>
      </c>
      <c r="E23" s="22">
        <v>0.15873635421113619</v>
      </c>
      <c r="F23" s="6">
        <v>1</v>
      </c>
      <c r="G23" s="7"/>
    </row>
    <row r="24" spans="1:15" ht="15" thickBot="1" x14ac:dyDescent="0.35">
      <c r="A24" s="42"/>
      <c r="B24" t="s">
        <v>21</v>
      </c>
      <c r="C24" s="22">
        <v>4.4714070638219097E-2</v>
      </c>
      <c r="D24" s="22">
        <v>3.3354121699643843E-2</v>
      </c>
      <c r="E24" s="22">
        <v>0.12794711634501543</v>
      </c>
      <c r="F24" s="6">
        <v>1</v>
      </c>
      <c r="G24" s="7"/>
    </row>
    <row r="25" spans="1:15" ht="15" thickBot="1" x14ac:dyDescent="0.35">
      <c r="A25" s="42"/>
      <c r="B25" t="s">
        <v>22</v>
      </c>
      <c r="C25" s="22">
        <v>4.6878685822284744E-2</v>
      </c>
      <c r="D25" s="22">
        <v>1.1646843159824361E-2</v>
      </c>
      <c r="E25" s="22">
        <v>0.16468005286268492</v>
      </c>
      <c r="F25" s="6">
        <v>1</v>
      </c>
      <c r="G25" s="7"/>
    </row>
    <row r="26" spans="1:15" ht="15" thickBot="1" x14ac:dyDescent="0.35">
      <c r="A26" s="42"/>
      <c r="B26" t="s">
        <v>23</v>
      </c>
      <c r="C26" s="22">
        <v>5.3644571229921362E-2</v>
      </c>
      <c r="D26" s="22">
        <v>6.6710632598182065E-2</v>
      </c>
      <c r="E26" s="22">
        <v>4.4918867519401239E-2</v>
      </c>
      <c r="F26" s="6">
        <v>1</v>
      </c>
      <c r="G26" s="7"/>
    </row>
    <row r="27" spans="1:15" ht="15" thickBot="1" x14ac:dyDescent="0.35">
      <c r="A27" s="42"/>
      <c r="B27" t="s">
        <v>24</v>
      </c>
      <c r="C27" s="22">
        <v>5.1450262340973815E-2</v>
      </c>
      <c r="D27" s="22">
        <v>3.472059538510619E-2</v>
      </c>
      <c r="E27" s="22">
        <v>0.11220859668474467</v>
      </c>
      <c r="F27" s="6">
        <v>1</v>
      </c>
      <c r="G27" s="7"/>
    </row>
    <row r="28" spans="1:15" ht="15" thickBot="1" x14ac:dyDescent="0.35">
      <c r="A28" s="42"/>
      <c r="B28" t="s">
        <v>25</v>
      </c>
      <c r="C28" s="22">
        <v>4.7345746622855053E-2</v>
      </c>
      <c r="D28" s="22">
        <v>5.241815747839846E-2</v>
      </c>
      <c r="E28" s="22">
        <v>8.3154435925520229E-2</v>
      </c>
      <c r="F28" s="6">
        <v>1</v>
      </c>
      <c r="G28" s="7"/>
    </row>
    <row r="29" spans="1:15" ht="15" thickBot="1" x14ac:dyDescent="0.35">
      <c r="A29" s="42"/>
      <c r="B29" t="s">
        <v>26</v>
      </c>
      <c r="C29" s="22">
        <v>2.9311177060857684E-2</v>
      </c>
      <c r="D29" s="22">
        <v>1.6433719235788291E-2</v>
      </c>
      <c r="E29" s="22">
        <v>0.19342757819435416</v>
      </c>
      <c r="F29" s="6">
        <v>1</v>
      </c>
      <c r="G29" s="7"/>
    </row>
    <row r="30" spans="1:15" ht="15" thickBot="1" x14ac:dyDescent="0.35">
      <c r="A30" s="42"/>
      <c r="B30" t="s">
        <v>27</v>
      </c>
      <c r="C30" s="22">
        <v>1.9428636100562845E-2</v>
      </c>
      <c r="D30" s="22">
        <v>3.9153462034977826E-2</v>
      </c>
      <c r="E30" s="22">
        <v>0.1427168493277991</v>
      </c>
      <c r="F30" s="6">
        <v>1</v>
      </c>
      <c r="G30" s="7"/>
    </row>
    <row r="31" spans="1:15" ht="15" thickBot="1" x14ac:dyDescent="0.35">
      <c r="A31" s="42"/>
      <c r="B31" t="s">
        <v>28</v>
      </c>
      <c r="C31" s="22">
        <v>2.0483530748012325E-2</v>
      </c>
      <c r="D31" s="22">
        <v>1.1474931040077888E-2</v>
      </c>
      <c r="E31" s="22">
        <v>0.21219049164368006</v>
      </c>
      <c r="F31" s="6">
        <v>1</v>
      </c>
      <c r="G31" s="7"/>
    </row>
    <row r="32" spans="1:15" ht="15" thickBot="1" x14ac:dyDescent="0.35">
      <c r="A32" s="42"/>
      <c r="B32" t="s">
        <v>29</v>
      </c>
      <c r="C32" s="22">
        <v>4.4072759282263389E-2</v>
      </c>
      <c r="D32" s="22">
        <v>7.587265766125538E-2</v>
      </c>
      <c r="E32" s="22">
        <v>4.6778121234882175E-2</v>
      </c>
      <c r="F32" s="6">
        <v>1</v>
      </c>
      <c r="G32" s="7"/>
    </row>
    <row r="33" spans="1:7" ht="15" thickBot="1" x14ac:dyDescent="0.35">
      <c r="A33" s="42"/>
      <c r="B33" t="s">
        <v>30</v>
      </c>
      <c r="C33" s="22">
        <v>1.8881108484605207E-2</v>
      </c>
      <c r="D33" s="22">
        <v>2.4285268275277633E-2</v>
      </c>
      <c r="E33" s="22">
        <v>0.18088993949125073</v>
      </c>
      <c r="F33" s="6">
        <v>1</v>
      </c>
      <c r="G33" s="7"/>
    </row>
    <row r="34" spans="1:7" ht="15" thickBot="1" x14ac:dyDescent="0.35">
      <c r="A34" s="42"/>
      <c r="B34" t="s">
        <v>31</v>
      </c>
      <c r="C34" s="22">
        <v>7.5464237125053096E-2</v>
      </c>
      <c r="D34" s="22">
        <v>2.6409027759448509E-2</v>
      </c>
      <c r="E34" s="22">
        <v>9.5242094351891626E-2</v>
      </c>
      <c r="F34" s="6">
        <v>1</v>
      </c>
      <c r="G34" s="7"/>
    </row>
    <row r="35" spans="1:7" ht="15" thickBot="1" x14ac:dyDescent="0.35">
      <c r="A35" s="42"/>
      <c r="B35" t="s">
        <v>32</v>
      </c>
      <c r="C35" s="22">
        <v>6.5373413771583108E-2</v>
      </c>
      <c r="D35" s="22">
        <v>4.116731939834118E-2</v>
      </c>
      <c r="E35" s="22">
        <v>0.10036721809679722</v>
      </c>
      <c r="F35" s="6">
        <v>1</v>
      </c>
      <c r="G35" s="7"/>
    </row>
    <row r="36" spans="1:7" ht="15" thickBot="1" x14ac:dyDescent="0.35">
      <c r="A36" s="42"/>
      <c r="B36" t="s">
        <v>33</v>
      </c>
      <c r="C36" s="22">
        <v>8.2420266688809987E-2</v>
      </c>
      <c r="D36" s="22">
        <v>1.3261090697722697E-2</v>
      </c>
      <c r="E36" s="22">
        <v>0.14921840941645384</v>
      </c>
      <c r="F36" s="6">
        <v>1</v>
      </c>
      <c r="G36" s="7"/>
    </row>
    <row r="37" spans="1:7" x14ac:dyDescent="0.3">
      <c r="A37" s="42"/>
      <c r="G37" s="7"/>
    </row>
  </sheetData>
  <mergeCells count="6">
    <mergeCell ref="L1:O1"/>
    <mergeCell ref="I2:I8"/>
    <mergeCell ref="A3:A37"/>
    <mergeCell ref="O9:O10"/>
    <mergeCell ref="I15:O20"/>
    <mergeCell ref="C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Димати</dc:creator>
  <cp:lastModifiedBy>zkadmin</cp:lastModifiedBy>
  <dcterms:created xsi:type="dcterms:W3CDTF">2019-11-03T22:43:13Z</dcterms:created>
  <dcterms:modified xsi:type="dcterms:W3CDTF">2019-11-05T09:20:25Z</dcterms:modified>
</cp:coreProperties>
</file>