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/>
  <bookViews>
    <workbookView xWindow="0" yWindow="60" windowWidth="15120" windowHeight="7530"/>
  </bookViews>
  <sheets>
    <sheet name="обработка" sheetId="6" r:id="rId1"/>
    <sheet name="Лист2" sheetId="7" state="hidden" r:id="rId2"/>
    <sheet name="вставка" sheetId="9" r:id="rId3"/>
  </sheets>
  <definedNames>
    <definedName name="_xlnm.Print_Titles" localSheetId="0">обработка!$1:$2</definedName>
  </definedNames>
  <calcPr calcId="125725"/>
</workbook>
</file>

<file path=xl/calcChain.xml><?xml version="1.0" encoding="utf-8"?>
<calcChain xmlns="http://schemas.openxmlformats.org/spreadsheetml/2006/main">
  <c r="E3" i="6"/>
  <c r="E4"/>
  <c r="E5"/>
  <c r="E6"/>
  <c r="E7"/>
  <c r="E8"/>
  <c r="A10"/>
  <c r="B10"/>
  <c r="C10"/>
  <c r="E10" s="1"/>
  <c r="D10"/>
  <c r="A11"/>
  <c r="B11"/>
  <c r="C11"/>
  <c r="E11" s="1"/>
  <c r="D11"/>
  <c r="A12"/>
  <c r="B12"/>
  <c r="C12"/>
  <c r="E12" s="1"/>
  <c r="D12"/>
  <c r="A13"/>
  <c r="B13"/>
  <c r="C13"/>
  <c r="E13" s="1"/>
  <c r="D13"/>
  <c r="A14"/>
  <c r="B14"/>
  <c r="C14"/>
  <c r="E14" s="1"/>
  <c r="D14"/>
  <c r="A15"/>
  <c r="B15"/>
  <c r="C15"/>
  <c r="D15"/>
  <c r="E15"/>
  <c r="A16"/>
  <c r="B16"/>
  <c r="C16"/>
  <c r="E16" s="1"/>
  <c r="D16"/>
  <c r="A17"/>
  <c r="B17"/>
  <c r="C17"/>
  <c r="E17" s="1"/>
  <c r="D17"/>
  <c r="A18"/>
  <c r="B18"/>
  <c r="C18"/>
  <c r="E18" s="1"/>
  <c r="D18"/>
  <c r="A19"/>
  <c r="B19"/>
  <c r="C19"/>
  <c r="E19" s="1"/>
  <c r="D19"/>
  <c r="A20"/>
  <c r="B20"/>
  <c r="C20"/>
  <c r="E20" s="1"/>
  <c r="D20"/>
  <c r="A21"/>
  <c r="B21"/>
  <c r="C21"/>
  <c r="E21" s="1"/>
  <c r="D21"/>
  <c r="A22"/>
  <c r="B22"/>
  <c r="C22"/>
  <c r="E22" s="1"/>
  <c r="D22"/>
  <c r="D9"/>
  <c r="C9"/>
  <c r="E9" s="1"/>
  <c r="B9"/>
  <c r="A9"/>
  <c r="D4"/>
  <c r="D5"/>
  <c r="D6"/>
  <c r="D7"/>
  <c r="D8"/>
  <c r="D3"/>
  <c r="A4"/>
  <c r="B4"/>
  <c r="C4"/>
  <c r="A5"/>
  <c r="B5"/>
  <c r="C5"/>
  <c r="A6"/>
  <c r="B6"/>
  <c r="C6"/>
  <c r="A7"/>
  <c r="B7"/>
  <c r="C7"/>
  <c r="A8"/>
  <c r="B8"/>
  <c r="C8"/>
  <c r="C3"/>
  <c r="B3"/>
  <c r="A3"/>
</calcChain>
</file>

<file path=xl/sharedStrings.xml><?xml version="1.0" encoding="utf-8"?>
<sst xmlns="http://schemas.openxmlformats.org/spreadsheetml/2006/main" count="56" uniqueCount="42">
  <si>
    <t>Рег. номер</t>
  </si>
  <si>
    <t>Дата проведения
 ТО</t>
  </si>
  <si>
    <t>Регистрационный
 номер диагностической
 карты</t>
  </si>
  <si>
    <t>Ф.И.О сотр-ка оператора ТО отв. за хранение д. карт</t>
  </si>
  <si>
    <t>Подпись сотр-ка оператора ТО отв. за хранение д. карт</t>
  </si>
  <si>
    <t>Марка и модель ТС</t>
  </si>
  <si>
    <t>Журнал учета и хранения диагностических карт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</si>
  <si>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</si>
  <si>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</si>
  <si>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</si>
  <si>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</si>
  <si>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</si>
  <si>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</si>
  <si>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</si>
  <si>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</si>
  <si>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</si>
  <si>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</si>
  <si>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</si>
  <si>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</si>
  <si>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01</t>
  </si>
  <si>
    <t>вс, 10 ноя. 2019&amp;nbsp;г.&lt;br&gt;&lt;i class="fa fa-clock-o"&gt;&lt;/i&gt; 22:56:31</t>
  </si>
  <si>
    <t>ДК на Бурцева</t>
  </si>
  <si>
    <t>ВАЗ 21041-30</t>
  </si>
  <si>
    <t>B</t>
  </si>
  <si>
    <t>Завершена</t>
  </si>
  <si>
    <t>вс, 10 ноя. 2019&amp;nbsp;г.&lt;br&gt;&lt;i class="fa fa-clock-o"&gt;&lt;/i&gt; 22:53:40</t>
  </si>
  <si>
    <t>Volkswagen Passat</t>
  </si>
  <si>
    <t>вс, 10 ноя. 2019&amp;nbsp;г.&lt;br&gt;&lt;i class="fa fa-clock-o"&gt;&lt;/i&gt; 22:50:48</t>
  </si>
  <si>
    <t>Opel Astra</t>
  </si>
  <si>
    <t>вс, 10 ноя. 2019&amp;nbsp;г.&lt;br&gt;&lt;i class="fa fa-clock-o"&gt;&lt;/i&gt; 22:47:38</t>
  </si>
  <si>
    <t>Citroen C3</t>
  </si>
  <si>
    <t>вс, 10 ноя. 2019&amp;nbsp;г.&lt;br&gt;&lt;i class="fa fa-clock-o"&gt;&lt;/i&gt; 22:44:37</t>
  </si>
  <si>
    <t>Mercedes E280</t>
  </si>
  <si>
    <t>вс, 10 ноя. 2019&amp;nbsp;г.&lt;br&gt;&lt;i class="fa fa-clock-o"&gt;&lt;/i&gt; 22:41:50</t>
  </si>
  <si>
    <t>ОПТИМА</t>
  </si>
  <si>
    <t>Cadillac CTS Coup</t>
  </si>
  <si>
    <t>к876ак99</t>
  </si>
  <si>
    <t>к876ак100</t>
  </si>
  <si>
    <t>к876ак101</t>
  </si>
  <si>
    <t>к876ак102</t>
  </si>
  <si>
    <t>к876ак103</t>
  </si>
  <si>
    <t>к876ак104</t>
  </si>
</sst>
</file>

<file path=xl/styles.xml><?xml version="1.0" encoding="utf-8"?>
<styleSheet xmlns="http://schemas.openxmlformats.org/spreadsheetml/2006/main">
  <fonts count="5">
    <font>
      <sz val="11"/>
      <name val="Calibri"/>
    </font>
    <font>
      <b/>
      <sz val="11"/>
      <color rgb="FFFFFFFF"/>
      <name val="Calibri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i/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NumberFormat="1" applyFont="1"/>
    <xf numFmtId="0" fontId="0" fillId="0" borderId="0" xfId="0" applyNumberFormat="1" applyFont="1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/>
    <xf numFmtId="14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/>
    <xf numFmtId="0" fontId="2" fillId="0" borderId="1" xfId="0" applyNumberFormat="1" applyFont="1" applyBorder="1"/>
    <xf numFmtId="0" fontId="4" fillId="0" borderId="0" xfId="0" applyNumberFormat="1" applyFont="1"/>
    <xf numFmtId="49" fontId="0" fillId="0" borderId="0" xfId="0" applyNumberFormat="1" applyFont="1"/>
    <xf numFmtId="49" fontId="2" fillId="0" borderId="0" xfId="0" applyNumberFormat="1" applyFont="1"/>
    <xf numFmtId="0" fontId="2" fillId="0" borderId="0" xfId="0" applyNumberFormat="1" applyFont="1"/>
    <xf numFmtId="0" fontId="0" fillId="0" borderId="0" xfId="0"/>
    <xf numFmtId="0" fontId="3" fillId="0" borderId="2" xfId="0" applyNumberFormat="1" applyFont="1" applyBorder="1" applyAlignme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F22"/>
  <sheetViews>
    <sheetView tabSelected="1" workbookViewId="0">
      <selection activeCell="E1" sqref="E1"/>
    </sheetView>
  </sheetViews>
  <sheetFormatPr defaultRowHeight="15"/>
  <cols>
    <col min="1" max="1" width="12" style="1" customWidth="1"/>
    <col min="2" max="2" width="17.85546875" style="1" customWidth="1"/>
    <col min="3" max="3" width="24.42578125" style="1" customWidth="1"/>
    <col min="4" max="4" width="11.28515625" style="1" customWidth="1"/>
    <col min="5" max="6" width="15.42578125" style="1" customWidth="1"/>
    <col min="7" max="16384" width="9.140625" style="1"/>
  </cols>
  <sheetData>
    <row r="1" spans="1:6">
      <c r="B1" s="12" t="s">
        <v>6</v>
      </c>
      <c r="C1" s="12"/>
      <c r="D1" s="12"/>
      <c r="E1" s="7"/>
      <c r="F1" s="5"/>
    </row>
    <row r="2" spans="1:6" ht="75" customHeight="1">
      <c r="A2" s="2" t="s">
        <v>1</v>
      </c>
      <c r="B2" s="2" t="s">
        <v>2</v>
      </c>
      <c r="C2" s="3" t="s">
        <v>5</v>
      </c>
      <c r="D2" s="3" t="s">
        <v>0</v>
      </c>
      <c r="E2" s="2" t="s">
        <v>3</v>
      </c>
      <c r="F2" s="2" t="s">
        <v>4</v>
      </c>
    </row>
    <row r="3" spans="1:6">
      <c r="A3" s="4" t="str">
        <f>IF(вставка!B3&gt;0,CONCATENATE(MID(вставка!B3,5,2),".",VLOOKUP(MID(вставка!B3,8,3),Лист2!A:B,2,0),".",MID(вставка!B3,13,4)),"")</f>
        <v>10.11.2019</v>
      </c>
      <c r="B3" s="5" t="str">
        <f>MID(вставка!J3,1,20)</f>
        <v>9235001191370010</v>
      </c>
      <c r="C3" s="5" t="str">
        <f>IF(вставка!F3&gt;0,вставка!F3,"")</f>
        <v>ВАЗ 21041-30</v>
      </c>
      <c r="D3" s="5" t="str">
        <f>IF(вставка!I3&gt;0,вставка!I3,"")</f>
        <v>к876ак99</v>
      </c>
      <c r="E3" s="6" t="str">
        <f t="shared" ref="E3:E7" si="0">IF(C3="","","Рунов В. Н.")</f>
        <v>Рунов В. Н.</v>
      </c>
      <c r="F3" s="6"/>
    </row>
    <row r="4" spans="1:6">
      <c r="A4" s="4" t="str">
        <f>IF(вставка!B4&gt;0,CONCATENATE(MID(вставка!B4,5,2),".",VLOOKUP(MID(вставка!B4,8,3),Лист2!A:B,2,0),".",MID(вставка!B4,13,4)),"")</f>
        <v>10.11.2019</v>
      </c>
      <c r="B4" s="5" t="str">
        <f>MID(вставка!J4,1,20)</f>
        <v>9235001191369950</v>
      </c>
      <c r="C4" s="5" t="str">
        <f>IF(вставка!F4&gt;0,вставка!F4,"")</f>
        <v>Volkswagen Passat</v>
      </c>
      <c r="D4" s="5" t="str">
        <f>IF(вставка!I4&gt;0,вставка!I4,"")</f>
        <v>к876ак100</v>
      </c>
      <c r="E4" s="6" t="str">
        <f t="shared" si="0"/>
        <v>Рунов В. Н.</v>
      </c>
      <c r="F4" s="6"/>
    </row>
    <row r="5" spans="1:6">
      <c r="A5" s="4" t="str">
        <f>IF(вставка!B5&gt;0,CONCATENATE(MID(вставка!B5,5,2),".",VLOOKUP(MID(вставка!B5,8,3),Лист2!A:B,2,0),".",MID(вставка!B5,13,4)),"")</f>
        <v>10.11.2019</v>
      </c>
      <c r="B5" s="5" t="str">
        <f>MID(вставка!J5,1,20)</f>
        <v>9235001191369860</v>
      </c>
      <c r="C5" s="5" t="str">
        <f>IF(вставка!F5&gt;0,вставка!F5,"")</f>
        <v>Opel Astra</v>
      </c>
      <c r="D5" s="5" t="str">
        <f>IF(вставка!I5&gt;0,вставка!I5,"")</f>
        <v>к876ак101</v>
      </c>
      <c r="E5" s="6" t="str">
        <f t="shared" si="0"/>
        <v>Рунов В. Н.</v>
      </c>
      <c r="F5" s="6"/>
    </row>
    <row r="6" spans="1:6">
      <c r="A6" s="4" t="str">
        <f>IF(вставка!B6&gt;0,CONCATENATE(MID(вставка!B6,5,2),".",VLOOKUP(MID(вставка!B6,8,3),Лист2!A:B,2,0),".",MID(вставка!B6,13,4)),"")</f>
        <v>10.11.2019</v>
      </c>
      <c r="B6" s="5" t="str">
        <f>MID(вставка!J6,1,20)</f>
        <v>9235001191369750</v>
      </c>
      <c r="C6" s="5" t="str">
        <f>IF(вставка!F6&gt;0,вставка!F6,"")</f>
        <v>Citroen C3</v>
      </c>
      <c r="D6" s="5" t="str">
        <f>IF(вставка!I6&gt;0,вставка!I6,"")</f>
        <v>к876ак102</v>
      </c>
      <c r="E6" s="6" t="str">
        <f t="shared" si="0"/>
        <v>Рунов В. Н.</v>
      </c>
      <c r="F6" s="6"/>
    </row>
    <row r="7" spans="1:6">
      <c r="A7" s="4" t="str">
        <f>IF(вставка!B7&gt;0,CONCATENATE(MID(вставка!B7,5,2),".",VLOOKUP(MID(вставка!B7,8,3),Лист2!A:B,2,0),".",MID(вставка!B7,13,4)),"")</f>
        <v>10.11.2019</v>
      </c>
      <c r="B7" s="5" t="str">
        <f>MID(вставка!J7,1,20)</f>
        <v>9235001191369650</v>
      </c>
      <c r="C7" s="5" t="str">
        <f>IF(вставка!F7&gt;0,вставка!F7,"")</f>
        <v>Mercedes E280</v>
      </c>
      <c r="D7" s="5" t="str">
        <f>IF(вставка!I7&gt;0,вставка!I7,"")</f>
        <v>к876ак103</v>
      </c>
      <c r="E7" s="6" t="str">
        <f t="shared" si="0"/>
        <v>Рунов В. Н.</v>
      </c>
      <c r="F7" s="6"/>
    </row>
    <row r="8" spans="1:6">
      <c r="A8" s="4" t="str">
        <f>IF(вставка!B8&gt;0,CONCATENATE(MID(вставка!B8,5,2),".",VLOOKUP(MID(вставка!B8,8,3),Лист2!A:B,2,0),".",MID(вставка!B8,13,4)),"")</f>
        <v>10.11.2019</v>
      </c>
      <c r="B8" s="5" t="str">
        <f>MID(вставка!J8,1,20)</f>
        <v>9446001190776370</v>
      </c>
      <c r="C8" s="5" t="str">
        <f>IF(вставка!F8&gt;0,вставка!F8,"")</f>
        <v>Cadillac CTS Coup</v>
      </c>
      <c r="D8" s="5" t="str">
        <f>IF(вставка!I8&gt;0,вставка!I8,"")</f>
        <v>к876ак104</v>
      </c>
      <c r="E8" s="6" t="str">
        <f>IF(C8="","","Рунов В. Н.")</f>
        <v>Рунов В. Н.</v>
      </c>
      <c r="F8" s="6"/>
    </row>
    <row r="9" spans="1:6">
      <c r="A9" s="4" t="str">
        <f>IF(вставка!B549&gt;0,CONCATENATE(MID(вставка!B549,5,2),".",VLOOKUP(MID(вставка!B549,8,3),Лист2!A:B,2,0),".",MID(вставка!B549,13,4)),"")</f>
        <v/>
      </c>
      <c r="B9" s="5" t="str">
        <f>MID(вставка!J549,1,20)</f>
        <v/>
      </c>
      <c r="C9" s="5" t="str">
        <f>IF(вставка!F549&gt;0,вставка!F549,"")</f>
        <v/>
      </c>
      <c r="D9" s="5" t="str">
        <f>IF(вставка!I549&gt;0,вставка!I549,"")</f>
        <v/>
      </c>
      <c r="E9" s="6" t="str">
        <f t="shared" ref="E9" si="1">IF(C9="","","Рубанов В. Н.")</f>
        <v/>
      </c>
      <c r="F9" s="6"/>
    </row>
    <row r="10" spans="1:6">
      <c r="A10" s="4" t="str">
        <f>IF(вставка!B550&gt;0,CONCATENATE(MID(вставка!B550,5,2),".",VLOOKUP(MID(вставка!B550,8,3),Лист2!A:B,2,0),".",MID(вставка!B550,13,4)),"")</f>
        <v/>
      </c>
      <c r="B10" s="5" t="str">
        <f>MID(вставка!J550,1,20)</f>
        <v/>
      </c>
      <c r="C10" s="5" t="str">
        <f>IF(вставка!F550&gt;0,вставка!F550,"")</f>
        <v/>
      </c>
      <c r="D10" s="5" t="str">
        <f>IF(вставка!I550&gt;0,вставка!I550,"")</f>
        <v/>
      </c>
      <c r="E10" s="6" t="str">
        <f t="shared" ref="E10:E22" si="2">IF(C10="","","Рубанов В. Н.")</f>
        <v/>
      </c>
      <c r="F10" s="6"/>
    </row>
    <row r="11" spans="1:6">
      <c r="A11" s="4" t="str">
        <f>IF(вставка!B551&gt;0,CONCATENATE(MID(вставка!B551,5,2),".",VLOOKUP(MID(вставка!B551,8,3),Лист2!A:B,2,0),".",MID(вставка!B551,13,4)),"")</f>
        <v/>
      </c>
      <c r="B11" s="5" t="str">
        <f>MID(вставка!J551,1,20)</f>
        <v/>
      </c>
      <c r="C11" s="5" t="str">
        <f>IF(вставка!F551&gt;0,вставка!F551,"")</f>
        <v/>
      </c>
      <c r="D11" s="5" t="str">
        <f>IF(вставка!I551&gt;0,вставка!I551,"")</f>
        <v/>
      </c>
      <c r="E11" s="6" t="str">
        <f t="shared" si="2"/>
        <v/>
      </c>
      <c r="F11" s="6"/>
    </row>
    <row r="12" spans="1:6">
      <c r="A12" s="4" t="str">
        <f>IF(вставка!B552&gt;0,CONCATENATE(MID(вставка!B552,5,2),".",VLOOKUP(MID(вставка!B552,8,3),Лист2!A:B,2,0),".",MID(вставка!B552,13,4)),"")</f>
        <v/>
      </c>
      <c r="B12" s="5" t="str">
        <f>MID(вставка!J552,1,20)</f>
        <v/>
      </c>
      <c r="C12" s="5" t="str">
        <f>IF(вставка!F552&gt;0,вставка!F552,"")</f>
        <v/>
      </c>
      <c r="D12" s="5" t="str">
        <f>IF(вставка!I552&gt;0,вставка!I552,"")</f>
        <v/>
      </c>
      <c r="E12" s="6" t="str">
        <f t="shared" si="2"/>
        <v/>
      </c>
      <c r="F12" s="6"/>
    </row>
    <row r="13" spans="1:6">
      <c r="A13" s="4" t="str">
        <f>IF(вставка!B553&gt;0,CONCATENATE(MID(вставка!B553,5,2),".",VLOOKUP(MID(вставка!B553,8,3),Лист2!A:B,2,0),".",MID(вставка!B553,13,4)),"")</f>
        <v/>
      </c>
      <c r="B13" s="5" t="str">
        <f>MID(вставка!J553,1,20)</f>
        <v/>
      </c>
      <c r="C13" s="5" t="str">
        <f>IF(вставка!F553&gt;0,вставка!F553,"")</f>
        <v/>
      </c>
      <c r="D13" s="5" t="str">
        <f>IF(вставка!I553&gt;0,вставка!I553,"")</f>
        <v/>
      </c>
      <c r="E13" s="6" t="str">
        <f t="shared" si="2"/>
        <v/>
      </c>
      <c r="F13" s="6"/>
    </row>
    <row r="14" spans="1:6">
      <c r="A14" s="4" t="str">
        <f>IF(вставка!B554&gt;0,CONCATENATE(MID(вставка!B554,5,2),".",VLOOKUP(MID(вставка!B554,8,3),Лист2!A:B,2,0),".",MID(вставка!B554,13,4)),"")</f>
        <v/>
      </c>
      <c r="B14" s="5" t="str">
        <f>MID(вставка!J554,1,20)</f>
        <v/>
      </c>
      <c r="C14" s="5" t="str">
        <f>IF(вставка!F554&gt;0,вставка!F554,"")</f>
        <v/>
      </c>
      <c r="D14" s="5" t="str">
        <f>IF(вставка!I554&gt;0,вставка!I554,"")</f>
        <v/>
      </c>
      <c r="E14" s="6" t="str">
        <f t="shared" si="2"/>
        <v/>
      </c>
      <c r="F14" s="6"/>
    </row>
    <row r="15" spans="1:6">
      <c r="A15" s="4" t="str">
        <f>IF(вставка!B555&gt;0,CONCATENATE(MID(вставка!B555,5,2),".",VLOOKUP(MID(вставка!B555,8,3),Лист2!A:B,2,0),".",MID(вставка!B555,13,4)),"")</f>
        <v/>
      </c>
      <c r="B15" s="5" t="str">
        <f>MID(вставка!J555,1,20)</f>
        <v/>
      </c>
      <c r="C15" s="5" t="str">
        <f>IF(вставка!F555&gt;0,вставка!F555,"")</f>
        <v/>
      </c>
      <c r="D15" s="5" t="str">
        <f>IF(вставка!I555&gt;0,вставка!I555,"")</f>
        <v/>
      </c>
      <c r="E15" s="6" t="str">
        <f t="shared" si="2"/>
        <v/>
      </c>
      <c r="F15" s="6"/>
    </row>
    <row r="16" spans="1:6">
      <c r="A16" s="4" t="str">
        <f>IF(вставка!B556&gt;0,CONCATENATE(MID(вставка!B556,5,2),".",VLOOKUP(MID(вставка!B556,8,3),Лист2!A:B,2,0),".",MID(вставка!B556,13,4)),"")</f>
        <v/>
      </c>
      <c r="B16" s="5" t="str">
        <f>MID(вставка!J556,1,20)</f>
        <v/>
      </c>
      <c r="C16" s="5" t="str">
        <f>IF(вставка!F556&gt;0,вставка!F556,"")</f>
        <v/>
      </c>
      <c r="D16" s="5" t="str">
        <f>IF(вставка!I556&gt;0,вставка!I556,"")</f>
        <v/>
      </c>
      <c r="E16" s="6" t="str">
        <f t="shared" si="2"/>
        <v/>
      </c>
      <c r="F16" s="6"/>
    </row>
    <row r="17" spans="1:6">
      <c r="A17" s="4" t="str">
        <f>IF(вставка!B557&gt;0,CONCATENATE(MID(вставка!B557,5,2),".",VLOOKUP(MID(вставка!B557,8,3),Лист2!A:B,2,0),".",MID(вставка!B557,13,4)),"")</f>
        <v/>
      </c>
      <c r="B17" s="5" t="str">
        <f>MID(вставка!J557,1,20)</f>
        <v/>
      </c>
      <c r="C17" s="5" t="str">
        <f>IF(вставка!F557&gt;0,вставка!F557,"")</f>
        <v/>
      </c>
      <c r="D17" s="5" t="str">
        <f>IF(вставка!I557&gt;0,вставка!I557,"")</f>
        <v/>
      </c>
      <c r="E17" s="6" t="str">
        <f t="shared" si="2"/>
        <v/>
      </c>
      <c r="F17" s="6"/>
    </row>
    <row r="18" spans="1:6">
      <c r="A18" s="4" t="str">
        <f>IF(вставка!B558&gt;0,CONCATENATE(MID(вставка!B558,5,2),".",VLOOKUP(MID(вставка!B558,8,3),Лист2!A:B,2,0),".",MID(вставка!B558,13,4)),"")</f>
        <v/>
      </c>
      <c r="B18" s="5" t="str">
        <f>MID(вставка!J558,1,20)</f>
        <v/>
      </c>
      <c r="C18" s="5" t="str">
        <f>IF(вставка!F558&gt;0,вставка!F558,"")</f>
        <v/>
      </c>
      <c r="D18" s="5" t="str">
        <f>IF(вставка!I558&gt;0,вставка!I558,"")</f>
        <v/>
      </c>
      <c r="E18" s="6" t="str">
        <f t="shared" si="2"/>
        <v/>
      </c>
      <c r="F18" s="6"/>
    </row>
    <row r="19" spans="1:6">
      <c r="A19" s="4" t="str">
        <f>IF(вставка!B559&gt;0,CONCATENATE(MID(вставка!B559,5,2),".",VLOOKUP(MID(вставка!B559,8,3),Лист2!A:B,2,0),".",MID(вставка!B559,13,4)),"")</f>
        <v/>
      </c>
      <c r="B19" s="5" t="str">
        <f>MID(вставка!J559,1,20)</f>
        <v/>
      </c>
      <c r="C19" s="5" t="str">
        <f>IF(вставка!F559&gt;0,вставка!F559,"")</f>
        <v/>
      </c>
      <c r="D19" s="5" t="str">
        <f>IF(вставка!I559&gt;0,вставка!I559,"")</f>
        <v/>
      </c>
      <c r="E19" s="6" t="str">
        <f t="shared" si="2"/>
        <v/>
      </c>
      <c r="F19" s="6"/>
    </row>
    <row r="20" spans="1:6">
      <c r="A20" s="4" t="str">
        <f>IF(вставка!B560&gt;0,CONCATENATE(MID(вставка!B560,5,2),".",VLOOKUP(MID(вставка!B560,8,3),Лист2!A:B,2,0),".",MID(вставка!B560,13,4)),"")</f>
        <v/>
      </c>
      <c r="B20" s="5" t="str">
        <f>MID(вставка!J560,1,20)</f>
        <v/>
      </c>
      <c r="C20" s="5" t="str">
        <f>IF(вставка!F560&gt;0,вставка!F560,"")</f>
        <v/>
      </c>
      <c r="D20" s="5" t="str">
        <f>IF(вставка!I560&gt;0,вставка!I560,"")</f>
        <v/>
      </c>
      <c r="E20" s="6" t="str">
        <f t="shared" si="2"/>
        <v/>
      </c>
      <c r="F20" s="6"/>
    </row>
    <row r="21" spans="1:6">
      <c r="A21" s="4" t="str">
        <f>IF(вставка!B561&gt;0,CONCATENATE(MID(вставка!B561,5,2),".",VLOOKUP(MID(вставка!B561,8,3),Лист2!A:B,2,0),".",MID(вставка!B561,13,4)),"")</f>
        <v/>
      </c>
      <c r="B21" s="5" t="str">
        <f>MID(вставка!J561,1,20)</f>
        <v/>
      </c>
      <c r="C21" s="5" t="str">
        <f>IF(вставка!F561&gt;0,вставка!F561,"")</f>
        <v/>
      </c>
      <c r="D21" s="5" t="str">
        <f>IF(вставка!I561&gt;0,вставка!I561,"")</f>
        <v/>
      </c>
      <c r="E21" s="6" t="str">
        <f t="shared" si="2"/>
        <v/>
      </c>
      <c r="F21" s="6"/>
    </row>
    <row r="22" spans="1:6">
      <c r="A22" s="4" t="str">
        <f>IF(вставка!B562&gt;0,CONCATENATE(MID(вставка!B562,5,2),".",VLOOKUP(MID(вставка!B562,8,3),Лист2!A:B,2,0),".",MID(вставка!B562,13,4)),"")</f>
        <v/>
      </c>
      <c r="B22" s="5" t="str">
        <f>MID(вставка!J562,1,20)</f>
        <v/>
      </c>
      <c r="C22" s="5" t="str">
        <f>IF(вставка!F562&gt;0,вставка!F562,"")</f>
        <v/>
      </c>
      <c r="D22" s="5" t="str">
        <f>IF(вставка!I562&gt;0,вставка!I562,"")</f>
        <v/>
      </c>
      <c r="E22" s="6" t="str">
        <f t="shared" si="2"/>
        <v/>
      </c>
      <c r="F22" s="6"/>
    </row>
  </sheetData>
  <sortState ref="A3:E642">
    <sortCondition ref="A3"/>
  </sortState>
  <mergeCells count="1">
    <mergeCell ref="B1:D1"/>
  </mergeCells>
  <pageMargins left="0.51181102362204722" right="0.11811023622047245" top="0.19685039370078741" bottom="0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B12"/>
  <sheetViews>
    <sheetView workbookViewId="0">
      <selection activeCell="F28" sqref="F28"/>
    </sheetView>
  </sheetViews>
  <sheetFormatPr defaultRowHeight="15"/>
  <sheetData>
    <row r="1" spans="1:2">
      <c r="A1" s="10" t="s">
        <v>7</v>
      </c>
      <c r="B1" s="9" t="s">
        <v>19</v>
      </c>
    </row>
    <row r="2" spans="1:2">
      <c r="A2" s="10" t="s">
        <v>8</v>
      </c>
      <c r="B2" s="8">
        <v>2</v>
      </c>
    </row>
    <row r="3" spans="1:2">
      <c r="A3" s="10" t="s">
        <v>9</v>
      </c>
      <c r="B3" s="8">
        <v>3</v>
      </c>
    </row>
    <row r="4" spans="1:2">
      <c r="A4" s="10" t="s">
        <v>10</v>
      </c>
      <c r="B4" s="8">
        <v>4</v>
      </c>
    </row>
    <row r="5" spans="1:2">
      <c r="A5" s="10" t="s">
        <v>11</v>
      </c>
      <c r="B5" s="8">
        <v>5</v>
      </c>
    </row>
    <row r="6" spans="1:2">
      <c r="A6" s="10" t="s">
        <v>12</v>
      </c>
      <c r="B6" s="8">
        <v>6</v>
      </c>
    </row>
    <row r="7" spans="1:2">
      <c r="A7" s="10" t="s">
        <v>13</v>
      </c>
      <c r="B7" s="8">
        <v>7</v>
      </c>
    </row>
    <row r="8" spans="1:2">
      <c r="A8" s="10" t="s">
        <v>14</v>
      </c>
      <c r="B8" s="8">
        <v>8</v>
      </c>
    </row>
    <row r="9" spans="1:2">
      <c r="A9" s="10" t="s">
        <v>15</v>
      </c>
      <c r="B9" s="8">
        <v>9</v>
      </c>
    </row>
    <row r="10" spans="1:2">
      <c r="A10" s="10" t="s">
        <v>16</v>
      </c>
      <c r="B10" s="8">
        <v>10</v>
      </c>
    </row>
    <row r="11" spans="1:2">
      <c r="A11" s="10" t="s">
        <v>17</v>
      </c>
      <c r="B11" s="8">
        <v>11</v>
      </c>
    </row>
    <row r="12" spans="1:2">
      <c r="A12" s="10" t="s">
        <v>18</v>
      </c>
      <c r="B12" s="8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3:M8"/>
  <sheetViews>
    <sheetView workbookViewId="0">
      <selection activeCell="L3" sqref="L3:L8"/>
    </sheetView>
  </sheetViews>
  <sheetFormatPr defaultRowHeight="15"/>
  <cols>
    <col min="10" max="10" width="37.140625" customWidth="1"/>
  </cols>
  <sheetData>
    <row r="3" spans="1:13">
      <c r="A3" s="11"/>
      <c r="B3" s="11" t="s">
        <v>20</v>
      </c>
      <c r="C3" s="11"/>
      <c r="D3" s="11"/>
      <c r="E3" s="11" t="s">
        <v>21</v>
      </c>
      <c r="F3" s="11" t="s">
        <v>22</v>
      </c>
      <c r="G3" s="11" t="s">
        <v>23</v>
      </c>
      <c r="H3" s="11"/>
      <c r="I3" s="13" t="s">
        <v>36</v>
      </c>
      <c r="J3" s="11">
        <v>9235001191370010</v>
      </c>
      <c r="K3" s="11" t="s">
        <v>24</v>
      </c>
      <c r="L3" s="11"/>
    </row>
    <row r="4" spans="1:13">
      <c r="A4" s="11"/>
      <c r="B4" s="11" t="s">
        <v>25</v>
      </c>
      <c r="C4" s="11"/>
      <c r="D4" s="11"/>
      <c r="E4" s="11" t="s">
        <v>21</v>
      </c>
      <c r="F4" s="11" t="s">
        <v>26</v>
      </c>
      <c r="G4" s="11" t="s">
        <v>23</v>
      </c>
      <c r="H4" s="11"/>
      <c r="I4" s="13" t="s">
        <v>37</v>
      </c>
      <c r="J4" s="11">
        <v>9235001191369950</v>
      </c>
      <c r="K4" s="11" t="s">
        <v>24</v>
      </c>
      <c r="L4" s="11"/>
    </row>
    <row r="5" spans="1:13">
      <c r="A5" s="11"/>
      <c r="B5" s="11" t="s">
        <v>27</v>
      </c>
      <c r="C5" s="11"/>
      <c r="D5" s="11"/>
      <c r="E5" s="11" t="s">
        <v>21</v>
      </c>
      <c r="F5" s="11" t="s">
        <v>28</v>
      </c>
      <c r="G5" s="11" t="s">
        <v>23</v>
      </c>
      <c r="H5" s="11"/>
      <c r="I5" s="13" t="s">
        <v>38</v>
      </c>
      <c r="J5" s="11">
        <v>9235001191369860</v>
      </c>
      <c r="K5" s="11" t="s">
        <v>24</v>
      </c>
      <c r="L5" s="11"/>
      <c r="M5" s="1"/>
    </row>
    <row r="6" spans="1:13">
      <c r="A6" s="11"/>
      <c r="B6" s="11" t="s">
        <v>29</v>
      </c>
      <c r="C6" s="11"/>
      <c r="D6" s="11"/>
      <c r="E6" s="11" t="s">
        <v>21</v>
      </c>
      <c r="F6" s="11" t="s">
        <v>30</v>
      </c>
      <c r="G6" s="11" t="s">
        <v>23</v>
      </c>
      <c r="H6" s="11"/>
      <c r="I6" s="13" t="s">
        <v>39</v>
      </c>
      <c r="J6" s="11">
        <v>9235001191369750</v>
      </c>
      <c r="K6" s="11" t="s">
        <v>24</v>
      </c>
      <c r="L6" s="11"/>
      <c r="M6" s="1"/>
    </row>
    <row r="7" spans="1:13">
      <c r="A7" s="11"/>
      <c r="B7" s="11" t="s">
        <v>31</v>
      </c>
      <c r="C7" s="11"/>
      <c r="D7" s="11"/>
      <c r="E7" s="11" t="s">
        <v>21</v>
      </c>
      <c r="F7" s="11" t="s">
        <v>32</v>
      </c>
      <c r="G7" s="11" t="s">
        <v>23</v>
      </c>
      <c r="H7" s="11"/>
      <c r="I7" s="13" t="s">
        <v>40</v>
      </c>
      <c r="J7" s="11">
        <v>9235001191369650</v>
      </c>
      <c r="K7" s="11" t="s">
        <v>24</v>
      </c>
      <c r="L7" s="11"/>
      <c r="M7" s="1"/>
    </row>
    <row r="8" spans="1:13">
      <c r="A8" s="11"/>
      <c r="B8" s="11" t="s">
        <v>33</v>
      </c>
      <c r="C8" s="11"/>
      <c r="D8" s="11"/>
      <c r="E8" s="11" t="s">
        <v>34</v>
      </c>
      <c r="F8" s="11" t="s">
        <v>35</v>
      </c>
      <c r="G8" s="11" t="s">
        <v>23</v>
      </c>
      <c r="H8" s="11"/>
      <c r="I8" s="13" t="s">
        <v>41</v>
      </c>
      <c r="J8" s="11">
        <v>9446001190776370</v>
      </c>
      <c r="K8" s="11" t="s">
        <v>24</v>
      </c>
      <c r="L8" s="11"/>
      <c r="M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обработка</vt:lpstr>
      <vt:lpstr>Лист2</vt:lpstr>
      <vt:lpstr>вставка</vt:lpstr>
      <vt:lpstr>обработка!Заголовки_для_печати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Семенюк</dc:creator>
  <cp:lastModifiedBy>Софья</cp:lastModifiedBy>
  <cp:lastPrinted>2019-11-13T02:00:40Z</cp:lastPrinted>
  <dcterms:created xsi:type="dcterms:W3CDTF">2018-04-25T10:31:21Z</dcterms:created>
  <dcterms:modified xsi:type="dcterms:W3CDTF">2019-11-13T04:32:21Z</dcterms:modified>
</cp:coreProperties>
</file>