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0049D746-64C1-481A-A126-CF0A109E35E7}" xr6:coauthVersionLast="45" xr6:coauthVersionMax="45" xr10:uidLastSave="{00000000-0000-0000-0000-000000000000}"/>
  <bookViews>
    <workbookView xWindow="-120" yWindow="-120" windowWidth="38640" windowHeight="15840" xr2:uid="{1EA2B5BA-2394-4C12-8A63-EC8E0A1664C3}"/>
  </bookViews>
  <sheets>
    <sheet name="Лист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E4" i="1"/>
  <c r="F4" i="1"/>
  <c r="F5" i="1"/>
  <c r="G5" i="1"/>
  <c r="H5" i="1"/>
  <c r="J5" i="1"/>
  <c r="I5" i="1"/>
  <c r="F6" i="1"/>
  <c r="G6" i="1"/>
  <c r="H6" i="1"/>
  <c r="E5" i="1"/>
  <c r="J6" i="1"/>
  <c r="I6" i="1"/>
  <c r="F7" i="1"/>
  <c r="G7" i="1"/>
  <c r="H7" i="1"/>
  <c r="E6" i="1"/>
  <c r="J7" i="1"/>
  <c r="I7" i="1"/>
  <c r="F8" i="1"/>
  <c r="G8" i="1"/>
  <c r="H8" i="1"/>
  <c r="E7" i="1"/>
  <c r="J8" i="1"/>
  <c r="I8" i="1"/>
  <c r="G4" i="1"/>
  <c r="H4" i="1"/>
  <c r="I4" i="1"/>
  <c r="E8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G9" i="1"/>
  <c r="F9" i="1"/>
</calcChain>
</file>

<file path=xl/sharedStrings.xml><?xml version="1.0" encoding="utf-8"?>
<sst xmlns="http://schemas.openxmlformats.org/spreadsheetml/2006/main" count="14" uniqueCount="10">
  <si>
    <t>Товар</t>
  </si>
  <si>
    <t>Кол-во</t>
  </si>
  <si>
    <t>Стоимость</t>
  </si>
  <si>
    <t>Итого бюджет</t>
  </si>
  <si>
    <t># покупка</t>
  </si>
  <si>
    <t>Скидка</t>
  </si>
  <si>
    <t>Арбузы</t>
  </si>
  <si>
    <t xml:space="preserve">Градация скидки </t>
  </si>
  <si>
    <t>Нарастающий</t>
  </si>
  <si>
    <t>Скидка за общий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</si>
</sst>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\ &quot;₽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4" fontId="2" fillId="0" borderId="1" xfId="2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3" borderId="1" xfId="1" applyFont="1" applyFill="1" applyBorder="1"/>
    <xf numFmtId="9" fontId="0" fillId="4" borderId="1" xfId="1" applyFont="1" applyFill="1" applyBorder="1"/>
  </cellXfs>
  <cellStyles count="3">
    <cellStyle name="Обычный" xfId="0" builtinId="0"/>
    <cellStyle name="Процентный" xfId="1" builtinId="5"/>
    <cellStyle name="Финансовый 4" xfId="2" xr:uid="{76EC61A7-1978-4BAA-9296-888BC92AA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E6852-6928-4EF1-BBC5-4AC52EFF737A}">
  <dimension ref="A3:J31"/>
  <sheetViews>
    <sheetView tabSelected="1" workbookViewId="0">
      <selection activeCell="J5" sqref="J5"/>
    </sheetView>
  </sheetViews>
  <sheetFormatPr defaultRowHeight="15" x14ac:dyDescent="0.25"/>
  <cols>
    <col min="1" max="1" width="9.85546875" bestFit="1" customWidth="1"/>
    <col min="2" max="3" width="12.5703125" bestFit="1" customWidth="1"/>
    <col min="4" max="4" width="10.5703125" bestFit="1" customWidth="1"/>
    <col min="5" max="5" width="10.5703125" customWidth="1"/>
    <col min="6" max="6" width="14.140625" bestFit="1" customWidth="1"/>
    <col min="7" max="7" width="13.85546875" customWidth="1"/>
    <col min="8" max="8" width="24.42578125" bestFit="1" customWidth="1"/>
    <col min="10" max="10" width="9.5703125" bestFit="1" customWidth="1"/>
  </cols>
  <sheetData>
    <row r="3" spans="1:10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5</v>
      </c>
      <c r="F3" s="1" t="s">
        <v>3</v>
      </c>
      <c r="G3" s="1" t="s">
        <v>8</v>
      </c>
      <c r="H3" s="1" t="s">
        <v>9</v>
      </c>
    </row>
    <row r="4" spans="1:10" x14ac:dyDescent="0.25">
      <c r="A4" s="1">
        <v>1</v>
      </c>
      <c r="B4" s="1" t="s">
        <v>6</v>
      </c>
      <c r="C4" s="1">
        <v>3</v>
      </c>
      <c r="D4" s="2">
        <v>5000</v>
      </c>
      <c r="E4" s="8">
        <f>LOOKUP(D4*C4,$B$14:$B$31/(1-$D$14:$D$31),$D$14:$D$31)</f>
        <v>0.23</v>
      </c>
      <c r="F4" s="2">
        <f>(1-E4)*D4*C4</f>
        <v>11550</v>
      </c>
      <c r="G4" s="2">
        <f>SUM($F$4:F4)</f>
        <v>11550</v>
      </c>
      <c r="H4" s="6">
        <f>LOOKUP(G4,$B$14:$D$31)</f>
        <v>0.23</v>
      </c>
      <c r="I4" t="b">
        <f>H4=J4</f>
        <v>1</v>
      </c>
      <c r="J4" s="11">
        <f>LOOKUP(D4*C4,$B$14:$B$31/(1-$D$14:$D$31),$D$14:$D$31)</f>
        <v>0.23</v>
      </c>
    </row>
    <row r="5" spans="1:10" x14ac:dyDescent="0.25">
      <c r="A5" s="1">
        <v>2</v>
      </c>
      <c r="B5" s="1" t="s">
        <v>6</v>
      </c>
      <c r="C5" s="1">
        <v>6</v>
      </c>
      <c r="D5" s="2">
        <v>5000</v>
      </c>
      <c r="E5" s="8">
        <f t="shared" ref="E5:E8" si="0">LOOKUP(D5*C5,$B$14:$B$31/(1-$D$14:$D$31),$D$14:$D$31)</f>
        <v>0.35</v>
      </c>
      <c r="F5" s="2">
        <f>(1-LOOKUP(D5*C5,$B$14:$B$31/(1-$D$14:$D$31),$D$14:$D$31))*D5*C5</f>
        <v>19500</v>
      </c>
      <c r="G5" s="2">
        <f>SUM($F$4:F5)</f>
        <v>31050</v>
      </c>
      <c r="H5" s="6">
        <f t="shared" ref="H5:H8" si="1">LOOKUP(G5,$B$14:$D$31)</f>
        <v>0.44</v>
      </c>
      <c r="I5" t="b">
        <f t="shared" ref="I5:I8" si="2">H5=J5</f>
        <v>1</v>
      </c>
      <c r="J5" s="10">
        <f>LOOKUP((1-LOOKUP(D5*C5,$B$14:$B$31/(1-$D$14:$D$31),$D$14:$D$31))*D5*C5+SUMPRODUCT($C$4:C4*$D$4:D4*(1-$E$4:E4)),$B$14:$D$31)</f>
        <v>0.44</v>
      </c>
    </row>
    <row r="6" spans="1:10" x14ac:dyDescent="0.25">
      <c r="A6" s="1">
        <v>3</v>
      </c>
      <c r="B6" s="1" t="s">
        <v>6</v>
      </c>
      <c r="C6" s="1">
        <v>12</v>
      </c>
      <c r="D6" s="2">
        <v>5000</v>
      </c>
      <c r="E6" s="8">
        <f t="shared" si="0"/>
        <v>0.44</v>
      </c>
      <c r="F6" s="2">
        <f t="shared" ref="F6:F8" si="3">(1-LOOKUP(D6*C6,$B$14:$B$31/(1-$D$14:$D$31),$D$14:$D$31))*D6*C6</f>
        <v>33600.000000000007</v>
      </c>
      <c r="G6" s="2">
        <f>SUM($F$4:F6)</f>
        <v>64650.000000000007</v>
      </c>
      <c r="H6" s="6">
        <f t="shared" si="1"/>
        <v>0.6</v>
      </c>
      <c r="I6" t="b">
        <f t="shared" si="2"/>
        <v>1</v>
      </c>
      <c r="J6" s="10">
        <f>LOOKUP((1-LOOKUP(D6*C6,$B$14:$B$31/(1-$D$14:$D$31),$D$14:$D$31))*D6*C6+SUMPRODUCT($C$4:C5*$D$4:D5*(1-$E$4:E5)),$B$14:$D$31)</f>
        <v>0.6</v>
      </c>
    </row>
    <row r="7" spans="1:10" x14ac:dyDescent="0.25">
      <c r="A7" s="1">
        <v>4</v>
      </c>
      <c r="B7" s="1" t="s">
        <v>6</v>
      </c>
      <c r="C7" s="1">
        <v>15</v>
      </c>
      <c r="D7" s="2">
        <v>5000</v>
      </c>
      <c r="E7" s="8">
        <f t="shared" si="0"/>
        <v>0.47</v>
      </c>
      <c r="F7" s="2">
        <f t="shared" si="3"/>
        <v>39750</v>
      </c>
      <c r="G7" s="2">
        <f>SUM($F$4:F7)</f>
        <v>104400</v>
      </c>
      <c r="H7" s="6">
        <f t="shared" si="1"/>
        <v>0.64</v>
      </c>
      <c r="I7" t="b">
        <f t="shared" si="2"/>
        <v>1</v>
      </c>
      <c r="J7" s="10">
        <f>LOOKUP((1-LOOKUP(D7*C7,$B$14:$B$31/(1-$D$14:$D$31),$D$14:$D$31))*D7*C7+SUMPRODUCT($C$4:C6*$D$4:D6*(1-$E$4:E6)),$B$14:$D$31)</f>
        <v>0.64</v>
      </c>
    </row>
    <row r="8" spans="1:10" x14ac:dyDescent="0.25">
      <c r="A8" s="1">
        <v>5</v>
      </c>
      <c r="B8" s="1" t="s">
        <v>6</v>
      </c>
      <c r="C8" s="1">
        <v>25</v>
      </c>
      <c r="D8" s="2">
        <v>5000</v>
      </c>
      <c r="E8" s="8">
        <f t="shared" si="0"/>
        <v>0.56000000000000005</v>
      </c>
      <c r="F8" s="2">
        <f t="shared" si="3"/>
        <v>54999.999999999985</v>
      </c>
      <c r="G8" s="2">
        <f>SUM($F$4:F8)</f>
        <v>159400</v>
      </c>
      <c r="H8" s="6">
        <f t="shared" si="1"/>
        <v>0.64</v>
      </c>
      <c r="I8" t="b">
        <f t="shared" si="2"/>
        <v>1</v>
      </c>
      <c r="J8" s="10">
        <f>LOOKUP((1-LOOKUP(D8*C8,$B$14:$B$31/(1-$D$14:$D$31),$D$14:$D$31))*D8*C8+SUMPRODUCT($C$4:C7*$D$4:D7*(1-$E$4:E7)),$B$14:$D$31)</f>
        <v>0.64</v>
      </c>
    </row>
    <row r="9" spans="1:10" x14ac:dyDescent="0.25">
      <c r="F9" s="7">
        <f>SUM(F4:F8)</f>
        <v>159400</v>
      </c>
      <c r="G9" s="7">
        <f>G8</f>
        <v>159400</v>
      </c>
    </row>
    <row r="13" spans="1:10" x14ac:dyDescent="0.25">
      <c r="B13" s="9" t="s">
        <v>7</v>
      </c>
      <c r="C13" s="9"/>
      <c r="D13" s="9"/>
    </row>
    <row r="14" spans="1:10" x14ac:dyDescent="0.25">
      <c r="B14" s="3">
        <v>0</v>
      </c>
      <c r="C14" s="3">
        <v>0</v>
      </c>
      <c r="D14" s="3">
        <v>0</v>
      </c>
    </row>
    <row r="15" spans="1:10" x14ac:dyDescent="0.25">
      <c r="B15" s="5">
        <v>2500.0001000000002</v>
      </c>
      <c r="C15" s="5">
        <f t="shared" ref="C15:C31" si="4">B15+5000</f>
        <v>7500.0001000000002</v>
      </c>
      <c r="D15" s="4">
        <v>0.15</v>
      </c>
    </row>
    <row r="16" spans="1:10" x14ac:dyDescent="0.25">
      <c r="B16" s="5">
        <f t="shared" ref="B16:B31" si="5">C15+1</f>
        <v>7501.0001000000002</v>
      </c>
      <c r="C16" s="5">
        <f t="shared" si="4"/>
        <v>12501.000100000001</v>
      </c>
      <c r="D16" s="4">
        <v>0.23</v>
      </c>
    </row>
    <row r="17" spans="2:4" x14ac:dyDescent="0.25">
      <c r="B17" s="5">
        <f t="shared" si="5"/>
        <v>12502.000100000001</v>
      </c>
      <c r="C17" s="5">
        <f t="shared" si="4"/>
        <v>17502.000100000001</v>
      </c>
      <c r="D17" s="4">
        <v>0.3</v>
      </c>
    </row>
    <row r="18" spans="2:4" x14ac:dyDescent="0.25">
      <c r="B18" s="5">
        <f t="shared" si="5"/>
        <v>17503.000100000001</v>
      </c>
      <c r="C18" s="5">
        <f t="shared" si="4"/>
        <v>22503.000100000001</v>
      </c>
      <c r="D18" s="4">
        <v>0.35</v>
      </c>
    </row>
    <row r="19" spans="2:4" x14ac:dyDescent="0.25">
      <c r="B19" s="5">
        <f t="shared" si="5"/>
        <v>22504.000100000001</v>
      </c>
      <c r="C19" s="5">
        <f t="shared" si="4"/>
        <v>27504.000100000001</v>
      </c>
      <c r="D19" s="4">
        <v>0.4</v>
      </c>
    </row>
    <row r="20" spans="2:4" x14ac:dyDescent="0.25">
      <c r="B20" s="5">
        <f t="shared" si="5"/>
        <v>27505.000100000001</v>
      </c>
      <c r="C20" s="5">
        <f t="shared" si="4"/>
        <v>32505.000100000001</v>
      </c>
      <c r="D20" s="4">
        <v>0.44</v>
      </c>
    </row>
    <row r="21" spans="2:4" x14ac:dyDescent="0.25">
      <c r="B21" s="5">
        <f t="shared" si="5"/>
        <v>32506.000100000001</v>
      </c>
      <c r="C21" s="5">
        <f t="shared" si="4"/>
        <v>37506.000100000005</v>
      </c>
      <c r="D21" s="4">
        <v>0.47</v>
      </c>
    </row>
    <row r="22" spans="2:4" x14ac:dyDescent="0.25">
      <c r="B22" s="5">
        <f t="shared" si="5"/>
        <v>37507.000100000005</v>
      </c>
      <c r="C22" s="5">
        <f t="shared" si="4"/>
        <v>42507.000100000005</v>
      </c>
      <c r="D22" s="4">
        <v>0.5</v>
      </c>
    </row>
    <row r="23" spans="2:4" x14ac:dyDescent="0.25">
      <c r="B23" s="5">
        <f t="shared" si="5"/>
        <v>42508.000100000005</v>
      </c>
      <c r="C23" s="5">
        <f t="shared" si="4"/>
        <v>47508.000100000005</v>
      </c>
      <c r="D23" s="4">
        <v>0.52</v>
      </c>
    </row>
    <row r="24" spans="2:4" x14ac:dyDescent="0.25">
      <c r="B24" s="5">
        <f t="shared" si="5"/>
        <v>47509.000100000005</v>
      </c>
      <c r="C24" s="5">
        <f t="shared" si="4"/>
        <v>52509.000100000005</v>
      </c>
      <c r="D24" s="4">
        <v>0.54</v>
      </c>
    </row>
    <row r="25" spans="2:4" x14ac:dyDescent="0.25">
      <c r="B25" s="5">
        <f t="shared" si="5"/>
        <v>52510.000100000005</v>
      </c>
      <c r="C25" s="5">
        <f t="shared" si="4"/>
        <v>57510.000100000005</v>
      </c>
      <c r="D25" s="4">
        <v>0.56000000000000005</v>
      </c>
    </row>
    <row r="26" spans="2:4" x14ac:dyDescent="0.25">
      <c r="B26" s="5">
        <f t="shared" si="5"/>
        <v>57511.000100000005</v>
      </c>
      <c r="C26" s="5">
        <f t="shared" si="4"/>
        <v>62511.000100000005</v>
      </c>
      <c r="D26" s="4">
        <v>0.57999999999999996</v>
      </c>
    </row>
    <row r="27" spans="2:4" x14ac:dyDescent="0.25">
      <c r="B27" s="5">
        <f t="shared" si="5"/>
        <v>62512.000100000005</v>
      </c>
      <c r="C27" s="5">
        <f t="shared" si="4"/>
        <v>67512.000100000005</v>
      </c>
      <c r="D27" s="4">
        <v>0.6</v>
      </c>
    </row>
    <row r="28" spans="2:4" x14ac:dyDescent="0.25">
      <c r="B28" s="5">
        <f t="shared" si="5"/>
        <v>67513.000100000005</v>
      </c>
      <c r="C28" s="5">
        <f t="shared" si="4"/>
        <v>72513.000100000005</v>
      </c>
      <c r="D28" s="4">
        <v>0.61</v>
      </c>
    </row>
    <row r="29" spans="2:4" x14ac:dyDescent="0.25">
      <c r="B29" s="5">
        <f t="shared" si="5"/>
        <v>72514.000100000005</v>
      </c>
      <c r="C29" s="5">
        <f t="shared" si="4"/>
        <v>77514.000100000005</v>
      </c>
      <c r="D29" s="4">
        <v>0.62</v>
      </c>
    </row>
    <row r="30" spans="2:4" x14ac:dyDescent="0.25">
      <c r="B30" s="5">
        <f t="shared" si="5"/>
        <v>77515.000100000005</v>
      </c>
      <c r="C30" s="5">
        <f t="shared" si="4"/>
        <v>82515.000100000005</v>
      </c>
      <c r="D30" s="4">
        <v>0.63</v>
      </c>
    </row>
    <row r="31" spans="2:4" x14ac:dyDescent="0.25">
      <c r="B31" s="5">
        <f t="shared" si="5"/>
        <v>82516.000100000005</v>
      </c>
      <c r="C31" s="5">
        <f t="shared" si="4"/>
        <v>87516.000100000005</v>
      </c>
      <c r="D31" s="4">
        <v>0.64</v>
      </c>
    </row>
  </sheetData>
  <mergeCells count="1">
    <mergeCell ref="B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2019-11-15T13:00:23Z</dcterms:created>
  <dcterms:modified xsi:type="dcterms:W3CDTF">2019-11-18T06:03:51Z</dcterms:modified>
</cp:coreProperties>
</file>