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3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2060" windowHeight="12285" tabRatio="859" activeTab="1"/>
  </bookViews>
  <sheets>
    <sheet name="2019 WЧебоксары" sheetId="9" r:id="rId1"/>
    <sheet name="График загрузки" sheetId="3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3"/>
  <c r="D5"/>
  <c r="T32" l="1"/>
  <c r="D7"/>
  <c r="AH108" i="9" l="1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AI107"/>
  <c r="AI108" s="1"/>
  <c r="AI106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AI97"/>
  <c r="AI98" s="1"/>
  <c r="AI96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AI87"/>
  <c r="AI88" s="1"/>
  <c r="AI86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AI77"/>
  <c r="AI78" s="1"/>
  <c r="AI76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AI67"/>
  <c r="AI68" s="1"/>
  <c r="AI66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AI57"/>
  <c r="AI58" s="1"/>
  <c r="AI56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I47"/>
  <c r="AI48" s="1"/>
  <c r="AI46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I37"/>
  <c r="AI36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AI27"/>
  <c r="AI26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AI17"/>
  <c r="AI18" s="1"/>
  <c r="AI19" s="1"/>
  <c r="AI16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AI7"/>
  <c r="AI6"/>
  <c r="AI28" l="1"/>
  <c r="AI29" s="1"/>
  <c r="AI8"/>
  <c r="AI9" s="1"/>
  <c r="AI38"/>
  <c r="AI39" s="1"/>
  <c r="AI89"/>
  <c r="AI90"/>
  <c r="H13" i="3" s="1"/>
  <c r="AI109" i="9"/>
  <c r="AI110"/>
  <c r="H15" i="3" s="1"/>
  <c r="AI59" i="9"/>
  <c r="AI60"/>
  <c r="H10" i="3" s="1"/>
  <c r="AI79" i="9"/>
  <c r="AI80"/>
  <c r="H12" i="3" s="1"/>
  <c r="AI99" i="9"/>
  <c r="AI100"/>
  <c r="H14" i="3" s="1"/>
  <c r="AI49" i="9"/>
  <c r="AI50"/>
  <c r="H9" i="3" s="1"/>
  <c r="AI69" i="9"/>
  <c r="AI70"/>
  <c r="H11" i="3" s="1"/>
  <c r="AI20" i="9"/>
  <c r="H6" i="3" s="1"/>
  <c r="F6" s="1"/>
  <c r="G6" s="1"/>
  <c r="AI30" i="9"/>
  <c r="H7" i="3" s="1"/>
  <c r="AI10" i="9" l="1"/>
  <c r="H5" i="3" s="1"/>
  <c r="F5" s="1"/>
  <c r="G5" s="1"/>
  <c r="AI40" i="9"/>
  <c r="H8" i="3" s="1"/>
  <c r="C8" l="1"/>
  <c r="D8" s="1"/>
  <c r="D22" l="1"/>
  <c r="F22" s="1"/>
  <c r="G22" s="1"/>
  <c r="D23"/>
  <c r="F23" s="1"/>
  <c r="G23" s="1"/>
  <c r="D24"/>
  <c r="F24" s="1"/>
  <c r="G24" s="1"/>
  <c r="D25"/>
  <c r="F25" s="1"/>
  <c r="G25" s="1"/>
  <c r="D26"/>
  <c r="F26" s="1"/>
  <c r="G26" s="1"/>
  <c r="D27"/>
  <c r="F27" s="1"/>
  <c r="G27" s="1"/>
  <c r="D28"/>
  <c r="F28" s="1"/>
  <c r="G28" s="1"/>
  <c r="D29"/>
  <c r="F29" s="1"/>
  <c r="G29" s="1"/>
  <c r="D30"/>
  <c r="F30" s="1"/>
  <c r="G30" s="1"/>
  <c r="F7" l="1"/>
  <c r="G7" s="1"/>
  <c r="F8" l="1"/>
  <c r="G8" s="1"/>
  <c r="C9"/>
  <c r="D9" s="1"/>
  <c r="C10" l="1"/>
  <c r="D10" s="1"/>
  <c r="F9"/>
  <c r="G9" s="1"/>
  <c r="C11" l="1"/>
  <c r="D11" s="1"/>
  <c r="F10"/>
  <c r="G10" s="1"/>
  <c r="C12" l="1"/>
  <c r="D12" s="1"/>
  <c r="F11"/>
  <c r="G11" s="1"/>
  <c r="C13" l="1"/>
  <c r="D13" s="1"/>
  <c r="F12"/>
  <c r="G12" s="1"/>
  <c r="C14" l="1"/>
  <c r="D14" s="1"/>
  <c r="F13"/>
  <c r="G13" s="1"/>
  <c r="C15" l="1"/>
  <c r="D15" s="1"/>
  <c r="F14"/>
  <c r="G14" s="1"/>
  <c r="F15" l="1"/>
  <c r="G15" s="1"/>
</calcChain>
</file>

<file path=xl/sharedStrings.xml><?xml version="1.0" encoding="utf-8"?>
<sst xmlns="http://schemas.openxmlformats.org/spreadsheetml/2006/main" count="141" uniqueCount="42">
  <si>
    <t>Название задачи</t>
  </si>
  <si>
    <t>Дата начала</t>
  </si>
  <si>
    <t>Выполненно (кол-во дней)</t>
  </si>
  <si>
    <t>Осталось (кол-во дней)</t>
  </si>
  <si>
    <t>Процент выполнения</t>
  </si>
  <si>
    <t>Дата начала (в числовом формате)</t>
  </si>
  <si>
    <t>Эти ячейки рассчитываются автоматически</t>
  </si>
  <si>
    <t>Эти ячейки необходимо заполнять</t>
  </si>
  <si>
    <t xml:space="preserve">Пояснения:  </t>
  </si>
  <si>
    <t>Рассчитываемые ячейки</t>
  </si>
  <si>
    <t>Заполняемые ячейки</t>
  </si>
  <si>
    <t>ЗАКАЗ</t>
  </si>
  <si>
    <t>изделие</t>
  </si>
  <si>
    <t>ZDU 6 RU</t>
  </si>
  <si>
    <t>отгрузка</t>
  </si>
  <si>
    <t>ФИО работника</t>
  </si>
  <si>
    <t>№ печати</t>
  </si>
  <si>
    <t>итого</t>
  </si>
  <si>
    <t>осталось изготовить</t>
  </si>
  <si>
    <t>Прцент готовности</t>
  </si>
  <si>
    <t>WTR 4 RU</t>
  </si>
  <si>
    <t>Октябрь</t>
  </si>
  <si>
    <t>от</t>
  </si>
  <si>
    <t>Ноябрь</t>
  </si>
  <si>
    <t>Празничные дни</t>
  </si>
  <si>
    <r>
      <t xml:space="preserve">РО 13408388 </t>
    </r>
    <r>
      <rPr>
        <b/>
        <sz val="12"/>
        <color theme="1"/>
        <rFont val="Calibri"/>
        <family val="2"/>
        <charset val="204"/>
        <scheme val="minor"/>
      </rPr>
      <t>WTR4</t>
    </r>
  </si>
  <si>
    <r>
      <t xml:space="preserve">РО 13412130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</si>
  <si>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13412135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</si>
  <si>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13412140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</si>
  <si>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13423210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</si>
  <si>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13423212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</si>
  <si>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13423216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</si>
  <si>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13423218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</si>
  <si>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13423222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</si>
  <si>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13423224 </t>
    </r>
    <r>
      <rPr>
        <b/>
        <sz val="12"/>
        <color theme="1"/>
        <rFont val="Calibri"/>
        <family val="2"/>
        <charset val="204"/>
        <scheme val="minor"/>
      </rPr>
      <t>ZDU6</t>
    </r>
  </si>
  <si>
    <r>
      <t xml:space="preserve">РО 13412123 </t>
    </r>
    <r>
      <rPr>
        <b/>
        <sz val="12"/>
        <color theme="1"/>
        <rFont val="Calibri"/>
        <family val="2"/>
        <charset val="204"/>
        <scheme val="minor"/>
      </rPr>
      <t>ZDU6</t>
    </r>
  </si>
  <si>
    <t>Длительность (в часах)</t>
  </si>
  <si>
    <t>Дата и время окончания</t>
  </si>
  <si>
    <t>В этом столбце необходим посчет времени окончания, учет только в рабочее время</t>
  </si>
  <si>
    <t>Рабочий день</t>
  </si>
  <si>
    <t>17-00</t>
  </si>
  <si>
    <t>Обед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</si>
</sst>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h:mm;@"/>
  </numFmts>
  <fonts count="19">
    <font>
      <sz val="12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Roboto Condensed"/>
      <charset val="204"/>
    </font>
    <font>
      <b/>
      <sz val="12"/>
      <color theme="1"/>
      <name val="Roboto Condensed"/>
      <charset val="204"/>
    </font>
    <font>
      <b/>
      <sz val="12"/>
      <color rgb="FFFA7D00"/>
      <name val="Roboto Condensed"/>
      <charset val="204"/>
    </font>
    <font>
      <i/>
      <u/>
      <sz val="12"/>
      <color theme="1"/>
      <name val="Roboto Condensed"/>
      <charset val="204"/>
    </font>
    <font>
      <b/>
      <i/>
      <sz val="16"/>
      <color theme="1"/>
      <name val="Roboto Condensed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20"/>
      <color theme="7" tint="-0.249977111117893"/>
      <name val="Roboto Condensed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6" fillId="0" borderId="0"/>
  </cellStyleXfs>
  <cellXfs count="9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6" fillId="2" borderId="2" xfId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14" fontId="4" fillId="0" borderId="2" xfId="0" applyNumberFormat="1" applyFont="1" applyBorder="1"/>
    <xf numFmtId="9" fontId="4" fillId="0" borderId="2" xfId="0" applyNumberFormat="1" applyFont="1" applyBorder="1"/>
    <xf numFmtId="2" fontId="4" fillId="0" borderId="0" xfId="0" applyNumberFormat="1" applyFont="1" applyBorder="1"/>
    <xf numFmtId="2" fontId="4" fillId="0" borderId="0" xfId="0" applyNumberFormat="1" applyFont="1"/>
    <xf numFmtId="14" fontId="4" fillId="0" borderId="3" xfId="0" applyNumberFormat="1" applyFont="1" applyBorder="1"/>
    <xf numFmtId="9" fontId="4" fillId="0" borderId="3" xfId="0" applyNumberFormat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Alignment="1">
      <alignment horizontal="right" vertical="center"/>
    </xf>
    <xf numFmtId="0" fontId="4" fillId="0" borderId="0" xfId="0" applyFont="1" applyBorder="1" applyProtection="1"/>
    <xf numFmtId="14" fontId="6" fillId="2" borderId="2" xfId="1" applyNumberFormat="1" applyFont="1" applyBorder="1" applyAlignment="1">
      <alignment wrapText="1"/>
    </xf>
    <xf numFmtId="2" fontId="6" fillId="2" borderId="2" xfId="1" applyNumberFormat="1" applyFont="1" applyBorder="1" applyAlignment="1">
      <alignment wrapText="1"/>
    </xf>
    <xf numFmtId="1" fontId="4" fillId="0" borderId="2" xfId="0" applyNumberFormat="1" applyFont="1" applyBorder="1"/>
    <xf numFmtId="1" fontId="4" fillId="0" borderId="3" xfId="0" applyNumberFormat="1" applyFont="1" applyBorder="1"/>
    <xf numFmtId="0" fontId="0" fillId="3" borderId="2" xfId="0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14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/>
    <xf numFmtId="0" fontId="11" fillId="5" borderId="1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11" fillId="0" borderId="0" xfId="1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right" vertical="center"/>
    </xf>
    <xf numFmtId="0" fontId="11" fillId="0" borderId="6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right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vertical="center"/>
    </xf>
    <xf numFmtId="2" fontId="6" fillId="2" borderId="4" xfId="1" applyNumberFormat="1" applyFont="1" applyBorder="1" applyAlignment="1">
      <alignment wrapText="1"/>
    </xf>
    <xf numFmtId="9" fontId="4" fillId="0" borderId="4" xfId="0" applyNumberFormat="1" applyFont="1" applyBorder="1"/>
    <xf numFmtId="0" fontId="0" fillId="3" borderId="4" xfId="0" applyFill="1" applyBorder="1" applyAlignment="1">
      <alignment horizontal="center" vertical="center" wrapText="1"/>
    </xf>
    <xf numFmtId="164" fontId="4" fillId="0" borderId="2" xfId="0" applyNumberFormat="1" applyFont="1" applyBorder="1"/>
    <xf numFmtId="164" fontId="4" fillId="0" borderId="4" xfId="0" applyNumberFormat="1" applyFont="1" applyBorder="1"/>
    <xf numFmtId="164" fontId="6" fillId="2" borderId="4" xfId="1" applyNumberFormat="1" applyFont="1" applyBorder="1" applyAlignment="1">
      <alignment wrapText="1"/>
    </xf>
    <xf numFmtId="164" fontId="6" fillId="2" borderId="2" xfId="1" applyNumberFormat="1" applyFont="1" applyBorder="1" applyAlignment="1">
      <alignment wrapText="1"/>
    </xf>
    <xf numFmtId="165" fontId="4" fillId="0" borderId="2" xfId="0" applyNumberFormat="1" applyFont="1" applyBorder="1"/>
    <xf numFmtId="165" fontId="4" fillId="0" borderId="4" xfId="0" applyNumberFormat="1" applyFont="1" applyBorder="1"/>
    <xf numFmtId="0" fontId="13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8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/>
    </xf>
    <xf numFmtId="20" fontId="4" fillId="0" borderId="2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20" fontId="4" fillId="0" borderId="14" xfId="0" applyNumberFormat="1" applyFont="1" applyBorder="1" applyAlignment="1">
      <alignment horizontal="center" vertical="center"/>
    </xf>
    <xf numFmtId="20" fontId="4" fillId="0" borderId="25" xfId="0" applyNumberFormat="1" applyFont="1" applyBorder="1" applyAlignment="1">
      <alignment horizontal="center" vertical="center"/>
    </xf>
  </cellXfs>
  <cellStyles count="12">
    <cellStyle name="Вычисление" xfId="1" builtinId="22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Обычный" xfId="0" builtinId="0"/>
    <cellStyle name="Обычный 3" xfId="1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Процентный" xfId="10" builtinId="5"/>
  </cellStyles>
  <dxfs count="0"/>
  <tableStyles count="0" defaultTableStyle="TableStyleMedium9" defaultPivotStyle="PivotStyleMedium7"/>
  <colors>
    <mruColors>
      <color rgb="FF528E78"/>
      <color rgb="FF62BED6"/>
      <color rgb="FFC24B39"/>
      <color rgb="FFB86FD7"/>
      <color rgb="FF528E77"/>
      <color rgb="FF72C9DE"/>
      <color rgb="FFAFD3C5"/>
      <color rgb="FFC14B3A"/>
      <color rgb="FFBBE6EF"/>
      <color rgb="FFD5A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roundedCorners val="1"/>
  <c:chart>
    <c:plotArea>
      <c:layout/>
      <c:barChart>
        <c:barDir val="bar"/>
        <c:grouping val="stacked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cat>
            <c:strRef>
              <c:f>'График загрузки'!$B$5:$B$30</c:f>
              <c:strCache>
                <c:ptCount val="11"/>
                <c:pt idx="0">
                  <c:v>РО 13408388 WTR4</c:v>
                </c:pt>
                <c:pt idx="1">
                  <c:v>РО 13412123 ZDU6</c:v>
                </c:pt>
                <c:pt idx="2">
                  <c:v>РО 13412130 ZDU6</c:v>
                </c:pt>
                <c:pt idx="3">
                  <c:v>РО 13412135 ZDU6</c:v>
                </c:pt>
                <c:pt idx="4">
                  <c:v>РО 13412140 ZDU6</c:v>
                </c:pt>
                <c:pt idx="5">
                  <c:v>РО 13423210 ZDU6</c:v>
                </c:pt>
                <c:pt idx="6">
                  <c:v>РО 13423212 ZDU6</c:v>
                </c:pt>
                <c:pt idx="7">
                  <c:v>РО 13423216 ZDU6</c:v>
                </c:pt>
                <c:pt idx="8">
                  <c:v>РО 13423218 ZDU6</c:v>
                </c:pt>
                <c:pt idx="9">
                  <c:v>РО 13423222 ZDU6</c:v>
                </c:pt>
                <c:pt idx="10">
                  <c:v>РО 13423224 ZDU6</c:v>
                </c:pt>
              </c:strCache>
            </c:strRef>
          </c:cat>
          <c:val>
            <c:numRef>
              <c:f>'График загрузки'!$C$5:$C$30</c:f>
              <c:numCache>
                <c:formatCode>dd/mm/yy\ h:mm;@</c:formatCode>
                <c:ptCount val="26"/>
                <c:pt idx="0">
                  <c:v>43752</c:v>
                </c:pt>
                <c:pt idx="1">
                  <c:v>43753</c:v>
                </c:pt>
                <c:pt idx="2">
                  <c:v>43761</c:v>
                </c:pt>
                <c:pt idx="3">
                  <c:v>43768</c:v>
                </c:pt>
                <c:pt idx="4">
                  <c:v>43774</c:v>
                </c:pt>
                <c:pt idx="5">
                  <c:v>43777</c:v>
                </c:pt>
                <c:pt idx="6">
                  <c:v>43782</c:v>
                </c:pt>
                <c:pt idx="7">
                  <c:v>43787</c:v>
                </c:pt>
                <c:pt idx="8">
                  <c:v>43790</c:v>
                </c:pt>
                <c:pt idx="9">
                  <c:v>43795</c:v>
                </c:pt>
                <c:pt idx="10">
                  <c:v>43798</c:v>
                </c:pt>
              </c:numCache>
            </c:numRef>
          </c:val>
        </c:ser>
        <c:ser>
          <c:idx val="1"/>
          <c:order val="1"/>
          <c:tx>
            <c:v>Days Complete</c:v>
          </c:tx>
          <c:spPr>
            <a:solidFill>
              <a:schemeClr val="accent6"/>
            </a:solidFill>
            <a:ln>
              <a:noFill/>
            </a:ln>
            <a:effectLst/>
          </c:spPr>
          <c:dPt>
            <c:idx val="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2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3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4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5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6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7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8"/>
            <c:spPr>
              <a:solidFill>
                <a:srgbClr val="C14B3A"/>
              </a:solidFill>
              <a:ln>
                <a:noFill/>
              </a:ln>
              <a:effectLst/>
            </c:spPr>
          </c:dPt>
          <c:dPt>
            <c:idx val="9"/>
            <c:spPr>
              <a:solidFill>
                <a:srgbClr val="C14B3A"/>
              </a:solidFill>
              <a:ln>
                <a:noFill/>
              </a:ln>
              <a:effectLst/>
            </c:spPr>
          </c:dPt>
          <c:dPt>
            <c:idx val="10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1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2"/>
            <c:spPr>
              <a:solidFill>
                <a:srgbClr val="72C9DE"/>
              </a:solidFill>
              <a:ln>
                <a:noFill/>
              </a:ln>
              <a:effectLst/>
            </c:spPr>
          </c:dPt>
          <c:dPt>
            <c:idx val="13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14"/>
            <c:spPr>
              <a:solidFill>
                <a:srgbClr val="528E77"/>
              </a:solidFill>
              <a:ln>
                <a:noFill/>
              </a:ln>
              <a:effectLst/>
            </c:spPr>
          </c:dPt>
          <c:dPt>
            <c:idx val="15"/>
            <c:spPr>
              <a:solidFill>
                <a:srgbClr val="B86FD7"/>
              </a:solidFill>
              <a:ln>
                <a:noFill/>
              </a:ln>
              <a:effectLst/>
            </c:spPr>
          </c:dPt>
          <c:dPt>
            <c:idx val="16"/>
            <c:spPr>
              <a:solidFill>
                <a:srgbClr val="B86FD7"/>
              </a:solidFill>
              <a:ln>
                <a:noFill/>
              </a:ln>
              <a:effectLst/>
            </c:spPr>
          </c:dPt>
          <c:cat>
            <c:strRef>
              <c:f>'График загрузки'!$B$5:$B$30</c:f>
              <c:strCache>
                <c:ptCount val="11"/>
                <c:pt idx="0">
                  <c:v>РО 13408388 WTR4</c:v>
                </c:pt>
                <c:pt idx="1">
                  <c:v>РО 13412123 ZDU6</c:v>
                </c:pt>
                <c:pt idx="2">
                  <c:v>РО 13412130 ZDU6</c:v>
                </c:pt>
                <c:pt idx="3">
                  <c:v>РО 13412135 ZDU6</c:v>
                </c:pt>
                <c:pt idx="4">
                  <c:v>РО 13412140 ZDU6</c:v>
                </c:pt>
                <c:pt idx="5">
                  <c:v>РО 13423210 ZDU6</c:v>
                </c:pt>
                <c:pt idx="6">
                  <c:v>РО 13423212 ZDU6</c:v>
                </c:pt>
                <c:pt idx="7">
                  <c:v>РО 13423216 ZDU6</c:v>
                </c:pt>
                <c:pt idx="8">
                  <c:v>РО 13423218 ZDU6</c:v>
                </c:pt>
                <c:pt idx="9">
                  <c:v>РО 13423222 ZDU6</c:v>
                </c:pt>
                <c:pt idx="10">
                  <c:v>РО 13423224 ZDU6</c:v>
                </c:pt>
              </c:strCache>
            </c:strRef>
          </c:cat>
          <c:val>
            <c:numRef>
              <c:f>'График загрузки'!$F$5:$F$30</c:f>
              <c:numCache>
                <c:formatCode>0.00</c:formatCode>
                <c:ptCount val="26"/>
                <c:pt idx="0">
                  <c:v>5.3550000000000004</c:v>
                </c:pt>
                <c:pt idx="1">
                  <c:v>6.7083333333333339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ser>
          <c:idx val="2"/>
          <c:order val="2"/>
          <c:tx>
            <c:v>Days Remain</c:v>
          </c:tx>
          <c:spPr>
            <a:solidFill>
              <a:srgbClr val="C00000"/>
            </a:solidFill>
            <a:ln>
              <a:noFill/>
            </a:ln>
            <a:effectLst/>
          </c:spPr>
          <c:dPt>
            <c:idx val="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2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3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4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5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6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7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8"/>
            <c:spPr>
              <a:solidFill>
                <a:srgbClr val="E3B3AA"/>
              </a:solidFill>
              <a:ln>
                <a:noFill/>
              </a:ln>
              <a:effectLst/>
            </c:spPr>
          </c:dPt>
          <c:dPt>
            <c:idx val="9"/>
            <c:spPr>
              <a:solidFill>
                <a:srgbClr val="E3B3AA"/>
              </a:solidFill>
              <a:ln>
                <a:noFill/>
              </a:ln>
              <a:effectLst/>
            </c:spPr>
          </c:dPt>
          <c:dPt>
            <c:idx val="10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1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2"/>
            <c:spPr>
              <a:solidFill>
                <a:srgbClr val="BBE6EF"/>
              </a:solidFill>
              <a:ln>
                <a:noFill/>
              </a:ln>
              <a:effectLst/>
            </c:spPr>
          </c:dPt>
          <c:dPt>
            <c:idx val="13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14"/>
            <c:spPr>
              <a:solidFill>
                <a:srgbClr val="AFD3C5"/>
              </a:solidFill>
              <a:ln>
                <a:noFill/>
              </a:ln>
              <a:effectLst/>
            </c:spPr>
          </c:dPt>
          <c:dPt>
            <c:idx val="15"/>
            <c:spPr>
              <a:solidFill>
                <a:srgbClr val="D5A8E7"/>
              </a:solidFill>
              <a:ln>
                <a:noFill/>
              </a:ln>
              <a:effectLst/>
            </c:spPr>
          </c:dPt>
          <c:dPt>
            <c:idx val="16"/>
            <c:spPr>
              <a:solidFill>
                <a:srgbClr val="D5A8E7"/>
              </a:solidFill>
              <a:ln>
                <a:noFill/>
              </a:ln>
              <a:effectLst/>
            </c:spPr>
          </c:dPt>
          <c:cat>
            <c:strRef>
              <c:f>'График загрузки'!$B$5:$B$30</c:f>
              <c:strCache>
                <c:ptCount val="11"/>
                <c:pt idx="0">
                  <c:v>РО 13408388 WTR4</c:v>
                </c:pt>
                <c:pt idx="1">
                  <c:v>РО 13412123 ZDU6</c:v>
                </c:pt>
                <c:pt idx="2">
                  <c:v>РО 13412130 ZDU6</c:v>
                </c:pt>
                <c:pt idx="3">
                  <c:v>РО 13412135 ZDU6</c:v>
                </c:pt>
                <c:pt idx="4">
                  <c:v>РО 13412140 ZDU6</c:v>
                </c:pt>
                <c:pt idx="5">
                  <c:v>РО 13423210 ZDU6</c:v>
                </c:pt>
                <c:pt idx="6">
                  <c:v>РО 13423212 ZDU6</c:v>
                </c:pt>
                <c:pt idx="7">
                  <c:v>РО 13423216 ZDU6</c:v>
                </c:pt>
                <c:pt idx="8">
                  <c:v>РО 13423218 ZDU6</c:v>
                </c:pt>
                <c:pt idx="9">
                  <c:v>РО 13423222 ZDU6</c:v>
                </c:pt>
                <c:pt idx="10">
                  <c:v>РО 13423224 ZDU6</c:v>
                </c:pt>
              </c:strCache>
            </c:strRef>
          </c:cat>
          <c:val>
            <c:numRef>
              <c:f>'График загрузки'!$G$5:$G$30</c:f>
              <c:numCache>
                <c:formatCode>0.00</c:formatCode>
                <c:ptCount val="26"/>
                <c:pt idx="0">
                  <c:v>11.645</c:v>
                </c:pt>
                <c:pt idx="1">
                  <c:v>0.29166666666666607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</c:ser>
        <c:overlap val="100"/>
        <c:axId val="118645888"/>
        <c:axId val="118647424"/>
      </c:barChart>
      <c:catAx>
        <c:axId val="11864588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Roboto Condensed" panose="02000000000000000000" pitchFamily="2" charset="0"/>
              </a:defRPr>
            </a:pPr>
            <a:endParaRPr lang="ru-RU"/>
          </a:p>
        </c:txPr>
        <c:crossAx val="118647424"/>
        <c:crosses val="autoZero"/>
        <c:auto val="1"/>
        <c:lblAlgn val="ctr"/>
        <c:lblOffset val="100"/>
      </c:catAx>
      <c:valAx>
        <c:axId val="118647424"/>
        <c:scaling>
          <c:orientation val="minMax"/>
          <c:max val="43830"/>
          <c:min val="43752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" sourceLinked="0"/>
        <c:maj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Roboto Condensed" panose="02000000000000000000" pitchFamily="2" charset="0"/>
              </a:defRPr>
            </a:pPr>
            <a:endParaRPr lang="ru-RU"/>
          </a:p>
        </c:txPr>
        <c:crossAx val="1186458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dispBlanksAs val="gap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220382</xdr:colOff>
      <xdr:row>3</xdr:row>
      <xdr:rowOff>73959</xdr:rowOff>
    </xdr:from>
    <xdr:to>
      <xdr:col>18</xdr:col>
      <xdr:colOff>1007782</xdr:colOff>
      <xdr:row>27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0"/>
  <sheetViews>
    <sheetView workbookViewId="0">
      <selection activeCell="C110" sqref="C110"/>
    </sheetView>
  </sheetViews>
  <sheetFormatPr defaultRowHeight="11.25" outlineLevelRow="1"/>
  <cols>
    <col min="1" max="1" width="6.25" style="21" customWidth="1"/>
    <col min="2" max="2" width="12.5" style="21" customWidth="1"/>
    <col min="3" max="3" width="5.125" style="21" customWidth="1"/>
    <col min="4" max="34" width="4.375" style="21" customWidth="1"/>
    <col min="35" max="35" width="8.25" style="21" customWidth="1"/>
    <col min="36" max="36" width="4.125" style="21" customWidth="1"/>
    <col min="37" max="16384" width="9" style="21"/>
  </cols>
  <sheetData>
    <row r="1" spans="1:35" ht="15">
      <c r="A1" s="21" t="s">
        <v>11</v>
      </c>
      <c r="B1" s="48">
        <v>13408388</v>
      </c>
    </row>
    <row r="2" spans="1:35" ht="15">
      <c r="A2" s="21" t="s">
        <v>12</v>
      </c>
      <c r="B2" s="44" t="s">
        <v>20</v>
      </c>
      <c r="C2" s="22">
        <v>10000</v>
      </c>
      <c r="E2" s="23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ht="12" thickBot="1">
      <c r="A3" s="21" t="s">
        <v>14</v>
      </c>
      <c r="B3" s="49">
        <v>43759</v>
      </c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ht="15.75" outlineLevel="1" thickBot="1">
      <c r="B4" s="68" t="s">
        <v>15</v>
      </c>
      <c r="C4" s="68" t="s">
        <v>16</v>
      </c>
      <c r="D4" s="70" t="s">
        <v>21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  <c r="AI4" s="73" t="s">
        <v>17</v>
      </c>
    </row>
    <row r="5" spans="1:35" ht="12" outlineLevel="1" thickBot="1">
      <c r="B5" s="69"/>
      <c r="C5" s="69"/>
      <c r="D5" s="47">
        <v>1</v>
      </c>
      <c r="E5" s="34">
        <v>2</v>
      </c>
      <c r="F5" s="36">
        <v>3</v>
      </c>
      <c r="G5" s="34">
        <v>4</v>
      </c>
      <c r="H5" s="38">
        <v>5</v>
      </c>
      <c r="I5" s="38">
        <v>6</v>
      </c>
      <c r="J5" s="36">
        <v>7</v>
      </c>
      <c r="K5" s="34">
        <v>8</v>
      </c>
      <c r="L5" s="36">
        <v>9</v>
      </c>
      <c r="M5" s="34">
        <v>10</v>
      </c>
      <c r="N5" s="36">
        <v>11</v>
      </c>
      <c r="O5" s="38">
        <v>12</v>
      </c>
      <c r="P5" s="38">
        <v>13</v>
      </c>
      <c r="Q5" s="34">
        <v>14</v>
      </c>
      <c r="R5" s="36">
        <v>15</v>
      </c>
      <c r="S5" s="34">
        <v>16</v>
      </c>
      <c r="T5" s="36">
        <v>17</v>
      </c>
      <c r="U5" s="34">
        <v>18</v>
      </c>
      <c r="V5" s="38">
        <v>19</v>
      </c>
      <c r="W5" s="38">
        <v>20</v>
      </c>
      <c r="X5" s="36">
        <v>21</v>
      </c>
      <c r="Y5" s="34">
        <v>22</v>
      </c>
      <c r="Z5" s="36">
        <v>23</v>
      </c>
      <c r="AA5" s="34">
        <v>24</v>
      </c>
      <c r="AB5" s="36">
        <v>25</v>
      </c>
      <c r="AC5" s="38">
        <v>26</v>
      </c>
      <c r="AD5" s="38">
        <v>27</v>
      </c>
      <c r="AE5" s="34">
        <v>28</v>
      </c>
      <c r="AF5" s="36">
        <v>29</v>
      </c>
      <c r="AG5" s="34">
        <v>30</v>
      </c>
      <c r="AH5" s="34">
        <v>31</v>
      </c>
      <c r="AI5" s="74"/>
    </row>
    <row r="6" spans="1:35" ht="12" outlineLevel="1" thickBot="1">
      <c r="B6" s="45"/>
      <c r="C6" s="46">
        <v>1</v>
      </c>
      <c r="D6" s="50"/>
      <c r="E6" s="40"/>
      <c r="F6" s="40"/>
      <c r="G6" s="40"/>
      <c r="H6" s="38"/>
      <c r="I6" s="38"/>
      <c r="J6" s="40"/>
      <c r="K6" s="40"/>
      <c r="L6" s="40"/>
      <c r="M6" s="40"/>
      <c r="N6" s="40"/>
      <c r="O6" s="38"/>
      <c r="P6" s="38"/>
      <c r="Q6" s="40">
        <v>400</v>
      </c>
      <c r="R6" s="40">
        <v>450</v>
      </c>
      <c r="S6" s="40">
        <v>500</v>
      </c>
      <c r="T6" s="40">
        <v>550</v>
      </c>
      <c r="U6" s="40">
        <v>600</v>
      </c>
      <c r="V6" s="38"/>
      <c r="W6" s="38"/>
      <c r="X6" s="40">
        <v>650</v>
      </c>
      <c r="Y6" s="40"/>
      <c r="Z6" s="40"/>
      <c r="AA6" s="40"/>
      <c r="AB6" s="40"/>
      <c r="AC6" s="38"/>
      <c r="AD6" s="38"/>
      <c r="AE6" s="40"/>
      <c r="AF6" s="40"/>
      <c r="AG6" s="40"/>
      <c r="AH6" s="40"/>
      <c r="AI6" s="27">
        <f>SUM(D6:AH6)</f>
        <v>3150</v>
      </c>
    </row>
    <row r="7" spans="1:35" ht="12" outlineLevel="1" thickBot="1">
      <c r="B7" s="28"/>
      <c r="C7" s="30">
        <v>2</v>
      </c>
      <c r="D7" s="51"/>
      <c r="E7" s="35"/>
      <c r="F7" s="35"/>
      <c r="G7" s="35"/>
      <c r="H7" s="38"/>
      <c r="I7" s="38"/>
      <c r="J7" s="35"/>
      <c r="K7" s="35"/>
      <c r="L7" s="35"/>
      <c r="M7" s="35"/>
      <c r="N7" s="35"/>
      <c r="O7" s="38"/>
      <c r="P7" s="38"/>
      <c r="Q7" s="35"/>
      <c r="R7" s="35"/>
      <c r="S7" s="35"/>
      <c r="T7" s="35"/>
      <c r="U7" s="35"/>
      <c r="V7" s="38"/>
      <c r="W7" s="38"/>
      <c r="X7" s="35"/>
      <c r="Y7" s="35"/>
      <c r="Z7" s="35"/>
      <c r="AA7" s="35"/>
      <c r="AB7" s="35"/>
      <c r="AC7" s="38"/>
      <c r="AD7" s="38"/>
      <c r="AE7" s="35"/>
      <c r="AF7" s="35"/>
      <c r="AG7" s="35"/>
      <c r="AH7" s="43"/>
      <c r="AI7" s="26">
        <f>SUM(D7:AH7)</f>
        <v>0</v>
      </c>
    </row>
    <row r="8" spans="1:35" outlineLevel="1">
      <c r="D8" s="24">
        <f t="shared" ref="D8:AI8" si="0">SUM(D6:D7)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400</v>
      </c>
      <c r="R8" s="24">
        <f t="shared" si="0"/>
        <v>450</v>
      </c>
      <c r="S8" s="24">
        <f t="shared" si="0"/>
        <v>500</v>
      </c>
      <c r="T8" s="24">
        <f t="shared" si="0"/>
        <v>550</v>
      </c>
      <c r="U8" s="24">
        <f t="shared" si="0"/>
        <v>600</v>
      </c>
      <c r="V8" s="24">
        <f t="shared" si="0"/>
        <v>0</v>
      </c>
      <c r="W8" s="24">
        <f t="shared" si="0"/>
        <v>0</v>
      </c>
      <c r="X8" s="24">
        <f t="shared" si="0"/>
        <v>650</v>
      </c>
      <c r="Y8" s="24">
        <f t="shared" si="0"/>
        <v>0</v>
      </c>
      <c r="Z8" s="24">
        <f t="shared" si="0"/>
        <v>0</v>
      </c>
      <c r="AA8" s="24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24">
        <f t="shared" si="0"/>
        <v>0</v>
      </c>
      <c r="AF8" s="24">
        <f t="shared" si="0"/>
        <v>0</v>
      </c>
      <c r="AG8" s="24">
        <f t="shared" si="0"/>
        <v>0</v>
      </c>
      <c r="AH8" s="24">
        <f t="shared" si="0"/>
        <v>0</v>
      </c>
      <c r="AI8" s="31">
        <f t="shared" si="0"/>
        <v>3150</v>
      </c>
    </row>
    <row r="9" spans="1:35" outlineLevel="1">
      <c r="AE9" s="32" t="s">
        <v>18</v>
      </c>
      <c r="AI9" s="24">
        <f>C2-AI8</f>
        <v>6850</v>
      </c>
    </row>
    <row r="10" spans="1:35">
      <c r="AE10" s="21" t="s">
        <v>19</v>
      </c>
      <c r="AI10" s="33">
        <f>AI8/C2</f>
        <v>0.315</v>
      </c>
    </row>
    <row r="11" spans="1:35" ht="15">
      <c r="A11" s="21" t="s">
        <v>11</v>
      </c>
      <c r="B11" s="48">
        <v>13412123</v>
      </c>
    </row>
    <row r="12" spans="1:35" ht="15">
      <c r="A12" s="21" t="s">
        <v>12</v>
      </c>
      <c r="B12" s="48" t="s">
        <v>13</v>
      </c>
      <c r="C12" s="22">
        <v>9600</v>
      </c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ht="12" thickBot="1">
      <c r="A13" s="21" t="s">
        <v>14</v>
      </c>
      <c r="B13" s="49">
        <v>43766</v>
      </c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15.75" outlineLevel="1" thickBot="1">
      <c r="B14" s="68" t="s">
        <v>15</v>
      </c>
      <c r="C14" s="68" t="s">
        <v>16</v>
      </c>
      <c r="D14" s="70" t="s">
        <v>21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  <c r="AI14" s="73" t="s">
        <v>17</v>
      </c>
    </row>
    <row r="15" spans="1:35" ht="12" outlineLevel="1" thickBot="1">
      <c r="B15" s="69"/>
      <c r="C15" s="69"/>
      <c r="D15" s="47">
        <v>1</v>
      </c>
      <c r="E15" s="34">
        <v>2</v>
      </c>
      <c r="F15" s="36">
        <v>3</v>
      </c>
      <c r="G15" s="34">
        <v>4</v>
      </c>
      <c r="H15" s="38">
        <v>5</v>
      </c>
      <c r="I15" s="38">
        <v>6</v>
      </c>
      <c r="J15" s="36">
        <v>7</v>
      </c>
      <c r="K15" s="34">
        <v>8</v>
      </c>
      <c r="L15" s="36">
        <v>9</v>
      </c>
      <c r="M15" s="34">
        <v>10</v>
      </c>
      <c r="N15" s="36">
        <v>11</v>
      </c>
      <c r="O15" s="38">
        <v>12</v>
      </c>
      <c r="P15" s="38">
        <v>13</v>
      </c>
      <c r="Q15" s="34">
        <v>14</v>
      </c>
      <c r="R15" s="36">
        <v>15</v>
      </c>
      <c r="S15" s="34">
        <v>16</v>
      </c>
      <c r="T15" s="36">
        <v>17</v>
      </c>
      <c r="U15" s="34">
        <v>18</v>
      </c>
      <c r="V15" s="38">
        <v>19</v>
      </c>
      <c r="W15" s="38">
        <v>20</v>
      </c>
      <c r="X15" s="36">
        <v>21</v>
      </c>
      <c r="Y15" s="34">
        <v>22</v>
      </c>
      <c r="Z15" s="36">
        <v>23</v>
      </c>
      <c r="AA15" s="34">
        <v>24</v>
      </c>
      <c r="AB15" s="36">
        <v>25</v>
      </c>
      <c r="AC15" s="38">
        <v>26</v>
      </c>
      <c r="AD15" s="38">
        <v>27</v>
      </c>
      <c r="AE15" s="34">
        <v>28</v>
      </c>
      <c r="AF15" s="36">
        <v>29</v>
      </c>
      <c r="AG15" s="34">
        <v>30</v>
      </c>
      <c r="AH15" s="34">
        <v>31</v>
      </c>
      <c r="AI15" s="74"/>
    </row>
    <row r="16" spans="1:35" ht="12" outlineLevel="1" thickBot="1">
      <c r="B16" s="45"/>
      <c r="C16" s="46">
        <v>1</v>
      </c>
      <c r="D16" s="50"/>
      <c r="E16" s="40"/>
      <c r="F16" s="40"/>
      <c r="G16" s="40"/>
      <c r="H16" s="38"/>
      <c r="I16" s="38"/>
      <c r="J16" s="40"/>
      <c r="K16" s="40"/>
      <c r="L16" s="40"/>
      <c r="M16" s="40"/>
      <c r="N16" s="40"/>
      <c r="O16" s="38"/>
      <c r="P16" s="38"/>
      <c r="Q16" s="40"/>
      <c r="R16" s="40"/>
      <c r="S16" s="40"/>
      <c r="T16" s="40"/>
      <c r="U16" s="40"/>
      <c r="V16" s="38"/>
      <c r="W16" s="38"/>
      <c r="X16" s="40"/>
      <c r="Y16" s="40"/>
      <c r="Z16" s="40"/>
      <c r="AA16" s="40"/>
      <c r="AB16" s="40"/>
      <c r="AC16" s="38"/>
      <c r="AD16" s="38"/>
      <c r="AE16" s="40"/>
      <c r="AF16" s="40"/>
      <c r="AG16" s="40"/>
      <c r="AH16" s="41"/>
      <c r="AI16" s="27">
        <f>SUM(D16:AH16)</f>
        <v>0</v>
      </c>
    </row>
    <row r="17" spans="1:35" ht="12" outlineLevel="1" thickBot="1">
      <c r="B17" s="28"/>
      <c r="C17" s="30">
        <v>2</v>
      </c>
      <c r="D17" s="51"/>
      <c r="E17" s="35"/>
      <c r="F17" s="35"/>
      <c r="G17" s="35"/>
      <c r="H17" s="38"/>
      <c r="I17" s="38"/>
      <c r="J17" s="35"/>
      <c r="K17" s="35"/>
      <c r="L17" s="35"/>
      <c r="M17" s="35"/>
      <c r="N17" s="35"/>
      <c r="O17" s="38"/>
      <c r="P17" s="38"/>
      <c r="Q17" s="35"/>
      <c r="R17" s="35">
        <v>1200</v>
      </c>
      <c r="S17" s="35">
        <v>2000</v>
      </c>
      <c r="T17" s="35">
        <v>2000</v>
      </c>
      <c r="U17" s="35">
        <v>2000</v>
      </c>
      <c r="V17" s="38"/>
      <c r="W17" s="38"/>
      <c r="X17" s="35" t="s">
        <v>22</v>
      </c>
      <c r="Y17" s="35">
        <v>2000</v>
      </c>
      <c r="Z17" s="35"/>
      <c r="AA17" s="35"/>
      <c r="AB17" s="35"/>
      <c r="AC17" s="38"/>
      <c r="AD17" s="38"/>
      <c r="AE17" s="35"/>
      <c r="AF17" s="35"/>
      <c r="AG17" s="35"/>
      <c r="AH17" s="43"/>
      <c r="AI17" s="26">
        <f>SUM(D17:AH17)</f>
        <v>9200</v>
      </c>
    </row>
    <row r="18" spans="1:35" outlineLevel="1">
      <c r="D18" s="24">
        <f t="shared" ref="D18:AI18" si="1">SUM(D16:D17)</f>
        <v>0</v>
      </c>
      <c r="E18" s="24">
        <f t="shared" si="1"/>
        <v>0</v>
      </c>
      <c r="F18" s="24">
        <f t="shared" si="1"/>
        <v>0</v>
      </c>
      <c r="G18" s="24">
        <f t="shared" si="1"/>
        <v>0</v>
      </c>
      <c r="H18" s="24">
        <f t="shared" si="1"/>
        <v>0</v>
      </c>
      <c r="I18" s="24">
        <f t="shared" si="1"/>
        <v>0</v>
      </c>
      <c r="J18" s="24">
        <f t="shared" si="1"/>
        <v>0</v>
      </c>
      <c r="K18" s="24">
        <f t="shared" si="1"/>
        <v>0</v>
      </c>
      <c r="L18" s="24">
        <f t="shared" si="1"/>
        <v>0</v>
      </c>
      <c r="M18" s="24">
        <f t="shared" si="1"/>
        <v>0</v>
      </c>
      <c r="N18" s="24">
        <f t="shared" si="1"/>
        <v>0</v>
      </c>
      <c r="O18" s="24">
        <f t="shared" si="1"/>
        <v>0</v>
      </c>
      <c r="P18" s="24">
        <f t="shared" si="1"/>
        <v>0</v>
      </c>
      <c r="Q18" s="24">
        <f t="shared" si="1"/>
        <v>0</v>
      </c>
      <c r="R18" s="24">
        <f t="shared" si="1"/>
        <v>1200</v>
      </c>
      <c r="S18" s="24">
        <f t="shared" si="1"/>
        <v>2000</v>
      </c>
      <c r="T18" s="24">
        <f t="shared" si="1"/>
        <v>2000</v>
      </c>
      <c r="U18" s="24">
        <f t="shared" si="1"/>
        <v>2000</v>
      </c>
      <c r="V18" s="24">
        <f t="shared" si="1"/>
        <v>0</v>
      </c>
      <c r="W18" s="24">
        <f t="shared" si="1"/>
        <v>0</v>
      </c>
      <c r="X18" s="24">
        <f t="shared" si="1"/>
        <v>0</v>
      </c>
      <c r="Y18" s="24">
        <f t="shared" si="1"/>
        <v>2000</v>
      </c>
      <c r="Z18" s="24">
        <f t="shared" si="1"/>
        <v>0</v>
      </c>
      <c r="AA18" s="24">
        <f t="shared" si="1"/>
        <v>0</v>
      </c>
      <c r="AB18" s="24">
        <f t="shared" si="1"/>
        <v>0</v>
      </c>
      <c r="AC18" s="24">
        <f t="shared" si="1"/>
        <v>0</v>
      </c>
      <c r="AD18" s="24">
        <f t="shared" si="1"/>
        <v>0</v>
      </c>
      <c r="AE18" s="24">
        <f t="shared" si="1"/>
        <v>0</v>
      </c>
      <c r="AF18" s="24">
        <f t="shared" si="1"/>
        <v>0</v>
      </c>
      <c r="AG18" s="24">
        <f t="shared" si="1"/>
        <v>0</v>
      </c>
      <c r="AH18" s="24">
        <f t="shared" si="1"/>
        <v>0</v>
      </c>
      <c r="AI18" s="31">
        <f t="shared" si="1"/>
        <v>9200</v>
      </c>
    </row>
    <row r="19" spans="1:35" outlineLevel="1">
      <c r="AE19" s="32" t="s">
        <v>18</v>
      </c>
      <c r="AI19" s="24">
        <f>C12-AI18</f>
        <v>400</v>
      </c>
    </row>
    <row r="20" spans="1:35">
      <c r="AE20" s="21" t="s">
        <v>19</v>
      </c>
      <c r="AI20" s="33">
        <f>AI18/C12</f>
        <v>0.95833333333333337</v>
      </c>
    </row>
    <row r="21" spans="1:35" ht="15">
      <c r="A21" s="21" t="s">
        <v>11</v>
      </c>
      <c r="B21" s="48">
        <v>13412130</v>
      </c>
    </row>
    <row r="22" spans="1:35" ht="15">
      <c r="A22" s="21" t="s">
        <v>12</v>
      </c>
      <c r="B22" s="48" t="s">
        <v>13</v>
      </c>
      <c r="C22" s="22">
        <v>9600</v>
      </c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2" thickBot="1">
      <c r="A23" s="21" t="s">
        <v>14</v>
      </c>
      <c r="B23" s="49">
        <v>43774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15.75" outlineLevel="1" thickBot="1">
      <c r="B24" s="68" t="s">
        <v>15</v>
      </c>
      <c r="C24" s="68" t="s">
        <v>16</v>
      </c>
      <c r="D24" s="70" t="s">
        <v>21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2"/>
      <c r="AI24" s="73" t="s">
        <v>17</v>
      </c>
    </row>
    <row r="25" spans="1:35" ht="12" outlineLevel="1" thickBot="1">
      <c r="B25" s="69"/>
      <c r="C25" s="69"/>
      <c r="D25" s="47">
        <v>1</v>
      </c>
      <c r="E25" s="34">
        <v>2</v>
      </c>
      <c r="F25" s="36">
        <v>3</v>
      </c>
      <c r="G25" s="34">
        <v>4</v>
      </c>
      <c r="H25" s="38">
        <v>5</v>
      </c>
      <c r="I25" s="38">
        <v>6</v>
      </c>
      <c r="J25" s="36">
        <v>7</v>
      </c>
      <c r="K25" s="34">
        <v>8</v>
      </c>
      <c r="L25" s="36">
        <v>9</v>
      </c>
      <c r="M25" s="34">
        <v>10</v>
      </c>
      <c r="N25" s="36">
        <v>11</v>
      </c>
      <c r="O25" s="38">
        <v>12</v>
      </c>
      <c r="P25" s="38">
        <v>13</v>
      </c>
      <c r="Q25" s="34">
        <v>14</v>
      </c>
      <c r="R25" s="36">
        <v>15</v>
      </c>
      <c r="S25" s="34">
        <v>16</v>
      </c>
      <c r="T25" s="36">
        <v>17</v>
      </c>
      <c r="U25" s="34">
        <v>18</v>
      </c>
      <c r="V25" s="38">
        <v>19</v>
      </c>
      <c r="W25" s="38">
        <v>20</v>
      </c>
      <c r="X25" s="36">
        <v>21</v>
      </c>
      <c r="Y25" s="34">
        <v>22</v>
      </c>
      <c r="Z25" s="36">
        <v>23</v>
      </c>
      <c r="AA25" s="34">
        <v>24</v>
      </c>
      <c r="AB25" s="36">
        <v>25</v>
      </c>
      <c r="AC25" s="38">
        <v>26</v>
      </c>
      <c r="AD25" s="38">
        <v>27</v>
      </c>
      <c r="AE25" s="34">
        <v>28</v>
      </c>
      <c r="AF25" s="36">
        <v>29</v>
      </c>
      <c r="AG25" s="34">
        <v>30</v>
      </c>
      <c r="AH25" s="34">
        <v>31</v>
      </c>
      <c r="AI25" s="74"/>
    </row>
    <row r="26" spans="1:35" ht="12" outlineLevel="1" thickBot="1">
      <c r="B26" s="45"/>
      <c r="C26" s="46">
        <v>1</v>
      </c>
      <c r="D26" s="50"/>
      <c r="E26" s="40"/>
      <c r="F26" s="40"/>
      <c r="G26" s="40"/>
      <c r="H26" s="38"/>
      <c r="I26" s="38"/>
      <c r="J26" s="40"/>
      <c r="K26" s="40"/>
      <c r="L26" s="40"/>
      <c r="M26" s="40"/>
      <c r="N26" s="40"/>
      <c r="O26" s="38"/>
      <c r="P26" s="38"/>
      <c r="Q26" s="40"/>
      <c r="R26" s="40"/>
      <c r="S26" s="40"/>
      <c r="T26" s="40"/>
      <c r="U26" s="40"/>
      <c r="V26" s="38"/>
      <c r="W26" s="38"/>
      <c r="X26" s="40"/>
      <c r="Y26" s="40"/>
      <c r="Z26" s="40"/>
      <c r="AA26" s="40"/>
      <c r="AB26" s="40"/>
      <c r="AC26" s="38"/>
      <c r="AD26" s="38"/>
      <c r="AE26" s="40"/>
      <c r="AF26" s="40"/>
      <c r="AG26" s="40"/>
      <c r="AH26" s="41"/>
      <c r="AI26" s="27">
        <f>SUM(D26:AH26)</f>
        <v>0</v>
      </c>
    </row>
    <row r="27" spans="1:35" ht="12" outlineLevel="1" thickBot="1">
      <c r="B27" s="28"/>
      <c r="C27" s="30">
        <v>2</v>
      </c>
      <c r="D27" s="51"/>
      <c r="E27" s="35"/>
      <c r="F27" s="35"/>
      <c r="G27" s="35"/>
      <c r="H27" s="38"/>
      <c r="I27" s="38"/>
      <c r="J27" s="35"/>
      <c r="K27" s="35"/>
      <c r="L27" s="35"/>
      <c r="M27" s="35"/>
      <c r="N27" s="35"/>
      <c r="O27" s="38"/>
      <c r="P27" s="38"/>
      <c r="Q27" s="35"/>
      <c r="R27" s="35"/>
      <c r="S27" s="35"/>
      <c r="T27" s="35"/>
      <c r="U27" s="35"/>
      <c r="V27" s="38"/>
      <c r="W27" s="38"/>
      <c r="X27" s="35"/>
      <c r="Y27" s="35"/>
      <c r="Z27" s="35"/>
      <c r="AA27" s="35"/>
      <c r="AB27" s="35"/>
      <c r="AC27" s="38"/>
      <c r="AD27" s="38"/>
      <c r="AE27" s="35"/>
      <c r="AF27" s="35"/>
      <c r="AG27" s="35"/>
      <c r="AH27" s="43"/>
      <c r="AI27" s="26">
        <f>SUM(D27:AH27)</f>
        <v>0</v>
      </c>
    </row>
    <row r="28" spans="1:35" outlineLevel="1">
      <c r="D28" s="24">
        <f t="shared" ref="D28:AI28" si="2">SUM(D26:D27)</f>
        <v>0</v>
      </c>
      <c r="E28" s="24">
        <f t="shared" si="2"/>
        <v>0</v>
      </c>
      <c r="F28" s="24">
        <f t="shared" si="2"/>
        <v>0</v>
      </c>
      <c r="G28" s="24">
        <f t="shared" si="2"/>
        <v>0</v>
      </c>
      <c r="H28" s="24">
        <f t="shared" si="2"/>
        <v>0</v>
      </c>
      <c r="I28" s="24">
        <f t="shared" si="2"/>
        <v>0</v>
      </c>
      <c r="J28" s="24">
        <f t="shared" si="2"/>
        <v>0</v>
      </c>
      <c r="K28" s="24">
        <f t="shared" si="2"/>
        <v>0</v>
      </c>
      <c r="L28" s="24">
        <f t="shared" si="2"/>
        <v>0</v>
      </c>
      <c r="M28" s="24">
        <f t="shared" si="2"/>
        <v>0</v>
      </c>
      <c r="N28" s="24">
        <f t="shared" si="2"/>
        <v>0</v>
      </c>
      <c r="O28" s="24">
        <f t="shared" si="2"/>
        <v>0</v>
      </c>
      <c r="P28" s="24">
        <f t="shared" si="2"/>
        <v>0</v>
      </c>
      <c r="Q28" s="24">
        <f t="shared" si="2"/>
        <v>0</v>
      </c>
      <c r="R28" s="24">
        <f t="shared" si="2"/>
        <v>0</v>
      </c>
      <c r="S28" s="24">
        <f t="shared" si="2"/>
        <v>0</v>
      </c>
      <c r="T28" s="24">
        <f t="shared" si="2"/>
        <v>0</v>
      </c>
      <c r="U28" s="24">
        <f t="shared" si="2"/>
        <v>0</v>
      </c>
      <c r="V28" s="24">
        <f t="shared" si="2"/>
        <v>0</v>
      </c>
      <c r="W28" s="24">
        <f t="shared" si="2"/>
        <v>0</v>
      </c>
      <c r="X28" s="24">
        <f t="shared" si="2"/>
        <v>0</v>
      </c>
      <c r="Y28" s="24">
        <f t="shared" si="2"/>
        <v>0</v>
      </c>
      <c r="Z28" s="24">
        <f t="shared" si="2"/>
        <v>0</v>
      </c>
      <c r="AA28" s="24">
        <f t="shared" si="2"/>
        <v>0</v>
      </c>
      <c r="AB28" s="24">
        <f t="shared" si="2"/>
        <v>0</v>
      </c>
      <c r="AC28" s="24">
        <f t="shared" si="2"/>
        <v>0</v>
      </c>
      <c r="AD28" s="24">
        <f t="shared" si="2"/>
        <v>0</v>
      </c>
      <c r="AE28" s="24">
        <f t="shared" si="2"/>
        <v>0</v>
      </c>
      <c r="AF28" s="24">
        <f t="shared" si="2"/>
        <v>0</v>
      </c>
      <c r="AG28" s="24">
        <f t="shared" si="2"/>
        <v>0</v>
      </c>
      <c r="AH28" s="24">
        <f t="shared" si="2"/>
        <v>0</v>
      </c>
      <c r="AI28" s="31">
        <f t="shared" si="2"/>
        <v>0</v>
      </c>
    </row>
    <row r="29" spans="1:35" outlineLevel="1">
      <c r="AE29" s="32" t="s">
        <v>18</v>
      </c>
      <c r="AI29" s="24">
        <f>C22-AI28</f>
        <v>9600</v>
      </c>
    </row>
    <row r="30" spans="1:35">
      <c r="AE30" s="21" t="s">
        <v>19</v>
      </c>
      <c r="AI30" s="33">
        <f>AI28/C22</f>
        <v>0</v>
      </c>
    </row>
    <row r="31" spans="1:35" ht="15">
      <c r="A31" s="21" t="s">
        <v>11</v>
      </c>
      <c r="B31" s="48">
        <v>13412135</v>
      </c>
    </row>
    <row r="32" spans="1:35" ht="15">
      <c r="A32" s="21" t="s">
        <v>12</v>
      </c>
      <c r="B32" s="48" t="s">
        <v>13</v>
      </c>
      <c r="C32" s="22">
        <v>9600</v>
      </c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:35" ht="12" thickBot="1">
      <c r="A33" s="21" t="s">
        <v>14</v>
      </c>
      <c r="B33" s="49">
        <v>43780</v>
      </c>
      <c r="E33" s="2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.75" outlineLevel="1" thickBot="1">
      <c r="B34" s="68" t="s">
        <v>15</v>
      </c>
      <c r="C34" s="68" t="s">
        <v>16</v>
      </c>
      <c r="D34" s="70" t="s">
        <v>21</v>
      </c>
      <c r="E34" s="72"/>
      <c r="F34" s="71" t="s">
        <v>23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  <c r="AI34" s="73" t="s">
        <v>17</v>
      </c>
    </row>
    <row r="35" spans="1:35" ht="12" outlineLevel="1" thickBot="1">
      <c r="B35" s="69"/>
      <c r="C35" s="69"/>
      <c r="D35" s="47">
        <v>30</v>
      </c>
      <c r="E35" s="37">
        <v>31</v>
      </c>
      <c r="F35" s="36">
        <v>1</v>
      </c>
      <c r="G35" s="38">
        <v>2</v>
      </c>
      <c r="H35" s="38">
        <v>3</v>
      </c>
      <c r="I35" s="52">
        <v>4</v>
      </c>
      <c r="J35" s="36">
        <v>5</v>
      </c>
      <c r="K35" s="34">
        <v>6</v>
      </c>
      <c r="L35" s="36">
        <v>7</v>
      </c>
      <c r="M35" s="34">
        <v>8</v>
      </c>
      <c r="N35" s="38">
        <v>9</v>
      </c>
      <c r="O35" s="38">
        <v>10</v>
      </c>
      <c r="P35" s="36">
        <v>11</v>
      </c>
      <c r="Q35" s="34">
        <v>12</v>
      </c>
      <c r="R35" s="36">
        <v>13</v>
      </c>
      <c r="S35" s="34">
        <v>14</v>
      </c>
      <c r="T35" s="36">
        <v>15</v>
      </c>
      <c r="U35" s="38">
        <v>16</v>
      </c>
      <c r="V35" s="38">
        <v>17</v>
      </c>
      <c r="W35" s="34">
        <v>18</v>
      </c>
      <c r="X35" s="36">
        <v>19</v>
      </c>
      <c r="Y35" s="34">
        <v>20</v>
      </c>
      <c r="Z35" s="36">
        <v>21</v>
      </c>
      <c r="AA35" s="34">
        <v>22</v>
      </c>
      <c r="AB35" s="38">
        <v>23</v>
      </c>
      <c r="AC35" s="38">
        <v>24</v>
      </c>
      <c r="AD35" s="36">
        <v>25</v>
      </c>
      <c r="AE35" s="34">
        <v>26</v>
      </c>
      <c r="AF35" s="36">
        <v>27</v>
      </c>
      <c r="AG35" s="34">
        <v>28</v>
      </c>
      <c r="AH35" s="36">
        <v>29</v>
      </c>
      <c r="AI35" s="74"/>
    </row>
    <row r="36" spans="1:35" ht="12" outlineLevel="1" thickBot="1">
      <c r="B36" s="45"/>
      <c r="C36" s="46">
        <v>1</v>
      </c>
      <c r="D36" s="50"/>
      <c r="E36" s="41"/>
      <c r="F36" s="39"/>
      <c r="G36" s="38"/>
      <c r="H36" s="38"/>
      <c r="I36" s="40"/>
      <c r="J36" s="40"/>
      <c r="K36" s="40"/>
      <c r="L36" s="40"/>
      <c r="M36" s="40"/>
      <c r="N36" s="38"/>
      <c r="O36" s="38"/>
      <c r="P36" s="40"/>
      <c r="Q36" s="40"/>
      <c r="R36" s="40"/>
      <c r="S36" s="40"/>
      <c r="T36" s="40"/>
      <c r="U36" s="38"/>
      <c r="V36" s="38"/>
      <c r="W36" s="40"/>
      <c r="X36" s="40"/>
      <c r="Y36" s="40"/>
      <c r="Z36" s="40"/>
      <c r="AA36" s="40"/>
      <c r="AB36" s="38"/>
      <c r="AC36" s="38"/>
      <c r="AD36" s="40"/>
      <c r="AE36" s="40"/>
      <c r="AF36" s="40"/>
      <c r="AG36" s="40"/>
      <c r="AH36" s="41"/>
      <c r="AI36" s="27">
        <f>SUM(D36:AH36)</f>
        <v>0</v>
      </c>
    </row>
    <row r="37" spans="1:35" ht="12" outlineLevel="1" thickBot="1">
      <c r="B37" s="28"/>
      <c r="C37" s="30">
        <v>2</v>
      </c>
      <c r="D37" s="51"/>
      <c r="E37" s="43"/>
      <c r="F37" s="42"/>
      <c r="G37" s="38"/>
      <c r="H37" s="38"/>
      <c r="I37" s="35"/>
      <c r="J37" s="35"/>
      <c r="K37" s="35"/>
      <c r="L37" s="35"/>
      <c r="M37" s="35"/>
      <c r="N37" s="38"/>
      <c r="O37" s="38"/>
      <c r="P37" s="35"/>
      <c r="Q37" s="35"/>
      <c r="R37" s="35"/>
      <c r="S37" s="35"/>
      <c r="T37" s="35"/>
      <c r="U37" s="38"/>
      <c r="V37" s="38"/>
      <c r="W37" s="35"/>
      <c r="X37" s="35"/>
      <c r="Y37" s="35"/>
      <c r="Z37" s="35"/>
      <c r="AA37" s="35"/>
      <c r="AB37" s="38"/>
      <c r="AC37" s="38"/>
      <c r="AD37" s="35"/>
      <c r="AE37" s="35"/>
      <c r="AF37" s="35"/>
      <c r="AG37" s="35"/>
      <c r="AH37" s="43"/>
      <c r="AI37" s="26">
        <f>SUM(D37:AH37)</f>
        <v>0</v>
      </c>
    </row>
    <row r="38" spans="1:35" outlineLevel="1">
      <c r="D38" s="24">
        <f t="shared" ref="D38:AI38" si="3">SUM(D36:D37)</f>
        <v>0</v>
      </c>
      <c r="E38" s="24">
        <f t="shared" si="3"/>
        <v>0</v>
      </c>
      <c r="F38" s="24">
        <f t="shared" si="3"/>
        <v>0</v>
      </c>
      <c r="G38" s="24">
        <f t="shared" si="3"/>
        <v>0</v>
      </c>
      <c r="H38" s="24">
        <f t="shared" si="3"/>
        <v>0</v>
      </c>
      <c r="I38" s="24">
        <f t="shared" si="3"/>
        <v>0</v>
      </c>
      <c r="J38" s="24">
        <f t="shared" si="3"/>
        <v>0</v>
      </c>
      <c r="K38" s="24">
        <f t="shared" si="3"/>
        <v>0</v>
      </c>
      <c r="L38" s="24">
        <f t="shared" si="3"/>
        <v>0</v>
      </c>
      <c r="M38" s="24">
        <f t="shared" si="3"/>
        <v>0</v>
      </c>
      <c r="N38" s="24">
        <f t="shared" si="3"/>
        <v>0</v>
      </c>
      <c r="O38" s="24">
        <f t="shared" si="3"/>
        <v>0</v>
      </c>
      <c r="P38" s="24">
        <f t="shared" si="3"/>
        <v>0</v>
      </c>
      <c r="Q38" s="24">
        <f t="shared" si="3"/>
        <v>0</v>
      </c>
      <c r="R38" s="24">
        <f t="shared" si="3"/>
        <v>0</v>
      </c>
      <c r="S38" s="24">
        <f t="shared" si="3"/>
        <v>0</v>
      </c>
      <c r="T38" s="24">
        <f t="shared" si="3"/>
        <v>0</v>
      </c>
      <c r="U38" s="24">
        <f t="shared" si="3"/>
        <v>0</v>
      </c>
      <c r="V38" s="24">
        <f t="shared" si="3"/>
        <v>0</v>
      </c>
      <c r="W38" s="24">
        <f t="shared" si="3"/>
        <v>0</v>
      </c>
      <c r="X38" s="24">
        <f t="shared" si="3"/>
        <v>0</v>
      </c>
      <c r="Y38" s="24">
        <f t="shared" si="3"/>
        <v>0</v>
      </c>
      <c r="Z38" s="24">
        <f t="shared" si="3"/>
        <v>0</v>
      </c>
      <c r="AA38" s="24">
        <f t="shared" si="3"/>
        <v>0</v>
      </c>
      <c r="AB38" s="24">
        <f t="shared" si="3"/>
        <v>0</v>
      </c>
      <c r="AC38" s="24">
        <f t="shared" si="3"/>
        <v>0</v>
      </c>
      <c r="AD38" s="24">
        <f t="shared" si="3"/>
        <v>0</v>
      </c>
      <c r="AE38" s="24">
        <f t="shared" si="3"/>
        <v>0</v>
      </c>
      <c r="AF38" s="24">
        <f t="shared" si="3"/>
        <v>0</v>
      </c>
      <c r="AG38" s="24">
        <f t="shared" si="3"/>
        <v>0</v>
      </c>
      <c r="AH38" s="24">
        <f t="shared" si="3"/>
        <v>0</v>
      </c>
      <c r="AI38" s="31">
        <f t="shared" si="3"/>
        <v>0</v>
      </c>
    </row>
    <row r="39" spans="1:35" outlineLevel="1">
      <c r="AE39" s="32" t="s">
        <v>18</v>
      </c>
      <c r="AI39" s="24">
        <f>C32-AI38</f>
        <v>9600</v>
      </c>
    </row>
    <row r="40" spans="1:35">
      <c r="AE40" s="21" t="s">
        <v>19</v>
      </c>
      <c r="AI40" s="33">
        <f>AI38/C32</f>
        <v>0</v>
      </c>
    </row>
    <row r="41" spans="1:35" ht="15">
      <c r="A41" s="21" t="s">
        <v>11</v>
      </c>
      <c r="B41" s="48">
        <v>13412140</v>
      </c>
    </row>
    <row r="42" spans="1:35" ht="15">
      <c r="A42" s="21" t="s">
        <v>12</v>
      </c>
      <c r="B42" s="48" t="s">
        <v>13</v>
      </c>
      <c r="C42" s="22">
        <v>9600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5" ht="12" thickBot="1">
      <c r="A43" s="21" t="s">
        <v>14</v>
      </c>
      <c r="B43" s="49">
        <v>43787</v>
      </c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5" ht="15.75" outlineLevel="1" thickBot="1">
      <c r="B44" s="68" t="s">
        <v>15</v>
      </c>
      <c r="C44" s="68" t="s">
        <v>16</v>
      </c>
      <c r="D44" s="70" t="s">
        <v>23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2"/>
      <c r="AI44" s="73" t="s">
        <v>17</v>
      </c>
    </row>
    <row r="45" spans="1:35" ht="12" outlineLevel="1" thickBot="1">
      <c r="B45" s="69"/>
      <c r="C45" s="69"/>
      <c r="D45" s="47">
        <v>1</v>
      </c>
      <c r="E45" s="25">
        <v>2</v>
      </c>
      <c r="F45" s="53">
        <v>3</v>
      </c>
      <c r="G45" s="54">
        <v>4</v>
      </c>
      <c r="H45" s="36">
        <v>5</v>
      </c>
      <c r="I45" s="34">
        <v>6</v>
      </c>
      <c r="J45" s="36">
        <v>7</v>
      </c>
      <c r="K45" s="34">
        <v>8</v>
      </c>
      <c r="L45" s="53">
        <v>9</v>
      </c>
      <c r="M45" s="25">
        <v>10</v>
      </c>
      <c r="N45" s="36">
        <v>11</v>
      </c>
      <c r="O45" s="36">
        <v>12</v>
      </c>
      <c r="P45" s="34">
        <v>13</v>
      </c>
      <c r="Q45" s="34">
        <v>14</v>
      </c>
      <c r="R45" s="36">
        <v>15</v>
      </c>
      <c r="S45" s="25">
        <v>16</v>
      </c>
      <c r="T45" s="53">
        <v>17</v>
      </c>
      <c r="U45" s="34">
        <v>18</v>
      </c>
      <c r="V45" s="36">
        <v>19</v>
      </c>
      <c r="W45" s="34">
        <v>20</v>
      </c>
      <c r="X45" s="36">
        <v>21</v>
      </c>
      <c r="Y45" s="34">
        <v>22</v>
      </c>
      <c r="Z45" s="53">
        <v>23</v>
      </c>
      <c r="AA45" s="25">
        <v>24</v>
      </c>
      <c r="AB45" s="36">
        <v>25</v>
      </c>
      <c r="AC45" s="36">
        <v>26</v>
      </c>
      <c r="AD45" s="34">
        <v>27</v>
      </c>
      <c r="AE45" s="34">
        <v>28</v>
      </c>
      <c r="AF45" s="36">
        <v>29</v>
      </c>
      <c r="AG45" s="25">
        <v>30</v>
      </c>
      <c r="AH45" s="34"/>
      <c r="AI45" s="74"/>
    </row>
    <row r="46" spans="1:35" outlineLevel="1">
      <c r="B46" s="45"/>
      <c r="C46" s="46">
        <v>1</v>
      </c>
      <c r="D46" s="50"/>
      <c r="E46" s="38"/>
      <c r="F46" s="38"/>
      <c r="G46" s="55"/>
      <c r="H46" s="39"/>
      <c r="I46" s="40"/>
      <c r="J46" s="40"/>
      <c r="K46" s="40"/>
      <c r="L46" s="38"/>
      <c r="M46" s="38"/>
      <c r="N46" s="40"/>
      <c r="O46" s="39"/>
      <c r="P46" s="40"/>
      <c r="Q46" s="40"/>
      <c r="R46" s="40"/>
      <c r="S46" s="38"/>
      <c r="T46" s="38"/>
      <c r="U46" s="40"/>
      <c r="V46" s="39"/>
      <c r="W46" s="40"/>
      <c r="X46" s="40"/>
      <c r="Y46" s="40"/>
      <c r="Z46" s="38"/>
      <c r="AA46" s="38"/>
      <c r="AB46" s="40"/>
      <c r="AC46" s="39"/>
      <c r="AD46" s="40"/>
      <c r="AE46" s="40"/>
      <c r="AF46" s="40"/>
      <c r="AG46" s="38"/>
      <c r="AH46" s="41"/>
      <c r="AI46" s="27">
        <f>SUM(D46:AH46)</f>
        <v>0</v>
      </c>
    </row>
    <row r="47" spans="1:35" ht="12" outlineLevel="1" thickBot="1">
      <c r="B47" s="28"/>
      <c r="C47" s="30">
        <v>2</v>
      </c>
      <c r="D47" s="51"/>
      <c r="E47" s="29"/>
      <c r="F47" s="29"/>
      <c r="G47" s="56"/>
      <c r="H47" s="42"/>
      <c r="I47" s="35"/>
      <c r="J47" s="35"/>
      <c r="K47" s="35"/>
      <c r="L47" s="29"/>
      <c r="M47" s="29"/>
      <c r="N47" s="35"/>
      <c r="O47" s="42"/>
      <c r="P47" s="35"/>
      <c r="Q47" s="35"/>
      <c r="R47" s="35"/>
      <c r="S47" s="29"/>
      <c r="T47" s="29"/>
      <c r="U47" s="35"/>
      <c r="V47" s="42"/>
      <c r="W47" s="35"/>
      <c r="X47" s="35"/>
      <c r="Y47" s="35"/>
      <c r="Z47" s="29"/>
      <c r="AA47" s="29"/>
      <c r="AB47" s="35"/>
      <c r="AC47" s="42"/>
      <c r="AD47" s="35"/>
      <c r="AE47" s="35"/>
      <c r="AF47" s="35"/>
      <c r="AG47" s="29"/>
      <c r="AH47" s="43"/>
      <c r="AI47" s="26">
        <f>SUM(D47:AH47)</f>
        <v>0</v>
      </c>
    </row>
    <row r="48" spans="1:35" outlineLevel="1">
      <c r="D48" s="24">
        <f t="shared" ref="D48:AI48" si="4">SUM(D46:D47)</f>
        <v>0</v>
      </c>
      <c r="E48" s="24">
        <f t="shared" si="4"/>
        <v>0</v>
      </c>
      <c r="F48" s="24">
        <f t="shared" si="4"/>
        <v>0</v>
      </c>
      <c r="G48" s="24">
        <f t="shared" si="4"/>
        <v>0</v>
      </c>
      <c r="H48" s="24">
        <f t="shared" si="4"/>
        <v>0</v>
      </c>
      <c r="I48" s="24">
        <f t="shared" si="4"/>
        <v>0</v>
      </c>
      <c r="J48" s="24">
        <f t="shared" si="4"/>
        <v>0</v>
      </c>
      <c r="K48" s="24">
        <f t="shared" si="4"/>
        <v>0</v>
      </c>
      <c r="L48" s="24">
        <f t="shared" si="4"/>
        <v>0</v>
      </c>
      <c r="M48" s="24">
        <f t="shared" si="4"/>
        <v>0</v>
      </c>
      <c r="N48" s="24">
        <f t="shared" si="4"/>
        <v>0</v>
      </c>
      <c r="O48" s="24">
        <f t="shared" si="4"/>
        <v>0</v>
      </c>
      <c r="P48" s="24">
        <f t="shared" si="4"/>
        <v>0</v>
      </c>
      <c r="Q48" s="24">
        <f t="shared" si="4"/>
        <v>0</v>
      </c>
      <c r="R48" s="24">
        <f t="shared" si="4"/>
        <v>0</v>
      </c>
      <c r="S48" s="24">
        <f t="shared" si="4"/>
        <v>0</v>
      </c>
      <c r="T48" s="24">
        <f t="shared" si="4"/>
        <v>0</v>
      </c>
      <c r="U48" s="24">
        <f t="shared" si="4"/>
        <v>0</v>
      </c>
      <c r="V48" s="24">
        <f t="shared" si="4"/>
        <v>0</v>
      </c>
      <c r="W48" s="24">
        <f t="shared" si="4"/>
        <v>0</v>
      </c>
      <c r="X48" s="24">
        <f t="shared" si="4"/>
        <v>0</v>
      </c>
      <c r="Y48" s="24">
        <f t="shared" si="4"/>
        <v>0</v>
      </c>
      <c r="Z48" s="24">
        <f t="shared" si="4"/>
        <v>0</v>
      </c>
      <c r="AA48" s="24">
        <f t="shared" si="4"/>
        <v>0</v>
      </c>
      <c r="AB48" s="24">
        <f t="shared" si="4"/>
        <v>0</v>
      </c>
      <c r="AC48" s="24">
        <f t="shared" si="4"/>
        <v>0</v>
      </c>
      <c r="AD48" s="24">
        <f t="shared" si="4"/>
        <v>0</v>
      </c>
      <c r="AE48" s="24">
        <f t="shared" si="4"/>
        <v>0</v>
      </c>
      <c r="AF48" s="24">
        <f t="shared" si="4"/>
        <v>0</v>
      </c>
      <c r="AG48" s="24">
        <f t="shared" si="4"/>
        <v>0</v>
      </c>
      <c r="AH48" s="24">
        <f t="shared" si="4"/>
        <v>0</v>
      </c>
      <c r="AI48" s="31">
        <f t="shared" si="4"/>
        <v>0</v>
      </c>
    </row>
    <row r="49" spans="1:35" outlineLevel="1">
      <c r="AE49" s="32" t="s">
        <v>18</v>
      </c>
      <c r="AI49" s="24">
        <f>C42-AI48</f>
        <v>9600</v>
      </c>
    </row>
    <row r="50" spans="1:35">
      <c r="AE50" s="21" t="s">
        <v>19</v>
      </c>
      <c r="AI50" s="33">
        <f>AI48/C42</f>
        <v>0</v>
      </c>
    </row>
    <row r="51" spans="1:35" ht="15">
      <c r="A51" s="21" t="s">
        <v>11</v>
      </c>
      <c r="B51" s="48">
        <v>13423210</v>
      </c>
    </row>
    <row r="52" spans="1:35" ht="15">
      <c r="A52" s="21" t="s">
        <v>12</v>
      </c>
      <c r="B52" s="48" t="s">
        <v>13</v>
      </c>
      <c r="C52" s="22">
        <v>9600</v>
      </c>
      <c r="E52" s="2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 ht="12" thickBot="1">
      <c r="A53" s="21" t="s">
        <v>14</v>
      </c>
      <c r="B53" s="49">
        <v>43783</v>
      </c>
      <c r="E53" s="2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 ht="15.75" outlineLevel="1" thickBot="1">
      <c r="B54" s="68" t="s">
        <v>15</v>
      </c>
      <c r="C54" s="68" t="s">
        <v>16</v>
      </c>
      <c r="D54" s="70" t="s">
        <v>23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2"/>
      <c r="AI54" s="73" t="s">
        <v>17</v>
      </c>
    </row>
    <row r="55" spans="1:35" ht="12" outlineLevel="1" thickBot="1">
      <c r="B55" s="69"/>
      <c r="C55" s="69"/>
      <c r="D55" s="47">
        <v>1</v>
      </c>
      <c r="E55" s="25">
        <v>2</v>
      </c>
      <c r="F55" s="53">
        <v>3</v>
      </c>
      <c r="G55" s="54">
        <v>4</v>
      </c>
      <c r="H55" s="36">
        <v>5</v>
      </c>
      <c r="I55" s="34">
        <v>6</v>
      </c>
      <c r="J55" s="36">
        <v>7</v>
      </c>
      <c r="K55" s="34">
        <v>8</v>
      </c>
      <c r="L55" s="53">
        <v>9</v>
      </c>
      <c r="M55" s="25">
        <v>10</v>
      </c>
      <c r="N55" s="36">
        <v>11</v>
      </c>
      <c r="O55" s="36">
        <v>12</v>
      </c>
      <c r="P55" s="34">
        <v>13</v>
      </c>
      <c r="Q55" s="34">
        <v>14</v>
      </c>
      <c r="R55" s="36">
        <v>15</v>
      </c>
      <c r="S55" s="25">
        <v>16</v>
      </c>
      <c r="T55" s="53">
        <v>17</v>
      </c>
      <c r="U55" s="34">
        <v>18</v>
      </c>
      <c r="V55" s="36">
        <v>19</v>
      </c>
      <c r="W55" s="34">
        <v>20</v>
      </c>
      <c r="X55" s="36">
        <v>21</v>
      </c>
      <c r="Y55" s="34">
        <v>22</v>
      </c>
      <c r="Z55" s="53">
        <v>23</v>
      </c>
      <c r="AA55" s="25">
        <v>24</v>
      </c>
      <c r="AB55" s="36">
        <v>25</v>
      </c>
      <c r="AC55" s="36">
        <v>26</v>
      </c>
      <c r="AD55" s="34">
        <v>27</v>
      </c>
      <c r="AE55" s="34">
        <v>28</v>
      </c>
      <c r="AF55" s="36">
        <v>29</v>
      </c>
      <c r="AG55" s="25">
        <v>30</v>
      </c>
      <c r="AH55" s="34"/>
      <c r="AI55" s="74"/>
    </row>
    <row r="56" spans="1:35" outlineLevel="1">
      <c r="B56" s="45"/>
      <c r="C56" s="46">
        <v>1</v>
      </c>
      <c r="D56" s="50"/>
      <c r="E56" s="38"/>
      <c r="F56" s="38"/>
      <c r="G56" s="55"/>
      <c r="H56" s="39"/>
      <c r="I56" s="40"/>
      <c r="J56" s="40"/>
      <c r="K56" s="40"/>
      <c r="L56" s="38"/>
      <c r="M56" s="38"/>
      <c r="N56" s="40"/>
      <c r="O56" s="39"/>
      <c r="P56" s="40"/>
      <c r="Q56" s="40"/>
      <c r="R56" s="40"/>
      <c r="S56" s="38"/>
      <c r="T56" s="38"/>
      <c r="U56" s="40"/>
      <c r="V56" s="39"/>
      <c r="W56" s="40"/>
      <c r="X56" s="40"/>
      <c r="Y56" s="40"/>
      <c r="Z56" s="38"/>
      <c r="AA56" s="38"/>
      <c r="AB56" s="40"/>
      <c r="AC56" s="39"/>
      <c r="AD56" s="40"/>
      <c r="AE56" s="40"/>
      <c r="AF56" s="40"/>
      <c r="AG56" s="38"/>
      <c r="AH56" s="41"/>
      <c r="AI56" s="27">
        <f>SUM(D56:AH56)</f>
        <v>0</v>
      </c>
    </row>
    <row r="57" spans="1:35" ht="12" outlineLevel="1" thickBot="1">
      <c r="B57" s="28"/>
      <c r="C57" s="30">
        <v>2</v>
      </c>
      <c r="D57" s="51"/>
      <c r="E57" s="29"/>
      <c r="F57" s="29"/>
      <c r="G57" s="56"/>
      <c r="H57" s="42"/>
      <c r="I57" s="35"/>
      <c r="J57" s="35"/>
      <c r="K57" s="35"/>
      <c r="L57" s="29"/>
      <c r="M57" s="29"/>
      <c r="N57" s="35"/>
      <c r="O57" s="42"/>
      <c r="P57" s="35"/>
      <c r="Q57" s="35"/>
      <c r="R57" s="35"/>
      <c r="S57" s="29"/>
      <c r="T57" s="29"/>
      <c r="U57" s="35"/>
      <c r="V57" s="42"/>
      <c r="W57" s="35"/>
      <c r="X57" s="35"/>
      <c r="Y57" s="35"/>
      <c r="Z57" s="29"/>
      <c r="AA57" s="29"/>
      <c r="AB57" s="35"/>
      <c r="AC57" s="42"/>
      <c r="AD57" s="35"/>
      <c r="AE57" s="35"/>
      <c r="AF57" s="35"/>
      <c r="AG57" s="29"/>
      <c r="AH57" s="43"/>
      <c r="AI57" s="26">
        <f>SUM(D57:AH57)</f>
        <v>0</v>
      </c>
    </row>
    <row r="58" spans="1:35" outlineLevel="1">
      <c r="D58" s="24">
        <f t="shared" ref="D58:AI58" si="5">SUM(D56:D57)</f>
        <v>0</v>
      </c>
      <c r="E58" s="24">
        <f t="shared" si="5"/>
        <v>0</v>
      </c>
      <c r="F58" s="24">
        <f t="shared" si="5"/>
        <v>0</v>
      </c>
      <c r="G58" s="24">
        <f t="shared" si="5"/>
        <v>0</v>
      </c>
      <c r="H58" s="24">
        <f t="shared" si="5"/>
        <v>0</v>
      </c>
      <c r="I58" s="24">
        <f t="shared" si="5"/>
        <v>0</v>
      </c>
      <c r="J58" s="24">
        <f t="shared" si="5"/>
        <v>0</v>
      </c>
      <c r="K58" s="24">
        <f t="shared" si="5"/>
        <v>0</v>
      </c>
      <c r="L58" s="24">
        <f t="shared" si="5"/>
        <v>0</v>
      </c>
      <c r="M58" s="24">
        <f t="shared" si="5"/>
        <v>0</v>
      </c>
      <c r="N58" s="24">
        <f t="shared" si="5"/>
        <v>0</v>
      </c>
      <c r="O58" s="24">
        <f t="shared" si="5"/>
        <v>0</v>
      </c>
      <c r="P58" s="24">
        <f t="shared" si="5"/>
        <v>0</v>
      </c>
      <c r="Q58" s="24">
        <f t="shared" si="5"/>
        <v>0</v>
      </c>
      <c r="R58" s="24">
        <f t="shared" si="5"/>
        <v>0</v>
      </c>
      <c r="S58" s="24">
        <f t="shared" si="5"/>
        <v>0</v>
      </c>
      <c r="T58" s="24">
        <f t="shared" si="5"/>
        <v>0</v>
      </c>
      <c r="U58" s="24">
        <f t="shared" si="5"/>
        <v>0</v>
      </c>
      <c r="V58" s="24">
        <f t="shared" si="5"/>
        <v>0</v>
      </c>
      <c r="W58" s="24">
        <f t="shared" si="5"/>
        <v>0</v>
      </c>
      <c r="X58" s="24">
        <f t="shared" si="5"/>
        <v>0</v>
      </c>
      <c r="Y58" s="24">
        <f t="shared" si="5"/>
        <v>0</v>
      </c>
      <c r="Z58" s="24">
        <f t="shared" si="5"/>
        <v>0</v>
      </c>
      <c r="AA58" s="24">
        <f t="shared" si="5"/>
        <v>0</v>
      </c>
      <c r="AB58" s="24">
        <f t="shared" si="5"/>
        <v>0</v>
      </c>
      <c r="AC58" s="24">
        <f t="shared" si="5"/>
        <v>0</v>
      </c>
      <c r="AD58" s="24">
        <f t="shared" si="5"/>
        <v>0</v>
      </c>
      <c r="AE58" s="24">
        <f t="shared" si="5"/>
        <v>0</v>
      </c>
      <c r="AF58" s="24">
        <f t="shared" si="5"/>
        <v>0</v>
      </c>
      <c r="AG58" s="24">
        <f t="shared" si="5"/>
        <v>0</v>
      </c>
      <c r="AH58" s="24">
        <f t="shared" si="5"/>
        <v>0</v>
      </c>
      <c r="AI58" s="31">
        <f t="shared" si="5"/>
        <v>0</v>
      </c>
    </row>
    <row r="59" spans="1:35" outlineLevel="1">
      <c r="AE59" s="32" t="s">
        <v>18</v>
      </c>
      <c r="AI59" s="24">
        <f>C52-AI58</f>
        <v>9600</v>
      </c>
    </row>
    <row r="60" spans="1:35">
      <c r="AE60" s="21" t="s">
        <v>19</v>
      </c>
      <c r="AI60" s="33">
        <f>AI58/C52</f>
        <v>0</v>
      </c>
    </row>
    <row r="61" spans="1:35" ht="15">
      <c r="A61" s="21" t="s">
        <v>11</v>
      </c>
      <c r="B61" s="48">
        <v>13423212</v>
      </c>
    </row>
    <row r="62" spans="1:35" ht="15">
      <c r="A62" s="21" t="s">
        <v>12</v>
      </c>
      <c r="B62" s="48" t="s">
        <v>13</v>
      </c>
      <c r="C62" s="22">
        <v>9600</v>
      </c>
      <c r="E62" s="23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 ht="12" thickBot="1">
      <c r="A63" s="21" t="s">
        <v>14</v>
      </c>
      <c r="B63" s="49">
        <v>43790</v>
      </c>
      <c r="E63" s="23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 ht="15.75" outlineLevel="1" thickBot="1">
      <c r="B64" s="68" t="s">
        <v>15</v>
      </c>
      <c r="C64" s="68" t="s">
        <v>16</v>
      </c>
      <c r="D64" s="70" t="s">
        <v>23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2"/>
      <c r="AI64" s="73" t="s">
        <v>17</v>
      </c>
    </row>
    <row r="65" spans="1:35" ht="12" outlineLevel="1" thickBot="1">
      <c r="B65" s="69"/>
      <c r="C65" s="69"/>
      <c r="D65" s="47">
        <v>1</v>
      </c>
      <c r="E65" s="25">
        <v>2</v>
      </c>
      <c r="F65" s="53">
        <v>3</v>
      </c>
      <c r="G65" s="54">
        <v>4</v>
      </c>
      <c r="H65" s="36">
        <v>5</v>
      </c>
      <c r="I65" s="34">
        <v>6</v>
      </c>
      <c r="J65" s="36">
        <v>7</v>
      </c>
      <c r="K65" s="34">
        <v>8</v>
      </c>
      <c r="L65" s="53">
        <v>9</v>
      </c>
      <c r="M65" s="25">
        <v>10</v>
      </c>
      <c r="N65" s="36">
        <v>11</v>
      </c>
      <c r="O65" s="36">
        <v>12</v>
      </c>
      <c r="P65" s="34">
        <v>13</v>
      </c>
      <c r="Q65" s="34">
        <v>14</v>
      </c>
      <c r="R65" s="36">
        <v>15</v>
      </c>
      <c r="S65" s="25">
        <v>16</v>
      </c>
      <c r="T65" s="53">
        <v>17</v>
      </c>
      <c r="U65" s="34">
        <v>18</v>
      </c>
      <c r="V65" s="36">
        <v>19</v>
      </c>
      <c r="W65" s="34">
        <v>20</v>
      </c>
      <c r="X65" s="36">
        <v>21</v>
      </c>
      <c r="Y65" s="34">
        <v>22</v>
      </c>
      <c r="Z65" s="53">
        <v>23</v>
      </c>
      <c r="AA65" s="25">
        <v>24</v>
      </c>
      <c r="AB65" s="36">
        <v>25</v>
      </c>
      <c r="AC65" s="36">
        <v>26</v>
      </c>
      <c r="AD65" s="34">
        <v>27</v>
      </c>
      <c r="AE65" s="34">
        <v>28</v>
      </c>
      <c r="AF65" s="36">
        <v>29</v>
      </c>
      <c r="AG65" s="25">
        <v>30</v>
      </c>
      <c r="AH65" s="34"/>
      <c r="AI65" s="74"/>
    </row>
    <row r="66" spans="1:35" outlineLevel="1">
      <c r="B66" s="45"/>
      <c r="C66" s="46">
        <v>1</v>
      </c>
      <c r="D66" s="50"/>
      <c r="E66" s="38"/>
      <c r="F66" s="38"/>
      <c r="G66" s="55"/>
      <c r="H66" s="39"/>
      <c r="I66" s="40"/>
      <c r="J66" s="40"/>
      <c r="K66" s="40"/>
      <c r="L66" s="38"/>
      <c r="M66" s="38"/>
      <c r="N66" s="40"/>
      <c r="O66" s="39"/>
      <c r="P66" s="40"/>
      <c r="Q66" s="40"/>
      <c r="R66" s="40"/>
      <c r="S66" s="38"/>
      <c r="T66" s="38"/>
      <c r="U66" s="40"/>
      <c r="V66" s="39"/>
      <c r="W66" s="40"/>
      <c r="X66" s="40"/>
      <c r="Y66" s="40"/>
      <c r="Z66" s="38"/>
      <c r="AA66" s="38"/>
      <c r="AB66" s="40"/>
      <c r="AC66" s="39"/>
      <c r="AD66" s="40"/>
      <c r="AE66" s="40"/>
      <c r="AF66" s="40"/>
      <c r="AG66" s="38"/>
      <c r="AH66" s="41"/>
      <c r="AI66" s="27">
        <f>SUM(D66:AH66)</f>
        <v>0</v>
      </c>
    </row>
    <row r="67" spans="1:35" ht="12" outlineLevel="1" thickBot="1">
      <c r="B67" s="28"/>
      <c r="C67" s="30">
        <v>2</v>
      </c>
      <c r="D67" s="51"/>
      <c r="E67" s="29"/>
      <c r="F67" s="29"/>
      <c r="G67" s="56"/>
      <c r="H67" s="42"/>
      <c r="I67" s="35"/>
      <c r="J67" s="35"/>
      <c r="K67" s="35"/>
      <c r="L67" s="29"/>
      <c r="M67" s="29"/>
      <c r="N67" s="35"/>
      <c r="O67" s="42"/>
      <c r="P67" s="35"/>
      <c r="Q67" s="35"/>
      <c r="R67" s="35"/>
      <c r="S67" s="29"/>
      <c r="T67" s="29"/>
      <c r="U67" s="35"/>
      <c r="V67" s="42"/>
      <c r="W67" s="35"/>
      <c r="X67" s="35"/>
      <c r="Y67" s="35"/>
      <c r="Z67" s="29"/>
      <c r="AA67" s="29"/>
      <c r="AB67" s="35"/>
      <c r="AC67" s="42"/>
      <c r="AD67" s="35"/>
      <c r="AE67" s="35"/>
      <c r="AF67" s="35"/>
      <c r="AG67" s="29"/>
      <c r="AH67" s="43"/>
      <c r="AI67" s="26">
        <f>SUM(D67:AH67)</f>
        <v>0</v>
      </c>
    </row>
    <row r="68" spans="1:35" outlineLevel="1">
      <c r="D68" s="24">
        <f t="shared" ref="D68:AI68" si="6">SUM(D66:D67)</f>
        <v>0</v>
      </c>
      <c r="E68" s="24">
        <f t="shared" si="6"/>
        <v>0</v>
      </c>
      <c r="F68" s="24">
        <f t="shared" si="6"/>
        <v>0</v>
      </c>
      <c r="G68" s="24">
        <f t="shared" si="6"/>
        <v>0</v>
      </c>
      <c r="H68" s="24">
        <f t="shared" si="6"/>
        <v>0</v>
      </c>
      <c r="I68" s="24">
        <f t="shared" si="6"/>
        <v>0</v>
      </c>
      <c r="J68" s="24">
        <f t="shared" si="6"/>
        <v>0</v>
      </c>
      <c r="K68" s="24">
        <f t="shared" si="6"/>
        <v>0</v>
      </c>
      <c r="L68" s="24">
        <f t="shared" si="6"/>
        <v>0</v>
      </c>
      <c r="M68" s="24">
        <f t="shared" si="6"/>
        <v>0</v>
      </c>
      <c r="N68" s="24">
        <f t="shared" si="6"/>
        <v>0</v>
      </c>
      <c r="O68" s="24">
        <f t="shared" si="6"/>
        <v>0</v>
      </c>
      <c r="P68" s="24">
        <f t="shared" si="6"/>
        <v>0</v>
      </c>
      <c r="Q68" s="24">
        <f t="shared" si="6"/>
        <v>0</v>
      </c>
      <c r="R68" s="24">
        <f t="shared" si="6"/>
        <v>0</v>
      </c>
      <c r="S68" s="24">
        <f t="shared" si="6"/>
        <v>0</v>
      </c>
      <c r="T68" s="24">
        <f t="shared" si="6"/>
        <v>0</v>
      </c>
      <c r="U68" s="24">
        <f t="shared" si="6"/>
        <v>0</v>
      </c>
      <c r="V68" s="24">
        <f t="shared" si="6"/>
        <v>0</v>
      </c>
      <c r="W68" s="24">
        <f t="shared" si="6"/>
        <v>0</v>
      </c>
      <c r="X68" s="24">
        <f t="shared" si="6"/>
        <v>0</v>
      </c>
      <c r="Y68" s="24">
        <f t="shared" si="6"/>
        <v>0</v>
      </c>
      <c r="Z68" s="24">
        <f t="shared" si="6"/>
        <v>0</v>
      </c>
      <c r="AA68" s="24">
        <f t="shared" si="6"/>
        <v>0</v>
      </c>
      <c r="AB68" s="24">
        <f t="shared" si="6"/>
        <v>0</v>
      </c>
      <c r="AC68" s="24">
        <f t="shared" si="6"/>
        <v>0</v>
      </c>
      <c r="AD68" s="24">
        <f t="shared" si="6"/>
        <v>0</v>
      </c>
      <c r="AE68" s="24">
        <f t="shared" si="6"/>
        <v>0</v>
      </c>
      <c r="AF68" s="24">
        <f t="shared" si="6"/>
        <v>0</v>
      </c>
      <c r="AG68" s="24">
        <f t="shared" si="6"/>
        <v>0</v>
      </c>
      <c r="AH68" s="24">
        <f t="shared" si="6"/>
        <v>0</v>
      </c>
      <c r="AI68" s="31">
        <f t="shared" si="6"/>
        <v>0</v>
      </c>
    </row>
    <row r="69" spans="1:35" outlineLevel="1">
      <c r="AE69" s="32" t="s">
        <v>18</v>
      </c>
      <c r="AI69" s="24">
        <f>C62-AI68</f>
        <v>9600</v>
      </c>
    </row>
    <row r="70" spans="1:35">
      <c r="AE70" s="21" t="s">
        <v>19</v>
      </c>
      <c r="AI70" s="33">
        <f>AI68/C62</f>
        <v>0</v>
      </c>
    </row>
    <row r="71" spans="1:35" ht="15">
      <c r="A71" s="21" t="s">
        <v>11</v>
      </c>
      <c r="B71" s="48">
        <v>13423216</v>
      </c>
    </row>
    <row r="72" spans="1:35" ht="15">
      <c r="A72" s="21" t="s">
        <v>12</v>
      </c>
      <c r="B72" s="48" t="s">
        <v>13</v>
      </c>
      <c r="C72" s="22">
        <v>9600</v>
      </c>
      <c r="E72" s="23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 ht="12" thickBot="1">
      <c r="A73" s="21" t="s">
        <v>14</v>
      </c>
      <c r="B73" s="49">
        <v>43798</v>
      </c>
      <c r="E73" s="23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 ht="15.75" outlineLevel="1" thickBot="1">
      <c r="B74" s="68" t="s">
        <v>15</v>
      </c>
      <c r="C74" s="68" t="s">
        <v>16</v>
      </c>
      <c r="D74" s="70" t="s">
        <v>23</v>
      </c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2"/>
      <c r="AI74" s="73" t="s">
        <v>17</v>
      </c>
    </row>
    <row r="75" spans="1:35" ht="12" outlineLevel="1" thickBot="1">
      <c r="B75" s="69"/>
      <c r="C75" s="69"/>
      <c r="D75" s="47">
        <v>1</v>
      </c>
      <c r="E75" s="25">
        <v>2</v>
      </c>
      <c r="F75" s="53">
        <v>3</v>
      </c>
      <c r="G75" s="54">
        <v>4</v>
      </c>
      <c r="H75" s="36">
        <v>5</v>
      </c>
      <c r="I75" s="34">
        <v>6</v>
      </c>
      <c r="J75" s="36">
        <v>7</v>
      </c>
      <c r="K75" s="34">
        <v>8</v>
      </c>
      <c r="L75" s="53">
        <v>9</v>
      </c>
      <c r="M75" s="25">
        <v>10</v>
      </c>
      <c r="N75" s="36">
        <v>11</v>
      </c>
      <c r="O75" s="36">
        <v>12</v>
      </c>
      <c r="P75" s="34">
        <v>13</v>
      </c>
      <c r="Q75" s="34">
        <v>14</v>
      </c>
      <c r="R75" s="36">
        <v>15</v>
      </c>
      <c r="S75" s="25">
        <v>16</v>
      </c>
      <c r="T75" s="53">
        <v>17</v>
      </c>
      <c r="U75" s="34">
        <v>18</v>
      </c>
      <c r="V75" s="36">
        <v>19</v>
      </c>
      <c r="W75" s="34">
        <v>20</v>
      </c>
      <c r="X75" s="36">
        <v>21</v>
      </c>
      <c r="Y75" s="34">
        <v>22</v>
      </c>
      <c r="Z75" s="53">
        <v>23</v>
      </c>
      <c r="AA75" s="25">
        <v>24</v>
      </c>
      <c r="AB75" s="36">
        <v>25</v>
      </c>
      <c r="AC75" s="36">
        <v>26</v>
      </c>
      <c r="AD75" s="34">
        <v>27</v>
      </c>
      <c r="AE75" s="34">
        <v>28</v>
      </c>
      <c r="AF75" s="36">
        <v>29</v>
      </c>
      <c r="AG75" s="25">
        <v>30</v>
      </c>
      <c r="AH75" s="34"/>
      <c r="AI75" s="74"/>
    </row>
    <row r="76" spans="1:35" outlineLevel="1">
      <c r="B76" s="45"/>
      <c r="C76" s="46">
        <v>1</v>
      </c>
      <c r="D76" s="50"/>
      <c r="E76" s="38"/>
      <c r="F76" s="38"/>
      <c r="G76" s="55"/>
      <c r="H76" s="39"/>
      <c r="I76" s="40"/>
      <c r="J76" s="40"/>
      <c r="K76" s="40"/>
      <c r="L76" s="38"/>
      <c r="M76" s="38"/>
      <c r="N76" s="40"/>
      <c r="O76" s="39"/>
      <c r="P76" s="40"/>
      <c r="Q76" s="40"/>
      <c r="R76" s="40"/>
      <c r="S76" s="38"/>
      <c r="T76" s="38"/>
      <c r="U76" s="40"/>
      <c r="V76" s="39"/>
      <c r="W76" s="40"/>
      <c r="X76" s="40"/>
      <c r="Y76" s="40"/>
      <c r="Z76" s="38"/>
      <c r="AA76" s="38"/>
      <c r="AB76" s="40"/>
      <c r="AC76" s="39"/>
      <c r="AD76" s="40"/>
      <c r="AE76" s="40"/>
      <c r="AF76" s="40"/>
      <c r="AG76" s="38"/>
      <c r="AH76" s="41"/>
      <c r="AI76" s="27">
        <f>SUM(D76:AH76)</f>
        <v>0</v>
      </c>
    </row>
    <row r="77" spans="1:35" ht="12" outlineLevel="1" thickBot="1">
      <c r="B77" s="28"/>
      <c r="C77" s="30">
        <v>2</v>
      </c>
      <c r="D77" s="51"/>
      <c r="E77" s="29"/>
      <c r="F77" s="29"/>
      <c r="G77" s="56"/>
      <c r="H77" s="42"/>
      <c r="I77" s="35"/>
      <c r="J77" s="35"/>
      <c r="K77" s="35"/>
      <c r="L77" s="29"/>
      <c r="M77" s="29"/>
      <c r="N77" s="35"/>
      <c r="O77" s="42"/>
      <c r="P77" s="35"/>
      <c r="Q77" s="35"/>
      <c r="R77" s="35"/>
      <c r="S77" s="29"/>
      <c r="T77" s="29"/>
      <c r="U77" s="35"/>
      <c r="V77" s="42"/>
      <c r="W77" s="35"/>
      <c r="X77" s="35"/>
      <c r="Y77" s="35"/>
      <c r="Z77" s="29"/>
      <c r="AA77" s="29"/>
      <c r="AB77" s="35"/>
      <c r="AC77" s="42"/>
      <c r="AD77" s="35"/>
      <c r="AE77" s="35"/>
      <c r="AF77" s="35"/>
      <c r="AG77" s="29"/>
      <c r="AH77" s="43"/>
      <c r="AI77" s="26">
        <f>SUM(D77:AH77)</f>
        <v>0</v>
      </c>
    </row>
    <row r="78" spans="1:35" outlineLevel="1">
      <c r="D78" s="24">
        <f t="shared" ref="D78:AI78" si="7">SUM(D76:D77)</f>
        <v>0</v>
      </c>
      <c r="E78" s="24">
        <f t="shared" si="7"/>
        <v>0</v>
      </c>
      <c r="F78" s="24">
        <f t="shared" si="7"/>
        <v>0</v>
      </c>
      <c r="G78" s="24">
        <f t="shared" si="7"/>
        <v>0</v>
      </c>
      <c r="H78" s="24">
        <f t="shared" si="7"/>
        <v>0</v>
      </c>
      <c r="I78" s="24">
        <f t="shared" si="7"/>
        <v>0</v>
      </c>
      <c r="J78" s="24">
        <f t="shared" si="7"/>
        <v>0</v>
      </c>
      <c r="K78" s="24">
        <f t="shared" si="7"/>
        <v>0</v>
      </c>
      <c r="L78" s="24">
        <f t="shared" si="7"/>
        <v>0</v>
      </c>
      <c r="M78" s="24">
        <f t="shared" si="7"/>
        <v>0</v>
      </c>
      <c r="N78" s="24">
        <f t="shared" si="7"/>
        <v>0</v>
      </c>
      <c r="O78" s="24">
        <f t="shared" si="7"/>
        <v>0</v>
      </c>
      <c r="P78" s="24">
        <f t="shared" si="7"/>
        <v>0</v>
      </c>
      <c r="Q78" s="24">
        <f t="shared" si="7"/>
        <v>0</v>
      </c>
      <c r="R78" s="24">
        <f t="shared" si="7"/>
        <v>0</v>
      </c>
      <c r="S78" s="24">
        <f t="shared" si="7"/>
        <v>0</v>
      </c>
      <c r="T78" s="24">
        <f t="shared" si="7"/>
        <v>0</v>
      </c>
      <c r="U78" s="24">
        <f t="shared" si="7"/>
        <v>0</v>
      </c>
      <c r="V78" s="24">
        <f t="shared" si="7"/>
        <v>0</v>
      </c>
      <c r="W78" s="24">
        <f t="shared" si="7"/>
        <v>0</v>
      </c>
      <c r="X78" s="24">
        <f t="shared" si="7"/>
        <v>0</v>
      </c>
      <c r="Y78" s="24">
        <f t="shared" si="7"/>
        <v>0</v>
      </c>
      <c r="Z78" s="24">
        <f t="shared" si="7"/>
        <v>0</v>
      </c>
      <c r="AA78" s="24">
        <f t="shared" si="7"/>
        <v>0</v>
      </c>
      <c r="AB78" s="24">
        <f t="shared" si="7"/>
        <v>0</v>
      </c>
      <c r="AC78" s="24">
        <f t="shared" si="7"/>
        <v>0</v>
      </c>
      <c r="AD78" s="24">
        <f t="shared" si="7"/>
        <v>0</v>
      </c>
      <c r="AE78" s="24">
        <f t="shared" si="7"/>
        <v>0</v>
      </c>
      <c r="AF78" s="24">
        <f t="shared" si="7"/>
        <v>0</v>
      </c>
      <c r="AG78" s="24">
        <f t="shared" si="7"/>
        <v>0</v>
      </c>
      <c r="AH78" s="24">
        <f t="shared" si="7"/>
        <v>0</v>
      </c>
      <c r="AI78" s="31">
        <f t="shared" si="7"/>
        <v>0</v>
      </c>
    </row>
    <row r="79" spans="1:35" outlineLevel="1">
      <c r="AE79" s="32" t="s">
        <v>18</v>
      </c>
      <c r="AI79" s="24">
        <f>C72-AI78</f>
        <v>9600</v>
      </c>
    </row>
    <row r="80" spans="1:35">
      <c r="AE80" s="21" t="s">
        <v>19</v>
      </c>
      <c r="AI80" s="33">
        <f>AI78/C72</f>
        <v>0</v>
      </c>
    </row>
    <row r="81" spans="1:35" ht="15">
      <c r="A81" s="21" t="s">
        <v>11</v>
      </c>
      <c r="B81" s="48">
        <v>13423218</v>
      </c>
    </row>
    <row r="82" spans="1:35" ht="15">
      <c r="A82" s="21" t="s">
        <v>12</v>
      </c>
      <c r="B82" s="48" t="s">
        <v>13</v>
      </c>
      <c r="C82" s="22">
        <v>9600</v>
      </c>
      <c r="E82" s="23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 ht="12" thickBot="1">
      <c r="A83" s="21" t="s">
        <v>14</v>
      </c>
      <c r="B83" s="49">
        <v>43805</v>
      </c>
      <c r="E83" s="23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 ht="15.75" outlineLevel="1" thickBot="1">
      <c r="B84" s="68" t="s">
        <v>15</v>
      </c>
      <c r="C84" s="68" t="s">
        <v>16</v>
      </c>
      <c r="D84" s="70" t="s">
        <v>23</v>
      </c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2"/>
      <c r="AI84" s="73" t="s">
        <v>17</v>
      </c>
    </row>
    <row r="85" spans="1:35" ht="12" outlineLevel="1" thickBot="1">
      <c r="B85" s="69"/>
      <c r="C85" s="69"/>
      <c r="D85" s="47">
        <v>1</v>
      </c>
      <c r="E85" s="25">
        <v>2</v>
      </c>
      <c r="F85" s="53">
        <v>3</v>
      </c>
      <c r="G85" s="54">
        <v>4</v>
      </c>
      <c r="H85" s="36">
        <v>5</v>
      </c>
      <c r="I85" s="34">
        <v>6</v>
      </c>
      <c r="J85" s="36">
        <v>7</v>
      </c>
      <c r="K85" s="34">
        <v>8</v>
      </c>
      <c r="L85" s="53">
        <v>9</v>
      </c>
      <c r="M85" s="25">
        <v>10</v>
      </c>
      <c r="N85" s="36">
        <v>11</v>
      </c>
      <c r="O85" s="36">
        <v>12</v>
      </c>
      <c r="P85" s="34">
        <v>13</v>
      </c>
      <c r="Q85" s="34">
        <v>14</v>
      </c>
      <c r="R85" s="36">
        <v>15</v>
      </c>
      <c r="S85" s="25">
        <v>16</v>
      </c>
      <c r="T85" s="53">
        <v>17</v>
      </c>
      <c r="U85" s="34">
        <v>18</v>
      </c>
      <c r="V85" s="36">
        <v>19</v>
      </c>
      <c r="W85" s="34">
        <v>20</v>
      </c>
      <c r="X85" s="36">
        <v>21</v>
      </c>
      <c r="Y85" s="34">
        <v>22</v>
      </c>
      <c r="Z85" s="53">
        <v>23</v>
      </c>
      <c r="AA85" s="25">
        <v>24</v>
      </c>
      <c r="AB85" s="36">
        <v>25</v>
      </c>
      <c r="AC85" s="36">
        <v>26</v>
      </c>
      <c r="AD85" s="34">
        <v>27</v>
      </c>
      <c r="AE85" s="34">
        <v>28</v>
      </c>
      <c r="AF85" s="36">
        <v>29</v>
      </c>
      <c r="AG85" s="25">
        <v>30</v>
      </c>
      <c r="AH85" s="34"/>
      <c r="AI85" s="74"/>
    </row>
    <row r="86" spans="1:35" outlineLevel="1">
      <c r="B86" s="45"/>
      <c r="C86" s="46">
        <v>1</v>
      </c>
      <c r="D86" s="50"/>
      <c r="E86" s="38"/>
      <c r="F86" s="38"/>
      <c r="G86" s="55"/>
      <c r="H86" s="39"/>
      <c r="I86" s="40"/>
      <c r="J86" s="40"/>
      <c r="K86" s="40"/>
      <c r="L86" s="38"/>
      <c r="M86" s="38"/>
      <c r="N86" s="40"/>
      <c r="O86" s="39"/>
      <c r="P86" s="40"/>
      <c r="Q86" s="40"/>
      <c r="R86" s="40"/>
      <c r="S86" s="38"/>
      <c r="T86" s="38"/>
      <c r="U86" s="40"/>
      <c r="V86" s="39"/>
      <c r="W86" s="40"/>
      <c r="X86" s="40"/>
      <c r="Y86" s="40"/>
      <c r="Z86" s="38"/>
      <c r="AA86" s="38"/>
      <c r="AB86" s="40"/>
      <c r="AC86" s="39"/>
      <c r="AD86" s="40"/>
      <c r="AE86" s="40"/>
      <c r="AF86" s="40"/>
      <c r="AG86" s="38"/>
      <c r="AH86" s="41"/>
      <c r="AI86" s="27">
        <f>SUM(D86:AH86)</f>
        <v>0</v>
      </c>
    </row>
    <row r="87" spans="1:35" ht="12" outlineLevel="1" thickBot="1">
      <c r="B87" s="28"/>
      <c r="C87" s="30">
        <v>2</v>
      </c>
      <c r="D87" s="51"/>
      <c r="E87" s="29"/>
      <c r="F87" s="29"/>
      <c r="G87" s="56"/>
      <c r="H87" s="42"/>
      <c r="I87" s="35"/>
      <c r="J87" s="35"/>
      <c r="K87" s="35"/>
      <c r="L87" s="29"/>
      <c r="M87" s="29"/>
      <c r="N87" s="35"/>
      <c r="O87" s="42"/>
      <c r="P87" s="35"/>
      <c r="Q87" s="35"/>
      <c r="R87" s="35"/>
      <c r="S87" s="29"/>
      <c r="T87" s="29"/>
      <c r="U87" s="35"/>
      <c r="V87" s="42"/>
      <c r="W87" s="35"/>
      <c r="X87" s="35"/>
      <c r="Y87" s="35"/>
      <c r="Z87" s="29"/>
      <c r="AA87" s="29"/>
      <c r="AB87" s="35"/>
      <c r="AC87" s="42"/>
      <c r="AD87" s="35"/>
      <c r="AE87" s="35"/>
      <c r="AF87" s="35"/>
      <c r="AG87" s="29"/>
      <c r="AH87" s="43"/>
      <c r="AI87" s="26">
        <f>SUM(D87:AH87)</f>
        <v>0</v>
      </c>
    </row>
    <row r="88" spans="1:35" outlineLevel="1">
      <c r="D88" s="24">
        <f t="shared" ref="D88:AI88" si="8">SUM(D86:D87)</f>
        <v>0</v>
      </c>
      <c r="E88" s="24">
        <f t="shared" si="8"/>
        <v>0</v>
      </c>
      <c r="F88" s="24">
        <f t="shared" si="8"/>
        <v>0</v>
      </c>
      <c r="G88" s="24">
        <f t="shared" si="8"/>
        <v>0</v>
      </c>
      <c r="H88" s="24">
        <f t="shared" si="8"/>
        <v>0</v>
      </c>
      <c r="I88" s="24">
        <f t="shared" si="8"/>
        <v>0</v>
      </c>
      <c r="J88" s="24">
        <f t="shared" si="8"/>
        <v>0</v>
      </c>
      <c r="K88" s="24">
        <f t="shared" si="8"/>
        <v>0</v>
      </c>
      <c r="L88" s="24">
        <f t="shared" si="8"/>
        <v>0</v>
      </c>
      <c r="M88" s="24">
        <f t="shared" si="8"/>
        <v>0</v>
      </c>
      <c r="N88" s="24">
        <f t="shared" si="8"/>
        <v>0</v>
      </c>
      <c r="O88" s="24">
        <f t="shared" si="8"/>
        <v>0</v>
      </c>
      <c r="P88" s="24">
        <f t="shared" si="8"/>
        <v>0</v>
      </c>
      <c r="Q88" s="24">
        <f t="shared" si="8"/>
        <v>0</v>
      </c>
      <c r="R88" s="24">
        <f t="shared" si="8"/>
        <v>0</v>
      </c>
      <c r="S88" s="24">
        <f t="shared" si="8"/>
        <v>0</v>
      </c>
      <c r="T88" s="24">
        <f t="shared" si="8"/>
        <v>0</v>
      </c>
      <c r="U88" s="24">
        <f t="shared" si="8"/>
        <v>0</v>
      </c>
      <c r="V88" s="24">
        <f t="shared" si="8"/>
        <v>0</v>
      </c>
      <c r="W88" s="24">
        <f t="shared" si="8"/>
        <v>0</v>
      </c>
      <c r="X88" s="24">
        <f t="shared" si="8"/>
        <v>0</v>
      </c>
      <c r="Y88" s="24">
        <f t="shared" si="8"/>
        <v>0</v>
      </c>
      <c r="Z88" s="24">
        <f t="shared" si="8"/>
        <v>0</v>
      </c>
      <c r="AA88" s="24">
        <f t="shared" si="8"/>
        <v>0</v>
      </c>
      <c r="AB88" s="24">
        <f t="shared" si="8"/>
        <v>0</v>
      </c>
      <c r="AC88" s="24">
        <f t="shared" si="8"/>
        <v>0</v>
      </c>
      <c r="AD88" s="24">
        <f t="shared" si="8"/>
        <v>0</v>
      </c>
      <c r="AE88" s="24">
        <f t="shared" si="8"/>
        <v>0</v>
      </c>
      <c r="AF88" s="24">
        <f t="shared" si="8"/>
        <v>0</v>
      </c>
      <c r="AG88" s="24">
        <f t="shared" si="8"/>
        <v>0</v>
      </c>
      <c r="AH88" s="24">
        <f t="shared" si="8"/>
        <v>0</v>
      </c>
      <c r="AI88" s="31">
        <f t="shared" si="8"/>
        <v>0</v>
      </c>
    </row>
    <row r="89" spans="1:35" outlineLevel="1">
      <c r="AE89" s="32" t="s">
        <v>18</v>
      </c>
      <c r="AI89" s="24">
        <f>C82-AI88</f>
        <v>9600</v>
      </c>
    </row>
    <row r="90" spans="1:35">
      <c r="AE90" s="21" t="s">
        <v>19</v>
      </c>
      <c r="AI90" s="33">
        <f>AI88/C82</f>
        <v>0</v>
      </c>
    </row>
    <row r="91" spans="1:35" ht="15">
      <c r="A91" s="21" t="s">
        <v>11</v>
      </c>
      <c r="B91" s="48">
        <v>13423222</v>
      </c>
    </row>
    <row r="92" spans="1:35" ht="15">
      <c r="A92" s="21" t="s">
        <v>12</v>
      </c>
      <c r="B92" s="48" t="s">
        <v>13</v>
      </c>
      <c r="C92" s="22">
        <v>9600</v>
      </c>
      <c r="E92" s="23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2" thickBot="1">
      <c r="A93" s="21" t="s">
        <v>14</v>
      </c>
      <c r="B93" s="49">
        <v>43812</v>
      </c>
      <c r="E93" s="23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.75" outlineLevel="1" thickBot="1">
      <c r="B94" s="68" t="s">
        <v>15</v>
      </c>
      <c r="C94" s="68" t="s">
        <v>16</v>
      </c>
      <c r="D94" s="70" t="s">
        <v>23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2"/>
      <c r="AI94" s="73" t="s">
        <v>17</v>
      </c>
    </row>
    <row r="95" spans="1:35" ht="12" outlineLevel="1" thickBot="1">
      <c r="B95" s="69"/>
      <c r="C95" s="69"/>
      <c r="D95" s="47">
        <v>1</v>
      </c>
      <c r="E95" s="25">
        <v>2</v>
      </c>
      <c r="F95" s="53">
        <v>3</v>
      </c>
      <c r="G95" s="54">
        <v>4</v>
      </c>
      <c r="H95" s="36">
        <v>5</v>
      </c>
      <c r="I95" s="34">
        <v>6</v>
      </c>
      <c r="J95" s="36">
        <v>7</v>
      </c>
      <c r="K95" s="34">
        <v>8</v>
      </c>
      <c r="L95" s="53">
        <v>9</v>
      </c>
      <c r="M95" s="25">
        <v>10</v>
      </c>
      <c r="N95" s="36">
        <v>11</v>
      </c>
      <c r="O95" s="36">
        <v>12</v>
      </c>
      <c r="P95" s="34">
        <v>13</v>
      </c>
      <c r="Q95" s="34">
        <v>14</v>
      </c>
      <c r="R95" s="36">
        <v>15</v>
      </c>
      <c r="S95" s="25">
        <v>16</v>
      </c>
      <c r="T95" s="53">
        <v>17</v>
      </c>
      <c r="U95" s="34">
        <v>18</v>
      </c>
      <c r="V95" s="36">
        <v>19</v>
      </c>
      <c r="W95" s="34">
        <v>20</v>
      </c>
      <c r="X95" s="36">
        <v>21</v>
      </c>
      <c r="Y95" s="34">
        <v>22</v>
      </c>
      <c r="Z95" s="53">
        <v>23</v>
      </c>
      <c r="AA95" s="25">
        <v>24</v>
      </c>
      <c r="AB95" s="36">
        <v>25</v>
      </c>
      <c r="AC95" s="36">
        <v>26</v>
      </c>
      <c r="AD95" s="34">
        <v>27</v>
      </c>
      <c r="AE95" s="34">
        <v>28</v>
      </c>
      <c r="AF95" s="36">
        <v>29</v>
      </c>
      <c r="AG95" s="25">
        <v>30</v>
      </c>
      <c r="AH95" s="34"/>
      <c r="AI95" s="74"/>
    </row>
    <row r="96" spans="1:35" outlineLevel="1">
      <c r="B96" s="45"/>
      <c r="C96" s="46">
        <v>1</v>
      </c>
      <c r="D96" s="50"/>
      <c r="E96" s="38"/>
      <c r="F96" s="38"/>
      <c r="G96" s="55"/>
      <c r="H96" s="39"/>
      <c r="I96" s="40"/>
      <c r="J96" s="40"/>
      <c r="K96" s="40"/>
      <c r="L96" s="38"/>
      <c r="M96" s="38"/>
      <c r="N96" s="40"/>
      <c r="O96" s="39"/>
      <c r="P96" s="40"/>
      <c r="Q96" s="40"/>
      <c r="R96" s="40"/>
      <c r="S96" s="38"/>
      <c r="T96" s="38"/>
      <c r="U96" s="40"/>
      <c r="V96" s="39"/>
      <c r="W96" s="40"/>
      <c r="X96" s="40"/>
      <c r="Y96" s="40"/>
      <c r="Z96" s="38"/>
      <c r="AA96" s="38"/>
      <c r="AB96" s="40"/>
      <c r="AC96" s="39"/>
      <c r="AD96" s="40"/>
      <c r="AE96" s="40"/>
      <c r="AF96" s="40"/>
      <c r="AG96" s="38"/>
      <c r="AH96" s="41"/>
      <c r="AI96" s="27">
        <f>SUM(D96:AH96)</f>
        <v>0</v>
      </c>
    </row>
    <row r="97" spans="1:35" ht="12" outlineLevel="1" thickBot="1">
      <c r="B97" s="28"/>
      <c r="C97" s="30">
        <v>2</v>
      </c>
      <c r="D97" s="51"/>
      <c r="E97" s="29"/>
      <c r="F97" s="29"/>
      <c r="G97" s="56"/>
      <c r="H97" s="42"/>
      <c r="I97" s="35"/>
      <c r="J97" s="35"/>
      <c r="K97" s="35"/>
      <c r="L97" s="29"/>
      <c r="M97" s="29"/>
      <c r="N97" s="35"/>
      <c r="O97" s="42"/>
      <c r="P97" s="35"/>
      <c r="Q97" s="35"/>
      <c r="R97" s="35"/>
      <c r="S97" s="29"/>
      <c r="T97" s="29"/>
      <c r="U97" s="35"/>
      <c r="V97" s="42"/>
      <c r="W97" s="35"/>
      <c r="X97" s="35"/>
      <c r="Y97" s="35"/>
      <c r="Z97" s="29"/>
      <c r="AA97" s="29"/>
      <c r="AB97" s="35"/>
      <c r="AC97" s="42"/>
      <c r="AD97" s="35"/>
      <c r="AE97" s="35"/>
      <c r="AF97" s="35"/>
      <c r="AG97" s="29"/>
      <c r="AH97" s="43"/>
      <c r="AI97" s="26">
        <f>SUM(D97:AH97)</f>
        <v>0</v>
      </c>
    </row>
    <row r="98" spans="1:35" outlineLevel="1">
      <c r="D98" s="24">
        <f t="shared" ref="D98:AI98" si="9">SUM(D96:D97)</f>
        <v>0</v>
      </c>
      <c r="E98" s="24">
        <f t="shared" si="9"/>
        <v>0</v>
      </c>
      <c r="F98" s="24">
        <f t="shared" si="9"/>
        <v>0</v>
      </c>
      <c r="G98" s="24">
        <f t="shared" si="9"/>
        <v>0</v>
      </c>
      <c r="H98" s="24">
        <f t="shared" si="9"/>
        <v>0</v>
      </c>
      <c r="I98" s="24">
        <f t="shared" si="9"/>
        <v>0</v>
      </c>
      <c r="J98" s="24">
        <f t="shared" si="9"/>
        <v>0</v>
      </c>
      <c r="K98" s="24">
        <f t="shared" si="9"/>
        <v>0</v>
      </c>
      <c r="L98" s="24">
        <f t="shared" si="9"/>
        <v>0</v>
      </c>
      <c r="M98" s="24">
        <f t="shared" si="9"/>
        <v>0</v>
      </c>
      <c r="N98" s="24">
        <f t="shared" si="9"/>
        <v>0</v>
      </c>
      <c r="O98" s="24">
        <f t="shared" si="9"/>
        <v>0</v>
      </c>
      <c r="P98" s="24">
        <f t="shared" si="9"/>
        <v>0</v>
      </c>
      <c r="Q98" s="24">
        <f t="shared" si="9"/>
        <v>0</v>
      </c>
      <c r="R98" s="24">
        <f t="shared" si="9"/>
        <v>0</v>
      </c>
      <c r="S98" s="24">
        <f t="shared" si="9"/>
        <v>0</v>
      </c>
      <c r="T98" s="24">
        <f t="shared" si="9"/>
        <v>0</v>
      </c>
      <c r="U98" s="24">
        <f t="shared" si="9"/>
        <v>0</v>
      </c>
      <c r="V98" s="24">
        <f t="shared" si="9"/>
        <v>0</v>
      </c>
      <c r="W98" s="24">
        <f t="shared" si="9"/>
        <v>0</v>
      </c>
      <c r="X98" s="24">
        <f t="shared" si="9"/>
        <v>0</v>
      </c>
      <c r="Y98" s="24">
        <f t="shared" si="9"/>
        <v>0</v>
      </c>
      <c r="Z98" s="24">
        <f t="shared" si="9"/>
        <v>0</v>
      </c>
      <c r="AA98" s="24">
        <f t="shared" si="9"/>
        <v>0</v>
      </c>
      <c r="AB98" s="24">
        <f t="shared" si="9"/>
        <v>0</v>
      </c>
      <c r="AC98" s="24">
        <f t="shared" si="9"/>
        <v>0</v>
      </c>
      <c r="AD98" s="24">
        <f t="shared" si="9"/>
        <v>0</v>
      </c>
      <c r="AE98" s="24">
        <f t="shared" si="9"/>
        <v>0</v>
      </c>
      <c r="AF98" s="24">
        <f t="shared" si="9"/>
        <v>0</v>
      </c>
      <c r="AG98" s="24">
        <f t="shared" si="9"/>
        <v>0</v>
      </c>
      <c r="AH98" s="24">
        <f t="shared" si="9"/>
        <v>0</v>
      </c>
      <c r="AI98" s="31">
        <f t="shared" si="9"/>
        <v>0</v>
      </c>
    </row>
    <row r="99" spans="1:35" outlineLevel="1">
      <c r="AE99" s="32" t="s">
        <v>18</v>
      </c>
      <c r="AI99" s="24">
        <f>C92-AI98</f>
        <v>9600</v>
      </c>
    </row>
    <row r="100" spans="1:35">
      <c r="AE100" s="21" t="s">
        <v>19</v>
      </c>
      <c r="AI100" s="33">
        <f>AI98/C92</f>
        <v>0</v>
      </c>
    </row>
    <row r="101" spans="1:35" ht="15">
      <c r="A101" s="21" t="s">
        <v>11</v>
      </c>
      <c r="B101" s="48">
        <v>13423224</v>
      </c>
    </row>
    <row r="102" spans="1:35" ht="15">
      <c r="A102" s="21" t="s">
        <v>12</v>
      </c>
      <c r="B102" s="48" t="s">
        <v>13</v>
      </c>
      <c r="C102" s="22">
        <v>9600</v>
      </c>
      <c r="E102" s="23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2" thickBot="1">
      <c r="A103" s="21" t="s">
        <v>14</v>
      </c>
      <c r="B103" s="49">
        <v>43819</v>
      </c>
      <c r="E103" s="23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.75" outlineLevel="1" thickBot="1">
      <c r="B104" s="68" t="s">
        <v>15</v>
      </c>
      <c r="C104" s="68" t="s">
        <v>16</v>
      </c>
      <c r="D104" s="70" t="s">
        <v>23</v>
      </c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2"/>
      <c r="AI104" s="73" t="s">
        <v>17</v>
      </c>
    </row>
    <row r="105" spans="1:35" ht="12" outlineLevel="1" thickBot="1">
      <c r="B105" s="69"/>
      <c r="C105" s="69"/>
      <c r="D105" s="47">
        <v>1</v>
      </c>
      <c r="E105" s="25">
        <v>2</v>
      </c>
      <c r="F105" s="53">
        <v>3</v>
      </c>
      <c r="G105" s="54">
        <v>4</v>
      </c>
      <c r="H105" s="36">
        <v>5</v>
      </c>
      <c r="I105" s="34">
        <v>6</v>
      </c>
      <c r="J105" s="36">
        <v>7</v>
      </c>
      <c r="K105" s="34">
        <v>8</v>
      </c>
      <c r="L105" s="53">
        <v>9</v>
      </c>
      <c r="M105" s="25">
        <v>10</v>
      </c>
      <c r="N105" s="36">
        <v>11</v>
      </c>
      <c r="O105" s="36">
        <v>12</v>
      </c>
      <c r="P105" s="34">
        <v>13</v>
      </c>
      <c r="Q105" s="34">
        <v>14</v>
      </c>
      <c r="R105" s="36">
        <v>15</v>
      </c>
      <c r="S105" s="25">
        <v>16</v>
      </c>
      <c r="T105" s="53">
        <v>17</v>
      </c>
      <c r="U105" s="34">
        <v>18</v>
      </c>
      <c r="V105" s="36">
        <v>19</v>
      </c>
      <c r="W105" s="34">
        <v>20</v>
      </c>
      <c r="X105" s="36">
        <v>21</v>
      </c>
      <c r="Y105" s="34">
        <v>22</v>
      </c>
      <c r="Z105" s="53">
        <v>23</v>
      </c>
      <c r="AA105" s="25">
        <v>24</v>
      </c>
      <c r="AB105" s="36">
        <v>25</v>
      </c>
      <c r="AC105" s="36">
        <v>26</v>
      </c>
      <c r="AD105" s="34">
        <v>27</v>
      </c>
      <c r="AE105" s="34">
        <v>28</v>
      </c>
      <c r="AF105" s="36">
        <v>29</v>
      </c>
      <c r="AG105" s="25">
        <v>30</v>
      </c>
      <c r="AH105" s="34"/>
      <c r="AI105" s="74"/>
    </row>
    <row r="106" spans="1:35" outlineLevel="1">
      <c r="B106" s="45"/>
      <c r="C106" s="46">
        <v>1</v>
      </c>
      <c r="D106" s="50"/>
      <c r="E106" s="38"/>
      <c r="F106" s="38"/>
      <c r="G106" s="55"/>
      <c r="H106" s="39"/>
      <c r="I106" s="40"/>
      <c r="J106" s="40"/>
      <c r="K106" s="40"/>
      <c r="L106" s="38"/>
      <c r="M106" s="38"/>
      <c r="N106" s="40"/>
      <c r="O106" s="39"/>
      <c r="P106" s="40"/>
      <c r="Q106" s="40"/>
      <c r="R106" s="40"/>
      <c r="S106" s="38"/>
      <c r="T106" s="38"/>
      <c r="U106" s="40"/>
      <c r="V106" s="39"/>
      <c r="W106" s="40"/>
      <c r="X106" s="40"/>
      <c r="Y106" s="40"/>
      <c r="Z106" s="38"/>
      <c r="AA106" s="38"/>
      <c r="AB106" s="40"/>
      <c r="AC106" s="39"/>
      <c r="AD106" s="40"/>
      <c r="AE106" s="40"/>
      <c r="AF106" s="40"/>
      <c r="AG106" s="38"/>
      <c r="AH106" s="41"/>
      <c r="AI106" s="27">
        <f>SUM(D106:AH106)</f>
        <v>0</v>
      </c>
    </row>
    <row r="107" spans="1:35" ht="12" outlineLevel="1" thickBot="1">
      <c r="B107" s="28"/>
      <c r="C107" s="30">
        <v>2</v>
      </c>
      <c r="D107" s="51"/>
      <c r="E107" s="29"/>
      <c r="F107" s="29"/>
      <c r="G107" s="56"/>
      <c r="H107" s="42"/>
      <c r="I107" s="35"/>
      <c r="J107" s="35"/>
      <c r="K107" s="35"/>
      <c r="L107" s="29"/>
      <c r="M107" s="29"/>
      <c r="N107" s="35"/>
      <c r="O107" s="42"/>
      <c r="P107" s="35"/>
      <c r="Q107" s="35"/>
      <c r="R107" s="35"/>
      <c r="S107" s="29"/>
      <c r="T107" s="29"/>
      <c r="U107" s="35"/>
      <c r="V107" s="42"/>
      <c r="W107" s="35"/>
      <c r="X107" s="35"/>
      <c r="Y107" s="35"/>
      <c r="Z107" s="29"/>
      <c r="AA107" s="29"/>
      <c r="AB107" s="35"/>
      <c r="AC107" s="42"/>
      <c r="AD107" s="35"/>
      <c r="AE107" s="35"/>
      <c r="AF107" s="35"/>
      <c r="AG107" s="29"/>
      <c r="AH107" s="43"/>
      <c r="AI107" s="26">
        <f>SUM(D107:AH107)</f>
        <v>0</v>
      </c>
    </row>
    <row r="108" spans="1:35" outlineLevel="1">
      <c r="D108" s="24">
        <f t="shared" ref="D108:AI108" si="10">SUM(D106:D107)</f>
        <v>0</v>
      </c>
      <c r="E108" s="24">
        <f t="shared" si="10"/>
        <v>0</v>
      </c>
      <c r="F108" s="24">
        <f t="shared" si="10"/>
        <v>0</v>
      </c>
      <c r="G108" s="24">
        <f t="shared" si="10"/>
        <v>0</v>
      </c>
      <c r="H108" s="24">
        <f t="shared" si="10"/>
        <v>0</v>
      </c>
      <c r="I108" s="24">
        <f t="shared" si="10"/>
        <v>0</v>
      </c>
      <c r="J108" s="24">
        <f t="shared" si="10"/>
        <v>0</v>
      </c>
      <c r="K108" s="24">
        <f t="shared" si="10"/>
        <v>0</v>
      </c>
      <c r="L108" s="24">
        <f t="shared" si="10"/>
        <v>0</v>
      </c>
      <c r="M108" s="24">
        <f t="shared" si="10"/>
        <v>0</v>
      </c>
      <c r="N108" s="24">
        <f t="shared" si="10"/>
        <v>0</v>
      </c>
      <c r="O108" s="24">
        <f t="shared" si="10"/>
        <v>0</v>
      </c>
      <c r="P108" s="24">
        <f t="shared" si="10"/>
        <v>0</v>
      </c>
      <c r="Q108" s="24">
        <f t="shared" si="10"/>
        <v>0</v>
      </c>
      <c r="R108" s="24">
        <f t="shared" si="10"/>
        <v>0</v>
      </c>
      <c r="S108" s="24">
        <f t="shared" si="10"/>
        <v>0</v>
      </c>
      <c r="T108" s="24">
        <f t="shared" si="10"/>
        <v>0</v>
      </c>
      <c r="U108" s="24">
        <f t="shared" si="10"/>
        <v>0</v>
      </c>
      <c r="V108" s="24">
        <f t="shared" si="10"/>
        <v>0</v>
      </c>
      <c r="W108" s="24">
        <f t="shared" si="10"/>
        <v>0</v>
      </c>
      <c r="X108" s="24">
        <f t="shared" si="10"/>
        <v>0</v>
      </c>
      <c r="Y108" s="24">
        <f t="shared" si="10"/>
        <v>0</v>
      </c>
      <c r="Z108" s="24">
        <f t="shared" si="10"/>
        <v>0</v>
      </c>
      <c r="AA108" s="24">
        <f t="shared" si="10"/>
        <v>0</v>
      </c>
      <c r="AB108" s="24">
        <f t="shared" si="10"/>
        <v>0</v>
      </c>
      <c r="AC108" s="24">
        <f t="shared" si="10"/>
        <v>0</v>
      </c>
      <c r="AD108" s="24">
        <f t="shared" si="10"/>
        <v>0</v>
      </c>
      <c r="AE108" s="24">
        <f t="shared" si="10"/>
        <v>0</v>
      </c>
      <c r="AF108" s="24">
        <f t="shared" si="10"/>
        <v>0</v>
      </c>
      <c r="AG108" s="24">
        <f t="shared" si="10"/>
        <v>0</v>
      </c>
      <c r="AH108" s="24">
        <f t="shared" si="10"/>
        <v>0</v>
      </c>
      <c r="AI108" s="31">
        <f t="shared" si="10"/>
        <v>0</v>
      </c>
    </row>
    <row r="109" spans="1:35" outlineLevel="1">
      <c r="AE109" s="32" t="s">
        <v>18</v>
      </c>
      <c r="AI109" s="24">
        <f>C102-AI108</f>
        <v>9600</v>
      </c>
    </row>
    <row r="110" spans="1:35">
      <c r="AE110" s="21" t="s">
        <v>19</v>
      </c>
      <c r="AI110" s="33">
        <f>AI108/C102</f>
        <v>0</v>
      </c>
    </row>
  </sheetData>
  <mergeCells count="45">
    <mergeCell ref="B4:B5"/>
    <mergeCell ref="C4:C5"/>
    <mergeCell ref="D4:AH4"/>
    <mergeCell ref="AI4:AI5"/>
    <mergeCell ref="B44:B45"/>
    <mergeCell ref="C44:C45"/>
    <mergeCell ref="D44:AH44"/>
    <mergeCell ref="AI44:AI45"/>
    <mergeCell ref="B14:B15"/>
    <mergeCell ref="C14:C15"/>
    <mergeCell ref="D14:AH14"/>
    <mergeCell ref="AI14:AI15"/>
    <mergeCell ref="B24:B25"/>
    <mergeCell ref="C24:C25"/>
    <mergeCell ref="D24:AH24"/>
    <mergeCell ref="AI24:AI25"/>
    <mergeCell ref="B34:B35"/>
    <mergeCell ref="C34:C35"/>
    <mergeCell ref="D34:E34"/>
    <mergeCell ref="F34:AH34"/>
    <mergeCell ref="AI34:AI35"/>
    <mergeCell ref="B54:B55"/>
    <mergeCell ref="C54:C55"/>
    <mergeCell ref="D54:AH54"/>
    <mergeCell ref="AI54:AI55"/>
    <mergeCell ref="B64:B65"/>
    <mergeCell ref="C64:C65"/>
    <mergeCell ref="D64:AH64"/>
    <mergeCell ref="AI64:AI65"/>
    <mergeCell ref="B74:B75"/>
    <mergeCell ref="C74:C75"/>
    <mergeCell ref="D74:AH74"/>
    <mergeCell ref="AI74:AI75"/>
    <mergeCell ref="B84:B85"/>
    <mergeCell ref="C84:C85"/>
    <mergeCell ref="D84:AH84"/>
    <mergeCell ref="AI84:AI85"/>
    <mergeCell ref="B94:B95"/>
    <mergeCell ref="C94:C95"/>
    <mergeCell ref="D94:AH94"/>
    <mergeCell ref="AI94:AI95"/>
    <mergeCell ref="B104:B105"/>
    <mergeCell ref="C104:C105"/>
    <mergeCell ref="D104:AH104"/>
    <mergeCell ref="AI104:AI10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T54"/>
  <sheetViews>
    <sheetView showGridLines="0" tabSelected="1" zoomScale="85" zoomScaleNormal="85" workbookViewId="0">
      <selection activeCell="G6" sqref="G6"/>
    </sheetView>
  </sheetViews>
  <sheetFormatPr defaultColWidth="11" defaultRowHeight="15"/>
  <cols>
    <col min="1" max="1" width="2.625" style="1" customWidth="1"/>
    <col min="2" max="2" width="40.875" style="1" customWidth="1"/>
    <col min="3" max="3" width="15" style="1" customWidth="1"/>
    <col min="4" max="4" width="19" style="1" customWidth="1"/>
    <col min="5" max="5" width="16.625" style="1" customWidth="1"/>
    <col min="6" max="6" width="16.75" style="1" customWidth="1"/>
    <col min="7" max="7" width="15.5" style="1" customWidth="1"/>
    <col min="8" max="8" width="14" style="1" customWidth="1"/>
    <col min="9" max="9" width="3.5" style="1" customWidth="1"/>
    <col min="10" max="10" width="25" style="1" customWidth="1"/>
    <col min="11" max="11" width="11" style="1"/>
    <col min="12" max="12" width="2" style="1" customWidth="1"/>
    <col min="13" max="13" width="10.875" style="1" customWidth="1"/>
    <col min="14" max="17" width="11" style="1"/>
    <col min="18" max="18" width="17.625" style="1" customWidth="1"/>
    <col min="19" max="19" width="15.625" style="1" customWidth="1"/>
    <col min="20" max="20" width="20.125" style="1" customWidth="1"/>
    <col min="21" max="21" width="12.5" style="1" customWidth="1"/>
    <col min="22" max="22" width="11.375" style="1" customWidth="1"/>
    <col min="23" max="16384" width="11" style="1"/>
  </cols>
  <sheetData>
    <row r="1" spans="2:19" ht="32.25" customHeight="1">
      <c r="D1" s="81" t="s">
        <v>38</v>
      </c>
      <c r="F1" s="84" t="s">
        <v>39</v>
      </c>
      <c r="G1" s="85">
        <v>0.33333333333333331</v>
      </c>
      <c r="H1" s="86" t="s">
        <v>40</v>
      </c>
    </row>
    <row r="2" spans="2:19" ht="45" customHeight="1" thickBot="1">
      <c r="D2" s="82"/>
      <c r="E2" s="79"/>
      <c r="F2" s="87" t="s">
        <v>41</v>
      </c>
      <c r="G2" s="88">
        <v>0.5</v>
      </c>
      <c r="H2" s="89">
        <v>0.54166666666666663</v>
      </c>
      <c r="I2" s="79"/>
      <c r="J2" s="79"/>
      <c r="K2" s="79"/>
      <c r="L2" s="79"/>
      <c r="M2" s="79"/>
      <c r="N2" s="79"/>
    </row>
    <row r="3" spans="2:19" ht="30" customHeight="1" thickBot="1">
      <c r="D3" s="83"/>
    </row>
    <row r="4" spans="2:19" ht="52.5" customHeight="1">
      <c r="B4" s="3" t="s">
        <v>0</v>
      </c>
      <c r="C4" s="3" t="s">
        <v>1</v>
      </c>
      <c r="D4" s="80" t="s">
        <v>37</v>
      </c>
      <c r="E4" s="3" t="s">
        <v>36</v>
      </c>
      <c r="F4" s="3" t="s">
        <v>2</v>
      </c>
      <c r="G4" s="3" t="s">
        <v>3</v>
      </c>
      <c r="H4" s="4" t="s">
        <v>4</v>
      </c>
      <c r="M4" s="75"/>
      <c r="N4" s="75"/>
      <c r="O4" s="75"/>
      <c r="P4" s="75"/>
      <c r="Q4" s="75"/>
      <c r="R4" s="75"/>
      <c r="S4" s="75"/>
    </row>
    <row r="5" spans="2:19" ht="24.95" customHeight="1">
      <c r="B5" s="61" t="s">
        <v>25</v>
      </c>
      <c r="C5" s="62">
        <v>43752</v>
      </c>
      <c r="D5" s="64">
        <f>WORKDAY(C5,E5,J35)</f>
        <v>43769</v>
      </c>
      <c r="E5" s="66">
        <v>13</v>
      </c>
      <c r="F5" s="59">
        <f t="shared" ref="F5:F15" si="0">IF(((D5)=""),"",(H5)*(D5-C5))</f>
        <v>5.3550000000000004</v>
      </c>
      <c r="G5" s="59">
        <f t="shared" ref="G5:G15" si="1">IF(F5="","",(D5-C5)-F5)</f>
        <v>11.645</v>
      </c>
      <c r="H5" s="8">
        <f>'2019 WЧебоксары'!AI10</f>
        <v>0.315</v>
      </c>
    </row>
    <row r="6" spans="2:19" ht="24.95" customHeight="1">
      <c r="B6" s="61" t="s">
        <v>35</v>
      </c>
      <c r="C6" s="63">
        <v>43753</v>
      </c>
      <c r="D6" s="64">
        <f>WORKDAY(C6,E6,J35)</f>
        <v>43760</v>
      </c>
      <c r="E6" s="67">
        <v>5.791666666666667</v>
      </c>
      <c r="F6" s="59">
        <f t="shared" si="0"/>
        <v>6.7083333333333339</v>
      </c>
      <c r="G6" s="59">
        <f t="shared" si="1"/>
        <v>0.29166666666666607</v>
      </c>
      <c r="H6" s="60">
        <f>'2019 WЧебоксары'!AI20</f>
        <v>0.95833333333333337</v>
      </c>
    </row>
    <row r="7" spans="2:19" ht="24.95" customHeight="1">
      <c r="B7" s="61" t="s">
        <v>26</v>
      </c>
      <c r="C7" s="63">
        <v>43761</v>
      </c>
      <c r="D7" s="64">
        <f>WORKDAY(C7,E7,J35)</f>
        <v>43768</v>
      </c>
      <c r="E7" s="67">
        <v>5.791666666666667</v>
      </c>
      <c r="F7" s="59">
        <f t="shared" si="0"/>
        <v>0</v>
      </c>
      <c r="G7" s="59">
        <f t="shared" si="1"/>
        <v>7</v>
      </c>
      <c r="H7" s="60">
        <f>'2019 WЧебоксары'!AI30</f>
        <v>0</v>
      </c>
      <c r="J7" s="9"/>
    </row>
    <row r="8" spans="2:19" ht="24.95" customHeight="1">
      <c r="B8" s="20" t="s">
        <v>27</v>
      </c>
      <c r="C8" s="62">
        <f>D7</f>
        <v>43768</v>
      </c>
      <c r="D8" s="65">
        <f>WORKDAY(C8,E8,J35)</f>
        <v>43774</v>
      </c>
      <c r="E8" s="67">
        <v>3.7916666666666665</v>
      </c>
      <c r="F8" s="17">
        <f t="shared" si="0"/>
        <v>0</v>
      </c>
      <c r="G8" s="17">
        <f t="shared" si="1"/>
        <v>6</v>
      </c>
      <c r="H8" s="8">
        <f>'2019 WЧебоксары'!AI40</f>
        <v>0</v>
      </c>
    </row>
    <row r="9" spans="2:19" ht="24.95" customHeight="1">
      <c r="B9" s="20" t="s">
        <v>28</v>
      </c>
      <c r="C9" s="62">
        <f t="shared" ref="C9:C15" si="2">D8</f>
        <v>43774</v>
      </c>
      <c r="D9" s="65">
        <f>WORKDAY(C9,E9,J35)</f>
        <v>43777</v>
      </c>
      <c r="E9" s="67">
        <v>3.7916666666666665</v>
      </c>
      <c r="F9" s="17">
        <f t="shared" si="0"/>
        <v>0</v>
      </c>
      <c r="G9" s="17">
        <f t="shared" si="1"/>
        <v>3</v>
      </c>
      <c r="H9" s="8">
        <f>'2019 WЧебоксары'!AI50</f>
        <v>0</v>
      </c>
    </row>
    <row r="10" spans="2:19" ht="24.95" customHeight="1">
      <c r="B10" s="20" t="s">
        <v>29</v>
      </c>
      <c r="C10" s="62">
        <f t="shared" si="2"/>
        <v>43777</v>
      </c>
      <c r="D10" s="65">
        <f>WORKDAY(C10,E10,J35)</f>
        <v>43782</v>
      </c>
      <c r="E10" s="67">
        <v>3</v>
      </c>
      <c r="F10" s="17">
        <f t="shared" si="0"/>
        <v>0</v>
      </c>
      <c r="G10" s="17">
        <f t="shared" si="1"/>
        <v>5</v>
      </c>
      <c r="H10" s="8">
        <f>'2019 WЧебоксары'!AI60</f>
        <v>0</v>
      </c>
    </row>
    <row r="11" spans="2:19" ht="24.95" customHeight="1">
      <c r="B11" s="20" t="s">
        <v>30</v>
      </c>
      <c r="C11" s="62">
        <f t="shared" si="2"/>
        <v>43782</v>
      </c>
      <c r="D11" s="65">
        <f>WORKDAY(C11,E11,J35)</f>
        <v>43787</v>
      </c>
      <c r="E11" s="67">
        <v>3</v>
      </c>
      <c r="F11" s="17">
        <f t="shared" si="0"/>
        <v>0</v>
      </c>
      <c r="G11" s="17">
        <f t="shared" si="1"/>
        <v>5</v>
      </c>
      <c r="H11" s="8">
        <f>'2019 WЧебоксары'!AI70</f>
        <v>0</v>
      </c>
    </row>
    <row r="12" spans="2:19" ht="24.95" customHeight="1">
      <c r="B12" s="20" t="s">
        <v>31</v>
      </c>
      <c r="C12" s="62">
        <f t="shared" si="2"/>
        <v>43787</v>
      </c>
      <c r="D12" s="65">
        <f>WORKDAY(C12,E12,J35)</f>
        <v>43790</v>
      </c>
      <c r="E12" s="67">
        <v>3</v>
      </c>
      <c r="F12" s="17">
        <f t="shared" si="0"/>
        <v>0</v>
      </c>
      <c r="G12" s="17">
        <f t="shared" si="1"/>
        <v>3</v>
      </c>
      <c r="H12" s="8">
        <f>'2019 WЧебоксары'!AI80</f>
        <v>0</v>
      </c>
    </row>
    <row r="13" spans="2:19" ht="24.95" customHeight="1">
      <c r="B13" s="20" t="s">
        <v>32</v>
      </c>
      <c r="C13" s="62">
        <f t="shared" si="2"/>
        <v>43790</v>
      </c>
      <c r="D13" s="65">
        <f>WORKDAY(C13,E13,J35)</f>
        <v>43795</v>
      </c>
      <c r="E13" s="67">
        <v>3</v>
      </c>
      <c r="F13" s="17">
        <f t="shared" si="0"/>
        <v>0</v>
      </c>
      <c r="G13" s="17">
        <f t="shared" si="1"/>
        <v>5</v>
      </c>
      <c r="H13" s="8">
        <f>'2019 WЧебоксары'!AI90</f>
        <v>0</v>
      </c>
    </row>
    <row r="14" spans="2:19" ht="24.95" customHeight="1">
      <c r="B14" s="20" t="s">
        <v>33</v>
      </c>
      <c r="C14" s="62">
        <f t="shared" si="2"/>
        <v>43795</v>
      </c>
      <c r="D14" s="65">
        <f>WORKDAY(C14,E14,J35)</f>
        <v>43798</v>
      </c>
      <c r="E14" s="67">
        <v>3</v>
      </c>
      <c r="F14" s="17">
        <f t="shared" si="0"/>
        <v>0</v>
      </c>
      <c r="G14" s="17">
        <f t="shared" si="1"/>
        <v>3</v>
      </c>
      <c r="H14" s="8">
        <f>'2019 WЧебоксары'!AI100</f>
        <v>0</v>
      </c>
    </row>
    <row r="15" spans="2:19" ht="24.95" customHeight="1">
      <c r="B15" s="20" t="s">
        <v>34</v>
      </c>
      <c r="C15" s="62">
        <f t="shared" si="2"/>
        <v>43798</v>
      </c>
      <c r="D15" s="65">
        <f>WORKDAY(C15,E15,J35)</f>
        <v>43803</v>
      </c>
      <c r="E15" s="67">
        <v>3</v>
      </c>
      <c r="F15" s="17">
        <f t="shared" si="0"/>
        <v>0</v>
      </c>
      <c r="G15" s="17">
        <f t="shared" si="1"/>
        <v>5</v>
      </c>
      <c r="H15" s="8">
        <f>'2019 WЧебоксары'!AI110</f>
        <v>0</v>
      </c>
    </row>
    <row r="16" spans="2:19" ht="24.95" customHeight="1">
      <c r="B16" s="6"/>
      <c r="C16" s="7"/>
      <c r="D16" s="16"/>
      <c r="E16" s="18"/>
      <c r="F16" s="17"/>
      <c r="G16" s="17"/>
      <c r="H16" s="8"/>
    </row>
    <row r="17" spans="2:20" ht="24.95" customHeight="1">
      <c r="B17" s="6"/>
      <c r="C17" s="7"/>
      <c r="D17" s="16"/>
      <c r="E17" s="18"/>
      <c r="F17" s="17"/>
      <c r="G17" s="17"/>
      <c r="H17" s="8"/>
      <c r="J17" s="10"/>
    </row>
    <row r="18" spans="2:20" ht="24.95" customHeight="1">
      <c r="B18" s="6"/>
      <c r="C18" s="7"/>
      <c r="D18" s="16"/>
      <c r="E18" s="18"/>
      <c r="F18" s="17"/>
      <c r="G18" s="17"/>
      <c r="H18" s="8"/>
    </row>
    <row r="19" spans="2:20" ht="24.95" customHeight="1">
      <c r="B19" s="6"/>
      <c r="C19" s="7"/>
      <c r="D19" s="16"/>
      <c r="E19" s="18"/>
      <c r="F19" s="17"/>
      <c r="G19" s="17"/>
      <c r="H19" s="8"/>
    </row>
    <row r="20" spans="2:20" ht="24.95" customHeight="1">
      <c r="B20" s="6"/>
      <c r="C20" s="7"/>
      <c r="D20" s="16"/>
      <c r="E20" s="18"/>
      <c r="F20" s="17"/>
      <c r="G20" s="17"/>
      <c r="H20" s="8"/>
    </row>
    <row r="21" spans="2:20" ht="24.95" customHeight="1">
      <c r="B21" s="6"/>
      <c r="C21" s="7"/>
      <c r="D21" s="16"/>
      <c r="E21" s="18"/>
      <c r="F21" s="17"/>
      <c r="G21" s="17"/>
      <c r="H21" s="8"/>
    </row>
    <row r="22" spans="2:20" ht="24.95" customHeight="1">
      <c r="B22" s="6"/>
      <c r="C22" s="11"/>
      <c r="D22" s="16" t="str">
        <f t="shared" ref="D22:D30" si="3">IF(ISBLANK(E22),"",E22+C22)</f>
        <v/>
      </c>
      <c r="E22" s="19"/>
      <c r="F22" s="17" t="str">
        <f t="shared" ref="F22:F30" si="4">IF(((D22)=""),"",(H22)*(D22-C22))</f>
        <v/>
      </c>
      <c r="G22" s="17" t="str">
        <f t="shared" ref="G22:G30" si="5">IF(F22="","",(D22-C22)-F22)</f>
        <v/>
      </c>
      <c r="H22" s="12"/>
    </row>
    <row r="23" spans="2:20" ht="24.95" customHeight="1">
      <c r="B23" s="6"/>
      <c r="C23" s="11"/>
      <c r="D23" s="16" t="str">
        <f t="shared" si="3"/>
        <v/>
      </c>
      <c r="E23" s="19"/>
      <c r="F23" s="17" t="str">
        <f t="shared" si="4"/>
        <v/>
      </c>
      <c r="G23" s="17" t="str">
        <f t="shared" si="5"/>
        <v/>
      </c>
      <c r="H23" s="12"/>
    </row>
    <row r="24" spans="2:20" ht="24.95" customHeight="1">
      <c r="B24" s="6"/>
      <c r="C24" s="7"/>
      <c r="D24" s="16" t="str">
        <f t="shared" si="3"/>
        <v/>
      </c>
      <c r="E24" s="18"/>
      <c r="F24" s="17" t="str">
        <f t="shared" si="4"/>
        <v/>
      </c>
      <c r="G24" s="17" t="str">
        <f t="shared" si="5"/>
        <v/>
      </c>
      <c r="H24" s="8"/>
    </row>
    <row r="25" spans="2:20" ht="24.95" customHeight="1">
      <c r="B25" s="6"/>
      <c r="C25" s="7"/>
      <c r="D25" s="16" t="str">
        <f t="shared" si="3"/>
        <v/>
      </c>
      <c r="E25" s="18"/>
      <c r="F25" s="17" t="str">
        <f t="shared" si="4"/>
        <v/>
      </c>
      <c r="G25" s="17" t="str">
        <f t="shared" si="5"/>
        <v/>
      </c>
      <c r="H25" s="8"/>
    </row>
    <row r="26" spans="2:20" ht="24.95" customHeight="1">
      <c r="B26" s="6"/>
      <c r="C26" s="7"/>
      <c r="D26" s="16" t="str">
        <f t="shared" si="3"/>
        <v/>
      </c>
      <c r="E26" s="18"/>
      <c r="F26" s="17" t="str">
        <f t="shared" si="4"/>
        <v/>
      </c>
      <c r="G26" s="17" t="str">
        <f t="shared" si="5"/>
        <v/>
      </c>
      <c r="H26" s="8"/>
    </row>
    <row r="27" spans="2:20" ht="24.95" customHeight="1">
      <c r="B27" s="6"/>
      <c r="C27" s="7"/>
      <c r="D27" s="16" t="str">
        <f t="shared" si="3"/>
        <v/>
      </c>
      <c r="E27" s="18"/>
      <c r="F27" s="17" t="str">
        <f t="shared" si="4"/>
        <v/>
      </c>
      <c r="G27" s="17" t="str">
        <f t="shared" si="5"/>
        <v/>
      </c>
      <c r="H27" s="8"/>
    </row>
    <row r="28" spans="2:20" ht="24.95" customHeight="1">
      <c r="B28" s="6"/>
      <c r="C28" s="7"/>
      <c r="D28" s="16" t="str">
        <f t="shared" si="3"/>
        <v/>
      </c>
      <c r="E28" s="18"/>
      <c r="F28" s="17" t="str">
        <f t="shared" si="4"/>
        <v/>
      </c>
      <c r="G28" s="17" t="str">
        <f t="shared" si="5"/>
        <v/>
      </c>
      <c r="H28" s="8"/>
    </row>
    <row r="29" spans="2:20" ht="24.95" customHeight="1">
      <c r="B29" s="6"/>
      <c r="C29" s="7"/>
      <c r="D29" s="16" t="str">
        <f t="shared" si="3"/>
        <v/>
      </c>
      <c r="E29" s="18"/>
      <c r="F29" s="17" t="str">
        <f t="shared" si="4"/>
        <v/>
      </c>
      <c r="G29" s="17" t="str">
        <f t="shared" si="5"/>
        <v/>
      </c>
      <c r="H29" s="8"/>
    </row>
    <row r="30" spans="2:20" ht="24.95" customHeight="1">
      <c r="B30" s="6"/>
      <c r="C30" s="7"/>
      <c r="D30" s="16" t="str">
        <f t="shared" si="3"/>
        <v/>
      </c>
      <c r="E30" s="18"/>
      <c r="F30" s="17" t="str">
        <f t="shared" si="4"/>
        <v/>
      </c>
      <c r="G30" s="17" t="str">
        <f t="shared" si="5"/>
        <v/>
      </c>
      <c r="H30" s="8"/>
    </row>
    <row r="31" spans="2:20" ht="24.95" customHeight="1">
      <c r="B31" s="13"/>
      <c r="C31" s="2"/>
      <c r="D31" s="2"/>
      <c r="E31" s="2"/>
      <c r="F31" s="2"/>
      <c r="G31" s="2"/>
      <c r="H31" s="9"/>
    </row>
    <row r="32" spans="2:20" ht="33.75" customHeight="1">
      <c r="B32" s="13"/>
      <c r="C32" s="2"/>
      <c r="D32" s="2"/>
      <c r="E32" s="2"/>
      <c r="F32" s="2"/>
      <c r="G32" s="2"/>
      <c r="H32" s="9"/>
      <c r="J32" s="14" t="s">
        <v>8</v>
      </c>
      <c r="K32" s="76" t="s">
        <v>9</v>
      </c>
      <c r="L32" s="76"/>
      <c r="M32" s="76"/>
      <c r="N32" s="76"/>
      <c r="O32" s="76"/>
      <c r="P32" s="78" t="s">
        <v>10</v>
      </c>
      <c r="Q32" s="78"/>
      <c r="R32" s="78"/>
      <c r="S32" s="4" t="s">
        <v>5</v>
      </c>
      <c r="T32" s="5">
        <f>C5</f>
        <v>43752</v>
      </c>
    </row>
    <row r="33" spans="2:18" ht="44.1" customHeight="1">
      <c r="B33" s="13"/>
      <c r="C33" s="2"/>
      <c r="D33" s="2"/>
      <c r="E33" s="2"/>
      <c r="F33" s="2"/>
      <c r="G33" s="2"/>
      <c r="H33" s="2"/>
      <c r="K33" s="77" t="s">
        <v>6</v>
      </c>
      <c r="L33" s="77"/>
      <c r="M33" s="77"/>
      <c r="N33" s="77"/>
      <c r="O33" s="77"/>
      <c r="P33" s="77" t="s">
        <v>7</v>
      </c>
      <c r="Q33" s="77"/>
      <c r="R33" s="77"/>
    </row>
    <row r="34" spans="2:18" ht="24.95" customHeight="1">
      <c r="B34" s="13"/>
      <c r="C34" s="2"/>
      <c r="D34" s="2"/>
      <c r="E34" s="2"/>
      <c r="F34" s="2"/>
      <c r="G34" s="2"/>
      <c r="H34" s="2"/>
      <c r="J34" s="57" t="s">
        <v>24</v>
      </c>
    </row>
    <row r="35" spans="2:18" ht="24.95" customHeight="1">
      <c r="B35" s="13"/>
      <c r="C35" s="2"/>
      <c r="D35" s="2"/>
      <c r="E35" s="2"/>
      <c r="F35" s="2"/>
      <c r="G35" s="2"/>
      <c r="H35" s="2"/>
      <c r="J35" s="58">
        <v>43773</v>
      </c>
    </row>
    <row r="36" spans="2:18" ht="24.95" customHeight="1">
      <c r="B36" s="13"/>
      <c r="C36" s="2"/>
      <c r="D36" s="2"/>
      <c r="E36" s="2"/>
      <c r="F36" s="2"/>
      <c r="G36" s="2"/>
      <c r="H36" s="2"/>
    </row>
    <row r="37" spans="2:18" ht="24.95" customHeight="1">
      <c r="B37" s="13"/>
      <c r="C37" s="15"/>
      <c r="D37" s="2"/>
      <c r="E37" s="2"/>
      <c r="F37" s="2"/>
      <c r="G37" s="2"/>
      <c r="H37" s="2"/>
    </row>
    <row r="38" spans="2:18" ht="24.95" customHeight="1">
      <c r="B38" s="13"/>
      <c r="C38" s="2"/>
      <c r="D38" s="2"/>
      <c r="E38" s="2"/>
      <c r="F38" s="2"/>
      <c r="G38" s="2"/>
      <c r="H38" s="2"/>
    </row>
    <row r="39" spans="2:18" ht="24.95" customHeight="1">
      <c r="B39" s="13"/>
      <c r="C39" s="2"/>
      <c r="D39" s="2"/>
      <c r="E39" s="2"/>
      <c r="F39" s="2"/>
      <c r="G39" s="2"/>
      <c r="H39" s="2"/>
    </row>
    <row r="40" spans="2:18" ht="24.95" customHeight="1">
      <c r="B40" s="13"/>
      <c r="C40" s="2"/>
      <c r="D40" s="2"/>
      <c r="E40" s="2"/>
      <c r="F40" s="2"/>
      <c r="G40" s="2"/>
      <c r="H40" s="2"/>
    </row>
    <row r="41" spans="2:18" ht="24.95" customHeight="1">
      <c r="B41" s="13"/>
      <c r="C41" s="2"/>
      <c r="D41" s="2"/>
      <c r="E41" s="2"/>
      <c r="F41" s="2"/>
      <c r="G41" s="2"/>
      <c r="H41" s="2"/>
    </row>
    <row r="42" spans="2:18" ht="24.95" customHeight="1">
      <c r="B42" s="13"/>
      <c r="C42" s="2"/>
      <c r="D42" s="2"/>
      <c r="E42" s="2"/>
      <c r="F42" s="2"/>
      <c r="G42" s="2"/>
      <c r="H42" s="2"/>
    </row>
    <row r="43" spans="2:18" ht="24.95" customHeight="1">
      <c r="B43" s="13"/>
      <c r="C43" s="2"/>
      <c r="D43" s="2"/>
      <c r="E43" s="2"/>
      <c r="F43" s="2"/>
      <c r="G43" s="2"/>
      <c r="H43" s="2"/>
    </row>
    <row r="44" spans="2:18" ht="24.95" customHeight="1">
      <c r="B44" s="13"/>
      <c r="C44" s="2"/>
      <c r="D44" s="2"/>
      <c r="E44" s="2"/>
      <c r="F44" s="2"/>
      <c r="G44" s="2"/>
      <c r="H44" s="2"/>
    </row>
    <row r="45" spans="2:18" ht="24.95" customHeight="1">
      <c r="B45" s="13"/>
      <c r="C45" s="2"/>
      <c r="D45" s="2"/>
      <c r="E45" s="2"/>
      <c r="F45" s="2"/>
      <c r="G45" s="2"/>
      <c r="H45" s="2"/>
    </row>
    <row r="46" spans="2:18" ht="24.95" customHeight="1">
      <c r="B46" s="13"/>
      <c r="C46" s="2"/>
      <c r="D46" s="2"/>
      <c r="E46" s="2"/>
      <c r="F46" s="2"/>
      <c r="G46" s="2"/>
      <c r="H46" s="2"/>
    </row>
    <row r="47" spans="2:18" ht="24.95" customHeight="1">
      <c r="B47" s="13"/>
      <c r="C47" s="2"/>
      <c r="D47" s="2"/>
      <c r="E47" s="2"/>
      <c r="F47" s="2"/>
      <c r="G47" s="2"/>
      <c r="H47" s="2"/>
    </row>
    <row r="48" spans="2:18" ht="24.95" customHeight="1">
      <c r="B48" s="13"/>
      <c r="C48" s="2"/>
      <c r="D48" s="2"/>
      <c r="E48" s="2"/>
      <c r="F48" s="2"/>
      <c r="G48" s="2"/>
      <c r="H48" s="2"/>
    </row>
    <row r="49" spans="2:8" ht="24.95" customHeight="1">
      <c r="B49" s="13"/>
      <c r="C49" s="2"/>
      <c r="D49" s="2"/>
      <c r="E49" s="2"/>
      <c r="F49" s="2"/>
      <c r="G49" s="2"/>
      <c r="H49" s="2"/>
    </row>
    <row r="50" spans="2:8" ht="24.95" customHeight="1">
      <c r="B50" s="13"/>
      <c r="C50" s="2"/>
      <c r="D50" s="2"/>
      <c r="E50" s="2"/>
      <c r="F50" s="2"/>
      <c r="G50" s="2"/>
      <c r="H50" s="2"/>
    </row>
    <row r="51" spans="2:8" ht="24.95" customHeight="1">
      <c r="B51" s="13"/>
      <c r="C51" s="2"/>
      <c r="D51" s="2"/>
      <c r="E51" s="2"/>
      <c r="F51" s="2"/>
      <c r="G51" s="2"/>
      <c r="H51" s="2"/>
    </row>
    <row r="52" spans="2:8" ht="24.95" customHeight="1">
      <c r="B52" s="13"/>
      <c r="C52" s="2"/>
      <c r="D52" s="2"/>
      <c r="E52" s="2"/>
      <c r="F52" s="2"/>
      <c r="G52" s="2"/>
      <c r="H52" s="2"/>
    </row>
    <row r="53" spans="2:8" ht="24.95" customHeight="1">
      <c r="B53" s="13"/>
      <c r="C53" s="2"/>
      <c r="D53" s="2"/>
      <c r="E53" s="2"/>
      <c r="F53" s="2"/>
      <c r="G53" s="2"/>
      <c r="H53" s="2"/>
    </row>
    <row r="54" spans="2:8" ht="24.95" customHeight="1">
      <c r="B54" s="13"/>
      <c r="C54" s="2"/>
      <c r="D54" s="2"/>
      <c r="E54" s="2"/>
      <c r="F54" s="2"/>
      <c r="G54" s="2"/>
      <c r="H54" s="2"/>
    </row>
  </sheetData>
  <mergeCells count="6">
    <mergeCell ref="M4:S4"/>
    <mergeCell ref="K32:O32"/>
    <mergeCell ref="K33:O33"/>
    <mergeCell ref="P32:R32"/>
    <mergeCell ref="P33:R33"/>
    <mergeCell ref="D1:D3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 WЧебоксары</vt:lpstr>
      <vt:lpstr>График загрузки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a.afanasyev</cp:lastModifiedBy>
  <cp:lastPrinted>2017-03-04T11:35:03Z</cp:lastPrinted>
  <dcterms:created xsi:type="dcterms:W3CDTF">2016-07-21T15:14:49Z</dcterms:created>
  <dcterms:modified xsi:type="dcterms:W3CDTF">2019-11-22T10:10:36Z</dcterms:modified>
</cp:coreProperties>
</file>