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finogenov\Documents\"/>
    </mc:Choice>
  </mc:AlternateContent>
  <xr:revisionPtr revIDLastSave="0" documentId="13_ncr:1_{469B1A8D-83E5-40BD-B4E0-8CA8D6C2F4B7}" xr6:coauthVersionLast="36" xr6:coauthVersionMax="36" xr10:uidLastSave="{00000000-0000-0000-0000-000000000000}"/>
  <bookViews>
    <workbookView xWindow="0" yWindow="0" windowWidth="23040" windowHeight="9060" activeTab="1" xr2:uid="{9E78A625-E445-46D3-B39A-4F26699674CD}"/>
  </bookViews>
  <sheets>
    <sheet name="Лист2" sheetId="2" r:id="rId1"/>
    <sheet name="Лист1"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a="1"/>
  <c r="B5" i="1" s="1"/>
  <c r="F5" i="1" s="1"/>
  <c r="B6" i="1" l="1"/>
  <c r="B7" i="1" s="1" a="1"/>
  <c r="B7" i="1" s="1"/>
  <c r="B8" i="1" s="1" a="1"/>
  <c r="B8" i="1" s="1"/>
  <c r="B9" i="1" s="1"/>
  <c r="B10" i="1" s="1"/>
  <c r="B11" i="1" s="1"/>
  <c r="B12" i="1" s="1"/>
  <c r="B13" i="1" s="1"/>
  <c r="G5" i="1"/>
  <c r="D5" i="1"/>
  <c r="E5" i="1"/>
  <c r="C5" i="1"/>
  <c r="B14" i="1" l="1"/>
  <c r="C13" i="1"/>
  <c r="D13" i="1"/>
  <c r="E13" i="1"/>
  <c r="F13" i="1"/>
  <c r="G13" i="1"/>
  <c r="C6" i="1"/>
  <c r="C7" i="1"/>
  <c r="G6" i="1"/>
  <c r="E6" i="1"/>
  <c r="D6" i="1"/>
  <c r="F6" i="1"/>
  <c r="F14" i="1" l="1"/>
  <c r="C14" i="1"/>
  <c r="D14" i="1"/>
  <c r="E14" i="1"/>
  <c r="G14" i="1"/>
  <c r="D7" i="1"/>
  <c r="G7" i="1"/>
  <c r="E7" i="1"/>
  <c r="F7" i="1"/>
  <c r="C8" i="1" l="1"/>
  <c r="E8" i="1"/>
  <c r="F8" i="1"/>
  <c r="G8" i="1"/>
  <c r="D8" i="1"/>
  <c r="C9" i="1" l="1"/>
  <c r="D9" i="1"/>
  <c r="G9" i="1"/>
  <c r="E9" i="1"/>
  <c r="F9" i="1"/>
  <c r="C10" i="1" l="1"/>
  <c r="E10" i="1"/>
  <c r="G10" i="1"/>
  <c r="F10" i="1"/>
  <c r="D10" i="1"/>
  <c r="C11" i="1" l="1"/>
  <c r="D11" i="1"/>
  <c r="G11" i="1"/>
  <c r="E11" i="1"/>
  <c r="F11" i="1"/>
  <c r="C12" i="1" l="1"/>
  <c r="E12" i="1"/>
  <c r="D12" i="1"/>
  <c r="F12" i="1"/>
  <c r="G12" i="1"/>
</calcChain>
</file>

<file path=xl/sharedStrings.xml><?xml version="1.0" encoding="utf-8"?>
<sst xmlns="http://schemas.openxmlformats.org/spreadsheetml/2006/main" count="111" uniqueCount="96">
  <si>
    <t>наименование 1</t>
  </si>
  <si>
    <t>наименование 2</t>
  </si>
  <si>
    <t>наименование 3</t>
  </si>
  <si>
    <t>наименование 4</t>
  </si>
  <si>
    <t>наименование 5</t>
  </si>
  <si>
    <t>наименование 6</t>
  </si>
  <si>
    <t>наименование 7</t>
  </si>
  <si>
    <t>наименование 8</t>
  </si>
  <si>
    <t>наименование 9</t>
  </si>
  <si>
    <t>наименование 10</t>
  </si>
  <si>
    <t>наименование 11</t>
  </si>
  <si>
    <t>наименование 12</t>
  </si>
  <si>
    <t>наименование 13</t>
  </si>
  <si>
    <t>наименование 14</t>
  </si>
  <si>
    <t>наименование 15</t>
  </si>
  <si>
    <t>наименование 16</t>
  </si>
  <si>
    <t>наименование 17</t>
  </si>
  <si>
    <t>наименование 18</t>
  </si>
  <si>
    <t>наименование 19</t>
  </si>
  <si>
    <t>наименование 20</t>
  </si>
  <si>
    <t>наименование 21</t>
  </si>
  <si>
    <t>группа 1</t>
  </si>
  <si>
    <t>группа 2</t>
  </si>
  <si>
    <t>группа 3</t>
  </si>
  <si>
    <t>группа 4</t>
  </si>
  <si>
    <t>группа 5</t>
  </si>
  <si>
    <t>группа 6</t>
  </si>
  <si>
    <t>группа 7</t>
  </si>
  <si>
    <t>группа 8</t>
  </si>
  <si>
    <t>группа 9</t>
  </si>
  <si>
    <t>группа 10</t>
  </si>
  <si>
    <t>группа 11</t>
  </si>
  <si>
    <t>группа 12</t>
  </si>
  <si>
    <t>группа 13</t>
  </si>
  <si>
    <t>группа 14</t>
  </si>
  <si>
    <t>группа 15</t>
  </si>
  <si>
    <t>группа 16</t>
  </si>
  <si>
    <t>группа 17</t>
  </si>
  <si>
    <t>группа 18</t>
  </si>
  <si>
    <t>группа 19</t>
  </si>
  <si>
    <t>группа 20</t>
  </si>
  <si>
    <t>группа 21</t>
  </si>
  <si>
    <t>Number 1</t>
  </si>
  <si>
    <t>Number 7</t>
  </si>
  <si>
    <t>Number 2</t>
  </si>
  <si>
    <t>Number 3</t>
  </si>
  <si>
    <t>Number 4</t>
  </si>
  <si>
    <t>Number 5</t>
  </si>
  <si>
    <t>Number 6</t>
  </si>
  <si>
    <t>Number 8</t>
  </si>
  <si>
    <t>Number 9</t>
  </si>
  <si>
    <t>Number 10</t>
  </si>
  <si>
    <t>Number 11</t>
  </si>
  <si>
    <t>Number 12</t>
  </si>
  <si>
    <t>Number 13</t>
  </si>
  <si>
    <t>Number 14</t>
  </si>
  <si>
    <t>Number 15</t>
  </si>
  <si>
    <t>Number 16</t>
  </si>
  <si>
    <t>Number 17</t>
  </si>
  <si>
    <t>Number 18</t>
  </si>
  <si>
    <t>Number 19</t>
  </si>
  <si>
    <t>Number 20</t>
  </si>
  <si>
    <t>Number 21</t>
  </si>
  <si>
    <t>HOST 1</t>
  </si>
  <si>
    <t>HOST 7</t>
  </si>
  <si>
    <t>HOST 2</t>
  </si>
  <si>
    <t>HOST 3</t>
  </si>
  <si>
    <t>HOST 4</t>
  </si>
  <si>
    <t>HOST 5</t>
  </si>
  <si>
    <t>HOST 6</t>
  </si>
  <si>
    <t>HOST 8</t>
  </si>
  <si>
    <t>HOST 9</t>
  </si>
  <si>
    <t>HOST 10</t>
  </si>
  <si>
    <t>HOST 11</t>
  </si>
  <si>
    <t>HOST 12</t>
  </si>
  <si>
    <t>HOST 13</t>
  </si>
  <si>
    <t>HOST 14</t>
  </si>
  <si>
    <t>HOST 15</t>
  </si>
  <si>
    <t>HOST 16</t>
  </si>
  <si>
    <t>HOST 17</t>
  </si>
  <si>
    <t>HOST 18</t>
  </si>
  <si>
    <t>HOST 19</t>
  </si>
  <si>
    <t>HOST 20</t>
  </si>
  <si>
    <t>HOST 21</t>
  </si>
  <si>
    <t>тыква огурец помидор редис лук чеснок баклажан патисон картошка морковь укроп петрушка кинза базилик щавель свёкла капуста</t>
  </si>
  <si>
    <t>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vfckj масло ctvtxrb семечки кукуруза rerehepf ,frkf;fy баклажан слива ckbdf fdcnhfkbz австралия бразилия боливия ливия азербайджан великобритания англия германия америка франция дания швейцария Australia Brazil Bolivia Libya Azerbaijan Great Britain England Germany America France Denmark Switzerland Фгыекфдшф Икфяшд Ищдшмшф Дшинф Фяукифшофт Пкуфе Икшефшт Утпдфтв Пукьфтн Фьукшсф Акфтсу Вутьфкл Ыцшеяукдфтв fdcnhfkbz ,hfpbkbz ,jkbdbz kbdbz fpth,fql;fy dtkbrj,hbnfybz fyukbz uthvfybz fvthbrf ahfywbz lfybz idtqwfhbz</t>
  </si>
  <si>
    <t>2,3,5,6,7,9,11,13,15,21</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</si>
  <si>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t>
  </si>
  <si>
    <t>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</si>
  <si>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vfckj масло ctvtxrb семечки кукуруза rerehepf ,frkf;fy баклажан слива ckbdf fdcnhfkbz австралия </t>
  </si>
  <si>
    <t>1,4,8,10,12,14,16,17,18,19,20</t>
  </si>
  <si>
    <t>яблок</t>
  </si>
  <si>
    <t>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t>
  </si>
  <si>
    <t>Яблок</t>
  </si>
  <si>
    <t>огурец</t>
  </si>
  <si>
    <t>1.Почему не отображаются все результаты в столбце B? Например 12(там не так много значений в ячейке G14 на Листе2)
2.Как сделать чтобы в столбце B появлялись все результаты как в 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</si>
</sst>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u/>
      <sz val="11"/>
      <color theme="1"/>
      <name val="Calibri"/>
      <family val="2"/>
      <charset val="204"/>
    </font>
    <font>
      <sz val="11"/>
      <name val="Calibri"/>
      <family val="2"/>
      <charset val="204"/>
    </font>
    <font>
      <sz val="8"/>
      <color theme="1"/>
      <name val="Calibri"/>
      <family val="2"/>
      <charset val="204"/>
      <scheme val="minor"/>
    </font>
    <font>
      <sz val="5"/>
      <color theme="1"/>
      <name val="Calibri"/>
      <family val="2"/>
      <charset val="204"/>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s>
  <borders count="6">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applyProtection="1">
      <protection hidden="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wrapText="1"/>
      <protection hidden="1"/>
    </xf>
    <xf numFmtId="0" fontId="2" fillId="3" borderId="0" xfId="0" applyFont="1" applyFill="1" applyBorder="1" applyAlignment="1" applyProtection="1">
      <alignment horizontal="center" vertical="center" wrapText="1"/>
      <protection hidden="1"/>
    </xf>
    <xf numFmtId="1"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wrapText="1"/>
    </xf>
    <xf numFmtId="0" fontId="4" fillId="6" borderId="4" xfId="0" applyFont="1" applyFill="1" applyBorder="1" applyAlignment="1">
      <alignment wrapText="1"/>
    </xf>
    <xf numFmtId="0" fontId="0" fillId="4" borderId="0" xfId="0" applyFill="1" applyAlignment="1">
      <alignment horizontal="center" vertical="center"/>
    </xf>
    <xf numFmtId="0" fontId="0" fillId="0" borderId="0" xfId="0"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EB5B-3E6F-4843-9988-63F0544BBA21}">
  <dimension ref="A3:G23"/>
  <sheetViews>
    <sheetView workbookViewId="0">
      <selection activeCell="G14" sqref="G14"/>
    </sheetView>
  </sheetViews>
  <sheetFormatPr defaultRowHeight="14.4" x14ac:dyDescent="0.3"/>
  <cols>
    <col min="1" max="1" width="8.88671875" style="10"/>
    <col min="2" max="2" width="19.6640625" style="10" customWidth="1"/>
    <col min="3" max="3" width="12.77734375" style="10" customWidth="1"/>
    <col min="4" max="4" width="16.6640625" style="10" customWidth="1"/>
    <col min="5" max="5" width="11.21875" style="10" customWidth="1"/>
    <col min="6" max="6" width="8.88671875" style="10"/>
    <col min="7" max="7" width="80.77734375" customWidth="1"/>
  </cols>
  <sheetData>
    <row r="3" spans="1:7" ht="34.799999999999997" x14ac:dyDescent="0.3">
      <c r="A3" s="10">
        <v>1</v>
      </c>
      <c r="B3" s="10" t="s">
        <v>0</v>
      </c>
      <c r="C3" s="10" t="s">
        <v>21</v>
      </c>
      <c r="D3" s="9">
        <v>123456</v>
      </c>
      <c r="E3" s="10" t="s">
        <v>42</v>
      </c>
      <c r="F3" s="10" t="s">
        <v>63</v>
      </c>
      <c r="G3" s="12" t="s">
        <v>85</v>
      </c>
    </row>
    <row r="4" spans="1:7" ht="21.6" x14ac:dyDescent="0.3">
      <c r="A4" s="10">
        <v>2</v>
      </c>
      <c r="B4" s="10" t="s">
        <v>1</v>
      </c>
      <c r="C4" s="10" t="s">
        <v>22</v>
      </c>
      <c r="D4" s="9">
        <v>7891011</v>
      </c>
      <c r="E4" s="10" t="s">
        <v>44</v>
      </c>
      <c r="F4" s="10" t="s">
        <v>65</v>
      </c>
      <c r="G4" s="11" t="s">
        <v>84</v>
      </c>
    </row>
    <row r="5" spans="1:7" ht="21.6" x14ac:dyDescent="0.3">
      <c r="A5" s="10">
        <v>3</v>
      </c>
      <c r="B5" s="10" t="s">
        <v>2</v>
      </c>
      <c r="C5" s="10" t="s">
        <v>23</v>
      </c>
      <c r="D5" s="9">
        <v>1213</v>
      </c>
      <c r="E5" s="10" t="s">
        <v>45</v>
      </c>
      <c r="F5" s="10" t="s">
        <v>66</v>
      </c>
      <c r="G5" s="11" t="s">
        <v>84</v>
      </c>
    </row>
    <row r="6" spans="1:7" ht="34.799999999999997" x14ac:dyDescent="0.3">
      <c r="A6" s="10">
        <v>4</v>
      </c>
      <c r="B6" s="10" t="s">
        <v>3</v>
      </c>
      <c r="C6" s="10" t="s">
        <v>24</v>
      </c>
      <c r="D6" s="9">
        <v>2549650.3333333302</v>
      </c>
      <c r="E6" s="10" t="s">
        <v>46</v>
      </c>
      <c r="F6" s="10" t="s">
        <v>67</v>
      </c>
      <c r="G6" s="12" t="s">
        <v>85</v>
      </c>
    </row>
    <row r="7" spans="1:7" ht="21.6" x14ac:dyDescent="0.3">
      <c r="A7" s="10">
        <v>5</v>
      </c>
      <c r="B7" s="10" t="s">
        <v>4</v>
      </c>
      <c r="C7" s="10" t="s">
        <v>25</v>
      </c>
      <c r="D7" s="9">
        <v>2488528.83333334</v>
      </c>
      <c r="E7" s="10" t="s">
        <v>47</v>
      </c>
      <c r="F7" s="10" t="s">
        <v>68</v>
      </c>
      <c r="G7" s="11" t="s">
        <v>84</v>
      </c>
    </row>
    <row r="8" spans="1:7" ht="21.6" x14ac:dyDescent="0.3">
      <c r="A8" s="10">
        <v>6</v>
      </c>
      <c r="B8" s="10" t="s">
        <v>5</v>
      </c>
      <c r="C8" s="10" t="s">
        <v>26</v>
      </c>
      <c r="D8" s="9">
        <v>2427407.33333334</v>
      </c>
      <c r="E8" s="10" t="s">
        <v>48</v>
      </c>
      <c r="F8" s="10" t="s">
        <v>69</v>
      </c>
      <c r="G8" s="11" t="s">
        <v>84</v>
      </c>
    </row>
    <row r="9" spans="1:7" ht="21.6" x14ac:dyDescent="0.3">
      <c r="A9" s="10">
        <v>7</v>
      </c>
      <c r="B9" s="10" t="s">
        <v>6</v>
      </c>
      <c r="C9" s="10" t="s">
        <v>27</v>
      </c>
      <c r="D9" s="9">
        <v>2366285.83333334</v>
      </c>
      <c r="E9" s="10" t="s">
        <v>43</v>
      </c>
      <c r="F9" s="10" t="s">
        <v>64</v>
      </c>
      <c r="G9" s="11" t="s">
        <v>84</v>
      </c>
    </row>
    <row r="10" spans="1:7" ht="34.799999999999997" x14ac:dyDescent="0.3">
      <c r="A10" s="10">
        <v>8</v>
      </c>
      <c r="B10" s="10" t="s">
        <v>7</v>
      </c>
      <c r="C10" s="10" t="s">
        <v>28</v>
      </c>
      <c r="D10" s="9">
        <v>2305164.33333334</v>
      </c>
      <c r="E10" s="10" t="s">
        <v>49</v>
      </c>
      <c r="F10" s="10" t="s">
        <v>70</v>
      </c>
      <c r="G10" s="12" t="s">
        <v>85</v>
      </c>
    </row>
    <row r="11" spans="1:7" ht="21.6" x14ac:dyDescent="0.3">
      <c r="A11" s="10">
        <v>9</v>
      </c>
      <c r="B11" s="10" t="s">
        <v>8</v>
      </c>
      <c r="C11" s="10" t="s">
        <v>29</v>
      </c>
      <c r="D11" s="9">
        <v>2244042.83333334</v>
      </c>
      <c r="E11" s="10" t="s">
        <v>50</v>
      </c>
      <c r="F11" s="10" t="s">
        <v>71</v>
      </c>
      <c r="G11" s="11" t="s">
        <v>84</v>
      </c>
    </row>
    <row r="12" spans="1:7" ht="34.799999999999997" x14ac:dyDescent="0.3">
      <c r="A12" s="10">
        <v>10</v>
      </c>
      <c r="B12" s="10" t="s">
        <v>9</v>
      </c>
      <c r="C12" s="10" t="s">
        <v>30</v>
      </c>
      <c r="D12" s="9">
        <v>2182921.33333334</v>
      </c>
      <c r="E12" s="10" t="s">
        <v>51</v>
      </c>
      <c r="F12" s="10" t="s">
        <v>72</v>
      </c>
      <c r="G12" s="12" t="s">
        <v>85</v>
      </c>
    </row>
    <row r="13" spans="1:7" ht="21.6" x14ac:dyDescent="0.3">
      <c r="A13" s="10">
        <v>11</v>
      </c>
      <c r="B13" s="10" t="s">
        <v>10</v>
      </c>
      <c r="C13" s="10" t="s">
        <v>31</v>
      </c>
      <c r="D13" s="9">
        <v>2121799.83333334</v>
      </c>
      <c r="E13" s="10" t="s">
        <v>52</v>
      </c>
      <c r="F13" s="10" t="s">
        <v>73</v>
      </c>
      <c r="G13" s="11" t="s">
        <v>84</v>
      </c>
    </row>
    <row r="14" spans="1:7" ht="18.600000000000001" customHeight="1" x14ac:dyDescent="0.3">
      <c r="A14" s="10">
        <v>12</v>
      </c>
      <c r="B14" s="10" t="s">
        <v>11</v>
      </c>
      <c r="C14" s="10" t="s">
        <v>32</v>
      </c>
      <c r="D14" s="9">
        <v>2060678.33333334</v>
      </c>
      <c r="E14" s="10" t="s">
        <v>53</v>
      </c>
      <c r="F14" s="10" t="s">
        <v>74</v>
      </c>
      <c r="G14" s="12" t="s">
        <v>92</v>
      </c>
    </row>
    <row r="15" spans="1:7" ht="21.6" x14ac:dyDescent="0.3">
      <c r="A15" s="10">
        <v>13</v>
      </c>
      <c r="B15" s="10" t="s">
        <v>12</v>
      </c>
      <c r="C15" s="10" t="s">
        <v>33</v>
      </c>
      <c r="D15" s="9">
        <v>1999556.83333334</v>
      </c>
      <c r="E15" s="10" t="s">
        <v>54</v>
      </c>
      <c r="F15" s="10" t="s">
        <v>75</v>
      </c>
      <c r="G15" s="11" t="s">
        <v>84</v>
      </c>
    </row>
    <row r="16" spans="1:7" ht="34.799999999999997" x14ac:dyDescent="0.3">
      <c r="A16" s="10">
        <v>14</v>
      </c>
      <c r="B16" s="10" t="s">
        <v>13</v>
      </c>
      <c r="C16" s="10" t="s">
        <v>34</v>
      </c>
      <c r="D16" s="9">
        <v>1938435.33333334</v>
      </c>
      <c r="E16" s="10" t="s">
        <v>55</v>
      </c>
      <c r="F16" s="10" t="s">
        <v>76</v>
      </c>
      <c r="G16" s="12" t="s">
        <v>85</v>
      </c>
    </row>
    <row r="17" spans="1:7" ht="21.6" x14ac:dyDescent="0.3">
      <c r="A17" s="10">
        <v>15</v>
      </c>
      <c r="B17" s="10" t="s">
        <v>14</v>
      </c>
      <c r="C17" s="10" t="s">
        <v>35</v>
      </c>
      <c r="D17" s="9">
        <v>1877313.83333334</v>
      </c>
      <c r="E17" s="10" t="s">
        <v>56</v>
      </c>
      <c r="F17" s="10" t="s">
        <v>77</v>
      </c>
      <c r="G17" s="11" t="s">
        <v>84</v>
      </c>
    </row>
    <row r="18" spans="1:7" ht="15" x14ac:dyDescent="0.3">
      <c r="A18" s="10">
        <v>16</v>
      </c>
      <c r="B18" s="10" t="s">
        <v>15</v>
      </c>
      <c r="C18" s="10" t="s">
        <v>36</v>
      </c>
      <c r="D18" s="9">
        <v>1816192.33333334</v>
      </c>
      <c r="E18" s="10" t="s">
        <v>57</v>
      </c>
      <c r="F18" s="10" t="s">
        <v>78</v>
      </c>
      <c r="G18" s="12" t="s">
        <v>87</v>
      </c>
    </row>
    <row r="19" spans="1:7" ht="34.799999999999997" x14ac:dyDescent="0.3">
      <c r="A19" s="10">
        <v>17</v>
      </c>
      <c r="B19" s="10" t="s">
        <v>16</v>
      </c>
      <c r="C19" s="10" t="s">
        <v>37</v>
      </c>
      <c r="D19" s="9">
        <v>1755070.83333334</v>
      </c>
      <c r="E19" s="10" t="s">
        <v>58</v>
      </c>
      <c r="F19" s="10" t="s">
        <v>79</v>
      </c>
      <c r="G19" s="12" t="s">
        <v>85</v>
      </c>
    </row>
    <row r="20" spans="1:7" ht="15" x14ac:dyDescent="0.3">
      <c r="A20" s="10">
        <v>18</v>
      </c>
      <c r="B20" s="10" t="s">
        <v>17</v>
      </c>
      <c r="C20" s="10" t="s">
        <v>38</v>
      </c>
      <c r="D20" s="9">
        <v>1693949.33333334</v>
      </c>
      <c r="E20" s="10" t="s">
        <v>59</v>
      </c>
      <c r="F20" s="10" t="s">
        <v>80</v>
      </c>
      <c r="G20" s="12" t="s">
        <v>88</v>
      </c>
    </row>
    <row r="21" spans="1:7" ht="34.799999999999997" x14ac:dyDescent="0.3">
      <c r="A21" s="10">
        <v>19</v>
      </c>
      <c r="B21" s="10" t="s">
        <v>18</v>
      </c>
      <c r="C21" s="10" t="s">
        <v>39</v>
      </c>
      <c r="D21" s="9">
        <v>1632827.83333334</v>
      </c>
      <c r="E21" s="10" t="s">
        <v>60</v>
      </c>
      <c r="F21" s="10" t="s">
        <v>81</v>
      </c>
      <c r="G21" s="12" t="s">
        <v>85</v>
      </c>
    </row>
    <row r="22" spans="1:7" ht="21.6" x14ac:dyDescent="0.3">
      <c r="A22" s="10">
        <v>20</v>
      </c>
      <c r="B22" s="10" t="s">
        <v>19</v>
      </c>
      <c r="C22" s="10" t="s">
        <v>40</v>
      </c>
      <c r="D22" s="9">
        <v>1571706.33333334</v>
      </c>
      <c r="E22" s="10" t="s">
        <v>61</v>
      </c>
      <c r="F22" s="10" t="s">
        <v>82</v>
      </c>
      <c r="G22" s="12" t="s">
        <v>89</v>
      </c>
    </row>
    <row r="23" spans="1:7" ht="21.6" x14ac:dyDescent="0.3">
      <c r="A23" s="10">
        <v>21</v>
      </c>
      <c r="B23" s="10" t="s">
        <v>20</v>
      </c>
      <c r="C23" s="10" t="s">
        <v>41</v>
      </c>
      <c r="D23" s="9">
        <v>1510584.83333334</v>
      </c>
      <c r="E23" s="10" t="s">
        <v>62</v>
      </c>
      <c r="F23" s="10" t="s">
        <v>83</v>
      </c>
      <c r="G23" s="11" t="s">
        <v>84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A176-0064-43D7-A680-5B3DEA86CCC6}">
  <dimension ref="B1:K14"/>
  <sheetViews>
    <sheetView tabSelected="1" zoomScaleNormal="100" workbookViewId="0">
      <selection activeCell="I2" sqref="I2"/>
    </sheetView>
  </sheetViews>
  <sheetFormatPr defaultRowHeight="14.4" x14ac:dyDescent="0.3"/>
  <cols>
    <col min="3" max="3" width="17.44140625" customWidth="1"/>
    <col min="6" max="6" width="12.44140625" customWidth="1"/>
    <col min="7" max="7" width="12.77734375" customWidth="1"/>
    <col min="9" max="9" width="27.21875" bestFit="1" customWidth="1"/>
    <col min="10" max="10" width="18.88671875" bestFit="1" customWidth="1"/>
    <col min="11" max="11" width="20" customWidth="1"/>
    <col min="12" max="12" width="15.6640625" customWidth="1"/>
    <col min="13" max="13" width="18.44140625" customWidth="1"/>
  </cols>
  <sheetData>
    <row r="1" spans="2:11" x14ac:dyDescent="0.3">
      <c r="G1" s="13" t="s">
        <v>91</v>
      </c>
      <c r="H1" s="13"/>
      <c r="I1" t="s">
        <v>86</v>
      </c>
      <c r="J1" t="s">
        <v>94</v>
      </c>
    </row>
    <row r="2" spans="2:11" x14ac:dyDescent="0.3">
      <c r="G2" s="13"/>
      <c r="H2" s="13"/>
      <c r="I2" t="s">
        <v>90</v>
      </c>
      <c r="J2" t="s">
        <v>93</v>
      </c>
    </row>
    <row r="3" spans="2:11" ht="15" thickBot="1" x14ac:dyDescent="0.35"/>
    <row r="4" spans="2:11" x14ac:dyDescent="0.3">
      <c r="B4" s="1"/>
      <c r="C4" s="2"/>
      <c r="D4" s="3"/>
      <c r="E4" s="3"/>
      <c r="F4" s="3"/>
      <c r="G4" s="4"/>
      <c r="H4" s="5"/>
    </row>
    <row r="5" spans="2:11" x14ac:dyDescent="0.3">
      <c r="B5" s="6">
        <f t="array" ref="B5">MATCH(TRUE,ISNUMBER(SEARCH(G1,Лист2!$G$3:$G$23)),0)</f>
        <v>1</v>
      </c>
      <c r="C5" s="7" t="str">
        <f>VLOOKUP($B5,Лист2!$A$3:$G$23,2,0)</f>
        <v>наименование 1</v>
      </c>
      <c r="D5" s="7" t="str">
        <f>VLOOKUP($B5,Лист2!$A$3:$G$23,3,0)</f>
        <v>группа 1</v>
      </c>
      <c r="E5" s="7">
        <f>VLOOKUP($B5,Лист2!$A$3:$G$23,4,0)</f>
        <v>123456</v>
      </c>
      <c r="F5" s="7" t="str">
        <f>VLOOKUP($B5,Лист2!$A$3:$G$23,5,0)</f>
        <v>Number 1</v>
      </c>
      <c r="G5" s="7" t="str">
        <f>VLOOKUP($B5,Лист2!$A$3:$G$23,6,0)</f>
        <v>HOST 1</v>
      </c>
      <c r="H5" s="8"/>
    </row>
    <row r="6" spans="2:11" ht="40.799999999999997" customHeight="1" x14ac:dyDescent="0.3">
      <c r="B6" s="6">
        <f>IFERROR(MATCH("*"&amp;G$1&amp;"*",INDEX(Лист2!$G$3:$G$23,MATCH(B5,Лист2!$A$3:$A$23,)+1):INDEX(Лист2!$G$3:$G$23,ROWS(Лист2!$G$3:$G$23)),)+B5,"")</f>
        <v>16</v>
      </c>
      <c r="C6" s="7" t="str">
        <f>VLOOKUP($B6,Лист2!$A$3:$G$23,2,0)</f>
        <v>наименование 16</v>
      </c>
      <c r="D6" s="7" t="str">
        <f>VLOOKUP($B6,Лист2!$A$3:$G$23,3,0)</f>
        <v>группа 16</v>
      </c>
      <c r="E6" s="7">
        <f>VLOOKUP($B6,Лист2!$A$3:$G$23,4,0)</f>
        <v>1816192.33333334</v>
      </c>
      <c r="F6" s="7" t="str">
        <f>VLOOKUP($B6,Лист2!$A$3:$G$23,5,0)</f>
        <v>Number 16</v>
      </c>
      <c r="G6" s="7" t="str">
        <f>VLOOKUP($B6,Лист2!$A$3:$G$23,6,0)</f>
        <v>HOST 16</v>
      </c>
      <c r="H6" s="8"/>
      <c r="I6" s="14" t="s">
        <v>95</v>
      </c>
      <c r="J6" s="14"/>
      <c r="K6" s="14"/>
    </row>
    <row r="7" spans="2:11" ht="40.799999999999997" customHeight="1" x14ac:dyDescent="0.3">
      <c r="B7" s="6">
        <f t="array" ref="B7">IFERROR(MATCH("*"&amp;G$1&amp;"*",INDEX(Лист2!$G$3:$G$23,MATCH(B6,Лист2!$A$3:$A$23,)+1):INDEX(Лист2!$G$3:$G$23,ROWS(Лист2!$G$3:$G$23)),)+B6,"")</f>
        <v>18</v>
      </c>
      <c r="C7" s="7" t="str">
        <f>VLOOKUP($B7,Лист2!$A$3:$G$23,2,0)</f>
        <v>наименование 18</v>
      </c>
      <c r="D7" s="7" t="str">
        <f>VLOOKUP($B7,Лист2!$A$3:$G$23,3,0)</f>
        <v>группа 18</v>
      </c>
      <c r="E7" s="7">
        <f>VLOOKUP($B7,Лист2!$A$3:$G$23,4,0)</f>
        <v>1693949.33333334</v>
      </c>
      <c r="F7" s="7" t="str">
        <f>VLOOKUP($B7,Лист2!$A$3:$G$23,5,0)</f>
        <v>Number 18</v>
      </c>
      <c r="G7" s="7" t="str">
        <f>VLOOKUP($B7,Лист2!$A$3:$G$23,6,0)</f>
        <v>HOST 18</v>
      </c>
      <c r="H7" s="8"/>
      <c r="I7" s="14"/>
      <c r="J7" s="14"/>
      <c r="K7" s="14"/>
    </row>
    <row r="8" spans="2:11" ht="40.799999999999997" customHeight="1" x14ac:dyDescent="0.3">
      <c r="B8" s="6" t="str">
        <f t="array" ref="B8">IFERROR(MATCH("*"&amp;G$1&amp;"*",INDEX(Лист2!$G$3:$G$23,MATCH(B7,Лист2!$A$3:$A$23,)+1):INDEX(Лист2!$G$3:$G$23,ROWS(Лист2!$G$3:$G$23)),)+B7,"")</f>
        <v/>
      </c>
      <c r="C8" s="7" t="e">
        <f>VLOOKUP($B8,Лист2!$A$3:$G$23,2,0)</f>
        <v>#N/A</v>
      </c>
      <c r="D8" s="7" t="e">
        <f>VLOOKUP($B8,Лист2!$A$3:$G$23,3,0)</f>
        <v>#N/A</v>
      </c>
      <c r="E8" s="7" t="e">
        <f>VLOOKUP($B8,Лист2!$A$3:$G$23,4,0)</f>
        <v>#N/A</v>
      </c>
      <c r="F8" s="7" t="e">
        <f>VLOOKUP($B8,Лист2!$A$3:$G$23,5,0)</f>
        <v>#N/A</v>
      </c>
      <c r="G8" s="7" t="e">
        <f>VLOOKUP($B8,Лист2!$A$3:$G$23,6,0)</f>
        <v>#N/A</v>
      </c>
      <c r="H8" s="8"/>
    </row>
    <row r="9" spans="2:11" ht="40.799999999999997" customHeight="1" x14ac:dyDescent="0.3">
      <c r="B9" s="6" t="str">
        <f>IFERROR(MATCH("*"&amp;G$1&amp;"*",INDEX(Лист2!$G$3:$G$23,MATCH(B8,Лист2!$A$3:$A$23,)+1):INDEX(Лист2!$G$3:$G$23,ROWS(Лист2!$G$3:$G$23)),)+B8,"")</f>
        <v/>
      </c>
      <c r="C9" s="7" t="e">
        <f>VLOOKUP($B9,Лист2!$A$3:$G$23,2,0)</f>
        <v>#N/A</v>
      </c>
      <c r="D9" s="7" t="e">
        <f>VLOOKUP($B9,Лист2!$A$3:$G$23,3,0)</f>
        <v>#N/A</v>
      </c>
      <c r="E9" s="7" t="e">
        <f>VLOOKUP($B9,Лист2!$A$3:$G$23,4,0)</f>
        <v>#N/A</v>
      </c>
      <c r="F9" s="7" t="e">
        <f>VLOOKUP($B9,Лист2!$A$3:$G$23,5,0)</f>
        <v>#N/A</v>
      </c>
      <c r="G9" s="7" t="e">
        <f>VLOOKUP($B9,Лист2!$A$3:$G$23,6,0)</f>
        <v>#N/A</v>
      </c>
      <c r="H9" s="8"/>
    </row>
    <row r="10" spans="2:11" ht="40.799999999999997" customHeight="1" x14ac:dyDescent="0.3">
      <c r="B10" s="6" t="str">
        <f>IFERROR(MATCH("*"&amp;G$1&amp;"*",INDEX(Лист2!$G$3:$G$23,MATCH(B9,Лист2!$A$3:$A$23,)+1):INDEX(Лист2!$G$3:$G$23,ROWS(Лист2!$G$3:$G$23)),)+B9,"")</f>
        <v/>
      </c>
      <c r="C10" s="7" t="e">
        <f>VLOOKUP($B10,Лист2!$A$3:$G$23,2,0)</f>
        <v>#N/A</v>
      </c>
      <c r="D10" s="7" t="e">
        <f>VLOOKUP($B10,Лист2!$A$3:$G$23,3,0)</f>
        <v>#N/A</v>
      </c>
      <c r="E10" s="7" t="e">
        <f>VLOOKUP($B10,Лист2!$A$3:$G$23,4,0)</f>
        <v>#N/A</v>
      </c>
      <c r="F10" s="7" t="e">
        <f>VLOOKUP($B10,Лист2!$A$3:$G$23,5,0)</f>
        <v>#N/A</v>
      </c>
      <c r="G10" s="7" t="e">
        <f>VLOOKUP($B10,Лист2!$A$3:$G$23,6,0)</f>
        <v>#N/A</v>
      </c>
      <c r="H10" s="8"/>
    </row>
    <row r="11" spans="2:11" ht="40.799999999999997" customHeight="1" x14ac:dyDescent="0.3">
      <c r="B11" s="6" t="str">
        <f>IFERROR(MATCH("*"&amp;G$1&amp;"*",INDEX(Лист2!$G$3:$G$23,MATCH(B10,Лист2!$A$3:$A$23,)+1):INDEX(Лист2!$G$3:$G$23,ROWS(Лист2!$G$3:$G$23)),)+B10,"")</f>
        <v/>
      </c>
      <c r="C11" s="7" t="e">
        <f>VLOOKUP($B11,Лист2!$A$3:$G$23,2,0)</f>
        <v>#N/A</v>
      </c>
      <c r="D11" s="7" t="e">
        <f>VLOOKUP($B11,Лист2!$A$3:$G$23,3,0)</f>
        <v>#N/A</v>
      </c>
      <c r="E11" s="7" t="e">
        <f>VLOOKUP($B11,Лист2!$A$3:$G$23,4,0)</f>
        <v>#N/A</v>
      </c>
      <c r="F11" s="7" t="e">
        <f>VLOOKUP($B11,Лист2!$A$3:$G$23,5,0)</f>
        <v>#N/A</v>
      </c>
      <c r="G11" s="7" t="e">
        <f>VLOOKUP($B11,Лист2!$A$3:$G$23,6,0)</f>
        <v>#N/A</v>
      </c>
      <c r="H11" s="8"/>
    </row>
    <row r="12" spans="2:11" ht="40.799999999999997" customHeight="1" x14ac:dyDescent="0.3">
      <c r="B12" s="6" t="str">
        <f>IFERROR(MATCH("*"&amp;G$1&amp;"*",INDEX(Лист2!$G$3:$G$23,MATCH(B11,Лист2!$A$3:$A$23,)+1):INDEX(Лист2!$G$3:$G$23,ROWS(Лист2!$G$3:$G$23)),)+B11,"")</f>
        <v/>
      </c>
      <c r="C12" s="7" t="e">
        <f>VLOOKUP($B12,Лист2!$A$3:$G$23,2,0)</f>
        <v>#N/A</v>
      </c>
      <c r="D12" s="7" t="e">
        <f>VLOOKUP($B12,Лист2!$A$3:$G$23,3,0)</f>
        <v>#N/A</v>
      </c>
      <c r="E12" s="7" t="e">
        <f>VLOOKUP($B12,Лист2!$A$3:$G$23,4,0)</f>
        <v>#N/A</v>
      </c>
      <c r="F12" s="7" t="e">
        <f>VLOOKUP($B12,Лист2!$A$3:$G$23,5,0)</f>
        <v>#N/A</v>
      </c>
      <c r="G12" s="7" t="e">
        <f>VLOOKUP($B12,Лист2!$A$3:$G$23,6,0)</f>
        <v>#N/A</v>
      </c>
      <c r="H12" s="8"/>
    </row>
    <row r="13" spans="2:11" x14ac:dyDescent="0.3">
      <c r="B13" s="6" t="str">
        <f>IFERROR(MATCH("*"&amp;G$1&amp;"*",INDEX(Лист2!$G$3:$G$23,MATCH(B12,Лист2!$A$3:$A$23,)+1):INDEX(Лист2!$G$3:$G$23,ROWS(Лист2!$G$3:$G$23)),)+B12,"")</f>
        <v/>
      </c>
      <c r="C13" s="7" t="e">
        <f>VLOOKUP($B13,Лист2!$A$3:$G$23,2,0)</f>
        <v>#N/A</v>
      </c>
      <c r="D13" s="7" t="e">
        <f>VLOOKUP($B13,Лист2!$A$3:$G$23,3,0)</f>
        <v>#N/A</v>
      </c>
      <c r="E13" s="7" t="e">
        <f>VLOOKUP($B13,Лист2!$A$3:$G$23,4,0)</f>
        <v>#N/A</v>
      </c>
      <c r="F13" s="7" t="e">
        <f>VLOOKUP($B13,Лист2!$A$3:$G$23,5,0)</f>
        <v>#N/A</v>
      </c>
      <c r="G13" s="7" t="e">
        <f>VLOOKUP($B13,Лист2!$A$3:$G$23,6,0)</f>
        <v>#N/A</v>
      </c>
      <c r="H13" s="8"/>
    </row>
    <row r="14" spans="2:11" x14ac:dyDescent="0.3">
      <c r="B14" s="6" t="str">
        <f>IFERROR(MATCH("*"&amp;G$1&amp;"*",INDEX(Лист2!$G$3:$G$23,MATCH(B13,Лист2!$A$3:$A$23,)+1):INDEX(Лист2!$G$3:$G$23,ROWS(Лист2!$G$3:$G$23)),)+B13,"")</f>
        <v/>
      </c>
      <c r="C14" s="7" t="e">
        <f>VLOOKUP($B14,Лист2!$A$3:$G$23,2,0)</f>
        <v>#N/A</v>
      </c>
      <c r="D14" s="7" t="e">
        <f>VLOOKUP($B14,Лист2!$A$3:$G$23,3,0)</f>
        <v>#N/A</v>
      </c>
      <c r="E14" s="7" t="e">
        <f>VLOOKUP($B14,Лист2!$A$3:$G$23,4,0)</f>
        <v>#N/A</v>
      </c>
      <c r="F14" s="7" t="e">
        <f>VLOOKUP($B14,Лист2!$A$3:$G$23,5,0)</f>
        <v>#N/A</v>
      </c>
      <c r="G14" s="7" t="e">
        <f>VLOOKUP($B14,Лист2!$A$3:$G$23,6,0)</f>
        <v>#N/A</v>
      </c>
      <c r="H14" s="8"/>
    </row>
  </sheetData>
  <mergeCells count="3">
    <mergeCell ref="C4:G4"/>
    <mergeCell ref="G1:H2"/>
    <mergeCell ref="I6: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Финогенов Андрей</dc:creator>
  <cp:lastModifiedBy>Финогенов Андрей</cp:lastModifiedBy>
  <dcterms:created xsi:type="dcterms:W3CDTF">2019-11-14T13:04:59Z</dcterms:created>
  <dcterms:modified xsi:type="dcterms:W3CDTF">2019-11-14T13:59:36Z</dcterms:modified>
</cp:coreProperties>
</file>