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8270" windowHeight="11895" activeTab="2"/>
  </bookViews>
  <sheets>
    <sheet name="Дисциплины-компетенции" sheetId="2" r:id="rId1"/>
    <sheet name="Студенты - дисциплины" sheetId="3" r:id="rId2"/>
    <sheet name="Итоговая таблица" sheetId="4" r:id="rId3"/>
  </sheets>
  <externalReferences>
    <externalReference r:id="rId4"/>
    <externalReference r:id="rId5"/>
  </externalReferences>
  <definedNames>
    <definedName name="a">120</definedName>
    <definedName name="ANGLE">[1]x!$D$9</definedName>
    <definedName name="m">min_g+max_g</definedName>
    <definedName name="max_g">[1]x!$C$9</definedName>
    <definedName name="min_g">[1]x!$B$9</definedName>
    <definedName name="needle">MMULT((MOD(INT([1]x!$F$9/m*ANGLE)-ANGLE/2+1-ROW(INDIRECT("x!1:360")),360)={0,1,359,179,180,181})*CHOOSE({1,2,2,3,3,3},95,75,5),{1;1;1;1;1;1})+5</definedName>
    <definedName name="S_123">ROW([1]EDS!$1:$3)</definedName>
    <definedName name="S_321">4-ROW([1]EDS!$1:$3)</definedName>
    <definedName name="SCALE_1">IF(ROW([1]x!$B$1:$B$3)=13,1-ANGLE/360,ANGLE/720/12)</definedName>
    <definedName name="SCALE_2">IF(ROW([1]x!$B$1:$B$3)=7,1-ANGLE/360,ANGLE/720/6)</definedName>
    <definedName name="SCALE_3">IF(ROW([1]x!$B$1:$B$3)=2,1-ANGLE/360,ANGLE/720)</definedName>
    <definedName name="SCALE_BASE">CHOOSE({2;4;1;3;2},1-ANGLE/360,(max_g-min_g)/m*ANGLE/2/360,min_g/m*ANGLE/360,(m-max_g)/m*ANGLE/360)</definedName>
    <definedName name="serie_uno">ROW([1]EDS!1048563:1048565)^0</definedName>
    <definedName name="serie_valori">FREQUENCY([1]EDS!$U$9,[1]EDS!$S$9:$T$9)</definedName>
    <definedName name="serie_zeri">ROW([1]EDS!1048564:1048566)*0</definedName>
    <definedName name="Soname">'Студенты - дисциплины'!$B$2:$B$29</definedName>
    <definedName name="Дата_ПО">[2]Dashboard!$N$8</definedName>
    <definedName name="Дата_С">[2]Dashboard!$N$7</definedName>
    <definedName name="критерий_сортировки">[1]Calculation!$B$1</definedName>
    <definedName name="операц">OFFSET([2]Oper!$A$1,MATCH([2]Data!$C1,спкатегорий,0)-1,1,,COUNTA(OFFSET(INDIRECT(ADDRESS(MATCH([2]Data!$C1,спкатегорий,0),2,,,"Oper")),0,0,,2000)))</definedName>
    <definedName name="спкатегорий">OFFSET([2]Oper!$A$1,0,0,COUNTA([2]Oper!$A$1:$A$200))</definedName>
  </definedNames>
  <calcPr calcId="125725"/>
</workbook>
</file>

<file path=xl/calcChain.xml><?xml version="1.0" encoding="utf-8"?>
<calcChain xmlns="http://schemas.openxmlformats.org/spreadsheetml/2006/main">
  <c r="P31" i="3"/>
  <c r="O31"/>
  <c r="N31"/>
  <c r="M31"/>
  <c r="P30"/>
  <c r="O30"/>
  <c r="N30"/>
  <c r="M30"/>
  <c r="P29"/>
  <c r="O29"/>
  <c r="N29"/>
  <c r="M29"/>
  <c r="L29"/>
  <c r="K29"/>
  <c r="J29"/>
  <c r="I29"/>
  <c r="H29"/>
  <c r="G29"/>
  <c r="F29"/>
  <c r="E29"/>
  <c r="D29"/>
  <c r="C29"/>
  <c r="R29" s="1"/>
  <c r="R28"/>
  <c r="Q28"/>
  <c r="R27"/>
  <c r="Q27"/>
  <c r="R26"/>
  <c r="Q26"/>
  <c r="R25"/>
  <c r="Q25"/>
  <c r="R24"/>
  <c r="Q24"/>
  <c r="R23"/>
  <c r="Q23"/>
  <c r="R22"/>
  <c r="Q22"/>
  <c r="R21"/>
  <c r="Q21"/>
  <c r="R20"/>
  <c r="Q20"/>
  <c r="R19"/>
  <c r="Q19"/>
  <c r="R18"/>
  <c r="Q18"/>
  <c r="R17"/>
  <c r="Q17"/>
  <c r="R16"/>
  <c r="Q16"/>
  <c r="R15"/>
  <c r="Q15"/>
  <c r="R14"/>
  <c r="Q14"/>
  <c r="R13"/>
  <c r="Q13"/>
  <c r="R12"/>
  <c r="Q12"/>
  <c r="R11"/>
  <c r="Q11"/>
  <c r="R10"/>
  <c r="Q10"/>
  <c r="R9"/>
  <c r="Q9"/>
  <c r="R8"/>
  <c r="Q8"/>
  <c r="R7"/>
  <c r="Q7"/>
  <c r="R6"/>
  <c r="Q6"/>
  <c r="R5"/>
  <c r="Q5"/>
  <c r="R4"/>
  <c r="Q4"/>
  <c r="R3"/>
  <c r="Q3"/>
  <c r="R2"/>
  <c r="R31" s="1"/>
  <c r="Q2"/>
  <c r="Q30" s="1"/>
  <c r="Q29" l="1"/>
  <c r="R30"/>
  <c r="Q31"/>
</calcChain>
</file>

<file path=xl/sharedStrings.xml><?xml version="1.0" encoding="utf-8"?>
<sst xmlns="http://schemas.openxmlformats.org/spreadsheetml/2006/main" count="278" uniqueCount="203">
  <si>
    <t>Вес компетенции</t>
  </si>
  <si>
    <t>Культурология</t>
  </si>
  <si>
    <t>Межкультурные коммуникации</t>
  </si>
  <si>
    <t>Русский язык и культура речи</t>
  </si>
  <si>
    <t>Подготовка и защита выпускной квалификационной работы</t>
  </si>
  <si>
    <t>Подготовка и сдача государственного экзамена</t>
  </si>
  <si>
    <t>Преддипломная практика, выездная</t>
  </si>
  <si>
    <t>Научно-исследовательская работа (производственная практика, выездная)</t>
  </si>
  <si>
    <t>Практика (технологическая практика, выездная)</t>
  </si>
  <si>
    <t>Практика  (геологическая, стационарная)</t>
  </si>
  <si>
    <t>Практика  (геодезическая, стационарная)</t>
  </si>
  <si>
    <t>Практика (по приобретению рабочей специальности, стационарная)</t>
  </si>
  <si>
    <t>Теоретическая механика спецкурс</t>
  </si>
  <si>
    <t>Расчет строительных конструкций по предельным состояниям</t>
  </si>
  <si>
    <t>Механика грунтов спецкурс</t>
  </si>
  <si>
    <t>Инженерные изыскания</t>
  </si>
  <si>
    <t>Физико-химическое материаловедение</t>
  </si>
  <si>
    <t>Автоматизация производственных процессов в строительстве</t>
  </si>
  <si>
    <t>Производственная база строительства</t>
  </si>
  <si>
    <t>Основы градостроительства</t>
  </si>
  <si>
    <t>Энергосбережение и повышение эффективности строительных материалов</t>
  </si>
  <si>
    <t>Долговечность и эксплуатация надежности строительных изделий и конструкций</t>
  </si>
  <si>
    <t>Менеджмент и маркетинг в строительстве</t>
  </si>
  <si>
    <t xml:space="preserve">Строительные материалы </t>
  </si>
  <si>
    <t>Техническая механика жидкости и газа</t>
  </si>
  <si>
    <t>Основы гидравлики и теплотехники</t>
  </si>
  <si>
    <t>Технология металлов и сварка</t>
  </si>
  <si>
    <t>Металловедение и сварка</t>
  </si>
  <si>
    <t>Политология</t>
  </si>
  <si>
    <t>Интеллектуальная собственность</t>
  </si>
  <si>
    <t>Основы строительной отрасли</t>
  </si>
  <si>
    <t>История отрасли и введение в специальность</t>
  </si>
  <si>
    <t>Этика и эстетика</t>
  </si>
  <si>
    <t>Физическая культура</t>
  </si>
  <si>
    <t>Экономика строительства</t>
  </si>
  <si>
    <t>Основы технологии возведения зданий</t>
  </si>
  <si>
    <t>Строительные машины и оборудование</t>
  </si>
  <si>
    <t>Гражданская оборона</t>
  </si>
  <si>
    <t>Социология в строительной сфере</t>
  </si>
  <si>
    <t>Конструкции из дерева и пластмасс</t>
  </si>
  <si>
    <t>Психология и социальное взаимодействие</t>
  </si>
  <si>
    <t>Основания и фундаменты</t>
  </si>
  <si>
    <t>Железобетонные и каменные конструкции</t>
  </si>
  <si>
    <t>Физика среды и ограждающих конструкций</t>
  </si>
  <si>
    <t>Строительная механика</t>
  </si>
  <si>
    <t>Металлические конструкции</t>
  </si>
  <si>
    <t>Архитектура зданий</t>
  </si>
  <si>
    <t>Строительная информатика</t>
  </si>
  <si>
    <t>Сопромат</t>
  </si>
  <si>
    <t>Основы организации и управления в строительстве</t>
  </si>
  <si>
    <t>Технологические процессы в строительстве</t>
  </si>
  <si>
    <t>Основы охраны труда</t>
  </si>
  <si>
    <t xml:space="preserve"> Водоснабжение и водоотведение</t>
  </si>
  <si>
    <t>Инженерные системы и оборудование зданий, Теплогазоснабжение и вентиляция</t>
  </si>
  <si>
    <t>Автоматика</t>
  </si>
  <si>
    <t>Общая электротехника и электроснабжение, вертикальный транспорт</t>
  </si>
  <si>
    <t>Основы метрологии сертификации и нормативно-технического</t>
  </si>
  <si>
    <t>Строительные материалы</t>
  </si>
  <si>
    <t>Безопасность жизнедеятельности</t>
  </si>
  <si>
    <t>Основы архитектуры и строительных конструкций</t>
  </si>
  <si>
    <t>Инженерная геодезия</t>
  </si>
  <si>
    <t>Инженерная геология</t>
  </si>
  <si>
    <t>Механика грунтов</t>
  </si>
  <si>
    <t>Техническая механика</t>
  </si>
  <si>
    <t>Механика, Теоретическая механика</t>
  </si>
  <si>
    <t>Экология</t>
  </si>
  <si>
    <t>Физика</t>
  </si>
  <si>
    <t>Химия</t>
  </si>
  <si>
    <t>Инженерная и компьютерная графика</t>
  </si>
  <si>
    <t>Информатика</t>
  </si>
  <si>
    <t>Математика</t>
  </si>
  <si>
    <t>Экономика</t>
  </si>
  <si>
    <t>Основы законодательства в строительстве</t>
  </si>
  <si>
    <t>Иностранный язык</t>
  </si>
  <si>
    <t>Философия</t>
  </si>
  <si>
    <t>История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</si>
  <si>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</si>
  <si>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</si>
  <si>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</si>
  <si>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</si>
  <si>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</si>
  <si>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</si>
  <si>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</si>
  <si>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</si>
  <si>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</si>
  <si>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</si>
  <si>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</si>
  <si>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</si>
  <si>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</si>
  <si>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</si>
  <si>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</si>
  <si>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</si>
  <si>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</si>
  <si>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</si>
  <si>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</si>
  <si>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</si>
  <si>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</si>
  <si>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</si>
  <si>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</si>
  <si>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</si>
  <si>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</si>
  <si>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</si>
  <si>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</si>
  <si>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</si>
  <si>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</si>
  <si>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</si>
  <si>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</si>
  <si>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</si>
  <si>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</si>
  <si>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</si>
  <si>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</si>
  <si>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</si>
  <si>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</si>
  <si>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</si>
  <si>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</si>
  <si>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</si>
  <si>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2</t>
  </si>
  <si>
    <t>ПК-22</t>
  </si>
  <si>
    <t>ПК-21</t>
  </si>
  <si>
    <t>ПК-20</t>
  </si>
  <si>
    <t>ПК-19</t>
  </si>
  <si>
    <t>ПК-18</t>
  </si>
  <si>
    <t>ПК-17</t>
  </si>
  <si>
    <t>ПК-16</t>
  </si>
  <si>
    <t>ПК-15</t>
  </si>
  <si>
    <t>ПК-14</t>
  </si>
  <si>
    <t>ПК-13</t>
  </si>
  <si>
    <t>ПК-12</t>
  </si>
  <si>
    <t>ПК-11</t>
  </si>
  <si>
    <t>ПК-10</t>
  </si>
  <si>
    <t>ПК-9</t>
  </si>
  <si>
    <t>ПК-8</t>
  </si>
  <si>
    <t>ПК-7</t>
  </si>
  <si>
    <t>ПК-6</t>
  </si>
  <si>
    <t>ПК-5</t>
  </si>
  <si>
    <t>ПК-4</t>
  </si>
  <si>
    <t>ПК-3</t>
  </si>
  <si>
    <t>ПК-2</t>
  </si>
  <si>
    <t>ПК-1</t>
  </si>
  <si>
    <t>ОПК-9</t>
  </si>
  <si>
    <t>ОПК-8</t>
  </si>
  <si>
    <t>ОПК-7</t>
  </si>
  <si>
    <t>ОПК-6</t>
  </si>
  <si>
    <t>ОПК-5</t>
  </si>
  <si>
    <t>ОПК-4</t>
  </si>
  <si>
    <t>ОПК-3</t>
  </si>
  <si>
    <t>ОПК-2</t>
  </si>
  <si>
    <t>ОПК-1</t>
  </si>
  <si>
    <t>ОК-9</t>
  </si>
  <si>
    <t>ОК-8</t>
  </si>
  <si>
    <t>ОК-7</t>
  </si>
  <si>
    <t>ОК-б</t>
  </si>
  <si>
    <t>ОК-5</t>
  </si>
  <si>
    <t>ОК-4</t>
  </si>
  <si>
    <t>ОК-3</t>
  </si>
  <si>
    <t>ОК-2</t>
  </si>
  <si>
    <t>ОК-1</t>
  </si>
  <si>
    <t>Дисциплина</t>
  </si>
  <si>
    <t>№</t>
  </si>
  <si>
    <t>Фамилия (изменена)</t>
  </si>
  <si>
    <t>Прикладная физика</t>
  </si>
  <si>
    <t>Прикладная химия</t>
  </si>
  <si>
    <t>Начертательная геометрия</t>
  </si>
  <si>
    <t>Прикладная математика</t>
  </si>
  <si>
    <t>Прикладная математика2</t>
  </si>
  <si>
    <t>Прикладная физика3</t>
  </si>
  <si>
    <t>Теоретическая механика</t>
  </si>
  <si>
    <t>Сопротивление материалов</t>
  </si>
  <si>
    <t>Технология конструкционных материалов</t>
  </si>
  <si>
    <t>Электротехника</t>
  </si>
  <si>
    <t>средний балл за семестр</t>
  </si>
  <si>
    <t>средний балл за весь период</t>
  </si>
  <si>
    <t xml:space="preserve">Дерновой </t>
  </si>
  <si>
    <t xml:space="preserve">Десятков </t>
  </si>
  <si>
    <t xml:space="preserve">Дешевых </t>
  </si>
  <si>
    <t xml:space="preserve">Дёшин </t>
  </si>
  <si>
    <t xml:space="preserve">Домышев </t>
  </si>
  <si>
    <t xml:space="preserve">Дорофеев </t>
  </si>
  <si>
    <t xml:space="preserve">Дубин </t>
  </si>
  <si>
    <t xml:space="preserve">Дубков </t>
  </si>
  <si>
    <t xml:space="preserve">Дудник </t>
  </si>
  <si>
    <t xml:space="preserve">Дуркин </t>
  </si>
  <si>
    <t xml:space="preserve">Ёжов </t>
  </si>
  <si>
    <t xml:space="preserve">Епанчин </t>
  </si>
  <si>
    <t xml:space="preserve">Ефремович </t>
  </si>
  <si>
    <t xml:space="preserve">Жаркин </t>
  </si>
  <si>
    <t xml:space="preserve">Живенков </t>
  </si>
  <si>
    <t xml:space="preserve">Жиренков </t>
  </si>
  <si>
    <t xml:space="preserve">Зимин </t>
  </si>
  <si>
    <t xml:space="preserve">Зинченко </t>
  </si>
  <si>
    <t xml:space="preserve">Иванов </t>
  </si>
  <si>
    <t xml:space="preserve">Ижутин </t>
  </si>
  <si>
    <t xml:space="preserve">Измайлов </t>
  </si>
  <si>
    <t xml:space="preserve">Илюшкин </t>
  </si>
  <si>
    <t xml:space="preserve">Кабальнов </t>
  </si>
  <si>
    <t xml:space="preserve">Казнов </t>
  </si>
  <si>
    <t xml:space="preserve">Калюта </t>
  </si>
  <si>
    <t xml:space="preserve">Капылюшный </t>
  </si>
  <si>
    <t>среднее</t>
  </si>
  <si>
    <t xml:space="preserve">максимальное </t>
  </si>
  <si>
    <t>минимальное</t>
  </si>
  <si>
    <t>Компетенции</t>
  </si>
  <si>
    <t>суммпроизв</t>
  </si>
</sst>
</file>

<file path=xl/styles.xml><?xml version="1.0" encoding="utf-8"?>
<styleSheet xmlns="http://schemas.openxmlformats.org/spreadsheetml/2006/main">
  <numFmts count="1">
    <numFmt numFmtId="164" formatCode="0.0000"/>
  </numFmts>
  <fonts count="11">
    <font>
      <sz val="14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666666"/>
      <name val="Times New Roman"/>
      <family val="1"/>
      <charset val="204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theme="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10" fillId="2" borderId="0" applyNumberFormat="0" applyBorder="0" applyAlignment="0" applyProtection="0"/>
  </cellStyleXfs>
  <cellXfs count="38">
    <xf numFmtId="0" fontId="0" fillId="0" borderId="0" xfId="0"/>
    <xf numFmtId="49" fontId="2" fillId="0" borderId="0" xfId="1" applyNumberFormat="1" applyFont="1" applyAlignment="1">
      <alignment horizontal="center" vertical="center" wrapText="1"/>
    </xf>
    <xf numFmtId="0" fontId="2" fillId="0" borderId="0" xfId="1" applyNumberFormat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textRotation="90" wrapText="1"/>
    </xf>
    <xf numFmtId="49" fontId="4" fillId="0" borderId="1" xfId="1" applyNumberFormat="1" applyFont="1" applyBorder="1" applyAlignment="1">
      <alignment horizontal="center" vertical="center" wrapText="1"/>
    </xf>
    <xf numFmtId="49" fontId="2" fillId="0" borderId="0" xfId="1" applyNumberFormat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wrapText="1"/>
    </xf>
    <xf numFmtId="0" fontId="7" fillId="0" borderId="0" xfId="2" applyFont="1" applyBorder="1" applyAlignment="1">
      <alignment horizontal="center" textRotation="90" wrapText="1"/>
    </xf>
    <xf numFmtId="0" fontId="8" fillId="0" borderId="0" xfId="2" applyFont="1" applyAlignment="1">
      <alignment horizontal="center" textRotation="90" wrapText="1"/>
    </xf>
    <xf numFmtId="0" fontId="8" fillId="0" borderId="3" xfId="2" applyFont="1" applyBorder="1" applyAlignment="1">
      <alignment horizontal="center" textRotation="90" wrapText="1"/>
    </xf>
    <xf numFmtId="0" fontId="8" fillId="0" borderId="0" xfId="2" applyFont="1" applyFill="1" applyBorder="1" applyAlignment="1">
      <alignment horizontal="center" textRotation="90" wrapText="1"/>
    </xf>
    <xf numFmtId="0" fontId="8" fillId="0" borderId="0" xfId="2" applyFont="1" applyAlignment="1">
      <alignment wrapText="1"/>
    </xf>
    <xf numFmtId="0" fontId="8" fillId="0" borderId="0" xfId="2" applyFont="1" applyFill="1" applyAlignment="1"/>
    <xf numFmtId="0" fontId="9" fillId="0" borderId="0" xfId="2" applyFont="1" applyAlignment="1">
      <alignment horizontal="left" vertical="center"/>
    </xf>
    <xf numFmtId="0" fontId="8" fillId="0" borderId="0" xfId="2" applyFont="1" applyFill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" fontId="8" fillId="0" borderId="3" xfId="2" applyNumberFormat="1" applyFont="1" applyFill="1" applyBorder="1" applyAlignment="1">
      <alignment horizontal="center" vertical="center"/>
    </xf>
    <xf numFmtId="2" fontId="8" fillId="0" borderId="0" xfId="2" applyNumberFormat="1" applyFont="1" applyAlignment="1"/>
    <xf numFmtId="2" fontId="8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/>
    </xf>
    <xf numFmtId="0" fontId="8" fillId="0" borderId="0" xfId="2" applyFont="1" applyAlignment="1"/>
    <xf numFmtId="0" fontId="8" fillId="0" borderId="0" xfId="2" applyFont="1" applyFill="1" applyBorder="1" applyAlignment="1">
      <alignment horizontal="center"/>
    </xf>
    <xf numFmtId="1" fontId="8" fillId="0" borderId="3" xfId="2" applyNumberFormat="1" applyFont="1" applyFill="1" applyBorder="1" applyAlignment="1">
      <alignment horizont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3" xfId="2" applyFont="1" applyFill="1" applyBorder="1" applyAlignment="1">
      <alignment horizontal="center"/>
    </xf>
    <xf numFmtId="0" fontId="8" fillId="0" borderId="0" xfId="2" applyFont="1" applyFill="1" applyBorder="1" applyAlignment="1"/>
    <xf numFmtId="0" fontId="9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center"/>
    </xf>
  </cellXfs>
  <cellStyles count="5">
    <cellStyle name="Обычный" xfId="0" builtinId="0"/>
    <cellStyle name="Обычный 2" xfId="1"/>
    <cellStyle name="Обычный 3" xfId="2"/>
    <cellStyle name="Процентный 2" xfId="3"/>
    <cellStyle name="Хороший 2" xfId="4"/>
  </cellStyles>
  <dxfs count="39"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alignment horizontal="center" vertical="bottom" textRotation="90" wrapText="1" indent="0" relativeIndent="255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numFmt numFmtId="2" formatCode="0.00"/>
      <alignment horizontal="general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666666"/>
        <name val="Times New Roman"/>
        <scheme val="none"/>
      </font>
      <alignment horizontal="lef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666666"/>
        <name val="Times New Roman"/>
        <scheme val="none"/>
      </font>
      <alignment horizontal="left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1;&#1085;&#1076;&#1077;&#1082;&#1089;%20&#1044;&#1080;&#1089;&#1082;\&#1091;&#1095;&#1105;&#1073;&#1072;\&#1040;&#1089;&#1087;&#1080;&#1088;&#1072;&#1085;&#1090;&#1091;&#1088;&#1072;\&#1076;&#1080;&#1089;&#1089;&#1077;&#1088;&#1090;&#1072;&#1094;&#1080;&#1103;\&#1063;&#1077;&#1088;&#1085;&#1086;&#1074;&#1080;&#1082;\&#1076;&#1072;&#1096;&#1073;&#1086;&#1088;&#107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ndexDisk\&#1091;&#1095;&#1105;&#1073;&#1072;\&#1040;&#1089;&#1087;&#1080;&#1088;&#1072;&#1085;&#1090;&#1091;&#1088;&#1072;\&#1051;&#1080;&#1090;&#1077;&#1088;&#1072;&#1090;&#1091;&#1088;&#1072;\&#1080;&#1076;&#1077;&#1080;%20&#1101;&#1082;&#1089;&#1077;&#1083;&#1100;\&#1080;&#1085;&#1090;&#1077;&#1088;&#1077;&#1089;&#1085;&#1099;&#1077;\&#1069;&#1085;&#1077;&#1088;&#1075;&#1077;&#1090;&#1080;&#1095;&#1077;&#1089;&#1082;&#1072;&#1103;%20&#1094;&#1077;&#1085;&#1085;&#1086;&#1089;&#1090;&#1100;%20&#1064;&#1072;&#1073;&#1083;&#1086;&#1085;%20&#1076;&#1072;&#1096;&#1073;&#1086;&#1088;&#1076;&#1072;%20&#1074;%20Excel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6"/>
      <sheetName val="EDS"/>
      <sheetName val="Дашборд"/>
      <sheetName val="профиль компетенции"/>
      <sheetName val="калькулятор компетенций"/>
      <sheetName val="Баллы"/>
      <sheetName val="Лист5"/>
      <sheetName val="Компетенции"/>
      <sheetName val="Стипендия"/>
      <sheetName val="Черновик"/>
      <sheetName val="x"/>
      <sheetName val="Dashboard"/>
      <sheetName val="Calculation"/>
    </sheetNames>
    <sheetDataSet>
      <sheetData sheetId="0"/>
      <sheetData sheetId="1"/>
      <sheetData sheetId="2">
        <row r="9">
          <cell r="S9">
            <v>0</v>
          </cell>
          <cell r="T9">
            <v>1</v>
          </cell>
          <cell r="U9">
            <v>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B9">
            <v>162</v>
          </cell>
          <cell r="C9">
            <v>203</v>
          </cell>
          <cell r="D9">
            <v>270</v>
          </cell>
          <cell r="F9">
            <v>206.74285714285713</v>
          </cell>
        </row>
      </sheetData>
      <sheetData sheetId="12"/>
      <sheetData sheetId="13">
        <row r="1">
          <cell r="B1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Dashboard"/>
      <sheetName val="Value"/>
      <sheetName val="Oper"/>
      <sheetName val="Calculation"/>
      <sheetName val="Энергетическая ценность Шаблон "/>
    </sheetNames>
    <sheetDataSet>
      <sheetData sheetId="0"/>
      <sheetData sheetId="1">
        <row r="7">
          <cell r="N7">
            <v>41426</v>
          </cell>
        </row>
        <row r="8">
          <cell r="N8">
            <v>41435</v>
          </cell>
        </row>
      </sheetData>
      <sheetData sheetId="2"/>
      <sheetData sheetId="3">
        <row r="1">
          <cell r="A1" t="str">
            <v>Хлеб</v>
          </cell>
        </row>
        <row r="2">
          <cell r="A2" t="str">
            <v>Овощи</v>
          </cell>
        </row>
        <row r="3">
          <cell r="A3" t="str">
            <v>Молоко</v>
          </cell>
        </row>
        <row r="4">
          <cell r="A4" t="str">
            <v>Мясо</v>
          </cell>
        </row>
        <row r="5">
          <cell r="A5" t="str">
            <v>Каша</v>
          </cell>
        </row>
        <row r="6">
          <cell r="A6" t="str">
            <v>Суп</v>
          </cell>
        </row>
      </sheetData>
      <sheetData sheetId="4">
        <row r="9">
          <cell r="C9" t="str">
            <v>Белки</v>
          </cell>
        </row>
      </sheetData>
      <sheetData sheetId="5" refreshError="1"/>
    </sheetDataSet>
  </externalBook>
</externalLink>
</file>

<file path=xl/tables/table1.xml><?xml version="1.0" encoding="utf-8"?>
<table xmlns="http://schemas.openxmlformats.org/spreadsheetml/2006/main" id="1" name="Таблица1" displayName="Таблица1" ref="A1:R31" totalsRowCount="1" headerRowDxfId="2" dataDxfId="1" totalsRowDxfId="0">
  <autoFilter ref="A1:R31"/>
  <tableColumns count="18">
    <tableColumn id="1" name="№" dataDxfId="37" totalsRowDxfId="38"/>
    <tableColumn id="3" name="Фамилия (изменена)" totalsRowLabel="минимальное" dataDxfId="35" totalsRowDxfId="36">
      <calculatedColumnFormula>LEFT(#REF!,SEARCH(" *",#REF!))</calculatedColumnFormula>
    </tableColumn>
    <tableColumn id="4" name="Прикладная физика" dataDxfId="33" totalsRowDxfId="34"/>
    <tableColumn id="5" name="Прикладная химия" dataDxfId="31" totalsRowDxfId="32"/>
    <tableColumn id="6" name="Начертательная геометрия" dataDxfId="29" totalsRowDxfId="30"/>
    <tableColumn id="7" name="Прикладная математика" dataDxfId="27" totalsRowDxfId="28"/>
    <tableColumn id="8" name="Русский язык и культура речи" dataDxfId="25" totalsRowDxfId="26"/>
    <tableColumn id="9" name="История" dataDxfId="23" totalsRowDxfId="24"/>
    <tableColumn id="10" name="Философия" dataDxfId="21" totalsRowDxfId="22"/>
    <tableColumn id="11" name="Прикладная математика2" dataDxfId="19" totalsRowDxfId="20"/>
    <tableColumn id="12" name="Прикладная физика3" dataDxfId="17" totalsRowDxfId="18"/>
    <tableColumn id="13" name="Информатика" dataDxfId="15" totalsRowDxfId="16"/>
    <tableColumn id="15" name="Теоретическая механика" totalsRowFunction="custom" dataDxfId="13" totalsRowDxfId="14">
      <totalsRowFormula>MIN((M2:M28))</totalsRowFormula>
    </tableColumn>
    <tableColumn id="16" name="Сопротивление материалов" totalsRowFunction="custom" dataDxfId="11" totalsRowDxfId="12">
      <totalsRowFormula>MIN((N2:N28))</totalsRowFormula>
    </tableColumn>
    <tableColumn id="17" name="Технология конструкционных материалов" totalsRowFunction="custom" dataDxfId="9" totalsRowDxfId="10">
      <totalsRowFormula>MIN((O2:O28))</totalsRowFormula>
    </tableColumn>
    <tableColumn id="18" name="Электротехника" totalsRowFunction="custom" dataDxfId="7" totalsRowDxfId="8">
      <totalsRowFormula>MIN((P2:P28))</totalsRowFormula>
    </tableColumn>
    <tableColumn id="19" name="средний балл за семестр" totalsRowFunction="custom" dataDxfId="5" totalsRowDxfId="6">
      <calculatedColumnFormula>AVERAGE(M2:P2)</calculatedColumnFormula>
      <totalsRowFormula>MIN((Q2:Q28))</totalsRowFormula>
    </tableColumn>
    <tableColumn id="22" name="средний балл за весь период" totalsRowFunction="custom" dataDxfId="3" totalsRowDxfId="4">
      <calculatedColumnFormula>AVERAGE(C2:P2)</calculatedColumnFormula>
      <totalsRowFormula>MIN((R2:R28))</totalsRow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109"/>
  <sheetViews>
    <sheetView zoomScaleNormal="100" zoomScaleSheetLayoutView="40" workbookViewId="0">
      <pane ySplit="1" topLeftCell="A62" activePane="bottomLeft" state="frozen"/>
      <selection pane="bottomLeft" activeCell="E70" sqref="E70"/>
    </sheetView>
  </sheetViews>
  <sheetFormatPr defaultColWidth="5.81640625" defaultRowHeight="15.75"/>
  <cols>
    <col min="1" max="1" width="16.81640625" style="1" bestFit="1" customWidth="1"/>
    <col min="2" max="10" width="4.6328125" style="1" customWidth="1"/>
    <col min="11" max="13" width="4.6328125" style="1" bestFit="1" customWidth="1"/>
    <col min="14" max="20" width="4.6328125" style="1" customWidth="1"/>
    <col min="21" max="21" width="4.6328125" style="1" bestFit="1" customWidth="1"/>
    <col min="22" max="41" width="4.6328125" style="1" customWidth="1"/>
    <col min="42" max="16384" width="5.81640625" style="1"/>
  </cols>
  <sheetData>
    <row r="1" spans="1:87" s="8" customFormat="1" ht="31.5">
      <c r="A1" s="10" t="s">
        <v>157</v>
      </c>
      <c r="B1" s="9" t="s">
        <v>156</v>
      </c>
      <c r="C1" s="9" t="s">
        <v>155</v>
      </c>
      <c r="D1" s="9" t="s">
        <v>154</v>
      </c>
      <c r="E1" s="9" t="s">
        <v>153</v>
      </c>
      <c r="F1" s="9" t="s">
        <v>152</v>
      </c>
      <c r="G1" s="9" t="s">
        <v>151</v>
      </c>
      <c r="H1" s="9" t="s">
        <v>150</v>
      </c>
      <c r="I1" s="9" t="s">
        <v>149</v>
      </c>
      <c r="J1" s="9" t="s">
        <v>148</v>
      </c>
      <c r="K1" s="9" t="s">
        <v>147</v>
      </c>
      <c r="L1" s="9" t="s">
        <v>146</v>
      </c>
      <c r="M1" s="9" t="s">
        <v>145</v>
      </c>
      <c r="N1" s="9" t="s">
        <v>144</v>
      </c>
      <c r="O1" s="9" t="s">
        <v>143</v>
      </c>
      <c r="P1" s="9" t="s">
        <v>142</v>
      </c>
      <c r="Q1" s="9" t="s">
        <v>141</v>
      </c>
      <c r="R1" s="9" t="s">
        <v>140</v>
      </c>
      <c r="S1" s="9" t="s">
        <v>139</v>
      </c>
      <c r="T1" s="9" t="s">
        <v>138</v>
      </c>
      <c r="U1" s="9" t="s">
        <v>137</v>
      </c>
      <c r="V1" s="9" t="s">
        <v>136</v>
      </c>
      <c r="W1" s="9" t="s">
        <v>135</v>
      </c>
      <c r="X1" s="9" t="s">
        <v>134</v>
      </c>
      <c r="Y1" s="9" t="s">
        <v>133</v>
      </c>
      <c r="Z1" s="9" t="s">
        <v>132</v>
      </c>
      <c r="AA1" s="9" t="s">
        <v>131</v>
      </c>
      <c r="AB1" s="9" t="s">
        <v>130</v>
      </c>
      <c r="AC1" s="9" t="s">
        <v>129</v>
      </c>
      <c r="AD1" s="9" t="s">
        <v>128</v>
      </c>
      <c r="AE1" s="9" t="s">
        <v>127</v>
      </c>
      <c r="AF1" s="9" t="s">
        <v>126</v>
      </c>
      <c r="AG1" s="9" t="s">
        <v>125</v>
      </c>
      <c r="AH1" s="9" t="s">
        <v>124</v>
      </c>
      <c r="AI1" s="9" t="s">
        <v>123</v>
      </c>
      <c r="AJ1" s="9" t="s">
        <v>122</v>
      </c>
      <c r="AK1" s="9" t="s">
        <v>121</v>
      </c>
      <c r="AL1" s="9" t="s">
        <v>120</v>
      </c>
      <c r="AM1" s="9" t="s">
        <v>119</v>
      </c>
      <c r="AN1" s="9" t="s">
        <v>118</v>
      </c>
      <c r="AO1" s="9" t="s">
        <v>117</v>
      </c>
    </row>
    <row r="2" spans="1:87" s="6" customFormat="1" hidden="1">
      <c r="A2" s="7" t="s">
        <v>116</v>
      </c>
      <c r="B2" s="7" t="s">
        <v>115</v>
      </c>
      <c r="C2" s="7" t="s">
        <v>114</v>
      </c>
      <c r="D2" s="7" t="s">
        <v>113</v>
      </c>
      <c r="E2" s="7" t="s">
        <v>112</v>
      </c>
      <c r="F2" s="7" t="s">
        <v>111</v>
      </c>
      <c r="G2" s="7" t="s">
        <v>110</v>
      </c>
      <c r="H2" s="7" t="s">
        <v>109</v>
      </c>
      <c r="I2" s="7" t="s">
        <v>108</v>
      </c>
      <c r="J2" s="7" t="s">
        <v>107</v>
      </c>
      <c r="K2" s="7" t="s">
        <v>106</v>
      </c>
      <c r="L2" s="7" t="s">
        <v>105</v>
      </c>
      <c r="M2" s="7" t="s">
        <v>104</v>
      </c>
      <c r="N2" s="7" t="s">
        <v>103</v>
      </c>
      <c r="O2" s="7" t="s">
        <v>102</v>
      </c>
      <c r="P2" s="7" t="s">
        <v>101</v>
      </c>
      <c r="Q2" s="7" t="s">
        <v>100</v>
      </c>
      <c r="R2" s="7" t="s">
        <v>99</v>
      </c>
      <c r="S2" s="7" t="s">
        <v>98</v>
      </c>
      <c r="T2" s="7" t="s">
        <v>97</v>
      </c>
      <c r="U2" s="7" t="s">
        <v>96</v>
      </c>
      <c r="V2" s="7" t="s">
        <v>95</v>
      </c>
      <c r="W2" s="7" t="s">
        <v>94</v>
      </c>
      <c r="X2" s="7" t="s">
        <v>93</v>
      </c>
      <c r="Y2" s="7" t="s">
        <v>92</v>
      </c>
      <c r="Z2" s="7" t="s">
        <v>91</v>
      </c>
      <c r="AA2" s="7" t="s">
        <v>90</v>
      </c>
      <c r="AB2" s="7" t="s">
        <v>89</v>
      </c>
      <c r="AC2" s="7" t="s">
        <v>88</v>
      </c>
      <c r="AD2" s="7" t="s">
        <v>87</v>
      </c>
      <c r="AE2" s="7" t="s">
        <v>86</v>
      </c>
      <c r="AF2" s="7" t="s">
        <v>85</v>
      </c>
      <c r="AG2" s="7" t="s">
        <v>84</v>
      </c>
      <c r="AH2" s="7" t="s">
        <v>83</v>
      </c>
      <c r="AI2" s="7" t="s">
        <v>82</v>
      </c>
      <c r="AJ2" s="7" t="s">
        <v>81</v>
      </c>
      <c r="AK2" s="7" t="s">
        <v>80</v>
      </c>
      <c r="AL2" s="7" t="s">
        <v>79</v>
      </c>
      <c r="AM2" s="7" t="s">
        <v>78</v>
      </c>
      <c r="AN2" s="7" t="s">
        <v>77</v>
      </c>
      <c r="AO2" s="7" t="s">
        <v>76</v>
      </c>
    </row>
    <row r="3" spans="1:87">
      <c r="A3" s="5" t="s">
        <v>75</v>
      </c>
      <c r="B3" s="4">
        <v>0</v>
      </c>
      <c r="C3" s="4">
        <v>2.4311183144246351E-2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3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</row>
    <row r="4" spans="1:87">
      <c r="A4" s="5" t="s">
        <v>74</v>
      </c>
      <c r="B4" s="4">
        <v>2.674230145867099E-2</v>
      </c>
      <c r="C4" s="4">
        <v>2.4311183144246351E-2</v>
      </c>
      <c r="D4" s="4">
        <v>0</v>
      </c>
      <c r="E4" s="4">
        <v>0</v>
      </c>
      <c r="F4" s="4">
        <v>0</v>
      </c>
      <c r="G4" s="4">
        <v>7.658022690437602E-2</v>
      </c>
      <c r="H4" s="4">
        <v>7.9011345218800655E-2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3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</row>
    <row r="5" spans="1:87">
      <c r="A5" s="5" t="s">
        <v>73</v>
      </c>
      <c r="B5" s="4">
        <v>0</v>
      </c>
      <c r="C5" s="4">
        <v>0</v>
      </c>
      <c r="D5" s="4">
        <v>0</v>
      </c>
      <c r="E5" s="4">
        <v>0</v>
      </c>
      <c r="F5" s="4">
        <v>0.16410048622366286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8.0226904376012972E-2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3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</row>
    <row r="6" spans="1:87" ht="47.25">
      <c r="A6" s="5" t="s">
        <v>72</v>
      </c>
      <c r="B6" s="4">
        <v>0</v>
      </c>
      <c r="C6" s="4">
        <v>0</v>
      </c>
      <c r="D6" s="4">
        <v>0</v>
      </c>
      <c r="E6" s="4">
        <v>1.2965964343598054E-2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3.7277147487844407E-2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3.2414910858995137E-2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3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</row>
    <row r="7" spans="1:87">
      <c r="A7" s="5" t="s">
        <v>71</v>
      </c>
      <c r="B7" s="4">
        <v>0</v>
      </c>
      <c r="C7" s="4">
        <v>0</v>
      </c>
      <c r="D7" s="4">
        <v>2.1880064829821719E-2</v>
      </c>
      <c r="E7" s="4">
        <v>0</v>
      </c>
      <c r="F7" s="4">
        <v>0</v>
      </c>
      <c r="G7" s="4">
        <v>0</v>
      </c>
      <c r="H7" s="4">
        <v>7.9011345218800655E-2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3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</row>
    <row r="8" spans="1:87">
      <c r="A8" s="5" t="s">
        <v>70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0.80226904376012964</v>
      </c>
      <c r="L8" s="4">
        <v>0.59278768233387358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3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</row>
    <row r="9" spans="1:87">
      <c r="A9" s="5" t="s">
        <v>69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0.29173419773095621</v>
      </c>
      <c r="L9" s="4">
        <v>0</v>
      </c>
      <c r="M9" s="4">
        <v>0</v>
      </c>
      <c r="N9" s="4">
        <v>7.1312803889789306E-2</v>
      </c>
      <c r="O9" s="4">
        <v>0</v>
      </c>
      <c r="P9" s="4">
        <v>5.1863857374392218E-2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0.17179902755267423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3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</row>
    <row r="10" spans="1:87" ht="31.5">
      <c r="A10" s="5" t="s">
        <v>68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0.43760129659643432</v>
      </c>
      <c r="L10" s="4">
        <v>0</v>
      </c>
      <c r="M10" s="4">
        <v>0.3233387358184765</v>
      </c>
      <c r="N10" s="4">
        <v>0.10696920583468396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3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</row>
    <row r="11" spans="1:87">
      <c r="A11" s="5" t="s">
        <v>67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0.29173419773095621</v>
      </c>
      <c r="L11" s="4">
        <v>0.21555915721231766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3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</row>
    <row r="12" spans="1:87">
      <c r="A12" s="5" t="s">
        <v>66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0.43760129659643432</v>
      </c>
      <c r="L12" s="4">
        <v>0.3233387358184765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3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</row>
    <row r="13" spans="1:87">
      <c r="A13" s="5" t="s">
        <v>65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2.8363047001620744E-2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5.9967585089141004E-2</v>
      </c>
      <c r="Y13" s="4">
        <v>0</v>
      </c>
      <c r="Z13" s="4">
        <v>0</v>
      </c>
      <c r="AA13" s="4">
        <v>0</v>
      </c>
      <c r="AB13" s="4">
        <v>4.7001620745542948E-2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3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</row>
    <row r="14" spans="1:87" ht="31.5">
      <c r="A14" s="5" t="s">
        <v>64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0.36466774716369527</v>
      </c>
      <c r="L14" s="4">
        <v>0.26944894651539708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3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</row>
    <row r="15" spans="1:87">
      <c r="A15" s="5" t="s">
        <v>63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0.29173419773095621</v>
      </c>
      <c r="L15" s="4">
        <v>0.21555915721231766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3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</row>
    <row r="16" spans="1:87">
      <c r="A16" s="5" t="s">
        <v>62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0.14586709886547811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9.0761750405186387E-2</v>
      </c>
      <c r="U16" s="4">
        <v>0.10858995137763371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3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</row>
    <row r="17" spans="1:87">
      <c r="A17" s="5" t="s">
        <v>61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0.10777957860615883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9.0761750405186387E-2</v>
      </c>
      <c r="U17" s="4">
        <v>0.10858995137763371</v>
      </c>
      <c r="V17" s="4">
        <v>0</v>
      </c>
      <c r="W17" s="4">
        <v>7.8606158833063211E-2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3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</row>
    <row r="18" spans="1:87">
      <c r="A18" s="5" t="s">
        <v>60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0.10777957860615883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9.0761750405186387E-2</v>
      </c>
      <c r="U18" s="4">
        <v>0.10858995137763371</v>
      </c>
      <c r="V18" s="4">
        <v>0</v>
      </c>
      <c r="W18" s="4">
        <v>7.8606158833063211E-2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3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</row>
    <row r="19" spans="1:87" ht="47.25">
      <c r="A19" s="5" t="s">
        <v>59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0.26944894651539708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0.22690437601296598</v>
      </c>
      <c r="U19" s="4">
        <v>0.27147487844408424</v>
      </c>
      <c r="V19" s="4">
        <v>0.17017828200972446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0.10129659643435981</v>
      </c>
      <c r="AL19" s="4">
        <v>0</v>
      </c>
      <c r="AM19" s="4">
        <v>0</v>
      </c>
      <c r="AN19" s="4">
        <v>0</v>
      </c>
      <c r="AO19" s="4">
        <v>0</v>
      </c>
      <c r="AP19" s="3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</row>
    <row r="20" spans="1:87" ht="31.5">
      <c r="A20" s="5" t="s">
        <v>58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1.9448946515397081E-2</v>
      </c>
      <c r="K20" s="4">
        <v>0</v>
      </c>
      <c r="L20" s="4">
        <v>0</v>
      </c>
      <c r="M20" s="4">
        <v>0</v>
      </c>
      <c r="N20" s="4">
        <v>0</v>
      </c>
      <c r="O20" s="4">
        <v>4.2544570502431114E-2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8.9951377633711499E-2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3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</row>
    <row r="21" spans="1:87" ht="31.5">
      <c r="A21" s="5" t="s">
        <v>57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0.36466774716369527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0.23298217179902755</v>
      </c>
      <c r="AB21" s="4">
        <v>0</v>
      </c>
      <c r="AC21" s="4">
        <v>0</v>
      </c>
      <c r="AD21" s="4">
        <v>0</v>
      </c>
      <c r="AE21" s="4">
        <v>0</v>
      </c>
      <c r="AF21" s="4">
        <v>0.23298217179902755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</row>
    <row r="22" spans="1:87" ht="63">
      <c r="A22" s="5" t="s">
        <v>56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6.6855753646677465E-2</v>
      </c>
      <c r="R22" s="4">
        <v>5.5915721231766607E-2</v>
      </c>
      <c r="S22" s="4">
        <v>0</v>
      </c>
      <c r="T22" s="4">
        <v>0.13614262560777957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7.2933549432739067E-2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3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</row>
    <row r="23" spans="1:87" ht="47.25">
      <c r="A23" s="5" t="s">
        <v>55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4.4570502431118313E-2</v>
      </c>
      <c r="R23" s="4">
        <v>3.7277147487844407E-2</v>
      </c>
      <c r="S23" s="4">
        <v>1.7828200972447326E-2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4.8622366288492709E-2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3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</row>
    <row r="24" spans="1:87">
      <c r="A24" s="5" t="s">
        <v>54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0.14586709886547811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4.0518638573743923E-2</v>
      </c>
      <c r="Z24" s="4">
        <v>0</v>
      </c>
      <c r="AA24" s="4">
        <v>9.3192868719611022E-2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3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</row>
    <row r="25" spans="1:87" ht="63">
      <c r="A25" s="5" t="s">
        <v>53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0.21880064829821716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6.0777957860615885E-2</v>
      </c>
      <c r="Z25" s="4">
        <v>0</v>
      </c>
      <c r="AA25" s="4">
        <v>0.13978930307941653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3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</row>
    <row r="26" spans="1:87" ht="31.5">
      <c r="A26" s="5" t="s">
        <v>52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0.21880064829821716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6.0777957860615885E-2</v>
      </c>
      <c r="Z26" s="4">
        <v>0</v>
      </c>
      <c r="AA26" s="4">
        <v>0.13978930307941653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9.4813614262560769E-2</v>
      </c>
      <c r="AJ26" s="4">
        <v>0</v>
      </c>
      <c r="AK26" s="4">
        <v>0</v>
      </c>
      <c r="AL26" s="4">
        <v>5.8346839546191256E-2</v>
      </c>
      <c r="AM26" s="4">
        <v>4.3760129659643439E-2</v>
      </c>
      <c r="AN26" s="4">
        <v>0</v>
      </c>
      <c r="AO26" s="4">
        <v>0</v>
      </c>
      <c r="AP26" s="3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</row>
    <row r="27" spans="1:87">
      <c r="A27" s="5" t="s">
        <v>51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0.14586709886547811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4.0518638573743923E-2</v>
      </c>
      <c r="Z27" s="4">
        <v>0</v>
      </c>
      <c r="AA27" s="4">
        <v>9.3192868719611022E-2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6.3209076175040513E-2</v>
      </c>
      <c r="AJ27" s="4">
        <v>0</v>
      </c>
      <c r="AK27" s="4">
        <v>0</v>
      </c>
      <c r="AL27" s="4">
        <v>3.8897893030794169E-2</v>
      </c>
      <c r="AM27" s="4">
        <v>2.9173419773095625E-2</v>
      </c>
      <c r="AN27" s="4">
        <v>0</v>
      </c>
      <c r="AO27" s="4">
        <v>0</v>
      </c>
      <c r="AP27" s="3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</row>
    <row r="28" spans="1:87" ht="47.25">
      <c r="A28" s="5" t="s">
        <v>50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1.9448946515397081E-2</v>
      </c>
      <c r="K28" s="4">
        <v>0</v>
      </c>
      <c r="L28" s="4">
        <v>0</v>
      </c>
      <c r="M28" s="4">
        <v>0</v>
      </c>
      <c r="N28" s="4">
        <v>0</v>
      </c>
      <c r="O28" s="4">
        <v>4.2544570502431114E-2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8.9951377633711499E-2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3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</row>
    <row r="29" spans="1:87" ht="47.25">
      <c r="A29" s="5" t="s">
        <v>49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8.9141004862236625E-2</v>
      </c>
      <c r="R29" s="4">
        <v>7.4554294975688815E-2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0.11993517017828201</v>
      </c>
      <c r="Y29" s="4">
        <v>0</v>
      </c>
      <c r="Z29" s="4">
        <v>0</v>
      </c>
      <c r="AA29" s="4">
        <v>0.18638573743922204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9.0761750405186387E-2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6.4829821717990274E-2</v>
      </c>
      <c r="AO29" s="4">
        <v>6.4829821717990274E-2</v>
      </c>
      <c r="AP29" s="3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</row>
    <row r="30" spans="1:87">
      <c r="A30" s="5" t="s">
        <v>33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4.4570502431118313E-2</v>
      </c>
      <c r="R30" s="4">
        <v>3.7277147487844407E-2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3.4035656401944892E-2</v>
      </c>
      <c r="AA30" s="4">
        <v>0</v>
      </c>
      <c r="AB30" s="4">
        <v>0</v>
      </c>
      <c r="AC30" s="4">
        <v>3.2414910858995137E-2</v>
      </c>
      <c r="AD30" s="4">
        <v>3.7277147487844407E-2</v>
      </c>
      <c r="AE30" s="4">
        <v>1.7828200972447326E-2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3.2414910858995137E-2</v>
      </c>
      <c r="AO30" s="4">
        <v>3.2414910858995137E-2</v>
      </c>
      <c r="AP30" s="3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</row>
    <row r="31" spans="1:87">
      <c r="A31" s="5" t="s">
        <v>48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6.4829821717990274E-2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3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</row>
    <row r="32" spans="1:87" ht="31.5">
      <c r="A32" s="5" t="s">
        <v>47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0.10858995137763371</v>
      </c>
      <c r="V32" s="4">
        <v>6.8071312803889783E-2</v>
      </c>
      <c r="W32" s="4">
        <v>7.8606158833063211E-2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3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</row>
    <row r="33" spans="1:87">
      <c r="A33" s="5" t="s">
        <v>46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0.3233387358184765</v>
      </c>
      <c r="N33" s="4">
        <v>0.10696920583468396</v>
      </c>
      <c r="O33" s="4">
        <v>0</v>
      </c>
      <c r="P33" s="4">
        <v>7.7795786061588323E-2</v>
      </c>
      <c r="Q33" s="4">
        <v>0</v>
      </c>
      <c r="R33" s="4">
        <v>0</v>
      </c>
      <c r="S33" s="4">
        <v>0</v>
      </c>
      <c r="T33" s="4">
        <v>0</v>
      </c>
      <c r="U33" s="4">
        <v>0.3257698541329011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3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</row>
    <row r="34" spans="1:87" ht="31.5">
      <c r="A34" s="5" t="s">
        <v>45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0.43111831442463533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0.43435980551053482</v>
      </c>
      <c r="V34" s="4">
        <v>0</v>
      </c>
      <c r="W34" s="4">
        <v>0.31442463533225284</v>
      </c>
      <c r="X34" s="4">
        <v>0</v>
      </c>
      <c r="Y34" s="4">
        <v>0.16207455429497569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0.37277147487844409</v>
      </c>
      <c r="AG34" s="4">
        <v>0.34359805510534847</v>
      </c>
      <c r="AH34" s="4">
        <v>0</v>
      </c>
      <c r="AI34" s="4">
        <v>0.25283630470016205</v>
      </c>
      <c r="AJ34" s="4">
        <v>0</v>
      </c>
      <c r="AK34" s="4">
        <v>0.16207455429497569</v>
      </c>
      <c r="AL34" s="4">
        <v>0.15559157212317667</v>
      </c>
      <c r="AM34" s="4">
        <v>0</v>
      </c>
      <c r="AN34" s="4">
        <v>0</v>
      </c>
      <c r="AO34" s="4">
        <v>0</v>
      </c>
      <c r="AP34" s="3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</row>
    <row r="35" spans="1:87">
      <c r="A35" s="5" t="s">
        <v>44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0.27147487844408424</v>
      </c>
      <c r="V35" s="4">
        <v>0.17017828200972446</v>
      </c>
      <c r="W35" s="4">
        <v>0.19651539708265803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3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</row>
    <row r="36" spans="1:87" ht="47.25">
      <c r="A36" s="5" t="s">
        <v>43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0.16288492706645055</v>
      </c>
      <c r="V36" s="4">
        <v>0.10210696920583467</v>
      </c>
      <c r="W36" s="4">
        <v>0</v>
      </c>
      <c r="X36" s="4">
        <v>0</v>
      </c>
      <c r="Y36" s="4">
        <v>6.0777957860615885E-2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3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</row>
    <row r="37" spans="1:87" ht="31.5">
      <c r="A37" s="5" t="s">
        <v>42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0.58346839546191243</v>
      </c>
      <c r="L37" s="4">
        <v>0.43111831442463533</v>
      </c>
      <c r="M37" s="4">
        <v>0.43111831442463533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0.27228525121555913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0.37277147487844409</v>
      </c>
      <c r="AG37" s="4">
        <v>0.34359805510534847</v>
      </c>
      <c r="AH37" s="4">
        <v>0</v>
      </c>
      <c r="AI37" s="4">
        <v>0.25283630470016205</v>
      </c>
      <c r="AJ37" s="4">
        <v>0</v>
      </c>
      <c r="AK37" s="4">
        <v>0.16207455429497569</v>
      </c>
      <c r="AL37" s="4">
        <v>0</v>
      </c>
      <c r="AM37" s="4">
        <v>0</v>
      </c>
      <c r="AN37" s="4">
        <v>0</v>
      </c>
      <c r="AO37" s="4">
        <v>0</v>
      </c>
      <c r="AP37" s="3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</row>
    <row r="38" spans="1:87" ht="31.5">
      <c r="A38" s="5" t="s">
        <v>41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0.26944894651539708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0.19651539708265803</v>
      </c>
      <c r="X38" s="4">
        <v>0</v>
      </c>
      <c r="Y38" s="4">
        <v>0</v>
      </c>
      <c r="Z38" s="4">
        <v>0</v>
      </c>
      <c r="AA38" s="4">
        <v>0</v>
      </c>
      <c r="AB38" s="4">
        <v>0.11750405186385737</v>
      </c>
      <c r="AC38" s="4">
        <v>0</v>
      </c>
      <c r="AD38" s="4">
        <v>9.3192868719611022E-2</v>
      </c>
      <c r="AE38" s="4">
        <v>0</v>
      </c>
      <c r="AF38" s="4">
        <v>0.23298217179902755</v>
      </c>
      <c r="AG38" s="4">
        <v>0.21474878444084278</v>
      </c>
      <c r="AH38" s="4">
        <v>0</v>
      </c>
      <c r="AI38" s="4">
        <v>0</v>
      </c>
      <c r="AJ38" s="4">
        <v>0.12155591572123177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3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</row>
    <row r="39" spans="1:87" ht="31.5">
      <c r="A39" s="5" t="s">
        <v>40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7.658022690437602E-2</v>
      </c>
      <c r="H39" s="4">
        <v>7.9011345218800655E-2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6.6855753646677465E-2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4.8622366288492702E-2</v>
      </c>
      <c r="AD39" s="4">
        <v>0</v>
      </c>
      <c r="AE39" s="4">
        <v>0</v>
      </c>
      <c r="AF39" s="4">
        <v>0.13978930307941653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3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</row>
    <row r="40" spans="1:87" ht="31.5">
      <c r="A40" s="5" t="s">
        <v>39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0.21555915721231766</v>
      </c>
      <c r="M40" s="4">
        <v>0.21555915721231766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0.21717990275526741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3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</row>
    <row r="41" spans="1:87" ht="31.5">
      <c r="A41" s="5" t="s">
        <v>38</v>
      </c>
      <c r="B41" s="4">
        <v>1.7828200972447326E-2</v>
      </c>
      <c r="C41" s="4">
        <v>0</v>
      </c>
      <c r="D41" s="4">
        <v>0</v>
      </c>
      <c r="E41" s="4">
        <v>0</v>
      </c>
      <c r="F41" s="4">
        <v>0</v>
      </c>
      <c r="G41" s="4">
        <v>5.1053484602917344E-2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4.4570502431118313E-2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4.7001620745542948E-2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3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</row>
    <row r="42" spans="1:87">
      <c r="A42" s="5" t="s">
        <v>37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1.2965964343598054E-2</v>
      </c>
      <c r="K42" s="4">
        <v>0</v>
      </c>
      <c r="L42" s="4">
        <v>0</v>
      </c>
      <c r="M42" s="4">
        <v>0</v>
      </c>
      <c r="N42" s="4">
        <v>0</v>
      </c>
      <c r="O42" s="4">
        <v>2.8363047001620744E-2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5.9967585089141004E-2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3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</row>
    <row r="43" spans="1:87" ht="31.5">
      <c r="A43" s="5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5.5915721231766607E-2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0.13978930307941653</v>
      </c>
      <c r="AB43" s="4">
        <v>7.0502431118314418E-2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7.2933549432739067E-2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3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</row>
    <row r="44" spans="1:87" ht="31.5">
      <c r="A44" s="5" t="s">
        <v>35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0.37722852512155591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0.31766612641815234</v>
      </c>
      <c r="U44" s="4">
        <v>0.38006482982171796</v>
      </c>
      <c r="V44" s="4">
        <v>0.23824959481361424</v>
      </c>
      <c r="W44" s="4">
        <v>0.27512155591572124</v>
      </c>
      <c r="X44" s="4">
        <v>0.20988654781199351</v>
      </c>
      <c r="Y44" s="4">
        <v>0</v>
      </c>
      <c r="Z44" s="4">
        <v>0</v>
      </c>
      <c r="AA44" s="4">
        <v>0.32617504051863855</v>
      </c>
      <c r="AB44" s="4">
        <v>0.16450567260940033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0.17017828200972449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3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</row>
    <row r="45" spans="1:87" ht="31.5">
      <c r="A45" s="5" t="s">
        <v>34</v>
      </c>
      <c r="B45" s="4">
        <v>0</v>
      </c>
      <c r="C45" s="4">
        <v>0</v>
      </c>
      <c r="D45" s="4">
        <v>4.3760129659643439E-2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0.10210696920583467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9.7244732576985404E-2</v>
      </c>
      <c r="AO45" s="4">
        <v>9.7244732576985404E-2</v>
      </c>
      <c r="AP45" s="3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</row>
    <row r="46" spans="1:87">
      <c r="A46" s="5" t="s">
        <v>33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1.6207455429497569E-2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3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</row>
    <row r="47" spans="1:87" ht="31.5">
      <c r="A47" s="5" t="s">
        <v>3</v>
      </c>
      <c r="B47" s="4">
        <v>0</v>
      </c>
      <c r="C47" s="4">
        <v>0</v>
      </c>
      <c r="D47" s="4">
        <v>0</v>
      </c>
      <c r="E47" s="4">
        <v>0</v>
      </c>
      <c r="F47" s="4">
        <v>3.6466774716369527E-2</v>
      </c>
      <c r="G47" s="4">
        <v>5.1053484602917344E-2</v>
      </c>
      <c r="H47" s="4">
        <v>5.2674230145867099E-2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4.7001620745542948E-2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3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</row>
    <row r="48" spans="1:87">
      <c r="A48" s="5" t="s">
        <v>32</v>
      </c>
      <c r="B48" s="4">
        <v>0</v>
      </c>
      <c r="C48" s="4">
        <v>0</v>
      </c>
      <c r="D48" s="4">
        <v>0</v>
      </c>
      <c r="E48" s="4">
        <v>0</v>
      </c>
      <c r="F48" s="4">
        <v>3.6466774716369527E-2</v>
      </c>
      <c r="G48" s="4">
        <v>5.1053484602917344E-2</v>
      </c>
      <c r="H48" s="4">
        <v>5.2674230145867099E-2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3.2414910858995137E-2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3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</row>
    <row r="49" spans="1:87" ht="47.25">
      <c r="A49" s="5" t="s">
        <v>31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7.4554294975688815E-2</v>
      </c>
      <c r="AE49" s="4">
        <v>0</v>
      </c>
      <c r="AF49" s="4">
        <v>0.18638573743922204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3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</row>
    <row r="50" spans="1:87" ht="31.5">
      <c r="A50" s="5" t="s">
        <v>30</v>
      </c>
      <c r="B50" s="4">
        <v>3.5656401944894653E-2</v>
      </c>
      <c r="C50" s="4">
        <v>0</v>
      </c>
      <c r="D50" s="4">
        <v>0</v>
      </c>
      <c r="E50" s="4">
        <v>0</v>
      </c>
      <c r="F50" s="4">
        <v>0</v>
      </c>
      <c r="G50" s="4">
        <v>0.10210696920583469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8.9141004862236625E-2</v>
      </c>
      <c r="R50" s="4">
        <v>0</v>
      </c>
      <c r="S50" s="4">
        <v>0</v>
      </c>
      <c r="T50" s="4">
        <v>0.18152350081037277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3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</row>
    <row r="51" spans="1:87" ht="31.5">
      <c r="A51" s="5" t="s">
        <v>29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9.3192868719611022E-2</v>
      </c>
      <c r="AG51" s="4">
        <v>0</v>
      </c>
      <c r="AH51" s="4">
        <v>4.5380875202593193E-2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3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</row>
    <row r="52" spans="1:87">
      <c r="A52" s="5" t="s">
        <v>28</v>
      </c>
      <c r="B52" s="4">
        <v>1.7828200972447326E-2</v>
      </c>
      <c r="C52" s="4">
        <v>1.6207455429497569E-2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0.14586709886547811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3.2414910858995137E-2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3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</row>
    <row r="53" spans="1:87">
      <c r="A53" s="5" t="s">
        <v>27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0.10777957860615883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9.0761750405186387E-2</v>
      </c>
      <c r="U53" s="4">
        <v>0.10858995137763371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9.3192868719611022E-2</v>
      </c>
      <c r="AB53" s="4">
        <v>4.7001620745542948E-2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3.8897893030794169E-2</v>
      </c>
      <c r="AM53" s="4">
        <v>0</v>
      </c>
      <c r="AN53" s="4">
        <v>0</v>
      </c>
      <c r="AO53" s="4">
        <v>0</v>
      </c>
      <c r="AP53" s="3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</row>
    <row r="54" spans="1:87" ht="31.5">
      <c r="A54" s="5" t="s">
        <v>26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0.10777957860615883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9.0761750405186387E-2</v>
      </c>
      <c r="U54" s="4">
        <v>0.10858995137763371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9.3192868719611022E-2</v>
      </c>
      <c r="AB54" s="4">
        <v>4.7001620745542948E-2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3.8897893030794169E-2</v>
      </c>
      <c r="AM54" s="4">
        <v>0</v>
      </c>
      <c r="AN54" s="4">
        <v>0</v>
      </c>
      <c r="AO54" s="4">
        <v>0</v>
      </c>
      <c r="AP54" s="3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</row>
    <row r="55" spans="1:87" ht="31.5">
      <c r="A55" s="5" t="s">
        <v>25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0.36466774716369527</v>
      </c>
      <c r="L55" s="4">
        <v>0.26944894651539708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0.19651539708265803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0.21474878444084278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3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</row>
    <row r="56" spans="1:87" ht="31.5">
      <c r="A56" s="5" t="s">
        <v>24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0.36466774716369527</v>
      </c>
      <c r="L56" s="4">
        <v>0.26944894651539708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0.19651539708265803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0.21474878444084278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3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</row>
    <row r="57" spans="1:87" ht="31.5">
      <c r="A57" s="5" t="s">
        <v>23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0.18638573743922204</v>
      </c>
      <c r="AB57" s="4">
        <v>0</v>
      </c>
      <c r="AC57" s="4">
        <v>0</v>
      </c>
      <c r="AD57" s="4">
        <v>0</v>
      </c>
      <c r="AE57" s="4">
        <v>0</v>
      </c>
      <c r="AF57" s="4">
        <v>0.18638573743922204</v>
      </c>
      <c r="AG57" s="4">
        <v>0</v>
      </c>
      <c r="AH57" s="4">
        <v>0</v>
      </c>
      <c r="AI57" s="4">
        <v>0.12641815235008103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3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</row>
    <row r="58" spans="1:87" ht="31.5">
      <c r="A58" s="5" t="s">
        <v>22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9.0761750405186387E-2</v>
      </c>
      <c r="AI58" s="4">
        <v>0.12641815235008103</v>
      </c>
      <c r="AJ58" s="4">
        <v>0</v>
      </c>
      <c r="AK58" s="4">
        <v>0</v>
      </c>
      <c r="AL58" s="4">
        <v>0</v>
      </c>
      <c r="AM58" s="4">
        <v>0</v>
      </c>
      <c r="AN58" s="4">
        <v>6.4829821717990274E-2</v>
      </c>
      <c r="AO58" s="4">
        <v>6.4829821717990274E-2</v>
      </c>
      <c r="AP58" s="3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</row>
    <row r="59" spans="1:87" ht="78.75">
      <c r="A59" s="5" t="s">
        <v>21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0.12884927066450569</v>
      </c>
      <c r="AH59" s="4">
        <v>6.8071312803889783E-2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3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</row>
    <row r="60" spans="1:87" ht="78.75">
      <c r="A60" s="5" t="s">
        <v>20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5.1053484602917337E-2</v>
      </c>
      <c r="AA60" s="4">
        <v>0</v>
      </c>
      <c r="AB60" s="4">
        <v>0</v>
      </c>
      <c r="AC60" s="4">
        <v>0</v>
      </c>
      <c r="AD60" s="4">
        <v>5.5915721231766607E-2</v>
      </c>
      <c r="AE60" s="4">
        <v>0</v>
      </c>
      <c r="AF60" s="4">
        <v>0</v>
      </c>
      <c r="AG60" s="4">
        <v>0</v>
      </c>
      <c r="AH60" s="4">
        <v>0</v>
      </c>
      <c r="AI60" s="4">
        <v>9.4813614262560769E-2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3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</row>
    <row r="61" spans="1:87" ht="31.5">
      <c r="A61" s="5" t="s">
        <v>19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0.13614262560777957</v>
      </c>
      <c r="U61" s="4">
        <v>0</v>
      </c>
      <c r="V61" s="4">
        <v>0.10210696920583467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0.12884927066450569</v>
      </c>
      <c r="AH61" s="4">
        <v>6.8071312803889783E-2</v>
      </c>
      <c r="AI61" s="4">
        <v>0</v>
      </c>
      <c r="AJ61" s="4">
        <v>0</v>
      </c>
      <c r="AK61" s="4">
        <v>0</v>
      </c>
      <c r="AL61" s="4">
        <v>0</v>
      </c>
      <c r="AM61" s="4">
        <v>4.3760129659643439E-2</v>
      </c>
      <c r="AN61" s="4">
        <v>0</v>
      </c>
      <c r="AO61" s="4">
        <v>0</v>
      </c>
      <c r="AP61" s="3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</row>
    <row r="62" spans="1:87" ht="31.5">
      <c r="A62" s="5" t="s">
        <v>18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0.13978930307941653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4.3760129659643439E-2</v>
      </c>
      <c r="AN62" s="4">
        <v>0</v>
      </c>
      <c r="AO62" s="4">
        <v>0</v>
      </c>
      <c r="AP62" s="3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</row>
    <row r="63" spans="1:87" ht="63">
      <c r="A63" s="5" t="s">
        <v>17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5.1053484602917337E-2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0.12884927066450569</v>
      </c>
      <c r="AH63" s="4">
        <v>0</v>
      </c>
      <c r="AI63" s="4">
        <v>0</v>
      </c>
      <c r="AJ63" s="4">
        <v>7.2933549432739067E-2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3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</row>
    <row r="64" spans="1:87" ht="31.5">
      <c r="A64" s="5" t="s">
        <v>16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0.21880064829821716</v>
      </c>
      <c r="L64" s="4">
        <v>0.16166936790923825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0.12884927066450569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3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</row>
    <row r="65" spans="1:87">
      <c r="A65" s="5" t="s">
        <v>15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0.13614262560777957</v>
      </c>
      <c r="U65" s="4">
        <v>0.16288492706645055</v>
      </c>
      <c r="V65" s="4">
        <v>0.10210696920583467</v>
      </c>
      <c r="W65" s="4">
        <v>0.11790923824959482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3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</row>
    <row r="66" spans="1:87" ht="31.5">
      <c r="A66" s="5" t="s">
        <v>14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0.21880064829821716</v>
      </c>
      <c r="L66" s="4">
        <v>0.16166936790923825</v>
      </c>
      <c r="M66" s="4">
        <v>0.16166936790923825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0.13614262560777957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3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</row>
    <row r="67" spans="1:87" ht="47.25">
      <c r="A67" s="5" t="s">
        <v>13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0.14586709886547811</v>
      </c>
      <c r="L67" s="4">
        <v>0.10777957860615883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9.0761750405186387E-2</v>
      </c>
      <c r="U67" s="4">
        <v>0.10858995137763371</v>
      </c>
      <c r="V67" s="4">
        <v>6.8071312803889783E-2</v>
      </c>
      <c r="W67" s="4">
        <v>7.8606158833063211E-2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8.5899513776337116E-2</v>
      </c>
      <c r="AH67" s="4">
        <v>4.5380875202593193E-2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3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</row>
    <row r="68" spans="1:87" ht="31.5">
      <c r="A68" s="5" t="s">
        <v>12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0.14586709886547811</v>
      </c>
      <c r="L68" s="4">
        <v>0.10777957860615883</v>
      </c>
      <c r="M68" s="4">
        <v>0.10777957860615883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0.10858995137763371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3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</row>
    <row r="69" spans="1:87" ht="63">
      <c r="A69" s="5" t="s">
        <v>11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0.10636142625607779</v>
      </c>
      <c r="P69" s="4">
        <v>0</v>
      </c>
      <c r="Q69" s="4">
        <v>0.16713938411669368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0.22487844408427876</v>
      </c>
      <c r="Y69" s="4">
        <v>0</v>
      </c>
      <c r="Z69" s="4">
        <v>0</v>
      </c>
      <c r="AA69" s="4">
        <v>0.34947325769854132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3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</row>
    <row r="70" spans="1:87" ht="31.5">
      <c r="A70" s="5" t="s">
        <v>10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0.21880064829821716</v>
      </c>
      <c r="L70" s="4">
        <v>0.16166936790923825</v>
      </c>
      <c r="M70" s="4">
        <v>0.16166936790923825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0.13614262560777957</v>
      </c>
      <c r="U70" s="4">
        <v>0.16288492706645055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2.674230145867099E-2</v>
      </c>
      <c r="AF70" s="4">
        <v>0.13978930307941653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3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</row>
    <row r="71" spans="1:87" ht="31.5">
      <c r="A71" s="5" t="s">
        <v>9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8.0834683954619124E-2</v>
      </c>
      <c r="M71" s="4">
        <v>8.0834683954619124E-2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5.8954619124797408E-2</v>
      </c>
      <c r="X71" s="4">
        <v>4.4975688816855749E-2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3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</row>
    <row r="72" spans="1:87" ht="47.25">
      <c r="A72" s="5" t="s">
        <v>8</v>
      </c>
      <c r="B72" s="4">
        <v>0</v>
      </c>
      <c r="C72" s="4">
        <v>0</v>
      </c>
      <c r="D72" s="4">
        <v>0</v>
      </c>
      <c r="E72" s="4">
        <v>3.8897893030794162E-2</v>
      </c>
      <c r="F72" s="4">
        <v>0</v>
      </c>
      <c r="G72" s="4">
        <v>0.15316045380875204</v>
      </c>
      <c r="H72" s="4">
        <v>0.15802269043760131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0.27228525121555913</v>
      </c>
      <c r="U72" s="4">
        <v>0</v>
      </c>
      <c r="V72" s="4">
        <v>0</v>
      </c>
      <c r="W72" s="4">
        <v>0</v>
      </c>
      <c r="X72" s="4">
        <v>0.179902755267423</v>
      </c>
      <c r="Y72" s="4">
        <v>0</v>
      </c>
      <c r="Z72" s="4">
        <v>0</v>
      </c>
      <c r="AA72" s="4">
        <v>0.27957860615883307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0.13614262560777957</v>
      </c>
      <c r="AI72" s="4">
        <v>0.18962722852512154</v>
      </c>
      <c r="AJ72" s="4">
        <v>0.14586709886547813</v>
      </c>
      <c r="AK72" s="4">
        <v>0</v>
      </c>
      <c r="AL72" s="4">
        <v>0.11669367909238251</v>
      </c>
      <c r="AM72" s="4">
        <v>8.7520259319286878E-2</v>
      </c>
      <c r="AN72" s="4">
        <v>0</v>
      </c>
      <c r="AO72" s="4">
        <v>0</v>
      </c>
      <c r="AP72" s="3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</row>
    <row r="73" spans="1:87" ht="63">
      <c r="A73" s="5" t="s">
        <v>7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5.3484602917341979E-2</v>
      </c>
      <c r="O73" s="4">
        <v>0</v>
      </c>
      <c r="P73" s="4">
        <v>3.8897893030794162E-2</v>
      </c>
      <c r="Q73" s="4">
        <v>0</v>
      </c>
      <c r="R73" s="4">
        <v>5.5915721231766607E-2</v>
      </c>
      <c r="S73" s="4">
        <v>0</v>
      </c>
      <c r="T73" s="4">
        <v>0.13614262560777957</v>
      </c>
      <c r="U73" s="4">
        <v>0.16288492706645055</v>
      </c>
      <c r="V73" s="4">
        <v>0</v>
      </c>
      <c r="W73" s="4">
        <v>0</v>
      </c>
      <c r="X73" s="4">
        <v>0</v>
      </c>
      <c r="Y73" s="4">
        <v>0</v>
      </c>
      <c r="Z73" s="4">
        <v>5.1053484602917303E-2</v>
      </c>
      <c r="AA73" s="4">
        <v>0.13978930307941653</v>
      </c>
      <c r="AB73" s="4">
        <v>0</v>
      </c>
      <c r="AC73" s="4">
        <v>0</v>
      </c>
      <c r="AD73" s="4">
        <v>5.5915721231766607E-2</v>
      </c>
      <c r="AE73" s="4">
        <v>0</v>
      </c>
      <c r="AF73" s="4">
        <v>0</v>
      </c>
      <c r="AG73" s="4">
        <v>0.12884927066450569</v>
      </c>
      <c r="AH73" s="4">
        <v>0</v>
      </c>
      <c r="AI73" s="4">
        <v>0</v>
      </c>
      <c r="AJ73" s="4">
        <v>0</v>
      </c>
      <c r="AK73" s="4">
        <v>6.0777957860615885E-2</v>
      </c>
      <c r="AL73" s="4">
        <v>0</v>
      </c>
      <c r="AM73" s="4">
        <v>0</v>
      </c>
      <c r="AN73" s="4">
        <v>0</v>
      </c>
      <c r="AO73" s="4">
        <v>0</v>
      </c>
      <c r="AP73" s="3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</row>
    <row r="74" spans="1:87" ht="31.5">
      <c r="A74" s="5" t="s">
        <v>6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5.3484602917341979E-2</v>
      </c>
      <c r="O74" s="4">
        <v>0</v>
      </c>
      <c r="P74" s="4">
        <v>3.8897893030794162E-2</v>
      </c>
      <c r="Q74" s="4">
        <v>0</v>
      </c>
      <c r="R74" s="4">
        <v>5.5915721231766607E-2</v>
      </c>
      <c r="S74" s="4">
        <v>0</v>
      </c>
      <c r="T74" s="4">
        <v>0.13614262560777957</v>
      </c>
      <c r="U74" s="4">
        <v>0.16288492706645055</v>
      </c>
      <c r="V74" s="4">
        <v>0.10210696920583467</v>
      </c>
      <c r="W74" s="4">
        <v>0</v>
      </c>
      <c r="X74" s="4">
        <v>0</v>
      </c>
      <c r="Y74" s="4">
        <v>6.0777957860615885E-2</v>
      </c>
      <c r="Z74" s="4">
        <v>5.1053484602917337E-2</v>
      </c>
      <c r="AA74" s="4">
        <v>0</v>
      </c>
      <c r="AB74" s="4">
        <v>7.0502431118314418E-2</v>
      </c>
      <c r="AC74" s="4">
        <v>4.8622366288492702E-2</v>
      </c>
      <c r="AD74" s="4">
        <v>0</v>
      </c>
      <c r="AE74" s="4">
        <v>0</v>
      </c>
      <c r="AF74" s="4">
        <v>0</v>
      </c>
      <c r="AG74" s="4">
        <v>0</v>
      </c>
      <c r="AH74" s="4">
        <v>6.8071312803889783E-2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4.8622366288492702E-2</v>
      </c>
      <c r="AO74" s="4">
        <v>4.8622366288492702E-2</v>
      </c>
      <c r="AP74" s="3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</row>
    <row r="75" spans="1:87" ht="47.25">
      <c r="A75" s="5" t="s">
        <v>5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2.6337115072933549E-2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1.8638573743922204E-2</v>
      </c>
      <c r="S75" s="4">
        <v>0</v>
      </c>
      <c r="T75" s="4">
        <v>4.5380875202593193E-2</v>
      </c>
      <c r="U75" s="4">
        <v>5.4294975688816853E-2</v>
      </c>
      <c r="V75" s="4">
        <v>3.4035656401944892E-2</v>
      </c>
      <c r="W75" s="4">
        <v>3.9303079416531606E-2</v>
      </c>
      <c r="X75" s="4">
        <v>2.9983792544570502E-2</v>
      </c>
      <c r="Y75" s="4">
        <v>2.0259319286871962E-2</v>
      </c>
      <c r="Z75" s="4">
        <v>1.7017828200972446E-2</v>
      </c>
      <c r="AA75" s="4">
        <v>4.6596434359805511E-2</v>
      </c>
      <c r="AB75" s="4">
        <v>2.3500810372771474E-2</v>
      </c>
      <c r="AC75" s="4">
        <v>1.6207455429497569E-2</v>
      </c>
      <c r="AD75" s="4">
        <v>1.8638573743922204E-2</v>
      </c>
      <c r="AE75" s="4">
        <v>8.9141004862236632E-3</v>
      </c>
      <c r="AF75" s="4">
        <v>4.6596434359805511E-2</v>
      </c>
      <c r="AG75" s="4">
        <v>4.2949756888168558E-2</v>
      </c>
      <c r="AH75" s="4">
        <v>2.2690437601296597E-2</v>
      </c>
      <c r="AI75" s="4">
        <v>3.1604538087520256E-2</v>
      </c>
      <c r="AJ75" s="4">
        <v>2.4311183144246355E-2</v>
      </c>
      <c r="AK75" s="4">
        <v>2.0259319286871962E-2</v>
      </c>
      <c r="AL75" s="4">
        <v>1.9448946515397084E-2</v>
      </c>
      <c r="AM75" s="4">
        <v>1.4586709886547812E-2</v>
      </c>
      <c r="AN75" s="4">
        <v>1.6207455429497569E-2</v>
      </c>
      <c r="AO75" s="4">
        <v>1.6207455429497569E-2</v>
      </c>
      <c r="AP75" s="3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</row>
    <row r="76" spans="1:87" ht="63">
      <c r="A76" s="5" t="s">
        <v>4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0.13168557536466774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8.1037277147487846E-2</v>
      </c>
      <c r="AD76" s="4">
        <v>9.3192868719611022E-2</v>
      </c>
      <c r="AE76" s="4">
        <v>4.457050243111832E-2</v>
      </c>
      <c r="AF76" s="4">
        <v>0.23298217179902755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0</v>
      </c>
      <c r="AP76" s="3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</row>
    <row r="77" spans="1:87" ht="31.5">
      <c r="A77" s="5" t="s">
        <v>3</v>
      </c>
      <c r="B77" s="4">
        <v>0</v>
      </c>
      <c r="C77" s="4">
        <v>0</v>
      </c>
      <c r="D77" s="4">
        <v>0</v>
      </c>
      <c r="E77" s="4">
        <v>0</v>
      </c>
      <c r="F77" s="4">
        <v>0.10028363047001621</v>
      </c>
      <c r="G77" s="4">
        <v>0.1403970826580227</v>
      </c>
      <c r="H77" s="4">
        <v>0.14485413290113452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0.2562803889789303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3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</row>
    <row r="78" spans="1:87" ht="31.5">
      <c r="A78" s="5" t="s">
        <v>2</v>
      </c>
      <c r="B78" s="4">
        <v>0</v>
      </c>
      <c r="C78" s="4">
        <v>1.6207455429497569E-2</v>
      </c>
      <c r="D78" s="4">
        <v>0</v>
      </c>
      <c r="E78" s="4">
        <v>0</v>
      </c>
      <c r="F78" s="4">
        <v>3.6466774716369527E-2</v>
      </c>
      <c r="G78" s="4">
        <v>5.1053484602917344E-2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9.3192868719611022E-2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3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</row>
    <row r="79" spans="1:87">
      <c r="A79" s="5" t="s">
        <v>1</v>
      </c>
      <c r="B79" s="4">
        <v>0</v>
      </c>
      <c r="C79" s="4">
        <v>0</v>
      </c>
      <c r="D79" s="4">
        <v>0</v>
      </c>
      <c r="E79" s="4">
        <v>0</v>
      </c>
      <c r="F79" s="4">
        <v>3.6466774716369527E-2</v>
      </c>
      <c r="G79" s="4">
        <v>5.1053484602917344E-2</v>
      </c>
      <c r="H79" s="4">
        <v>5.2674230145867099E-2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9.3192868719611022E-2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3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</row>
    <row r="80" spans="1:87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</row>
    <row r="81" spans="1:87">
      <c r="A81" s="1" t="s">
        <v>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</row>
    <row r="82" spans="1:87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</row>
    <row r="83" spans="1:87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</row>
    <row r="84" spans="1:87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</row>
    <row r="85" spans="1:87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</row>
    <row r="86" spans="1:87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</row>
    <row r="87" spans="1:87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</row>
    <row r="88" spans="1:87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</row>
    <row r="89" spans="1:87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</row>
    <row r="90" spans="1:87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</row>
    <row r="91" spans="1:87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</row>
    <row r="92" spans="1:87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</row>
    <row r="93" spans="1:87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</row>
    <row r="94" spans="1:87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</row>
    <row r="95" spans="1:87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</row>
    <row r="96" spans="1:87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</row>
    <row r="97" spans="2:87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</row>
    <row r="98" spans="2:87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</row>
    <row r="99" spans="2:87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</row>
    <row r="100" spans="2:87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</row>
    <row r="101" spans="2:87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</row>
    <row r="102" spans="2:87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</row>
    <row r="103" spans="2:87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</row>
    <row r="104" spans="2:87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</row>
    <row r="105" spans="2:87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</row>
    <row r="106" spans="2:87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</row>
    <row r="107" spans="2:87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</row>
    <row r="108" spans="2:87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</row>
    <row r="109" spans="2:87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R31"/>
  <sheetViews>
    <sheetView zoomScale="85" zoomScaleNormal="85" workbookViewId="0">
      <selection activeCell="B2" sqref="B2:B29"/>
    </sheetView>
  </sheetViews>
  <sheetFormatPr defaultColWidth="5.6328125" defaultRowHeight="18.75"/>
  <cols>
    <col min="1" max="1" width="3.1796875" style="26" customWidth="1"/>
    <col min="2" max="2" width="8.6328125" style="26" customWidth="1"/>
    <col min="3" max="12" width="5.6328125" style="26" customWidth="1"/>
    <col min="13" max="15" width="9.1796875" style="26" bestFit="1" customWidth="1"/>
    <col min="16" max="16" width="10.54296875" style="26" customWidth="1"/>
    <col min="17" max="18" width="9.36328125" style="26" customWidth="1"/>
    <col min="19" max="16384" width="5.6328125" style="26"/>
  </cols>
  <sheetData>
    <row r="1" spans="1:18" s="16" customFormat="1" ht="107.45" customHeight="1" thickBot="1">
      <c r="A1" s="11" t="s">
        <v>158</v>
      </c>
      <c r="B1" s="12" t="s">
        <v>159</v>
      </c>
      <c r="C1" s="13" t="s">
        <v>160</v>
      </c>
      <c r="D1" s="13" t="s">
        <v>161</v>
      </c>
      <c r="E1" s="13" t="s">
        <v>162</v>
      </c>
      <c r="F1" s="13" t="s">
        <v>163</v>
      </c>
      <c r="G1" s="14" t="s">
        <v>3</v>
      </c>
      <c r="H1" s="13" t="s">
        <v>75</v>
      </c>
      <c r="I1" s="13" t="s">
        <v>74</v>
      </c>
      <c r="J1" s="13" t="s">
        <v>164</v>
      </c>
      <c r="K1" s="13" t="s">
        <v>165</v>
      </c>
      <c r="L1" s="14" t="s">
        <v>69</v>
      </c>
      <c r="M1" s="13" t="s">
        <v>166</v>
      </c>
      <c r="N1" s="13" t="s">
        <v>167</v>
      </c>
      <c r="O1" s="13" t="s">
        <v>168</v>
      </c>
      <c r="P1" s="14" t="s">
        <v>169</v>
      </c>
      <c r="Q1" s="15" t="s">
        <v>170</v>
      </c>
      <c r="R1" s="15" t="s">
        <v>171</v>
      </c>
    </row>
    <row r="2" spans="1:18">
      <c r="A2" s="17">
        <v>1</v>
      </c>
      <c r="B2" s="18" t="s">
        <v>172</v>
      </c>
      <c r="C2" s="19">
        <v>77</v>
      </c>
      <c r="D2" s="19">
        <v>77</v>
      </c>
      <c r="E2" s="19">
        <v>75</v>
      </c>
      <c r="F2" s="19">
        <v>60</v>
      </c>
      <c r="G2" s="20">
        <v>91</v>
      </c>
      <c r="H2" s="19">
        <v>75</v>
      </c>
      <c r="I2" s="19">
        <v>90</v>
      </c>
      <c r="J2" s="19">
        <v>60</v>
      </c>
      <c r="K2" s="19">
        <v>77</v>
      </c>
      <c r="L2" s="20">
        <v>90</v>
      </c>
      <c r="M2" s="19">
        <v>75</v>
      </c>
      <c r="N2" s="19">
        <v>75</v>
      </c>
      <c r="O2" s="21">
        <v>75</v>
      </c>
      <c r="P2" s="22">
        <v>75</v>
      </c>
      <c r="Q2" s="23">
        <f>AVERAGE(M2:P2)</f>
        <v>75</v>
      </c>
      <c r="R2" s="24">
        <f>AVERAGE(C2:P2)</f>
        <v>76.571428571428569</v>
      </c>
    </row>
    <row r="3" spans="1:18">
      <c r="A3" s="17">
        <v>2</v>
      </c>
      <c r="B3" s="18" t="s">
        <v>173</v>
      </c>
      <c r="C3" s="19">
        <v>75</v>
      </c>
      <c r="D3" s="19">
        <v>75</v>
      </c>
      <c r="E3" s="19">
        <v>75</v>
      </c>
      <c r="F3" s="19">
        <v>75</v>
      </c>
      <c r="G3" s="20">
        <v>75</v>
      </c>
      <c r="H3" s="19">
        <v>75</v>
      </c>
      <c r="I3" s="19">
        <v>75</v>
      </c>
      <c r="J3" s="19">
        <v>75</v>
      </c>
      <c r="K3" s="19">
        <v>75</v>
      </c>
      <c r="L3" s="20">
        <v>90</v>
      </c>
      <c r="M3" s="25">
        <v>75</v>
      </c>
      <c r="N3" s="25">
        <v>75</v>
      </c>
      <c r="O3" s="27">
        <v>75</v>
      </c>
      <c r="P3" s="28">
        <v>75</v>
      </c>
      <c r="Q3" s="23">
        <f t="shared" ref="Q3:Q28" si="0">AVERAGE(M3:P3)</f>
        <v>75</v>
      </c>
      <c r="R3" s="24">
        <f t="shared" ref="R3:R29" si="1">AVERAGE(C3:P3)</f>
        <v>76.071428571428569</v>
      </c>
    </row>
    <row r="4" spans="1:18">
      <c r="A4" s="17">
        <v>3</v>
      </c>
      <c r="B4" s="18" t="s">
        <v>174</v>
      </c>
      <c r="C4" s="19">
        <v>75</v>
      </c>
      <c r="D4" s="19">
        <v>85</v>
      </c>
      <c r="E4" s="19">
        <v>70</v>
      </c>
      <c r="F4" s="19">
        <v>60</v>
      </c>
      <c r="G4" s="20">
        <v>75</v>
      </c>
      <c r="H4" s="19">
        <v>75</v>
      </c>
      <c r="I4" s="19">
        <v>75</v>
      </c>
      <c r="J4" s="19">
        <v>60</v>
      </c>
      <c r="K4" s="19">
        <v>75</v>
      </c>
      <c r="L4" s="20">
        <v>75</v>
      </c>
      <c r="M4" s="25">
        <v>75</v>
      </c>
      <c r="N4" s="25">
        <v>75</v>
      </c>
      <c r="O4" s="27">
        <v>75</v>
      </c>
      <c r="P4" s="28">
        <v>75</v>
      </c>
      <c r="Q4" s="23">
        <f t="shared" si="0"/>
        <v>75</v>
      </c>
      <c r="R4" s="24">
        <f t="shared" si="1"/>
        <v>73.214285714285708</v>
      </c>
    </row>
    <row r="5" spans="1:18">
      <c r="A5" s="17">
        <v>4</v>
      </c>
      <c r="B5" s="18" t="s">
        <v>175</v>
      </c>
      <c r="C5" s="19">
        <v>75</v>
      </c>
      <c r="D5" s="19">
        <v>85</v>
      </c>
      <c r="E5" s="19">
        <v>75</v>
      </c>
      <c r="F5" s="19">
        <v>60</v>
      </c>
      <c r="G5" s="20">
        <v>81</v>
      </c>
      <c r="H5" s="19">
        <v>75</v>
      </c>
      <c r="I5" s="19">
        <v>90</v>
      </c>
      <c r="J5" s="19">
        <v>60</v>
      </c>
      <c r="K5" s="19">
        <v>75</v>
      </c>
      <c r="L5" s="20">
        <v>75</v>
      </c>
      <c r="M5" s="25">
        <v>75</v>
      </c>
      <c r="N5" s="25">
        <v>75</v>
      </c>
      <c r="O5" s="27">
        <v>75</v>
      </c>
      <c r="P5" s="28">
        <v>75</v>
      </c>
      <c r="Q5" s="23">
        <f t="shared" si="0"/>
        <v>75</v>
      </c>
      <c r="R5" s="24">
        <f t="shared" si="1"/>
        <v>75.071428571428569</v>
      </c>
    </row>
    <row r="6" spans="1:18">
      <c r="A6" s="17">
        <v>5</v>
      </c>
      <c r="B6" s="18" t="s">
        <v>176</v>
      </c>
      <c r="C6" s="29">
        <v>82</v>
      </c>
      <c r="D6" s="29">
        <v>77</v>
      </c>
      <c r="E6" s="29">
        <v>75</v>
      </c>
      <c r="F6" s="29">
        <v>90</v>
      </c>
      <c r="G6" s="20">
        <v>75</v>
      </c>
      <c r="H6" s="19">
        <v>86</v>
      </c>
      <c r="I6" s="19">
        <v>64</v>
      </c>
      <c r="J6" s="19">
        <v>90</v>
      </c>
      <c r="K6" s="19">
        <v>82</v>
      </c>
      <c r="L6" s="20">
        <v>90</v>
      </c>
      <c r="M6" s="25">
        <v>75</v>
      </c>
      <c r="N6" s="25">
        <v>60</v>
      </c>
      <c r="O6" s="27">
        <v>75</v>
      </c>
      <c r="P6" s="28">
        <v>82</v>
      </c>
      <c r="Q6" s="23">
        <f t="shared" si="0"/>
        <v>73</v>
      </c>
      <c r="R6" s="24">
        <f t="shared" si="1"/>
        <v>78.785714285714292</v>
      </c>
    </row>
    <row r="7" spans="1:18">
      <c r="A7" s="17">
        <v>6</v>
      </c>
      <c r="B7" s="18" t="s">
        <v>177</v>
      </c>
      <c r="C7" s="30">
        <v>80</v>
      </c>
      <c r="D7" s="30">
        <v>67</v>
      </c>
      <c r="E7" s="30">
        <v>82</v>
      </c>
      <c r="F7" s="30">
        <v>72</v>
      </c>
      <c r="G7" s="31">
        <v>90</v>
      </c>
      <c r="H7" s="25">
        <v>82</v>
      </c>
      <c r="I7" s="25">
        <v>75</v>
      </c>
      <c r="J7" s="25">
        <v>75</v>
      </c>
      <c r="K7" s="25">
        <v>80</v>
      </c>
      <c r="L7" s="32">
        <v>75</v>
      </c>
      <c r="M7" s="25">
        <v>75</v>
      </c>
      <c r="N7" s="25">
        <v>60</v>
      </c>
      <c r="O7" s="27">
        <v>80</v>
      </c>
      <c r="P7" s="28">
        <v>77</v>
      </c>
      <c r="Q7" s="23">
        <f t="shared" si="0"/>
        <v>73</v>
      </c>
      <c r="R7" s="24">
        <f t="shared" si="1"/>
        <v>76.428571428571431</v>
      </c>
    </row>
    <row r="8" spans="1:18">
      <c r="A8" s="17">
        <v>7</v>
      </c>
      <c r="B8" s="18" t="s">
        <v>178</v>
      </c>
      <c r="C8" s="25">
        <v>75</v>
      </c>
      <c r="D8" s="25">
        <v>75</v>
      </c>
      <c r="E8" s="25">
        <v>75</v>
      </c>
      <c r="F8" s="25">
        <v>60</v>
      </c>
      <c r="G8" s="32">
        <v>75</v>
      </c>
      <c r="H8" s="25">
        <v>75</v>
      </c>
      <c r="I8" s="25">
        <v>75</v>
      </c>
      <c r="J8" s="25">
        <v>60</v>
      </c>
      <c r="K8" s="25">
        <v>75</v>
      </c>
      <c r="L8" s="32">
        <v>90</v>
      </c>
      <c r="M8" s="25">
        <v>75</v>
      </c>
      <c r="N8" s="25">
        <v>75</v>
      </c>
      <c r="O8" s="27">
        <v>75</v>
      </c>
      <c r="P8" s="28">
        <v>67</v>
      </c>
      <c r="Q8" s="23">
        <f t="shared" si="0"/>
        <v>73</v>
      </c>
      <c r="R8" s="24">
        <f t="shared" si="1"/>
        <v>73.357142857142861</v>
      </c>
    </row>
    <row r="9" spans="1:18">
      <c r="A9" s="17">
        <v>8</v>
      </c>
      <c r="B9" s="18" t="s">
        <v>179</v>
      </c>
      <c r="C9" s="25">
        <v>75</v>
      </c>
      <c r="D9" s="25">
        <v>75</v>
      </c>
      <c r="E9" s="25">
        <v>75</v>
      </c>
      <c r="F9" s="25">
        <v>75</v>
      </c>
      <c r="G9" s="32">
        <v>75</v>
      </c>
      <c r="H9" s="25">
        <v>67</v>
      </c>
      <c r="I9" s="25">
        <v>67</v>
      </c>
      <c r="J9" s="25">
        <v>75</v>
      </c>
      <c r="K9" s="25">
        <v>75</v>
      </c>
      <c r="L9" s="32">
        <v>67</v>
      </c>
      <c r="M9" s="25">
        <v>75</v>
      </c>
      <c r="N9" s="25">
        <v>75</v>
      </c>
      <c r="O9" s="27">
        <v>75</v>
      </c>
      <c r="P9" s="28">
        <v>67</v>
      </c>
      <c r="Q9" s="23">
        <f t="shared" si="0"/>
        <v>73</v>
      </c>
      <c r="R9" s="24">
        <f t="shared" si="1"/>
        <v>72.714285714285708</v>
      </c>
    </row>
    <row r="10" spans="1:18">
      <c r="A10" s="17">
        <v>9</v>
      </c>
      <c r="B10" s="18" t="s">
        <v>180</v>
      </c>
      <c r="C10" s="30">
        <v>85</v>
      </c>
      <c r="D10" s="30">
        <v>93</v>
      </c>
      <c r="E10" s="30">
        <v>90</v>
      </c>
      <c r="F10" s="30">
        <v>85</v>
      </c>
      <c r="G10" s="31">
        <v>88</v>
      </c>
      <c r="H10" s="25">
        <v>85</v>
      </c>
      <c r="I10" s="25">
        <v>82</v>
      </c>
      <c r="J10" s="25">
        <v>85</v>
      </c>
      <c r="K10" s="25">
        <v>95</v>
      </c>
      <c r="L10" s="32">
        <v>80</v>
      </c>
      <c r="M10" s="25">
        <v>82</v>
      </c>
      <c r="N10" s="25">
        <v>75</v>
      </c>
      <c r="O10" s="27">
        <v>95</v>
      </c>
      <c r="P10" s="32">
        <v>89</v>
      </c>
      <c r="Q10" s="23">
        <f t="shared" si="0"/>
        <v>85.25</v>
      </c>
      <c r="R10" s="24">
        <f t="shared" si="1"/>
        <v>86.357142857142861</v>
      </c>
    </row>
    <row r="11" spans="1:18">
      <c r="A11" s="17">
        <v>10</v>
      </c>
      <c r="B11" s="18" t="s">
        <v>181</v>
      </c>
      <c r="C11" s="30">
        <v>85</v>
      </c>
      <c r="D11" s="30">
        <v>67</v>
      </c>
      <c r="E11" s="30">
        <v>75</v>
      </c>
      <c r="F11" s="30">
        <v>70</v>
      </c>
      <c r="G11" s="31">
        <v>90</v>
      </c>
      <c r="H11" s="25">
        <v>80</v>
      </c>
      <c r="I11" s="25">
        <v>78</v>
      </c>
      <c r="J11" s="25">
        <v>75</v>
      </c>
      <c r="K11" s="25">
        <v>75</v>
      </c>
      <c r="L11" s="32">
        <v>75</v>
      </c>
      <c r="M11" s="25">
        <v>60</v>
      </c>
      <c r="N11" s="25">
        <v>60</v>
      </c>
      <c r="O11" s="25">
        <v>75</v>
      </c>
      <c r="P11" s="32">
        <v>77</v>
      </c>
      <c r="Q11" s="23">
        <f t="shared" si="0"/>
        <v>68</v>
      </c>
      <c r="R11" s="24">
        <f t="shared" si="1"/>
        <v>74.428571428571431</v>
      </c>
    </row>
    <row r="12" spans="1:18">
      <c r="A12" s="17">
        <v>11</v>
      </c>
      <c r="B12" s="18" t="s">
        <v>182</v>
      </c>
      <c r="C12" s="30">
        <v>70</v>
      </c>
      <c r="D12" s="30">
        <v>82</v>
      </c>
      <c r="E12" s="30">
        <v>64</v>
      </c>
      <c r="F12" s="30">
        <v>73</v>
      </c>
      <c r="G12" s="31">
        <v>81</v>
      </c>
      <c r="H12" s="25">
        <v>75</v>
      </c>
      <c r="I12" s="25">
        <v>78</v>
      </c>
      <c r="J12" s="25">
        <v>75</v>
      </c>
      <c r="K12" s="25">
        <v>76</v>
      </c>
      <c r="L12" s="32">
        <v>75</v>
      </c>
      <c r="M12" s="25">
        <v>75</v>
      </c>
      <c r="N12" s="25">
        <v>60</v>
      </c>
      <c r="O12" s="25">
        <v>76</v>
      </c>
      <c r="P12" s="32">
        <v>80</v>
      </c>
      <c r="Q12" s="23">
        <f t="shared" si="0"/>
        <v>72.75</v>
      </c>
      <c r="R12" s="24">
        <f t="shared" si="1"/>
        <v>74.285714285714292</v>
      </c>
    </row>
    <row r="13" spans="1:18">
      <c r="A13" s="17">
        <v>12</v>
      </c>
      <c r="B13" s="18" t="s">
        <v>183</v>
      </c>
      <c r="C13" s="30">
        <v>70</v>
      </c>
      <c r="D13" s="30">
        <v>60</v>
      </c>
      <c r="E13" s="30">
        <v>80</v>
      </c>
      <c r="F13" s="30">
        <v>60</v>
      </c>
      <c r="G13" s="31">
        <v>60</v>
      </c>
      <c r="H13" s="25">
        <v>60</v>
      </c>
      <c r="I13" s="25">
        <v>62</v>
      </c>
      <c r="J13" s="25">
        <v>60</v>
      </c>
      <c r="K13" s="25">
        <v>73</v>
      </c>
      <c r="L13" s="32">
        <v>65</v>
      </c>
      <c r="M13" s="25">
        <v>60</v>
      </c>
      <c r="N13" s="25">
        <v>60</v>
      </c>
      <c r="O13" s="25">
        <v>60</v>
      </c>
      <c r="P13" s="32">
        <v>68</v>
      </c>
      <c r="Q13" s="23">
        <f t="shared" si="0"/>
        <v>62</v>
      </c>
      <c r="R13" s="24">
        <f t="shared" si="1"/>
        <v>64.142857142857139</v>
      </c>
    </row>
    <row r="14" spans="1:18">
      <c r="A14" s="17">
        <v>13</v>
      </c>
      <c r="B14" s="18" t="s">
        <v>183</v>
      </c>
      <c r="C14" s="30">
        <v>70</v>
      </c>
      <c r="D14" s="30">
        <v>60</v>
      </c>
      <c r="E14" s="30">
        <v>75</v>
      </c>
      <c r="F14" s="30">
        <v>60</v>
      </c>
      <c r="G14" s="31">
        <v>75</v>
      </c>
      <c r="H14" s="25">
        <v>60</v>
      </c>
      <c r="I14" s="25">
        <v>60</v>
      </c>
      <c r="J14" s="25">
        <v>60</v>
      </c>
      <c r="K14" s="25">
        <v>73</v>
      </c>
      <c r="L14" s="32">
        <v>60</v>
      </c>
      <c r="M14" s="25">
        <v>62</v>
      </c>
      <c r="N14" s="25">
        <v>60</v>
      </c>
      <c r="O14" s="25">
        <v>65</v>
      </c>
      <c r="P14" s="32">
        <v>63</v>
      </c>
      <c r="Q14" s="23">
        <f t="shared" si="0"/>
        <v>62.5</v>
      </c>
      <c r="R14" s="24">
        <f t="shared" si="1"/>
        <v>64.5</v>
      </c>
    </row>
    <row r="15" spans="1:18">
      <c r="A15" s="17">
        <v>14</v>
      </c>
      <c r="B15" s="18" t="s">
        <v>184</v>
      </c>
      <c r="C15" s="30">
        <v>75</v>
      </c>
      <c r="D15" s="30">
        <v>77</v>
      </c>
      <c r="E15" s="30">
        <v>75</v>
      </c>
      <c r="F15" s="30">
        <v>70</v>
      </c>
      <c r="G15" s="31">
        <v>75</v>
      </c>
      <c r="H15" s="25">
        <v>60</v>
      </c>
      <c r="I15" s="25">
        <v>62</v>
      </c>
      <c r="J15" s="25">
        <v>62</v>
      </c>
      <c r="K15" s="25">
        <v>75</v>
      </c>
      <c r="L15" s="32">
        <v>64</v>
      </c>
      <c r="M15" s="25">
        <v>60</v>
      </c>
      <c r="N15" s="25">
        <v>67</v>
      </c>
      <c r="O15" s="25">
        <v>60</v>
      </c>
      <c r="P15" s="32">
        <v>60</v>
      </c>
      <c r="Q15" s="23">
        <f t="shared" si="0"/>
        <v>61.75</v>
      </c>
      <c r="R15" s="24">
        <f t="shared" si="1"/>
        <v>67.285714285714292</v>
      </c>
    </row>
    <row r="16" spans="1:18">
      <c r="A16" s="17">
        <v>15</v>
      </c>
      <c r="B16" s="18" t="s">
        <v>185</v>
      </c>
      <c r="C16" s="30">
        <v>75</v>
      </c>
      <c r="D16" s="30">
        <v>75</v>
      </c>
      <c r="E16" s="30">
        <v>75</v>
      </c>
      <c r="F16" s="30">
        <v>75</v>
      </c>
      <c r="G16" s="31">
        <v>75</v>
      </c>
      <c r="H16" s="25">
        <v>75</v>
      </c>
      <c r="I16" s="25">
        <v>75</v>
      </c>
      <c r="J16" s="25">
        <v>75</v>
      </c>
      <c r="K16" s="25">
        <v>75</v>
      </c>
      <c r="L16" s="32">
        <v>75</v>
      </c>
      <c r="M16" s="25">
        <v>75</v>
      </c>
      <c r="N16" s="25">
        <v>75</v>
      </c>
      <c r="O16" s="25">
        <v>75</v>
      </c>
      <c r="P16" s="32">
        <v>75</v>
      </c>
      <c r="Q16" s="23">
        <f t="shared" si="0"/>
        <v>75</v>
      </c>
      <c r="R16" s="24">
        <f t="shared" si="1"/>
        <v>75</v>
      </c>
    </row>
    <row r="17" spans="1:18">
      <c r="A17" s="17">
        <v>16</v>
      </c>
      <c r="B17" s="18" t="s">
        <v>186</v>
      </c>
      <c r="C17" s="25">
        <v>75</v>
      </c>
      <c r="D17" s="25">
        <v>90</v>
      </c>
      <c r="E17" s="25">
        <v>75</v>
      </c>
      <c r="F17" s="25">
        <v>60</v>
      </c>
      <c r="G17" s="32">
        <v>77</v>
      </c>
      <c r="H17" s="25">
        <v>90</v>
      </c>
      <c r="I17" s="25">
        <v>90</v>
      </c>
      <c r="J17" s="25">
        <v>60</v>
      </c>
      <c r="K17" s="25">
        <v>75</v>
      </c>
      <c r="L17" s="32">
        <v>90</v>
      </c>
      <c r="M17" s="25">
        <v>75</v>
      </c>
      <c r="N17" s="25">
        <v>75</v>
      </c>
      <c r="O17" s="27">
        <v>75</v>
      </c>
      <c r="P17" s="28">
        <v>75</v>
      </c>
      <c r="Q17" s="23">
        <f t="shared" si="0"/>
        <v>75</v>
      </c>
      <c r="R17" s="24">
        <f t="shared" si="1"/>
        <v>77.285714285714292</v>
      </c>
    </row>
    <row r="18" spans="1:18">
      <c r="A18" s="17">
        <v>17</v>
      </c>
      <c r="B18" s="18" t="s">
        <v>187</v>
      </c>
      <c r="C18" s="25">
        <v>85</v>
      </c>
      <c r="D18" s="25">
        <v>60</v>
      </c>
      <c r="E18" s="25">
        <v>80</v>
      </c>
      <c r="F18" s="25">
        <v>73</v>
      </c>
      <c r="G18" s="32">
        <v>90</v>
      </c>
      <c r="H18" s="25">
        <v>80</v>
      </c>
      <c r="I18" s="25">
        <v>75</v>
      </c>
      <c r="J18" s="25">
        <v>75</v>
      </c>
      <c r="K18" s="25">
        <v>75</v>
      </c>
      <c r="L18" s="32">
        <v>75</v>
      </c>
      <c r="M18" s="25">
        <v>75</v>
      </c>
      <c r="N18" s="25">
        <v>60</v>
      </c>
      <c r="O18" s="27">
        <v>80</v>
      </c>
      <c r="P18" s="32">
        <v>80</v>
      </c>
      <c r="Q18" s="23">
        <f t="shared" si="0"/>
        <v>73.75</v>
      </c>
      <c r="R18" s="24">
        <f t="shared" si="1"/>
        <v>75.928571428571431</v>
      </c>
    </row>
    <row r="19" spans="1:18">
      <c r="A19" s="17">
        <v>18</v>
      </c>
      <c r="B19" s="18" t="s">
        <v>188</v>
      </c>
      <c r="C19" s="25">
        <v>75</v>
      </c>
      <c r="D19" s="25">
        <v>81</v>
      </c>
      <c r="E19" s="25">
        <v>80</v>
      </c>
      <c r="F19" s="25">
        <v>70</v>
      </c>
      <c r="G19" s="32">
        <v>64</v>
      </c>
      <c r="H19" s="25">
        <v>70</v>
      </c>
      <c r="I19" s="25">
        <v>65</v>
      </c>
      <c r="J19" s="25">
        <v>70</v>
      </c>
      <c r="K19" s="25">
        <v>70</v>
      </c>
      <c r="L19" s="32">
        <v>70</v>
      </c>
      <c r="M19" s="25">
        <v>60</v>
      </c>
      <c r="N19" s="25">
        <v>60</v>
      </c>
      <c r="O19" s="27">
        <v>65</v>
      </c>
      <c r="P19" s="32">
        <v>75</v>
      </c>
      <c r="Q19" s="23">
        <f t="shared" si="0"/>
        <v>65</v>
      </c>
      <c r="R19" s="24">
        <f t="shared" si="1"/>
        <v>69.642857142857139</v>
      </c>
    </row>
    <row r="20" spans="1:18">
      <c r="A20" s="17">
        <v>19</v>
      </c>
      <c r="B20" s="18" t="s">
        <v>189</v>
      </c>
      <c r="C20" s="25">
        <v>77</v>
      </c>
      <c r="D20" s="25">
        <v>70</v>
      </c>
      <c r="E20" s="25">
        <v>75</v>
      </c>
      <c r="F20" s="25">
        <v>60</v>
      </c>
      <c r="G20" s="32">
        <v>60</v>
      </c>
      <c r="H20" s="25">
        <v>90</v>
      </c>
      <c r="I20" s="25">
        <v>90</v>
      </c>
      <c r="J20" s="25">
        <v>60</v>
      </c>
      <c r="K20" s="25">
        <v>77</v>
      </c>
      <c r="L20" s="32">
        <v>75</v>
      </c>
      <c r="M20" s="25">
        <v>75</v>
      </c>
      <c r="N20" s="25">
        <v>75</v>
      </c>
      <c r="O20" s="27">
        <v>85</v>
      </c>
      <c r="P20" s="28">
        <v>90</v>
      </c>
      <c r="Q20" s="23">
        <f t="shared" si="0"/>
        <v>81.25</v>
      </c>
      <c r="R20" s="24">
        <f t="shared" si="1"/>
        <v>75.642857142857139</v>
      </c>
    </row>
    <row r="21" spans="1:18">
      <c r="A21" s="17">
        <v>20</v>
      </c>
      <c r="B21" s="18" t="s">
        <v>190</v>
      </c>
      <c r="C21" s="25">
        <v>75</v>
      </c>
      <c r="D21" s="25">
        <v>75</v>
      </c>
      <c r="E21" s="25">
        <v>60</v>
      </c>
      <c r="F21" s="25">
        <v>60</v>
      </c>
      <c r="G21" s="32">
        <v>75</v>
      </c>
      <c r="H21" s="25">
        <v>75</v>
      </c>
      <c r="I21" s="25">
        <v>75</v>
      </c>
      <c r="J21" s="25">
        <v>60</v>
      </c>
      <c r="K21" s="25">
        <v>75</v>
      </c>
      <c r="L21" s="32">
        <v>75</v>
      </c>
      <c r="M21" s="25">
        <v>75</v>
      </c>
      <c r="N21" s="25">
        <v>75</v>
      </c>
      <c r="O21" s="27">
        <v>75</v>
      </c>
      <c r="P21" s="28">
        <v>75</v>
      </c>
      <c r="Q21" s="23">
        <f t="shared" si="0"/>
        <v>75</v>
      </c>
      <c r="R21" s="24">
        <f t="shared" si="1"/>
        <v>71.785714285714292</v>
      </c>
    </row>
    <row r="22" spans="1:18">
      <c r="A22" s="17">
        <v>21</v>
      </c>
      <c r="B22" s="18" t="s">
        <v>191</v>
      </c>
      <c r="C22" s="25">
        <v>75</v>
      </c>
      <c r="D22" s="25">
        <v>80</v>
      </c>
      <c r="E22" s="25">
        <v>75</v>
      </c>
      <c r="F22" s="25">
        <v>60</v>
      </c>
      <c r="G22" s="32">
        <v>75</v>
      </c>
      <c r="H22" s="25">
        <v>75</v>
      </c>
      <c r="I22" s="25">
        <v>75</v>
      </c>
      <c r="J22" s="25">
        <v>60</v>
      </c>
      <c r="K22" s="25">
        <v>75</v>
      </c>
      <c r="L22" s="32">
        <v>90</v>
      </c>
      <c r="M22" s="25">
        <v>75</v>
      </c>
      <c r="N22" s="25">
        <v>75</v>
      </c>
      <c r="O22" s="27">
        <v>75</v>
      </c>
      <c r="P22" s="28">
        <v>75</v>
      </c>
      <c r="Q22" s="23">
        <f t="shared" si="0"/>
        <v>75</v>
      </c>
      <c r="R22" s="24">
        <f t="shared" si="1"/>
        <v>74.285714285714292</v>
      </c>
    </row>
    <row r="23" spans="1:18">
      <c r="A23" s="17">
        <v>22</v>
      </c>
      <c r="B23" s="18" t="s">
        <v>192</v>
      </c>
      <c r="C23" s="30">
        <v>75</v>
      </c>
      <c r="D23" s="30">
        <v>60</v>
      </c>
      <c r="E23" s="30">
        <v>75</v>
      </c>
      <c r="F23" s="30">
        <v>69</v>
      </c>
      <c r="G23" s="31">
        <v>70</v>
      </c>
      <c r="H23" s="25">
        <v>75</v>
      </c>
      <c r="I23" s="25">
        <v>62</v>
      </c>
      <c r="J23" s="25">
        <v>62</v>
      </c>
      <c r="K23" s="25">
        <v>75</v>
      </c>
      <c r="L23" s="32">
        <v>60</v>
      </c>
      <c r="M23" s="25">
        <v>60</v>
      </c>
      <c r="N23" s="25">
        <v>60</v>
      </c>
      <c r="O23" s="25">
        <v>60</v>
      </c>
      <c r="P23" s="32">
        <v>60</v>
      </c>
      <c r="Q23" s="23">
        <f t="shared" si="0"/>
        <v>60</v>
      </c>
      <c r="R23" s="24">
        <f t="shared" si="1"/>
        <v>65.928571428571431</v>
      </c>
    </row>
    <row r="24" spans="1:18">
      <c r="A24" s="17">
        <v>23</v>
      </c>
      <c r="B24" s="18" t="s">
        <v>193</v>
      </c>
      <c r="C24" s="30">
        <v>82</v>
      </c>
      <c r="D24" s="30">
        <v>75</v>
      </c>
      <c r="E24" s="30">
        <v>75</v>
      </c>
      <c r="F24" s="30">
        <v>75</v>
      </c>
      <c r="G24" s="31">
        <v>75</v>
      </c>
      <c r="H24" s="25">
        <v>64</v>
      </c>
      <c r="I24" s="25">
        <v>75</v>
      </c>
      <c r="J24" s="25">
        <v>70</v>
      </c>
      <c r="K24" s="25">
        <v>76</v>
      </c>
      <c r="L24" s="32">
        <v>64</v>
      </c>
      <c r="M24" s="25">
        <v>60</v>
      </c>
      <c r="N24" s="25">
        <v>75</v>
      </c>
      <c r="O24" s="25">
        <v>60</v>
      </c>
      <c r="P24" s="32">
        <v>70</v>
      </c>
      <c r="Q24" s="23">
        <f t="shared" si="0"/>
        <v>66.25</v>
      </c>
      <c r="R24" s="24">
        <f t="shared" si="1"/>
        <v>71.142857142857139</v>
      </c>
    </row>
    <row r="25" spans="1:18">
      <c r="A25" s="17">
        <v>24</v>
      </c>
      <c r="B25" s="18" t="s">
        <v>194</v>
      </c>
      <c r="C25" s="30">
        <v>75</v>
      </c>
      <c r="D25" s="30">
        <v>60</v>
      </c>
      <c r="E25" s="30">
        <v>82</v>
      </c>
      <c r="F25" s="30">
        <v>70</v>
      </c>
      <c r="G25" s="31">
        <v>89</v>
      </c>
      <c r="H25" s="25">
        <v>76</v>
      </c>
      <c r="I25" s="25">
        <v>75</v>
      </c>
      <c r="J25" s="25">
        <v>75</v>
      </c>
      <c r="K25" s="25">
        <v>95</v>
      </c>
      <c r="L25" s="32">
        <v>75</v>
      </c>
      <c r="M25" s="25">
        <v>75</v>
      </c>
      <c r="N25" s="25">
        <v>75</v>
      </c>
      <c r="O25" s="25">
        <v>76</v>
      </c>
      <c r="P25" s="32">
        <v>75</v>
      </c>
      <c r="Q25" s="23">
        <f t="shared" si="0"/>
        <v>75.25</v>
      </c>
      <c r="R25" s="24">
        <f t="shared" si="1"/>
        <v>76.642857142857139</v>
      </c>
    </row>
    <row r="26" spans="1:18">
      <c r="A26" s="17">
        <v>25</v>
      </c>
      <c r="B26" s="18" t="s">
        <v>195</v>
      </c>
      <c r="C26" s="30">
        <v>76</v>
      </c>
      <c r="D26" s="30">
        <v>75</v>
      </c>
      <c r="E26" s="30">
        <v>75</v>
      </c>
      <c r="F26" s="30">
        <v>70</v>
      </c>
      <c r="G26" s="31">
        <v>90</v>
      </c>
      <c r="H26" s="25">
        <v>75</v>
      </c>
      <c r="I26" s="25">
        <v>78</v>
      </c>
      <c r="J26" s="25">
        <v>75</v>
      </c>
      <c r="K26" s="25">
        <v>95</v>
      </c>
      <c r="L26" s="32">
        <v>75</v>
      </c>
      <c r="M26" s="25">
        <v>75</v>
      </c>
      <c r="N26" s="25">
        <v>75</v>
      </c>
      <c r="O26" s="25">
        <v>76</v>
      </c>
      <c r="P26" s="32">
        <v>80</v>
      </c>
      <c r="Q26" s="23">
        <f t="shared" si="0"/>
        <v>76.5</v>
      </c>
      <c r="R26" s="24">
        <f t="shared" si="1"/>
        <v>77.857142857142861</v>
      </c>
    </row>
    <row r="27" spans="1:18">
      <c r="A27" s="17">
        <v>26</v>
      </c>
      <c r="B27" s="18" t="s">
        <v>196</v>
      </c>
      <c r="C27" s="30">
        <v>80</v>
      </c>
      <c r="D27" s="30">
        <v>82</v>
      </c>
      <c r="E27" s="30">
        <v>75</v>
      </c>
      <c r="F27" s="30">
        <v>70</v>
      </c>
      <c r="G27" s="31">
        <v>64</v>
      </c>
      <c r="H27" s="25">
        <v>76</v>
      </c>
      <c r="I27" s="25">
        <v>76</v>
      </c>
      <c r="J27" s="25">
        <v>75</v>
      </c>
      <c r="K27" s="25">
        <v>76</v>
      </c>
      <c r="L27" s="32">
        <v>75</v>
      </c>
      <c r="M27" s="25">
        <v>60</v>
      </c>
      <c r="N27" s="25">
        <v>60</v>
      </c>
      <c r="O27" s="25">
        <v>79</v>
      </c>
      <c r="P27" s="32">
        <v>75</v>
      </c>
      <c r="Q27" s="23">
        <f t="shared" si="0"/>
        <v>68.5</v>
      </c>
      <c r="R27" s="24">
        <f t="shared" si="1"/>
        <v>73.071428571428569</v>
      </c>
    </row>
    <row r="28" spans="1:18">
      <c r="A28" s="17">
        <v>27</v>
      </c>
      <c r="B28" s="18" t="s">
        <v>197</v>
      </c>
      <c r="C28" s="30">
        <v>70</v>
      </c>
      <c r="D28" s="30">
        <v>60</v>
      </c>
      <c r="E28" s="30">
        <v>70</v>
      </c>
      <c r="F28" s="30">
        <v>60</v>
      </c>
      <c r="G28" s="31">
        <v>60</v>
      </c>
      <c r="H28" s="25">
        <v>60</v>
      </c>
      <c r="I28" s="25">
        <v>60</v>
      </c>
      <c r="J28" s="25">
        <v>60</v>
      </c>
      <c r="K28" s="25">
        <v>73</v>
      </c>
      <c r="L28" s="32">
        <v>60</v>
      </c>
      <c r="M28" s="25">
        <v>60</v>
      </c>
      <c r="N28" s="25">
        <v>60</v>
      </c>
      <c r="O28" s="25">
        <v>65</v>
      </c>
      <c r="P28" s="32">
        <v>60</v>
      </c>
      <c r="Q28" s="23">
        <f t="shared" si="0"/>
        <v>61.25</v>
      </c>
      <c r="R28" s="24">
        <f t="shared" si="1"/>
        <v>62.714285714285715</v>
      </c>
    </row>
    <row r="29" spans="1:18">
      <c r="A29" s="33"/>
      <c r="B29" s="34" t="s">
        <v>198</v>
      </c>
      <c r="C29" s="35">
        <f>AVERAGE(C2:C28)</f>
        <v>76.444444444444443</v>
      </c>
      <c r="D29" s="35">
        <f t="shared" ref="D29:Q29" si="2">AVERAGE(D2:D28)</f>
        <v>74</v>
      </c>
      <c r="E29" s="35">
        <f t="shared" si="2"/>
        <v>75.296296296296291</v>
      </c>
      <c r="F29" s="35">
        <f t="shared" si="2"/>
        <v>68.222222222222229</v>
      </c>
      <c r="G29" s="35">
        <f t="shared" si="2"/>
        <v>76.666666666666671</v>
      </c>
      <c r="H29" s="35">
        <f t="shared" si="2"/>
        <v>74.481481481481481</v>
      </c>
      <c r="I29" s="35">
        <f t="shared" si="2"/>
        <v>74.222222222222229</v>
      </c>
      <c r="J29" s="35">
        <f t="shared" si="2"/>
        <v>68.481481481481481</v>
      </c>
      <c r="K29" s="35">
        <f t="shared" si="2"/>
        <v>77.518518518518519</v>
      </c>
      <c r="L29" s="35">
        <f t="shared" si="2"/>
        <v>75.18518518518519</v>
      </c>
      <c r="M29" s="24">
        <f t="shared" si="2"/>
        <v>70.333333333333329</v>
      </c>
      <c r="N29" s="24">
        <f t="shared" si="2"/>
        <v>68.592592592592595</v>
      </c>
      <c r="O29" s="24">
        <f t="shared" si="2"/>
        <v>73.407407407407405</v>
      </c>
      <c r="P29" s="24">
        <f t="shared" si="2"/>
        <v>73.888888888888886</v>
      </c>
      <c r="Q29" s="24">
        <f t="shared" si="2"/>
        <v>71.555555555555557</v>
      </c>
      <c r="R29" s="24">
        <f t="shared" si="1"/>
        <v>73.338624338624342</v>
      </c>
    </row>
    <row r="30" spans="1:18">
      <c r="A30" s="33"/>
      <c r="B30" s="34" t="s">
        <v>199</v>
      </c>
      <c r="C30" s="35"/>
      <c r="D30" s="35"/>
      <c r="E30" s="35"/>
      <c r="F30" s="35"/>
      <c r="G30" s="31"/>
      <c r="H30" s="27"/>
      <c r="I30" s="27"/>
      <c r="J30" s="27"/>
      <c r="K30" s="27"/>
      <c r="L30" s="32"/>
      <c r="M30" s="21">
        <f t="shared" ref="M30:Q30" si="3">MAX((M2:M28))</f>
        <v>82</v>
      </c>
      <c r="N30" s="21">
        <f t="shared" si="3"/>
        <v>75</v>
      </c>
      <c r="O30" s="21">
        <f t="shared" si="3"/>
        <v>95</v>
      </c>
      <c r="P30" s="21">
        <f t="shared" si="3"/>
        <v>90</v>
      </c>
      <c r="Q30" s="24">
        <f t="shared" si="3"/>
        <v>85.25</v>
      </c>
      <c r="R30" s="24">
        <f>MAX(R2:R28)</f>
        <v>86.357142857142861</v>
      </c>
    </row>
    <row r="31" spans="1:18">
      <c r="A31" s="33"/>
      <c r="B31" s="34" t="s">
        <v>200</v>
      </c>
      <c r="C31" s="35"/>
      <c r="D31" s="35"/>
      <c r="E31" s="35"/>
      <c r="F31" s="35"/>
      <c r="G31" s="31"/>
      <c r="H31" s="27"/>
      <c r="I31" s="27"/>
      <c r="J31" s="27"/>
      <c r="K31" s="27"/>
      <c r="L31" s="32"/>
      <c r="M31" s="21">
        <f t="shared" ref="M31:Q31" si="4">MIN((M2:M28))</f>
        <v>60</v>
      </c>
      <c r="N31" s="21">
        <f t="shared" si="4"/>
        <v>60</v>
      </c>
      <c r="O31" s="21">
        <f t="shared" si="4"/>
        <v>60</v>
      </c>
      <c r="P31" s="21">
        <f t="shared" si="4"/>
        <v>60</v>
      </c>
      <c r="Q31" s="24">
        <f t="shared" si="4"/>
        <v>60</v>
      </c>
      <c r="R31" s="24">
        <f>MIN((R2:R28))</f>
        <v>62.714285714285715</v>
      </c>
    </row>
  </sheetData>
  <conditionalFormatting sqref="M2:R30">
    <cfRule type="iconSet" priority="3">
      <iconSet>
        <cfvo type="percent" val="0"/>
        <cfvo type="num" val="75"/>
        <cfvo type="num" val="90"/>
      </iconSet>
    </cfRule>
    <cfRule type="dataBar" priority="4">
      <dataBar>
        <cfvo type="min" val="0"/>
        <cfvo type="max" val="0"/>
        <color rgb="FF638EC6"/>
      </dataBar>
    </cfRule>
  </conditionalFormatting>
  <conditionalFormatting sqref="M2:R28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M29:P29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2:B29">
      <formula1>Soname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AO29"/>
  <sheetViews>
    <sheetView tabSelected="1" workbookViewId="0">
      <selection activeCell="C9" sqref="C9"/>
    </sheetView>
  </sheetViews>
  <sheetFormatPr defaultRowHeight="18"/>
  <cols>
    <col min="1" max="1" width="11.6328125" bestFit="1" customWidth="1"/>
    <col min="2" max="2" width="10.36328125" bestFit="1" customWidth="1"/>
  </cols>
  <sheetData>
    <row r="1" spans="1:41" ht="15.75">
      <c r="A1" t="s">
        <v>201</v>
      </c>
      <c r="B1" s="36" t="s">
        <v>156</v>
      </c>
      <c r="C1" s="36" t="s">
        <v>155</v>
      </c>
      <c r="D1" s="36" t="s">
        <v>154</v>
      </c>
      <c r="E1" s="36" t="s">
        <v>153</v>
      </c>
      <c r="F1" s="36" t="s">
        <v>152</v>
      </c>
      <c r="G1" s="36" t="s">
        <v>151</v>
      </c>
      <c r="H1" s="36" t="s">
        <v>150</v>
      </c>
      <c r="I1" s="36" t="s">
        <v>149</v>
      </c>
      <c r="J1" s="36" t="s">
        <v>148</v>
      </c>
      <c r="K1" s="36" t="s">
        <v>147</v>
      </c>
      <c r="L1" s="36" t="s">
        <v>146</v>
      </c>
      <c r="M1" s="36" t="s">
        <v>145</v>
      </c>
      <c r="N1" s="36" t="s">
        <v>144</v>
      </c>
      <c r="O1" s="36" t="s">
        <v>143</v>
      </c>
      <c r="P1" s="36" t="s">
        <v>142</v>
      </c>
      <c r="Q1" s="36" t="s">
        <v>141</v>
      </c>
      <c r="R1" s="36" t="s">
        <v>140</v>
      </c>
      <c r="S1" s="36" t="s">
        <v>139</v>
      </c>
      <c r="T1" s="36" t="s">
        <v>138</v>
      </c>
      <c r="U1" s="36" t="s">
        <v>137</v>
      </c>
      <c r="V1" s="36" t="s">
        <v>136</v>
      </c>
      <c r="W1" s="36" t="s">
        <v>135</v>
      </c>
      <c r="X1" s="36" t="s">
        <v>134</v>
      </c>
      <c r="Y1" s="36" t="s">
        <v>133</v>
      </c>
      <c r="Z1" s="36" t="s">
        <v>132</v>
      </c>
      <c r="AA1" s="36" t="s">
        <v>131</v>
      </c>
      <c r="AB1" s="36" t="s">
        <v>130</v>
      </c>
      <c r="AC1" s="36" t="s">
        <v>129</v>
      </c>
      <c r="AD1" s="36" t="s">
        <v>128</v>
      </c>
      <c r="AE1" s="36" t="s">
        <v>127</v>
      </c>
      <c r="AF1" s="36" t="s">
        <v>126</v>
      </c>
      <c r="AG1" s="36" t="s">
        <v>125</v>
      </c>
      <c r="AH1" s="36" t="s">
        <v>124</v>
      </c>
      <c r="AI1" s="36" t="s">
        <v>123</v>
      </c>
      <c r="AJ1" s="36" t="s">
        <v>122</v>
      </c>
      <c r="AK1" s="36" t="s">
        <v>121</v>
      </c>
      <c r="AL1" s="36" t="s">
        <v>120</v>
      </c>
      <c r="AM1" s="36" t="s">
        <v>119</v>
      </c>
      <c r="AN1" s="36" t="s">
        <v>118</v>
      </c>
      <c r="AO1" s="36" t="s">
        <v>117</v>
      </c>
    </row>
    <row r="2" spans="1:41" ht="18.75">
      <c r="A2" s="37" t="s">
        <v>172</v>
      </c>
      <c r="B2" t="s">
        <v>202</v>
      </c>
    </row>
    <row r="3" spans="1:41" ht="18.75">
      <c r="A3" s="37" t="s">
        <v>173</v>
      </c>
    </row>
    <row r="4" spans="1:41" ht="18.75">
      <c r="A4" s="37" t="s">
        <v>174</v>
      </c>
    </row>
    <row r="5" spans="1:41" ht="18.75">
      <c r="A5" s="37" t="s">
        <v>175</v>
      </c>
    </row>
    <row r="6" spans="1:41" ht="18.75">
      <c r="A6" s="37" t="s">
        <v>176</v>
      </c>
    </row>
    <row r="7" spans="1:41" ht="18.75">
      <c r="A7" s="37" t="s">
        <v>177</v>
      </c>
    </row>
    <row r="8" spans="1:41" ht="18.75">
      <c r="A8" s="37" t="s">
        <v>178</v>
      </c>
    </row>
    <row r="9" spans="1:41" ht="18.75">
      <c r="A9" s="37" t="s">
        <v>179</v>
      </c>
    </row>
    <row r="10" spans="1:41" ht="18.75">
      <c r="A10" s="37" t="s">
        <v>180</v>
      </c>
    </row>
    <row r="11" spans="1:41" ht="18.75">
      <c r="A11" s="37" t="s">
        <v>181</v>
      </c>
    </row>
    <row r="12" spans="1:41" ht="18.75">
      <c r="A12" s="37" t="s">
        <v>182</v>
      </c>
    </row>
    <row r="13" spans="1:41" ht="18.75">
      <c r="A13" s="37" t="s">
        <v>183</v>
      </c>
    </row>
    <row r="14" spans="1:41" ht="18.75">
      <c r="A14" s="37" t="s">
        <v>183</v>
      </c>
    </row>
    <row r="15" spans="1:41" ht="18.75">
      <c r="A15" s="37" t="s">
        <v>184</v>
      </c>
    </row>
    <row r="16" spans="1:41" ht="18.75">
      <c r="A16" s="37" t="s">
        <v>185</v>
      </c>
    </row>
    <row r="17" spans="1:1" ht="18.75">
      <c r="A17" s="37" t="s">
        <v>186</v>
      </c>
    </row>
    <row r="18" spans="1:1" ht="18.75">
      <c r="A18" s="37" t="s">
        <v>187</v>
      </c>
    </row>
    <row r="19" spans="1:1" ht="18.75">
      <c r="A19" s="37" t="s">
        <v>188</v>
      </c>
    </row>
    <row r="20" spans="1:1" ht="18.75">
      <c r="A20" s="37" t="s">
        <v>189</v>
      </c>
    </row>
    <row r="21" spans="1:1" ht="18.75">
      <c r="A21" s="37" t="s">
        <v>190</v>
      </c>
    </row>
    <row r="22" spans="1:1" ht="18.75">
      <c r="A22" s="37" t="s">
        <v>191</v>
      </c>
    </row>
    <row r="23" spans="1:1" ht="18.75">
      <c r="A23" s="37" t="s">
        <v>192</v>
      </c>
    </row>
    <row r="24" spans="1:1" ht="18.75">
      <c r="A24" s="37" t="s">
        <v>193</v>
      </c>
    </row>
    <row r="25" spans="1:1" ht="18.75">
      <c r="A25" s="37" t="s">
        <v>194</v>
      </c>
    </row>
    <row r="26" spans="1:1" ht="18.75">
      <c r="A26" s="37" t="s">
        <v>195</v>
      </c>
    </row>
    <row r="27" spans="1:1" ht="18.75">
      <c r="A27" s="37" t="s">
        <v>196</v>
      </c>
    </row>
    <row r="28" spans="1:1" ht="18.75">
      <c r="A28" s="37" t="s">
        <v>197</v>
      </c>
    </row>
    <row r="29" spans="1:1" ht="18.75">
      <c r="A29" s="37" t="s">
        <v>198</v>
      </c>
    </row>
  </sheetData>
  <dataValidations count="1">
    <dataValidation type="list" allowBlank="1" showInputMessage="1" showErrorMessage="1" sqref="A2:A29">
      <formula1>Soname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Дисциплины-компетенции</vt:lpstr>
      <vt:lpstr>Студенты - дисциплины</vt:lpstr>
      <vt:lpstr>Итоговая таблица</vt:lpstr>
      <vt:lpstr>Soname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2019-11-22T14:28:52Z</dcterms:created>
  <dcterms:modified xsi:type="dcterms:W3CDTF">2019-11-22T14:33:15Z</dcterms:modified>
</cp:coreProperties>
</file>