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188BF9F-07CF-4E50-9447-D781071E241E}" xr6:coauthVersionLast="45" xr6:coauthVersionMax="45" xr10:uidLastSave="{00000000-0000-0000-0000-000000000000}"/>
  <bookViews>
    <workbookView xWindow="-120" yWindow="-120" windowWidth="38640" windowHeight="15840" activeTab="2" xr2:uid="{00000000-000D-0000-FFFF-FFFF00000000}"/>
  </bookViews>
  <sheets>
    <sheet name="Дисциплины-компетенции" sheetId="2" r:id="rId1"/>
    <sheet name="Студенты - дисциплины" sheetId="3" r:id="rId2"/>
    <sheet name="Итоговая таблица" sheetId="4" r:id="rId3"/>
  </sheets>
  <externalReferences>
    <externalReference r:id="rId4"/>
    <externalReference r:id="rId5"/>
  </externalReferences>
  <definedNames>
    <definedName name="a">120</definedName>
    <definedName name="ANGLE">[1]x!$D$9</definedName>
    <definedName name="m">min_g+max_g</definedName>
    <definedName name="max_g">[1]x!$C$9</definedName>
    <definedName name="min_g">[1]x!$B$9</definedName>
    <definedName name="needle">MMULT((MOD(INT([1]x!$F$9/m*ANGLE)-ANGLE/2+1-ROW(INDIRECT("x!1:360")),360)={0,1,359,179,180,181})*CHOOSE({1,2,2,3,3,3},95,75,5),{1;1;1;1;1;1})+5</definedName>
    <definedName name="S_123">ROW([1]EDS!$1:$3)</definedName>
    <definedName name="S_321">4-ROW([1]EDS!$1:$3)</definedName>
    <definedName name="SCALE_1">IF(ROW([1]x!$B$1:$B$3)=13,1-ANGLE/360,ANGLE/720/12)</definedName>
    <definedName name="SCALE_2">IF(ROW([1]x!$B$1:$B$3)=7,1-ANGLE/360,ANGLE/720/6)</definedName>
    <definedName name="SCALE_3">IF(ROW([1]x!$B$1:$B$3)=2,1-ANGLE/360,ANGLE/720)</definedName>
    <definedName name="SCALE_BASE">CHOOSE({2;4;1;3;2},1-ANGLE/360,(max_g-min_g)/m*ANGLE/2/360,min_g/m*ANGLE/360,(m-max_g)/m*ANGLE/360)</definedName>
    <definedName name="serie_uno">ROW([1]EDS!1048563:1048565)^0</definedName>
    <definedName name="serie_valori">FREQUENCY([1]EDS!$U$9,[1]EDS!$S$9:$T$9)</definedName>
    <definedName name="serie_zeri">ROW([1]EDS!1048564:1048566)*0</definedName>
    <definedName name="Soname">'Студенты - дисциплины'!$B$2:$B$29</definedName>
    <definedName name="Дата_ПО">[2]Dashboard!$N$8</definedName>
    <definedName name="Дата_С">[2]Dashboard!$N$7</definedName>
    <definedName name="критерий_сортировки">[1]Calculation!$B$1</definedName>
    <definedName name="операц">OFFSET([2]Oper!$A$1,MATCH([2]Data!$C1,спкатегорий,0)-1,1,,COUNTA(OFFSET(INDIRECT(ADDRESS(MATCH([2]Data!$C1,спкатегорий,0),2,,,"Oper")),0,0,,2000)))</definedName>
    <definedName name="спкатегорий">OFFSET([2]Oper!$A$1,0,0,COUNTA([2]Oper!$A$1:$A$200))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4" l="1" a="1"/>
  <c r="B2" i="4" s="1"/>
  <c r="B3" i="4" a="1"/>
  <c r="B3" i="4" s="1"/>
  <c r="C3" i="4" a="1"/>
  <c r="C3" i="4"/>
  <c r="D3" i="4" a="1"/>
  <c r="D3" i="4" s="1"/>
  <c r="E3" i="4" a="1"/>
  <c r="E3" i="4"/>
  <c r="B4" i="4" a="1"/>
  <c r="B4" i="4" s="1"/>
  <c r="C4" i="4" a="1"/>
  <c r="C4" i="4"/>
  <c r="D4" i="4" a="1"/>
  <c r="D4" i="4" s="1"/>
  <c r="E4" i="4" a="1"/>
  <c r="E4" i="4"/>
  <c r="B5" i="4" a="1"/>
  <c r="B5" i="4" s="1"/>
  <c r="C5" i="4" a="1"/>
  <c r="C5" i="4"/>
  <c r="D5" i="4" a="1"/>
  <c r="D5" i="4" s="1"/>
  <c r="E5" i="4" a="1"/>
  <c r="E5" i="4"/>
  <c r="B6" i="4" a="1"/>
  <c r="B6" i="4" s="1"/>
  <c r="C6" i="4" a="1"/>
  <c r="C6" i="4"/>
  <c r="D6" i="4" a="1"/>
  <c r="D6" i="4" s="1"/>
  <c r="E6" i="4" a="1"/>
  <c r="E6" i="4"/>
  <c r="B7" i="4" a="1"/>
  <c r="B7" i="4" s="1"/>
  <c r="C7" i="4" a="1"/>
  <c r="C7" i="4"/>
  <c r="D7" i="4" a="1"/>
  <c r="D7" i="4" s="1"/>
  <c r="E7" i="4" a="1"/>
  <c r="E7" i="4"/>
  <c r="B8" i="4" a="1"/>
  <c r="B8" i="4" s="1"/>
  <c r="C8" i="4" a="1"/>
  <c r="C8" i="4"/>
  <c r="D8" i="4" a="1"/>
  <c r="D8" i="4" s="1"/>
  <c r="E8" i="4" a="1"/>
  <c r="E8" i="4"/>
  <c r="B9" i="4" a="1"/>
  <c r="B9" i="4" s="1"/>
  <c r="C9" i="4" a="1"/>
  <c r="C9" i="4"/>
  <c r="D9" i="4" a="1"/>
  <c r="D9" i="4" s="1"/>
  <c r="E9" i="4" a="1"/>
  <c r="E9" i="4"/>
  <c r="B10" i="4" a="1"/>
  <c r="B10" i="4" s="1"/>
  <c r="C10" i="4" a="1"/>
  <c r="C10" i="4"/>
  <c r="D10" i="4" a="1"/>
  <c r="D10" i="4" s="1"/>
  <c r="E10" i="4" a="1"/>
  <c r="E10" i="4"/>
  <c r="B11" i="4" a="1"/>
  <c r="B11" i="4" s="1"/>
  <c r="C11" i="4" a="1"/>
  <c r="C11" i="4"/>
  <c r="D11" i="4" a="1"/>
  <c r="D11" i="4" s="1"/>
  <c r="E11" i="4" a="1"/>
  <c r="E11" i="4"/>
  <c r="B12" i="4" a="1"/>
  <c r="B12" i="4" s="1"/>
  <c r="C12" i="4" a="1"/>
  <c r="C12" i="4"/>
  <c r="D12" i="4" a="1"/>
  <c r="D12" i="4" s="1"/>
  <c r="E12" i="4" a="1"/>
  <c r="E12" i="4"/>
  <c r="B13" i="4" a="1"/>
  <c r="B13" i="4" s="1"/>
  <c r="C13" i="4" a="1"/>
  <c r="C13" i="4"/>
  <c r="D13" i="4" a="1"/>
  <c r="D13" i="4" s="1"/>
  <c r="E13" i="4" a="1"/>
  <c r="E13" i="4"/>
  <c r="B14" i="4" a="1"/>
  <c r="B14" i="4" s="1"/>
  <c r="C14" i="4" a="1"/>
  <c r="C14" i="4"/>
  <c r="D14" i="4" a="1"/>
  <c r="D14" i="4" s="1"/>
  <c r="E14" i="4" a="1"/>
  <c r="E14" i="4"/>
  <c r="B15" i="4" a="1"/>
  <c r="B15" i="4" s="1"/>
  <c r="C15" i="4" a="1"/>
  <c r="C15" i="4"/>
  <c r="D15" i="4" a="1"/>
  <c r="D15" i="4" s="1"/>
  <c r="E15" i="4" a="1"/>
  <c r="E15" i="4"/>
  <c r="B16" i="4" a="1"/>
  <c r="B16" i="4" s="1"/>
  <c r="C16" i="4" a="1"/>
  <c r="C16" i="4"/>
  <c r="D16" i="4" a="1"/>
  <c r="D16" i="4" s="1"/>
  <c r="E16" i="4" a="1"/>
  <c r="E16" i="4"/>
  <c r="B17" i="4" a="1"/>
  <c r="B17" i="4" s="1"/>
  <c r="C17" i="4" a="1"/>
  <c r="C17" i="4"/>
  <c r="D17" i="4" a="1"/>
  <c r="D17" i="4" s="1"/>
  <c r="E17" i="4" a="1"/>
  <c r="E17" i="4"/>
  <c r="B18" i="4" a="1"/>
  <c r="B18" i="4" s="1"/>
  <c r="C18" i="4" a="1"/>
  <c r="C18" i="4"/>
  <c r="D18" i="4" a="1"/>
  <c r="D18" i="4" s="1"/>
  <c r="E18" i="4" a="1"/>
  <c r="E18" i="4"/>
  <c r="B19" i="4" a="1"/>
  <c r="B19" i="4" s="1"/>
  <c r="C19" i="4" a="1"/>
  <c r="C19" i="4"/>
  <c r="D19" i="4" a="1"/>
  <c r="D19" i="4" s="1"/>
  <c r="E19" i="4" a="1"/>
  <c r="E19" i="4"/>
  <c r="B20" i="4" a="1"/>
  <c r="B20" i="4" s="1"/>
  <c r="C20" i="4" a="1"/>
  <c r="C20" i="4"/>
  <c r="D20" i="4" a="1"/>
  <c r="D20" i="4" s="1"/>
  <c r="E20" i="4" a="1"/>
  <c r="E20" i="4"/>
  <c r="B21" i="4" a="1"/>
  <c r="B21" i="4" s="1"/>
  <c r="C21" i="4" a="1"/>
  <c r="C21" i="4"/>
  <c r="D21" i="4" a="1"/>
  <c r="D21" i="4" s="1"/>
  <c r="E21" i="4" a="1"/>
  <c r="E21" i="4"/>
  <c r="B22" i="4" a="1"/>
  <c r="B22" i="4" s="1"/>
  <c r="C22" i="4" a="1"/>
  <c r="C22" i="4"/>
  <c r="D22" i="4" a="1"/>
  <c r="D22" i="4" s="1"/>
  <c r="E22" i="4" a="1"/>
  <c r="E22" i="4"/>
  <c r="B23" i="4" a="1"/>
  <c r="B23" i="4" s="1"/>
  <c r="C23" i="4" a="1"/>
  <c r="C23" i="4"/>
  <c r="D23" i="4" a="1"/>
  <c r="D23" i="4" s="1"/>
  <c r="E23" i="4" a="1"/>
  <c r="E23" i="4"/>
  <c r="B24" i="4" a="1"/>
  <c r="B24" i="4" s="1"/>
  <c r="C24" i="4" a="1"/>
  <c r="C24" i="4"/>
  <c r="D24" i="4" a="1"/>
  <c r="D24" i="4" s="1"/>
  <c r="E24" i="4" a="1"/>
  <c r="E24" i="4"/>
  <c r="B25" i="4" a="1"/>
  <c r="B25" i="4" s="1"/>
  <c r="C25" i="4" a="1"/>
  <c r="C25" i="4"/>
  <c r="D25" i="4" a="1"/>
  <c r="D25" i="4" s="1"/>
  <c r="E25" i="4" a="1"/>
  <c r="E25" i="4"/>
  <c r="B26" i="4" a="1"/>
  <c r="B26" i="4" s="1"/>
  <c r="C26" i="4" a="1"/>
  <c r="C26" i="4"/>
  <c r="D26" i="4" a="1"/>
  <c r="D26" i="4" s="1"/>
  <c r="E26" i="4" a="1"/>
  <c r="E26" i="4"/>
  <c r="B27" i="4" a="1"/>
  <c r="B27" i="4" s="1"/>
  <c r="C27" i="4" a="1"/>
  <c r="C27" i="4"/>
  <c r="D27" i="4" a="1"/>
  <c r="D27" i="4" s="1"/>
  <c r="E27" i="4" a="1"/>
  <c r="E27" i="4"/>
  <c r="B28" i="4" a="1"/>
  <c r="B28" i="4" s="1"/>
  <c r="C28" i="4" a="1"/>
  <c r="C28" i="4"/>
  <c r="D28" i="4" a="1"/>
  <c r="D28" i="4" s="1"/>
  <c r="E28" i="4" a="1"/>
  <c r="E28" i="4"/>
  <c r="F8" i="4" a="1"/>
  <c r="F8" i="4" s="1"/>
  <c r="G8" i="4" a="1"/>
  <c r="G8" i="4"/>
  <c r="H8" i="4" a="1"/>
  <c r="H8" i="4" s="1"/>
  <c r="I8" i="4" a="1"/>
  <c r="I8" i="4" s="1"/>
  <c r="J8" i="4" a="1"/>
  <c r="J8" i="4" s="1"/>
  <c r="K8" i="4" a="1"/>
  <c r="K8" i="4" s="1"/>
  <c r="L8" i="4" a="1"/>
  <c r="L8" i="4" s="1"/>
  <c r="M8" i="4" a="1"/>
  <c r="M8" i="4"/>
  <c r="N8" i="4" a="1"/>
  <c r="N8" i="4" s="1"/>
  <c r="O8" i="4" a="1"/>
  <c r="O8" i="4"/>
  <c r="P8" i="4" a="1"/>
  <c r="P8" i="4" s="1"/>
  <c r="Q8" i="4" a="1"/>
  <c r="Q8" i="4" s="1"/>
  <c r="R8" i="4" a="1"/>
  <c r="R8" i="4" s="1"/>
  <c r="S8" i="4" a="1"/>
  <c r="S8" i="4" s="1"/>
  <c r="T8" i="4" a="1"/>
  <c r="T8" i="4" s="1"/>
  <c r="U8" i="4" a="1"/>
  <c r="U8" i="4"/>
  <c r="V8" i="4" a="1"/>
  <c r="V8" i="4" s="1"/>
  <c r="W8" i="4" a="1"/>
  <c r="W8" i="4"/>
  <c r="X8" i="4" a="1"/>
  <c r="X8" i="4" s="1"/>
  <c r="Y8" i="4" a="1"/>
  <c r="Y8" i="4" s="1"/>
  <c r="Z8" i="4" a="1"/>
  <c r="Z8" i="4" s="1"/>
  <c r="AA8" i="4" a="1"/>
  <c r="AA8" i="4" s="1"/>
  <c r="AB8" i="4" a="1"/>
  <c r="AB8" i="4" s="1"/>
  <c r="AC8" i="4" a="1"/>
  <c r="AC8" i="4"/>
  <c r="AD8" i="4" a="1"/>
  <c r="AD8" i="4" s="1"/>
  <c r="AE8" i="4" a="1"/>
  <c r="AE8" i="4"/>
  <c r="AF8" i="4" a="1"/>
  <c r="AF8" i="4" s="1"/>
  <c r="AG8" i="4" a="1"/>
  <c r="AG8" i="4" s="1"/>
  <c r="AH8" i="4" a="1"/>
  <c r="AH8" i="4" s="1"/>
  <c r="AI8" i="4" a="1"/>
  <c r="AI8" i="4" s="1"/>
  <c r="AJ8" i="4" a="1"/>
  <c r="AJ8" i="4" s="1"/>
  <c r="AK8" i="4" a="1"/>
  <c r="AK8" i="4"/>
  <c r="AL8" i="4" a="1"/>
  <c r="AL8" i="4" s="1"/>
  <c r="AM8" i="4" a="1"/>
  <c r="AM8" i="4"/>
  <c r="AN8" i="4" a="1"/>
  <c r="AN8" i="4" s="1"/>
  <c r="AO8" i="4" a="1"/>
  <c r="AO8" i="4" s="1"/>
  <c r="F9" i="4" a="1"/>
  <c r="F9" i="4" s="1"/>
  <c r="G9" i="4" a="1"/>
  <c r="G9" i="4" s="1"/>
  <c r="H9" i="4" a="1"/>
  <c r="H9" i="4" s="1"/>
  <c r="I9" i="4" a="1"/>
  <c r="I9" i="4"/>
  <c r="J9" i="4" a="1"/>
  <c r="J9" i="4" s="1"/>
  <c r="K9" i="4" a="1"/>
  <c r="K9" i="4"/>
  <c r="L9" i="4" a="1"/>
  <c r="L9" i="4" s="1"/>
  <c r="M9" i="4" a="1"/>
  <c r="M9" i="4" s="1"/>
  <c r="N9" i="4" a="1"/>
  <c r="N9" i="4" s="1"/>
  <c r="O9" i="4" a="1"/>
  <c r="O9" i="4" s="1"/>
  <c r="P9" i="4" a="1"/>
  <c r="P9" i="4" s="1"/>
  <c r="Q9" i="4" a="1"/>
  <c r="Q9" i="4"/>
  <c r="R9" i="4" a="1"/>
  <c r="R9" i="4" s="1"/>
  <c r="S9" i="4" a="1"/>
  <c r="S9" i="4"/>
  <c r="T9" i="4" a="1"/>
  <c r="T9" i="4" s="1"/>
  <c r="U9" i="4" a="1"/>
  <c r="U9" i="4" s="1"/>
  <c r="V9" i="4" a="1"/>
  <c r="V9" i="4" s="1"/>
  <c r="W9" i="4" a="1"/>
  <c r="W9" i="4" s="1"/>
  <c r="X9" i="4" a="1"/>
  <c r="X9" i="4" s="1"/>
  <c r="Y9" i="4" a="1"/>
  <c r="Y9" i="4"/>
  <c r="Z9" i="4" a="1"/>
  <c r="Z9" i="4" s="1"/>
  <c r="AA9" i="4" a="1"/>
  <c r="AA9" i="4"/>
  <c r="AB9" i="4" a="1"/>
  <c r="AB9" i="4" s="1"/>
  <c r="AC9" i="4" a="1"/>
  <c r="AC9" i="4" s="1"/>
  <c r="AD9" i="4" a="1"/>
  <c r="AD9" i="4" s="1"/>
  <c r="AE9" i="4" a="1"/>
  <c r="AE9" i="4" s="1"/>
  <c r="AF9" i="4" a="1"/>
  <c r="AF9" i="4" s="1"/>
  <c r="AG9" i="4" a="1"/>
  <c r="AG9" i="4"/>
  <c r="AH9" i="4" a="1"/>
  <c r="AH9" i="4" s="1"/>
  <c r="AI9" i="4" a="1"/>
  <c r="AI9" i="4"/>
  <c r="AJ9" i="4" a="1"/>
  <c r="AJ9" i="4" s="1"/>
  <c r="AK9" i="4" a="1"/>
  <c r="AK9" i="4" s="1"/>
  <c r="AL9" i="4" a="1"/>
  <c r="AL9" i="4" s="1"/>
  <c r="AM9" i="4" a="1"/>
  <c r="AM9" i="4" s="1"/>
  <c r="AN9" i="4" a="1"/>
  <c r="AN9" i="4" s="1"/>
  <c r="AO9" i="4" a="1"/>
  <c r="AO9" i="4"/>
  <c r="F10" i="4" a="1"/>
  <c r="F10" i="4" s="1"/>
  <c r="G10" i="4" a="1"/>
  <c r="G10" i="4"/>
  <c r="H10" i="4" a="1"/>
  <c r="H10" i="4" s="1"/>
  <c r="I10" i="4" a="1"/>
  <c r="I10" i="4" s="1"/>
  <c r="J10" i="4" a="1"/>
  <c r="J10" i="4" s="1"/>
  <c r="K10" i="4" a="1"/>
  <c r="K10" i="4" s="1"/>
  <c r="L10" i="4" a="1"/>
  <c r="L10" i="4" s="1"/>
  <c r="M10" i="4" a="1"/>
  <c r="M10" i="4"/>
  <c r="N10" i="4" a="1"/>
  <c r="N10" i="4" s="1"/>
  <c r="O10" i="4" a="1"/>
  <c r="O10" i="4"/>
  <c r="P10" i="4" a="1"/>
  <c r="P10" i="4" s="1"/>
  <c r="Q10" i="4" a="1"/>
  <c r="Q10" i="4" s="1"/>
  <c r="R10" i="4" a="1"/>
  <c r="R10" i="4" s="1"/>
  <c r="S10" i="4" a="1"/>
  <c r="S10" i="4" s="1"/>
  <c r="T10" i="4" a="1"/>
  <c r="T10" i="4" s="1"/>
  <c r="U10" i="4" a="1"/>
  <c r="U10" i="4"/>
  <c r="V10" i="4" a="1"/>
  <c r="V10" i="4" s="1"/>
  <c r="W10" i="4" a="1"/>
  <c r="W10" i="4"/>
  <c r="X10" i="4" a="1"/>
  <c r="X10" i="4" s="1"/>
  <c r="Y10" i="4" a="1"/>
  <c r="Y10" i="4" s="1"/>
  <c r="Z10" i="4" a="1"/>
  <c r="Z10" i="4" s="1"/>
  <c r="AA10" i="4" a="1"/>
  <c r="AA10" i="4" s="1"/>
  <c r="AB10" i="4" a="1"/>
  <c r="AB10" i="4" s="1"/>
  <c r="AC10" i="4" a="1"/>
  <c r="AC10" i="4"/>
  <c r="AD10" i="4" a="1"/>
  <c r="AD10" i="4" s="1"/>
  <c r="AE10" i="4" a="1"/>
  <c r="AE10" i="4"/>
  <c r="AF10" i="4" a="1"/>
  <c r="AF10" i="4" s="1"/>
  <c r="AG10" i="4" a="1"/>
  <c r="AG10" i="4" s="1"/>
  <c r="AH10" i="4" a="1"/>
  <c r="AH10" i="4" s="1"/>
  <c r="AI10" i="4" a="1"/>
  <c r="AI10" i="4" s="1"/>
  <c r="AJ10" i="4" a="1"/>
  <c r="AJ10" i="4" s="1"/>
  <c r="AK10" i="4" a="1"/>
  <c r="AK10" i="4"/>
  <c r="AL10" i="4" a="1"/>
  <c r="AL10" i="4" s="1"/>
  <c r="AM10" i="4" a="1"/>
  <c r="AM10" i="4"/>
  <c r="AN10" i="4" a="1"/>
  <c r="AN10" i="4" s="1"/>
  <c r="AO10" i="4" a="1"/>
  <c r="AO10" i="4" s="1"/>
  <c r="F11" i="4" a="1"/>
  <c r="F11" i="4" s="1"/>
  <c r="G11" i="4" a="1"/>
  <c r="G11" i="4" s="1"/>
  <c r="H11" i="4" a="1"/>
  <c r="H11" i="4" s="1"/>
  <c r="I11" i="4" a="1"/>
  <c r="I11" i="4"/>
  <c r="J11" i="4" a="1"/>
  <c r="J11" i="4" s="1"/>
  <c r="K11" i="4" a="1"/>
  <c r="K11" i="4"/>
  <c r="L11" i="4" a="1"/>
  <c r="L11" i="4" s="1"/>
  <c r="M11" i="4" a="1"/>
  <c r="M11" i="4" s="1"/>
  <c r="N11" i="4" a="1"/>
  <c r="N11" i="4" s="1"/>
  <c r="O11" i="4" a="1"/>
  <c r="O11" i="4" s="1"/>
  <c r="P11" i="4" a="1"/>
  <c r="P11" i="4" s="1"/>
  <c r="Q11" i="4" a="1"/>
  <c r="Q11" i="4"/>
  <c r="R11" i="4" a="1"/>
  <c r="R11" i="4" s="1"/>
  <c r="S11" i="4" a="1"/>
  <c r="S11" i="4"/>
  <c r="T11" i="4" a="1"/>
  <c r="T11" i="4" s="1"/>
  <c r="U11" i="4" a="1"/>
  <c r="U11" i="4" s="1"/>
  <c r="V11" i="4" a="1"/>
  <c r="V11" i="4" s="1"/>
  <c r="W11" i="4" a="1"/>
  <c r="W11" i="4" s="1"/>
  <c r="X11" i="4" a="1"/>
  <c r="X11" i="4" s="1"/>
  <c r="Y11" i="4" a="1"/>
  <c r="Y11" i="4"/>
  <c r="Z11" i="4" a="1"/>
  <c r="Z11" i="4" s="1"/>
  <c r="AA11" i="4" a="1"/>
  <c r="AA11" i="4"/>
  <c r="AB11" i="4" a="1"/>
  <c r="AB11" i="4" s="1"/>
  <c r="AC11" i="4" a="1"/>
  <c r="AC11" i="4" s="1"/>
  <c r="AD11" i="4" a="1"/>
  <c r="AD11" i="4" s="1"/>
  <c r="AE11" i="4" a="1"/>
  <c r="AE11" i="4" s="1"/>
  <c r="AF11" i="4" a="1"/>
  <c r="AF11" i="4" s="1"/>
  <c r="AG11" i="4" a="1"/>
  <c r="AG11" i="4"/>
  <c r="AH11" i="4" a="1"/>
  <c r="AH11" i="4" s="1"/>
  <c r="AI11" i="4" a="1"/>
  <c r="AI11" i="4"/>
  <c r="AJ11" i="4" a="1"/>
  <c r="AJ11" i="4" s="1"/>
  <c r="AK11" i="4" a="1"/>
  <c r="AK11" i="4" s="1"/>
  <c r="AL11" i="4" a="1"/>
  <c r="AL11" i="4" s="1"/>
  <c r="AM11" i="4" a="1"/>
  <c r="AM11" i="4" s="1"/>
  <c r="AN11" i="4" a="1"/>
  <c r="AN11" i="4" s="1"/>
  <c r="AO11" i="4" a="1"/>
  <c r="AO11" i="4"/>
  <c r="F12" i="4" a="1"/>
  <c r="F12" i="4" s="1"/>
  <c r="G12" i="4" a="1"/>
  <c r="G12" i="4"/>
  <c r="H12" i="4" a="1"/>
  <c r="H12" i="4" s="1"/>
  <c r="I12" i="4" a="1"/>
  <c r="I12" i="4" s="1"/>
  <c r="J12" i="4" a="1"/>
  <c r="J12" i="4" s="1"/>
  <c r="K12" i="4" a="1"/>
  <c r="K12" i="4" s="1"/>
  <c r="L12" i="4" a="1"/>
  <c r="L12" i="4" s="1"/>
  <c r="M12" i="4" a="1"/>
  <c r="M12" i="4"/>
  <c r="N12" i="4" a="1"/>
  <c r="N12" i="4" s="1"/>
  <c r="O12" i="4" a="1"/>
  <c r="O12" i="4"/>
  <c r="P12" i="4" a="1"/>
  <c r="P12" i="4" s="1"/>
  <c r="Q12" i="4" a="1"/>
  <c r="Q12" i="4" s="1"/>
  <c r="R12" i="4" a="1"/>
  <c r="R12" i="4" s="1"/>
  <c r="S12" i="4" a="1"/>
  <c r="S12" i="4" s="1"/>
  <c r="T12" i="4" a="1"/>
  <c r="T12" i="4" s="1"/>
  <c r="U12" i="4" a="1"/>
  <c r="U12" i="4"/>
  <c r="V12" i="4" a="1"/>
  <c r="V12" i="4" s="1"/>
  <c r="W12" i="4" a="1"/>
  <c r="W12" i="4"/>
  <c r="X12" i="4" a="1"/>
  <c r="X12" i="4" s="1"/>
  <c r="Y12" i="4" a="1"/>
  <c r="Y12" i="4" s="1"/>
  <c r="Z12" i="4" a="1"/>
  <c r="Z12" i="4" s="1"/>
  <c r="AA12" i="4" a="1"/>
  <c r="AA12" i="4" s="1"/>
  <c r="AB12" i="4" a="1"/>
  <c r="AB12" i="4" s="1"/>
  <c r="AC12" i="4" a="1"/>
  <c r="AC12" i="4"/>
  <c r="AD12" i="4" a="1"/>
  <c r="AD12" i="4" s="1"/>
  <c r="AE12" i="4" a="1"/>
  <c r="AE12" i="4"/>
  <c r="AF12" i="4" a="1"/>
  <c r="AF12" i="4" s="1"/>
  <c r="AG12" i="4" a="1"/>
  <c r="AG12" i="4"/>
  <c r="AH12" i="4" a="1"/>
  <c r="AH12" i="4" s="1"/>
  <c r="AI12" i="4" a="1"/>
  <c r="AI12" i="4" s="1"/>
  <c r="AJ12" i="4" a="1"/>
  <c r="AJ12" i="4" s="1"/>
  <c r="AK12" i="4" a="1"/>
  <c r="AK12" i="4"/>
  <c r="AL12" i="4" a="1"/>
  <c r="AL12" i="4" s="1"/>
  <c r="AM12" i="4" a="1"/>
  <c r="AM12" i="4" s="1"/>
  <c r="AN12" i="4" a="1"/>
  <c r="AN12" i="4" s="1"/>
  <c r="AO12" i="4" a="1"/>
  <c r="AO12" i="4"/>
  <c r="F13" i="4" a="1"/>
  <c r="F13" i="4" s="1"/>
  <c r="G13" i="4" a="1"/>
  <c r="G13" i="4" s="1"/>
  <c r="H13" i="4" a="1"/>
  <c r="H13" i="4" s="1"/>
  <c r="I13" i="4" a="1"/>
  <c r="I13" i="4"/>
  <c r="J13" i="4" a="1"/>
  <c r="J13" i="4" s="1"/>
  <c r="K13" i="4" a="1"/>
  <c r="K13" i="4" s="1"/>
  <c r="L13" i="4" a="1"/>
  <c r="L13" i="4" s="1"/>
  <c r="M13" i="4" a="1"/>
  <c r="M13" i="4"/>
  <c r="N13" i="4" a="1"/>
  <c r="N13" i="4" s="1"/>
  <c r="O13" i="4" a="1"/>
  <c r="O13" i="4" s="1"/>
  <c r="P13" i="4" a="1"/>
  <c r="P13" i="4" s="1"/>
  <c r="Q13" i="4" a="1"/>
  <c r="Q13" i="4"/>
  <c r="R13" i="4" a="1"/>
  <c r="R13" i="4" s="1"/>
  <c r="S13" i="4" a="1"/>
  <c r="S13" i="4" s="1"/>
  <c r="T13" i="4" a="1"/>
  <c r="T13" i="4" s="1"/>
  <c r="U13" i="4" a="1"/>
  <c r="U13" i="4"/>
  <c r="V13" i="4" a="1"/>
  <c r="V13" i="4" s="1"/>
  <c r="W13" i="4" a="1"/>
  <c r="W13" i="4" s="1"/>
  <c r="X13" i="4" a="1"/>
  <c r="X13" i="4" s="1"/>
  <c r="Y13" i="4" a="1"/>
  <c r="Y13" i="4"/>
  <c r="Z13" i="4" a="1"/>
  <c r="Z13" i="4" s="1"/>
  <c r="AA13" i="4" a="1"/>
  <c r="AA13" i="4" s="1"/>
  <c r="AB13" i="4" a="1"/>
  <c r="AB13" i="4" s="1"/>
  <c r="AC13" i="4" a="1"/>
  <c r="AC13" i="4"/>
  <c r="AD13" i="4" a="1"/>
  <c r="AD13" i="4" s="1"/>
  <c r="AE13" i="4" a="1"/>
  <c r="AE13" i="4" s="1"/>
  <c r="AF13" i="4" a="1"/>
  <c r="AF13" i="4" s="1"/>
  <c r="AG13" i="4" a="1"/>
  <c r="AG13" i="4"/>
  <c r="AH13" i="4" a="1"/>
  <c r="AH13" i="4" s="1"/>
  <c r="AI13" i="4" a="1"/>
  <c r="AI13" i="4" s="1"/>
  <c r="AJ13" i="4" a="1"/>
  <c r="AJ13" i="4" s="1"/>
  <c r="AK13" i="4" a="1"/>
  <c r="AK13" i="4"/>
  <c r="AL13" i="4" a="1"/>
  <c r="AL13" i="4" s="1"/>
  <c r="AM13" i="4" a="1"/>
  <c r="AM13" i="4" s="1"/>
  <c r="AN13" i="4" a="1"/>
  <c r="AN13" i="4" s="1"/>
  <c r="AO13" i="4" a="1"/>
  <c r="AO13" i="4"/>
  <c r="F14" i="4" a="1"/>
  <c r="F14" i="4" s="1"/>
  <c r="G14" i="4" a="1"/>
  <c r="G14" i="4" s="1"/>
  <c r="H14" i="4" a="1"/>
  <c r="H14" i="4" s="1"/>
  <c r="I14" i="4" a="1"/>
  <c r="I14" i="4"/>
  <c r="J14" i="4" a="1"/>
  <c r="J14" i="4" s="1"/>
  <c r="K14" i="4" a="1"/>
  <c r="K14" i="4" s="1"/>
  <c r="L14" i="4" a="1"/>
  <c r="L14" i="4" s="1"/>
  <c r="M14" i="4" a="1"/>
  <c r="M14" i="4"/>
  <c r="N14" i="4" a="1"/>
  <c r="N14" i="4" s="1"/>
  <c r="O14" i="4" a="1"/>
  <c r="O14" i="4" s="1"/>
  <c r="P14" i="4" a="1"/>
  <c r="P14" i="4" s="1"/>
  <c r="Q14" i="4" a="1"/>
  <c r="Q14" i="4"/>
  <c r="R14" i="4" a="1"/>
  <c r="R14" i="4" s="1"/>
  <c r="S14" i="4" a="1"/>
  <c r="S14" i="4" s="1"/>
  <c r="T14" i="4" a="1"/>
  <c r="T14" i="4" s="1"/>
  <c r="U14" i="4" a="1"/>
  <c r="U14" i="4"/>
  <c r="V14" i="4" a="1"/>
  <c r="V14" i="4" s="1"/>
  <c r="W14" i="4" a="1"/>
  <c r="W14" i="4" s="1"/>
  <c r="X14" i="4" a="1"/>
  <c r="X14" i="4" s="1"/>
  <c r="Y14" i="4" a="1"/>
  <c r="Y14" i="4"/>
  <c r="Z14" i="4" a="1"/>
  <c r="Z14" i="4" s="1"/>
  <c r="AA14" i="4" a="1"/>
  <c r="AA14" i="4" s="1"/>
  <c r="AB14" i="4" a="1"/>
  <c r="AB14" i="4" s="1"/>
  <c r="AC14" i="4" a="1"/>
  <c r="AC14" i="4"/>
  <c r="AD14" i="4" a="1"/>
  <c r="AD14" i="4" s="1"/>
  <c r="AE14" i="4" a="1"/>
  <c r="AE14" i="4" s="1"/>
  <c r="AF14" i="4" a="1"/>
  <c r="AF14" i="4" s="1"/>
  <c r="AG14" i="4" a="1"/>
  <c r="AG14" i="4"/>
  <c r="AH14" i="4" a="1"/>
  <c r="AH14" i="4" s="1"/>
  <c r="AI14" i="4" a="1"/>
  <c r="AI14" i="4" s="1"/>
  <c r="AJ14" i="4" a="1"/>
  <c r="AJ14" i="4" s="1"/>
  <c r="AK14" i="4" a="1"/>
  <c r="AK14" i="4"/>
  <c r="AL14" i="4" a="1"/>
  <c r="AL14" i="4" s="1"/>
  <c r="AM14" i="4" a="1"/>
  <c r="AM14" i="4" s="1"/>
  <c r="AN14" i="4" a="1"/>
  <c r="AN14" i="4" s="1"/>
  <c r="AO14" i="4" a="1"/>
  <c r="AO14" i="4"/>
  <c r="F15" i="4" a="1"/>
  <c r="F15" i="4" s="1"/>
  <c r="G15" i="4" a="1"/>
  <c r="G15" i="4" s="1"/>
  <c r="H15" i="4" a="1"/>
  <c r="H15" i="4" s="1"/>
  <c r="I15" i="4" a="1"/>
  <c r="I15" i="4"/>
  <c r="J15" i="4" a="1"/>
  <c r="J15" i="4" s="1"/>
  <c r="K15" i="4" a="1"/>
  <c r="K15" i="4" s="1"/>
  <c r="L15" i="4" a="1"/>
  <c r="L15" i="4" s="1"/>
  <c r="M15" i="4" a="1"/>
  <c r="M15" i="4"/>
  <c r="N15" i="4" a="1"/>
  <c r="N15" i="4" s="1"/>
  <c r="O15" i="4" a="1"/>
  <c r="O15" i="4" s="1"/>
  <c r="P15" i="4" a="1"/>
  <c r="P15" i="4" s="1"/>
  <c r="Q15" i="4" a="1"/>
  <c r="Q15" i="4"/>
  <c r="R15" i="4" a="1"/>
  <c r="R15" i="4" s="1"/>
  <c r="S15" i="4" a="1"/>
  <c r="S15" i="4" s="1"/>
  <c r="T15" i="4" a="1"/>
  <c r="T15" i="4" s="1"/>
  <c r="U15" i="4" a="1"/>
  <c r="U15" i="4"/>
  <c r="V15" i="4" a="1"/>
  <c r="V15" i="4" s="1"/>
  <c r="W15" i="4" a="1"/>
  <c r="W15" i="4" s="1"/>
  <c r="X15" i="4" a="1"/>
  <c r="X15" i="4" s="1"/>
  <c r="Y15" i="4" a="1"/>
  <c r="Y15" i="4"/>
  <c r="Z15" i="4" a="1"/>
  <c r="Z15" i="4" s="1"/>
  <c r="AA15" i="4" a="1"/>
  <c r="AA15" i="4" s="1"/>
  <c r="AB15" i="4" a="1"/>
  <c r="AB15" i="4" s="1"/>
  <c r="AC15" i="4" a="1"/>
  <c r="AC15" i="4"/>
  <c r="AD15" i="4" a="1"/>
  <c r="AD15" i="4" s="1"/>
  <c r="AE15" i="4" a="1"/>
  <c r="AE15" i="4" s="1"/>
  <c r="AF15" i="4" a="1"/>
  <c r="AF15" i="4" s="1"/>
  <c r="AG15" i="4" a="1"/>
  <c r="AG15" i="4"/>
  <c r="AH15" i="4" a="1"/>
  <c r="AH15" i="4" s="1"/>
  <c r="AI15" i="4" a="1"/>
  <c r="AI15" i="4" s="1"/>
  <c r="AJ15" i="4" a="1"/>
  <c r="AJ15" i="4" s="1"/>
  <c r="AK15" i="4" a="1"/>
  <c r="AK15" i="4"/>
  <c r="AL15" i="4" a="1"/>
  <c r="AL15" i="4" s="1"/>
  <c r="AM15" i="4" a="1"/>
  <c r="AM15" i="4" s="1"/>
  <c r="AN15" i="4" a="1"/>
  <c r="AN15" i="4" s="1"/>
  <c r="AO15" i="4" a="1"/>
  <c r="AO15" i="4"/>
  <c r="F16" i="4" a="1"/>
  <c r="F16" i="4" s="1"/>
  <c r="G16" i="4" a="1"/>
  <c r="G16" i="4" s="1"/>
  <c r="H16" i="4" a="1"/>
  <c r="H16" i="4" s="1"/>
  <c r="I16" i="4" a="1"/>
  <c r="I16" i="4"/>
  <c r="J16" i="4" a="1"/>
  <c r="J16" i="4" s="1"/>
  <c r="K16" i="4" a="1"/>
  <c r="K16" i="4" s="1"/>
  <c r="L16" i="4" a="1"/>
  <c r="L16" i="4" s="1"/>
  <c r="M16" i="4" a="1"/>
  <c r="M16" i="4"/>
  <c r="N16" i="4" a="1"/>
  <c r="N16" i="4" s="1"/>
  <c r="O16" i="4" a="1"/>
  <c r="O16" i="4" s="1"/>
  <c r="P16" i="4" a="1"/>
  <c r="P16" i="4" s="1"/>
  <c r="Q16" i="4" a="1"/>
  <c r="Q16" i="4" s="1"/>
  <c r="R16" i="4" a="1"/>
  <c r="R16" i="4" s="1"/>
  <c r="S16" i="4" a="1"/>
  <c r="S16" i="4" s="1"/>
  <c r="T16" i="4" a="1"/>
  <c r="T16" i="4" s="1"/>
  <c r="U16" i="4" a="1"/>
  <c r="U16" i="4" s="1"/>
  <c r="V16" i="4" a="1"/>
  <c r="V16" i="4" s="1"/>
  <c r="W16" i="4" a="1"/>
  <c r="W16" i="4" s="1"/>
  <c r="X16" i="4" a="1"/>
  <c r="X16" i="4" s="1"/>
  <c r="Y16" i="4" a="1"/>
  <c r="Y16" i="4" s="1"/>
  <c r="Z16" i="4" a="1"/>
  <c r="Z16" i="4" s="1"/>
  <c r="AA16" i="4" a="1"/>
  <c r="AA16" i="4" s="1"/>
  <c r="AB16" i="4" a="1"/>
  <c r="AB16" i="4" s="1"/>
  <c r="AC16" i="4" a="1"/>
  <c r="AC16" i="4" s="1"/>
  <c r="AD16" i="4" a="1"/>
  <c r="AD16" i="4" s="1"/>
  <c r="AE16" i="4" a="1"/>
  <c r="AE16" i="4" s="1"/>
  <c r="AF16" i="4" a="1"/>
  <c r="AF16" i="4" s="1"/>
  <c r="AG16" i="4" a="1"/>
  <c r="AG16" i="4" s="1"/>
  <c r="AH16" i="4" a="1"/>
  <c r="AH16" i="4" s="1"/>
  <c r="AI16" i="4" a="1"/>
  <c r="AI16" i="4" s="1"/>
  <c r="AJ16" i="4" a="1"/>
  <c r="AJ16" i="4" s="1"/>
  <c r="AK16" i="4" a="1"/>
  <c r="AK16" i="4" s="1"/>
  <c r="AL16" i="4" a="1"/>
  <c r="AL16" i="4" s="1"/>
  <c r="AM16" i="4" a="1"/>
  <c r="AM16" i="4" s="1"/>
  <c r="AN16" i="4" a="1"/>
  <c r="AN16" i="4" s="1"/>
  <c r="AO16" i="4" a="1"/>
  <c r="AO16" i="4" s="1"/>
  <c r="F17" i="4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M17" i="4" a="1"/>
  <c r="M17" i="4" s="1"/>
  <c r="N17" i="4" a="1"/>
  <c r="N17" i="4" s="1"/>
  <c r="O17" i="4" a="1"/>
  <c r="O17" i="4" s="1"/>
  <c r="P17" i="4" a="1"/>
  <c r="P17" i="4" s="1"/>
  <c r="Q17" i="4" a="1"/>
  <c r="Q17" i="4" s="1"/>
  <c r="R17" i="4" a="1"/>
  <c r="R17" i="4" s="1"/>
  <c r="S17" i="4" a="1"/>
  <c r="S17" i="4" s="1"/>
  <c r="T17" i="4" a="1"/>
  <c r="T17" i="4" s="1"/>
  <c r="U17" i="4" a="1"/>
  <c r="U17" i="4" s="1"/>
  <c r="V17" i="4" a="1"/>
  <c r="V17" i="4" s="1"/>
  <c r="W17" i="4" a="1"/>
  <c r="W17" i="4" s="1"/>
  <c r="X17" i="4" a="1"/>
  <c r="X17" i="4" s="1"/>
  <c r="Y17" i="4" a="1"/>
  <c r="Y17" i="4" s="1"/>
  <c r="Z17" i="4" a="1"/>
  <c r="Z17" i="4" s="1"/>
  <c r="AA17" i="4" a="1"/>
  <c r="AA17" i="4" s="1"/>
  <c r="AB17" i="4" a="1"/>
  <c r="AB17" i="4" s="1"/>
  <c r="AC17" i="4" a="1"/>
  <c r="AC17" i="4" s="1"/>
  <c r="AD17" i="4" a="1"/>
  <c r="AD17" i="4" s="1"/>
  <c r="AE17" i="4" a="1"/>
  <c r="AE17" i="4" s="1"/>
  <c r="AF17" i="4" a="1"/>
  <c r="AF17" i="4" s="1"/>
  <c r="AG17" i="4" a="1"/>
  <c r="AG17" i="4" s="1"/>
  <c r="AH17" i="4" a="1"/>
  <c r="AH17" i="4" s="1"/>
  <c r="AI17" i="4" a="1"/>
  <c r="AI17" i="4" s="1"/>
  <c r="AJ17" i="4" a="1"/>
  <c r="AJ17" i="4" s="1"/>
  <c r="AK17" i="4" a="1"/>
  <c r="AK17" i="4" s="1"/>
  <c r="AL17" i="4" a="1"/>
  <c r="AL17" i="4" s="1"/>
  <c r="AM17" i="4" a="1"/>
  <c r="AM17" i="4" s="1"/>
  <c r="AN17" i="4" a="1"/>
  <c r="AN17" i="4" s="1"/>
  <c r="AO17" i="4" a="1"/>
  <c r="AO17" i="4" s="1"/>
  <c r="F18" i="4" a="1"/>
  <c r="F18" i="4" s="1"/>
  <c r="G18" i="4" a="1"/>
  <c r="G18" i="4" s="1"/>
  <c r="H18" i="4" a="1"/>
  <c r="H18" i="4" s="1"/>
  <c r="I18" i="4" a="1"/>
  <c r="I18" i="4" s="1"/>
  <c r="J18" i="4" a="1"/>
  <c r="J18" i="4" s="1"/>
  <c r="K18" i="4" a="1"/>
  <c r="K18" i="4" s="1"/>
  <c r="L18" i="4" a="1"/>
  <c r="L18" i="4" s="1"/>
  <c r="M18" i="4" a="1"/>
  <c r="M18" i="4" s="1"/>
  <c r="N18" i="4" a="1"/>
  <c r="N18" i="4" s="1"/>
  <c r="O18" i="4" a="1"/>
  <c r="O18" i="4" s="1"/>
  <c r="P18" i="4" a="1"/>
  <c r="P18" i="4" s="1"/>
  <c r="Q18" i="4" a="1"/>
  <c r="Q18" i="4" s="1"/>
  <c r="R18" i="4" a="1"/>
  <c r="R18" i="4" s="1"/>
  <c r="S18" i="4" a="1"/>
  <c r="S18" i="4" s="1"/>
  <c r="T18" i="4" a="1"/>
  <c r="T18" i="4" s="1"/>
  <c r="U18" i="4" a="1"/>
  <c r="U18" i="4" s="1"/>
  <c r="V18" i="4" a="1"/>
  <c r="V18" i="4" s="1"/>
  <c r="W18" i="4" a="1"/>
  <c r="W18" i="4" s="1"/>
  <c r="X18" i="4" a="1"/>
  <c r="X18" i="4" s="1"/>
  <c r="Y18" i="4" a="1"/>
  <c r="Y18" i="4" s="1"/>
  <c r="Z18" i="4" a="1"/>
  <c r="Z18" i="4" s="1"/>
  <c r="AA18" i="4" a="1"/>
  <c r="AA18" i="4" s="1"/>
  <c r="AB18" i="4" a="1"/>
  <c r="AB18" i="4" s="1"/>
  <c r="AC18" i="4" a="1"/>
  <c r="AC18" i="4" s="1"/>
  <c r="AD18" i="4" a="1"/>
  <c r="AD18" i="4" s="1"/>
  <c r="AE18" i="4" a="1"/>
  <c r="AE18" i="4" s="1"/>
  <c r="AF18" i="4" a="1"/>
  <c r="AF18" i="4" s="1"/>
  <c r="AG18" i="4" a="1"/>
  <c r="AG18" i="4" s="1"/>
  <c r="AH18" i="4" a="1"/>
  <c r="AH18" i="4" s="1"/>
  <c r="AI18" i="4" a="1"/>
  <c r="AI18" i="4" s="1"/>
  <c r="AJ18" i="4" a="1"/>
  <c r="AJ18" i="4" s="1"/>
  <c r="AK18" i="4" a="1"/>
  <c r="AK18" i="4" s="1"/>
  <c r="AL18" i="4" a="1"/>
  <c r="AL18" i="4" s="1"/>
  <c r="AM18" i="4" a="1"/>
  <c r="AM18" i="4" s="1"/>
  <c r="AN18" i="4" a="1"/>
  <c r="AN18" i="4" s="1"/>
  <c r="AO18" i="4" a="1"/>
  <c r="AO18" i="4" s="1"/>
  <c r="F19" i="4" a="1"/>
  <c r="F19" i="4" s="1"/>
  <c r="G19" i="4" a="1"/>
  <c r="G19" i="4" s="1"/>
  <c r="H19" i="4" a="1"/>
  <c r="H19" i="4" s="1"/>
  <c r="I19" i="4" a="1"/>
  <c r="I19" i="4" s="1"/>
  <c r="J19" i="4" a="1"/>
  <c r="J19" i="4" s="1"/>
  <c r="K19" i="4" a="1"/>
  <c r="K19" i="4" s="1"/>
  <c r="L19" i="4" a="1"/>
  <c r="L19" i="4"/>
  <c r="M19" i="4" a="1"/>
  <c r="M19" i="4" s="1"/>
  <c r="N19" i="4" a="1"/>
  <c r="N19" i="4"/>
  <c r="O19" i="4" a="1"/>
  <c r="O19" i="4" s="1"/>
  <c r="P19" i="4" a="1"/>
  <c r="P19" i="4" s="1"/>
  <c r="Q19" i="4" a="1"/>
  <c r="Q19" i="4" s="1"/>
  <c r="R19" i="4" a="1"/>
  <c r="R19" i="4" s="1"/>
  <c r="S19" i="4" a="1"/>
  <c r="S19" i="4" s="1"/>
  <c r="T19" i="4" a="1"/>
  <c r="T19" i="4"/>
  <c r="U19" i="4" a="1"/>
  <c r="U19" i="4" s="1"/>
  <c r="V19" i="4" a="1"/>
  <c r="V19" i="4"/>
  <c r="W19" i="4" a="1"/>
  <c r="W19" i="4" s="1"/>
  <c r="X19" i="4" a="1"/>
  <c r="X19" i="4" s="1"/>
  <c r="Y19" i="4" a="1"/>
  <c r="Y19" i="4" s="1"/>
  <c r="Z19" i="4" a="1"/>
  <c r="Z19" i="4" s="1"/>
  <c r="AA19" i="4" a="1"/>
  <c r="AA19" i="4" s="1"/>
  <c r="AB19" i="4" a="1"/>
  <c r="AB19" i="4"/>
  <c r="AC19" i="4" a="1"/>
  <c r="AC19" i="4" s="1"/>
  <c r="AD19" i="4" a="1"/>
  <c r="AD19" i="4"/>
  <c r="AE19" i="4" a="1"/>
  <c r="AE19" i="4" s="1"/>
  <c r="AF19" i="4" a="1"/>
  <c r="AF19" i="4" s="1"/>
  <c r="AG19" i="4" a="1"/>
  <c r="AG19" i="4" s="1"/>
  <c r="AH19" i="4" a="1"/>
  <c r="AH19" i="4" s="1"/>
  <c r="AI19" i="4" a="1"/>
  <c r="AI19" i="4" s="1"/>
  <c r="AJ19" i="4" a="1"/>
  <c r="AJ19" i="4"/>
  <c r="AK19" i="4" a="1"/>
  <c r="AK19" i="4" s="1"/>
  <c r="AL19" i="4" a="1"/>
  <c r="AL19" i="4"/>
  <c r="AM19" i="4" a="1"/>
  <c r="AM19" i="4" s="1"/>
  <c r="AN19" i="4" a="1"/>
  <c r="AN19" i="4" s="1"/>
  <c r="AO19" i="4" a="1"/>
  <c r="AO19" i="4" s="1"/>
  <c r="F20" i="4" a="1"/>
  <c r="F20" i="4" s="1"/>
  <c r="G20" i="4" a="1"/>
  <c r="G20" i="4" s="1"/>
  <c r="H20" i="4" a="1"/>
  <c r="H20" i="4"/>
  <c r="I20" i="4" a="1"/>
  <c r="I20" i="4" s="1"/>
  <c r="J20" i="4" a="1"/>
  <c r="J20" i="4"/>
  <c r="K20" i="4" a="1"/>
  <c r="K20" i="4" s="1"/>
  <c r="L20" i="4" a="1"/>
  <c r="L20" i="4" s="1"/>
  <c r="M20" i="4" a="1"/>
  <c r="M20" i="4" s="1"/>
  <c r="N20" i="4" a="1"/>
  <c r="N20" i="4" s="1"/>
  <c r="O20" i="4" a="1"/>
  <c r="O20" i="4" s="1"/>
  <c r="P20" i="4" a="1"/>
  <c r="P20" i="4"/>
  <c r="Q20" i="4" a="1"/>
  <c r="Q20" i="4" s="1"/>
  <c r="R20" i="4" a="1"/>
  <c r="R20" i="4"/>
  <c r="S20" i="4" a="1"/>
  <c r="S20" i="4" s="1"/>
  <c r="T20" i="4" a="1"/>
  <c r="T20" i="4" s="1"/>
  <c r="U20" i="4" a="1"/>
  <c r="U20" i="4" s="1"/>
  <c r="V20" i="4" a="1"/>
  <c r="V20" i="4" s="1"/>
  <c r="W20" i="4" a="1"/>
  <c r="W20" i="4" s="1"/>
  <c r="X20" i="4" a="1"/>
  <c r="X20" i="4"/>
  <c r="Y20" i="4" a="1"/>
  <c r="Y20" i="4" s="1"/>
  <c r="Z20" i="4" a="1"/>
  <c r="Z20" i="4"/>
  <c r="AA20" i="4" a="1"/>
  <c r="AA20" i="4" s="1"/>
  <c r="AB20" i="4" a="1"/>
  <c r="AB20" i="4" s="1"/>
  <c r="AC20" i="4" a="1"/>
  <c r="AC20" i="4" s="1"/>
  <c r="AD20" i="4" a="1"/>
  <c r="AD20" i="4" s="1"/>
  <c r="AE20" i="4" a="1"/>
  <c r="AE20" i="4" s="1"/>
  <c r="AF20" i="4" a="1"/>
  <c r="AF20" i="4"/>
  <c r="AG20" i="4" a="1"/>
  <c r="AG20" i="4" s="1"/>
  <c r="AH20" i="4" a="1"/>
  <c r="AH20" i="4"/>
  <c r="AI20" i="4" a="1"/>
  <c r="AI20" i="4" s="1"/>
  <c r="AJ20" i="4" a="1"/>
  <c r="AJ20" i="4" s="1"/>
  <c r="AK20" i="4" a="1"/>
  <c r="AK20" i="4" s="1"/>
  <c r="AL20" i="4" a="1"/>
  <c r="AL20" i="4" s="1"/>
  <c r="AM20" i="4" a="1"/>
  <c r="AM20" i="4" s="1"/>
  <c r="AN20" i="4" a="1"/>
  <c r="AN20" i="4"/>
  <c r="AO20" i="4" a="1"/>
  <c r="AO20" i="4" s="1"/>
  <c r="F21" i="4" a="1"/>
  <c r="F21" i="4"/>
  <c r="G21" i="4" a="1"/>
  <c r="G21" i="4" s="1"/>
  <c r="H21" i="4" a="1"/>
  <c r="H21" i="4" s="1"/>
  <c r="I21" i="4" a="1"/>
  <c r="I21" i="4" s="1"/>
  <c r="J21" i="4" a="1"/>
  <c r="J21" i="4" s="1"/>
  <c r="K21" i="4" a="1"/>
  <c r="K21" i="4" s="1"/>
  <c r="L21" i="4" a="1"/>
  <c r="L21" i="4"/>
  <c r="M21" i="4" a="1"/>
  <c r="M21" i="4" s="1"/>
  <c r="N21" i="4" a="1"/>
  <c r="N21" i="4"/>
  <c r="O21" i="4" a="1"/>
  <c r="O21" i="4" s="1"/>
  <c r="P21" i="4" a="1"/>
  <c r="P21" i="4" s="1"/>
  <c r="Q21" i="4" a="1"/>
  <c r="Q21" i="4" s="1"/>
  <c r="R21" i="4" a="1"/>
  <c r="R21" i="4" s="1"/>
  <c r="S21" i="4" a="1"/>
  <c r="S21" i="4" s="1"/>
  <c r="T21" i="4" a="1"/>
  <c r="T21" i="4"/>
  <c r="U21" i="4" a="1"/>
  <c r="U21" i="4" s="1"/>
  <c r="V21" i="4" a="1"/>
  <c r="V21" i="4"/>
  <c r="W21" i="4" a="1"/>
  <c r="W21" i="4" s="1"/>
  <c r="X21" i="4" a="1"/>
  <c r="X21" i="4" s="1"/>
  <c r="Y21" i="4" a="1"/>
  <c r="Y21" i="4" s="1"/>
  <c r="Z21" i="4" a="1"/>
  <c r="Z21" i="4" s="1"/>
  <c r="AA21" i="4" a="1"/>
  <c r="AA21" i="4" s="1"/>
  <c r="AB21" i="4" a="1"/>
  <c r="AB21" i="4"/>
  <c r="AC21" i="4" a="1"/>
  <c r="AC21" i="4" s="1"/>
  <c r="AD21" i="4" a="1"/>
  <c r="AD21" i="4"/>
  <c r="AE21" i="4" a="1"/>
  <c r="AE21" i="4" s="1"/>
  <c r="AF21" i="4" a="1"/>
  <c r="AF21" i="4" s="1"/>
  <c r="AG21" i="4" a="1"/>
  <c r="AG21" i="4" s="1"/>
  <c r="AH21" i="4" a="1"/>
  <c r="AH21" i="4" s="1"/>
  <c r="AI21" i="4" a="1"/>
  <c r="AI21" i="4" s="1"/>
  <c r="AJ21" i="4" a="1"/>
  <c r="AJ21" i="4"/>
  <c r="AK21" i="4" a="1"/>
  <c r="AK21" i="4" s="1"/>
  <c r="AL21" i="4" a="1"/>
  <c r="AL21" i="4"/>
  <c r="AM21" i="4" a="1"/>
  <c r="AM21" i="4" s="1"/>
  <c r="AN21" i="4" a="1"/>
  <c r="AN21" i="4" s="1"/>
  <c r="AO21" i="4" a="1"/>
  <c r="AO21" i="4" s="1"/>
  <c r="F22" i="4" a="1"/>
  <c r="F22" i="4" s="1"/>
  <c r="G22" i="4" a="1"/>
  <c r="G22" i="4" s="1"/>
  <c r="H22" i="4" a="1"/>
  <c r="H22" i="4"/>
  <c r="I22" i="4" a="1"/>
  <c r="I22" i="4" s="1"/>
  <c r="J22" i="4" a="1"/>
  <c r="J22" i="4"/>
  <c r="K22" i="4" a="1"/>
  <c r="K22" i="4" s="1"/>
  <c r="L22" i="4" a="1"/>
  <c r="L22" i="4" s="1"/>
  <c r="M22" i="4" a="1"/>
  <c r="M22" i="4" s="1"/>
  <c r="N22" i="4" a="1"/>
  <c r="N22" i="4" s="1"/>
  <c r="O22" i="4" a="1"/>
  <c r="O22" i="4" s="1"/>
  <c r="P22" i="4" a="1"/>
  <c r="P22" i="4"/>
  <c r="Q22" i="4" a="1"/>
  <c r="Q22" i="4" s="1"/>
  <c r="R22" i="4" a="1"/>
  <c r="R22" i="4"/>
  <c r="S22" i="4" a="1"/>
  <c r="S22" i="4" s="1"/>
  <c r="T22" i="4" a="1"/>
  <c r="T22" i="4" s="1"/>
  <c r="U22" i="4" a="1"/>
  <c r="U22" i="4" s="1"/>
  <c r="V22" i="4" a="1"/>
  <c r="V22" i="4" s="1"/>
  <c r="W22" i="4" a="1"/>
  <c r="W22" i="4" s="1"/>
  <c r="X22" i="4" a="1"/>
  <c r="X22" i="4"/>
  <c r="Y22" i="4" a="1"/>
  <c r="Y22" i="4" s="1"/>
  <c r="Z22" i="4" a="1"/>
  <c r="Z22" i="4"/>
  <c r="AA22" i="4" a="1"/>
  <c r="AA22" i="4" s="1"/>
  <c r="AB22" i="4" a="1"/>
  <c r="AB22" i="4" s="1"/>
  <c r="AC22" i="4" a="1"/>
  <c r="AC22" i="4" s="1"/>
  <c r="AD22" i="4" a="1"/>
  <c r="AD22" i="4" s="1"/>
  <c r="AE22" i="4" a="1"/>
  <c r="AE22" i="4" s="1"/>
  <c r="AF22" i="4" a="1"/>
  <c r="AF22" i="4"/>
  <c r="AG22" i="4" a="1"/>
  <c r="AG22" i="4" s="1"/>
  <c r="AH22" i="4" a="1"/>
  <c r="AH22" i="4"/>
  <c r="AI22" i="4" a="1"/>
  <c r="AI22" i="4" s="1"/>
  <c r="AJ22" i="4" a="1"/>
  <c r="AJ22" i="4" s="1"/>
  <c r="AK22" i="4" a="1"/>
  <c r="AK22" i="4" s="1"/>
  <c r="AL22" i="4" a="1"/>
  <c r="AL22" i="4" s="1"/>
  <c r="AM22" i="4" a="1"/>
  <c r="AM22" i="4" s="1"/>
  <c r="AN22" i="4" a="1"/>
  <c r="AN22" i="4"/>
  <c r="AO22" i="4" a="1"/>
  <c r="AO22" i="4" s="1"/>
  <c r="F23" i="4" a="1"/>
  <c r="F23" i="4"/>
  <c r="G23" i="4" a="1"/>
  <c r="G23" i="4" s="1"/>
  <c r="H23" i="4" a="1"/>
  <c r="H23" i="4" s="1"/>
  <c r="I23" i="4" a="1"/>
  <c r="I23" i="4" s="1"/>
  <c r="J23" i="4" a="1"/>
  <c r="J23" i="4" s="1"/>
  <c r="K23" i="4" a="1"/>
  <c r="K23" i="4" s="1"/>
  <c r="L23" i="4" a="1"/>
  <c r="L23" i="4"/>
  <c r="M23" i="4" a="1"/>
  <c r="M23" i="4" s="1"/>
  <c r="N23" i="4" a="1"/>
  <c r="N23" i="4"/>
  <c r="O23" i="4" a="1"/>
  <c r="O23" i="4" s="1"/>
  <c r="P23" i="4" a="1"/>
  <c r="P23" i="4" s="1"/>
  <c r="Q23" i="4" a="1"/>
  <c r="Q23" i="4" s="1"/>
  <c r="R23" i="4" a="1"/>
  <c r="R23" i="4" s="1"/>
  <c r="S23" i="4" a="1"/>
  <c r="S23" i="4" s="1"/>
  <c r="T23" i="4" a="1"/>
  <c r="T23" i="4"/>
  <c r="U23" i="4" a="1"/>
  <c r="U23" i="4" s="1"/>
  <c r="V23" i="4" a="1"/>
  <c r="V23" i="4"/>
  <c r="W23" i="4" a="1"/>
  <c r="W23" i="4" s="1"/>
  <c r="X23" i="4" a="1"/>
  <c r="X23" i="4" s="1"/>
  <c r="Y23" i="4" a="1"/>
  <c r="Y23" i="4" s="1"/>
  <c r="Z23" i="4" a="1"/>
  <c r="Z23" i="4" s="1"/>
  <c r="AA23" i="4" a="1"/>
  <c r="AA23" i="4" s="1"/>
  <c r="AB23" i="4" a="1"/>
  <c r="AB23" i="4"/>
  <c r="AC23" i="4" a="1"/>
  <c r="AC23" i="4" s="1"/>
  <c r="AD23" i="4" a="1"/>
  <c r="AD23" i="4"/>
  <c r="AE23" i="4" a="1"/>
  <c r="AE23" i="4" s="1"/>
  <c r="AF23" i="4" a="1"/>
  <c r="AF23" i="4" s="1"/>
  <c r="AG23" i="4" a="1"/>
  <c r="AG23" i="4" s="1"/>
  <c r="AH23" i="4" a="1"/>
  <c r="AH23" i="4" s="1"/>
  <c r="AI23" i="4" a="1"/>
  <c r="AI23" i="4" s="1"/>
  <c r="AJ23" i="4" a="1"/>
  <c r="AJ23" i="4"/>
  <c r="AK23" i="4" a="1"/>
  <c r="AK23" i="4" s="1"/>
  <c r="AL23" i="4" a="1"/>
  <c r="AL23" i="4"/>
  <c r="AM23" i="4" a="1"/>
  <c r="AM23" i="4" s="1"/>
  <c r="AN23" i="4" a="1"/>
  <c r="AN23" i="4" s="1"/>
  <c r="AO23" i="4" a="1"/>
  <c r="AO23" i="4" s="1"/>
  <c r="F24" i="4" a="1"/>
  <c r="F24" i="4" s="1"/>
  <c r="G24" i="4" a="1"/>
  <c r="G24" i="4" s="1"/>
  <c r="H24" i="4" a="1"/>
  <c r="H24" i="4"/>
  <c r="I24" i="4" a="1"/>
  <c r="I24" i="4" s="1"/>
  <c r="J24" i="4" a="1"/>
  <c r="J24" i="4"/>
  <c r="K24" i="4" a="1"/>
  <c r="K24" i="4" s="1"/>
  <c r="L24" i="4" a="1"/>
  <c r="L24" i="4" s="1"/>
  <c r="M24" i="4" a="1"/>
  <c r="M24" i="4" s="1"/>
  <c r="N24" i="4" a="1"/>
  <c r="N24" i="4" s="1"/>
  <c r="O24" i="4" a="1"/>
  <c r="O24" i="4" s="1"/>
  <c r="P24" i="4" a="1"/>
  <c r="P24" i="4"/>
  <c r="Q24" i="4" a="1"/>
  <c r="Q24" i="4" s="1"/>
  <c r="R24" i="4" a="1"/>
  <c r="R24" i="4"/>
  <c r="S24" i="4" a="1"/>
  <c r="S24" i="4" s="1"/>
  <c r="T24" i="4" a="1"/>
  <c r="T24" i="4" s="1"/>
  <c r="U24" i="4" a="1"/>
  <c r="U24" i="4" s="1"/>
  <c r="V24" i="4" a="1"/>
  <c r="V24" i="4" s="1"/>
  <c r="W24" i="4" a="1"/>
  <c r="W24" i="4" s="1"/>
  <c r="X24" i="4" a="1"/>
  <c r="X24" i="4"/>
  <c r="Y24" i="4" a="1"/>
  <c r="Y24" i="4" s="1"/>
  <c r="Z24" i="4" a="1"/>
  <c r="Z24" i="4"/>
  <c r="AA24" i="4" a="1"/>
  <c r="AA24" i="4" s="1"/>
  <c r="AB24" i="4" a="1"/>
  <c r="AB24" i="4" s="1"/>
  <c r="AC24" i="4" a="1"/>
  <c r="AC24" i="4" s="1"/>
  <c r="AD24" i="4" a="1"/>
  <c r="AD24" i="4" s="1"/>
  <c r="AE24" i="4" a="1"/>
  <c r="AE24" i="4" s="1"/>
  <c r="AF24" i="4" a="1"/>
  <c r="AF24" i="4"/>
  <c r="AG24" i="4" a="1"/>
  <c r="AG24" i="4" s="1"/>
  <c r="AH24" i="4" a="1"/>
  <c r="AH24" i="4"/>
  <c r="AI24" i="4" a="1"/>
  <c r="AI24" i="4" s="1"/>
  <c r="AJ24" i="4" a="1"/>
  <c r="AJ24" i="4" s="1"/>
  <c r="AK24" i="4" a="1"/>
  <c r="AK24" i="4"/>
  <c r="AL24" i="4" a="1"/>
  <c r="AL24" i="4" s="1"/>
  <c r="AM24" i="4" a="1"/>
  <c r="AM24" i="4"/>
  <c r="AN24" i="4" a="1"/>
  <c r="AN24" i="4" s="1"/>
  <c r="AO24" i="4" a="1"/>
  <c r="AO24" i="4"/>
  <c r="F25" i="4" a="1"/>
  <c r="F25" i="4" s="1"/>
  <c r="G25" i="4" a="1"/>
  <c r="G25" i="4"/>
  <c r="H25" i="4" a="1"/>
  <c r="H25" i="4" s="1"/>
  <c r="I25" i="4" a="1"/>
  <c r="I25" i="4"/>
  <c r="J25" i="4" a="1"/>
  <c r="J25" i="4" s="1"/>
  <c r="K25" i="4" a="1"/>
  <c r="K25" i="4"/>
  <c r="L25" i="4" a="1"/>
  <c r="L25" i="4" s="1"/>
  <c r="M25" i="4" a="1"/>
  <c r="M25" i="4"/>
  <c r="N25" i="4" a="1"/>
  <c r="N25" i="4" s="1"/>
  <c r="O25" i="4" a="1"/>
  <c r="O25" i="4"/>
  <c r="P25" i="4" a="1"/>
  <c r="P25" i="4" s="1"/>
  <c r="Q25" i="4" a="1"/>
  <c r="Q25" i="4"/>
  <c r="R25" i="4" a="1"/>
  <c r="R25" i="4" s="1"/>
  <c r="S25" i="4" a="1"/>
  <c r="S25" i="4"/>
  <c r="T25" i="4" a="1"/>
  <c r="T25" i="4" s="1"/>
  <c r="U25" i="4" a="1"/>
  <c r="U25" i="4"/>
  <c r="V25" i="4" a="1"/>
  <c r="V25" i="4" s="1"/>
  <c r="W25" i="4" a="1"/>
  <c r="W25" i="4"/>
  <c r="X25" i="4" a="1"/>
  <c r="X25" i="4" s="1"/>
  <c r="Y25" i="4" a="1"/>
  <c r="Y25" i="4"/>
  <c r="Z25" i="4" a="1"/>
  <c r="Z25" i="4" s="1"/>
  <c r="AA25" i="4" a="1"/>
  <c r="AA25" i="4"/>
  <c r="AB25" i="4" a="1"/>
  <c r="AB25" i="4" s="1"/>
  <c r="AC25" i="4" a="1"/>
  <c r="AC25" i="4"/>
  <c r="AD25" i="4" a="1"/>
  <c r="AD25" i="4" s="1"/>
  <c r="AE25" i="4" a="1"/>
  <c r="AE25" i="4"/>
  <c r="AF25" i="4" a="1"/>
  <c r="AF25" i="4" s="1"/>
  <c r="AG25" i="4" a="1"/>
  <c r="AG25" i="4"/>
  <c r="AH25" i="4" a="1"/>
  <c r="AH25" i="4" s="1"/>
  <c r="AI25" i="4" a="1"/>
  <c r="AI25" i="4"/>
  <c r="AJ25" i="4" a="1"/>
  <c r="AJ25" i="4" s="1"/>
  <c r="AK25" i="4" a="1"/>
  <c r="AK25" i="4"/>
  <c r="AL25" i="4" a="1"/>
  <c r="AL25" i="4" s="1"/>
  <c r="AM25" i="4" a="1"/>
  <c r="AM25" i="4"/>
  <c r="AN25" i="4" a="1"/>
  <c r="AN25" i="4" s="1"/>
  <c r="AO25" i="4" a="1"/>
  <c r="AO25" i="4"/>
  <c r="F26" i="4" a="1"/>
  <c r="F26" i="4" s="1"/>
  <c r="G26" i="4" a="1"/>
  <c r="G26" i="4"/>
  <c r="H26" i="4" a="1"/>
  <c r="H26" i="4" s="1"/>
  <c r="I26" i="4" a="1"/>
  <c r="I26" i="4"/>
  <c r="J26" i="4" a="1"/>
  <c r="J26" i="4" s="1"/>
  <c r="K26" i="4" a="1"/>
  <c r="K26" i="4"/>
  <c r="L26" i="4" a="1"/>
  <c r="L26" i="4" s="1"/>
  <c r="M26" i="4" a="1"/>
  <c r="M26" i="4"/>
  <c r="N26" i="4" a="1"/>
  <c r="N26" i="4" s="1"/>
  <c r="O26" i="4" a="1"/>
  <c r="O26" i="4"/>
  <c r="P26" i="4" a="1"/>
  <c r="P26" i="4" s="1"/>
  <c r="Q26" i="4" a="1"/>
  <c r="Q26" i="4"/>
  <c r="R26" i="4" a="1"/>
  <c r="R26" i="4" s="1"/>
  <c r="S26" i="4" a="1"/>
  <c r="S26" i="4"/>
  <c r="T26" i="4" a="1"/>
  <c r="T26" i="4" s="1"/>
  <c r="U26" i="4" a="1"/>
  <c r="U26" i="4"/>
  <c r="V26" i="4" a="1"/>
  <c r="V26" i="4" s="1"/>
  <c r="W26" i="4" a="1"/>
  <c r="W26" i="4"/>
  <c r="X26" i="4" a="1"/>
  <c r="X26" i="4" s="1"/>
  <c r="Y26" i="4" a="1"/>
  <c r="Y26" i="4"/>
  <c r="Z26" i="4" a="1"/>
  <c r="Z26" i="4" s="1"/>
  <c r="AA26" i="4" a="1"/>
  <c r="AA26" i="4"/>
  <c r="AB26" i="4" a="1"/>
  <c r="AB26" i="4" s="1"/>
  <c r="AC26" i="4" a="1"/>
  <c r="AC26" i="4"/>
  <c r="AD26" i="4" a="1"/>
  <c r="AD26" i="4" s="1"/>
  <c r="AE26" i="4" a="1"/>
  <c r="AE26" i="4"/>
  <c r="AF26" i="4" a="1"/>
  <c r="AF26" i="4" s="1"/>
  <c r="AG26" i="4" a="1"/>
  <c r="AG26" i="4"/>
  <c r="AH26" i="4" a="1"/>
  <c r="AH26" i="4" s="1"/>
  <c r="AI26" i="4" a="1"/>
  <c r="AI26" i="4"/>
  <c r="AJ26" i="4" a="1"/>
  <c r="AJ26" i="4" s="1"/>
  <c r="AK26" i="4" a="1"/>
  <c r="AK26" i="4"/>
  <c r="AL26" i="4" a="1"/>
  <c r="AL26" i="4" s="1"/>
  <c r="AM26" i="4" a="1"/>
  <c r="AM26" i="4"/>
  <c r="AN26" i="4" a="1"/>
  <c r="AN26" i="4" s="1"/>
  <c r="AO26" i="4" a="1"/>
  <c r="AO26" i="4"/>
  <c r="F27" i="4" a="1"/>
  <c r="F27" i="4" s="1"/>
  <c r="G27" i="4" a="1"/>
  <c r="G27" i="4"/>
  <c r="H27" i="4" a="1"/>
  <c r="H27" i="4" s="1"/>
  <c r="I27" i="4" a="1"/>
  <c r="I27" i="4"/>
  <c r="J27" i="4" a="1"/>
  <c r="J27" i="4" s="1"/>
  <c r="K27" i="4" a="1"/>
  <c r="K27" i="4"/>
  <c r="L27" i="4" a="1"/>
  <c r="L27" i="4" s="1"/>
  <c r="M27" i="4" a="1"/>
  <c r="M27" i="4"/>
  <c r="N27" i="4" a="1"/>
  <c r="N27" i="4" s="1"/>
  <c r="O27" i="4" a="1"/>
  <c r="O27" i="4"/>
  <c r="P27" i="4" a="1"/>
  <c r="P27" i="4" s="1"/>
  <c r="Q27" i="4" a="1"/>
  <c r="Q27" i="4"/>
  <c r="R27" i="4" a="1"/>
  <c r="R27" i="4" s="1"/>
  <c r="S27" i="4" a="1"/>
  <c r="S27" i="4"/>
  <c r="T27" i="4" a="1"/>
  <c r="T27" i="4" s="1"/>
  <c r="U27" i="4" a="1"/>
  <c r="U27" i="4"/>
  <c r="V27" i="4" a="1"/>
  <c r="V27" i="4" s="1"/>
  <c r="W27" i="4" a="1"/>
  <c r="W27" i="4"/>
  <c r="X27" i="4" a="1"/>
  <c r="X27" i="4" s="1"/>
  <c r="Y27" i="4" a="1"/>
  <c r="Y27" i="4"/>
  <c r="Z27" i="4" a="1"/>
  <c r="Z27" i="4" s="1"/>
  <c r="AA27" i="4" a="1"/>
  <c r="AA27" i="4"/>
  <c r="AB27" i="4" a="1"/>
  <c r="AB27" i="4" s="1"/>
  <c r="AC27" i="4" a="1"/>
  <c r="AC27" i="4"/>
  <c r="AD27" i="4" a="1"/>
  <c r="AD27" i="4" s="1"/>
  <c r="AE27" i="4" a="1"/>
  <c r="AE27" i="4"/>
  <c r="AF27" i="4" a="1"/>
  <c r="AF27" i="4" s="1"/>
  <c r="AG27" i="4" a="1"/>
  <c r="AG27" i="4"/>
  <c r="AH27" i="4" a="1"/>
  <c r="AH27" i="4" s="1"/>
  <c r="AI27" i="4" a="1"/>
  <c r="AI27" i="4"/>
  <c r="AJ27" i="4" a="1"/>
  <c r="AJ27" i="4" s="1"/>
  <c r="AK27" i="4" a="1"/>
  <c r="AK27" i="4"/>
  <c r="AL27" i="4" a="1"/>
  <c r="AL27" i="4" s="1"/>
  <c r="AM27" i="4" a="1"/>
  <c r="AM27" i="4"/>
  <c r="AN27" i="4" a="1"/>
  <c r="AN27" i="4" s="1"/>
  <c r="AO27" i="4" a="1"/>
  <c r="AO27" i="4"/>
  <c r="F28" i="4" a="1"/>
  <c r="F28" i="4" s="1"/>
  <c r="G28" i="4" a="1"/>
  <c r="G28" i="4"/>
  <c r="H28" i="4" a="1"/>
  <c r="H28" i="4" s="1"/>
  <c r="I28" i="4" a="1"/>
  <c r="I28" i="4"/>
  <c r="J28" i="4" a="1"/>
  <c r="J28" i="4" s="1"/>
  <c r="K28" i="4" a="1"/>
  <c r="K28" i="4"/>
  <c r="L28" i="4" a="1"/>
  <c r="L28" i="4" s="1"/>
  <c r="M28" i="4" a="1"/>
  <c r="M28" i="4"/>
  <c r="N28" i="4" a="1"/>
  <c r="N28" i="4" s="1"/>
  <c r="O28" i="4" a="1"/>
  <c r="O28" i="4"/>
  <c r="P28" i="4" a="1"/>
  <c r="P28" i="4" s="1"/>
  <c r="Q28" i="4" a="1"/>
  <c r="Q28" i="4"/>
  <c r="R28" i="4" a="1"/>
  <c r="R28" i="4" s="1"/>
  <c r="S28" i="4" a="1"/>
  <c r="S28" i="4"/>
  <c r="T28" i="4" a="1"/>
  <c r="T28" i="4" s="1"/>
  <c r="U28" i="4" a="1"/>
  <c r="U28" i="4"/>
  <c r="V28" i="4" a="1"/>
  <c r="V28" i="4" s="1"/>
  <c r="W28" i="4" a="1"/>
  <c r="W28" i="4"/>
  <c r="X28" i="4" a="1"/>
  <c r="X28" i="4" s="1"/>
  <c r="Y28" i="4" a="1"/>
  <c r="Y28" i="4"/>
  <c r="Z28" i="4" a="1"/>
  <c r="Z28" i="4" s="1"/>
  <c r="AA28" i="4" a="1"/>
  <c r="AA28" i="4"/>
  <c r="AB28" i="4" a="1"/>
  <c r="AB28" i="4" s="1"/>
  <c r="AC28" i="4" a="1"/>
  <c r="AC28" i="4"/>
  <c r="AD28" i="4" a="1"/>
  <c r="AD28" i="4" s="1"/>
  <c r="AE28" i="4" a="1"/>
  <c r="AE28" i="4"/>
  <c r="AF28" i="4" a="1"/>
  <c r="AF28" i="4" s="1"/>
  <c r="AG28" i="4" a="1"/>
  <c r="AG28" i="4"/>
  <c r="AH28" i="4" a="1"/>
  <c r="AH28" i="4" s="1"/>
  <c r="AI28" i="4" a="1"/>
  <c r="AI28" i="4"/>
  <c r="AJ28" i="4" a="1"/>
  <c r="AJ28" i="4" s="1"/>
  <c r="AK28" i="4" a="1"/>
  <c r="AK28" i="4"/>
  <c r="AL28" i="4" a="1"/>
  <c r="AL28" i="4" s="1"/>
  <c r="AM28" i="4" a="1"/>
  <c r="AM28" i="4"/>
  <c r="AN28" i="4" a="1"/>
  <c r="AN28" i="4" s="1"/>
  <c r="AO28" i="4" a="1"/>
  <c r="AO28" i="4"/>
  <c r="F3" i="4" a="1"/>
  <c r="F3" i="4" s="1"/>
  <c r="G3" i="4" a="1"/>
  <c r="G3" i="4" s="1"/>
  <c r="H3" i="4" a="1"/>
  <c r="H3" i="4" s="1"/>
  <c r="I3" i="4" a="1"/>
  <c r="I3" i="4" s="1"/>
  <c r="J3" i="4" a="1"/>
  <c r="J3" i="4" s="1"/>
  <c r="K3" i="4" a="1"/>
  <c r="K3" i="4" s="1"/>
  <c r="L3" i="4" a="1"/>
  <c r="L3" i="4" s="1"/>
  <c r="M3" i="4" a="1"/>
  <c r="M3" i="4" s="1"/>
  <c r="N3" i="4" a="1"/>
  <c r="N3" i="4" s="1"/>
  <c r="O3" i="4" a="1"/>
  <c r="O3" i="4" s="1"/>
  <c r="P3" i="4" a="1"/>
  <c r="P3" i="4" s="1"/>
  <c r="Q3" i="4" a="1"/>
  <c r="Q3" i="4" s="1"/>
  <c r="R3" i="4" a="1"/>
  <c r="R3" i="4" s="1"/>
  <c r="S3" i="4" a="1"/>
  <c r="S3" i="4" s="1"/>
  <c r="T3" i="4" a="1"/>
  <c r="T3" i="4" s="1"/>
  <c r="U3" i="4" a="1"/>
  <c r="U3" i="4" s="1"/>
  <c r="V3" i="4" a="1"/>
  <c r="V3" i="4" s="1"/>
  <c r="W3" i="4" a="1"/>
  <c r="W3" i="4" s="1"/>
  <c r="X3" i="4" a="1"/>
  <c r="X3" i="4" s="1"/>
  <c r="Y3" i="4" a="1"/>
  <c r="Y3" i="4" s="1"/>
  <c r="Z3" i="4" a="1"/>
  <c r="Z3" i="4" s="1"/>
  <c r="AA3" i="4" a="1"/>
  <c r="AA3" i="4" s="1"/>
  <c r="AB3" i="4" a="1"/>
  <c r="AB3" i="4" s="1"/>
  <c r="AC3" i="4" a="1"/>
  <c r="AC3" i="4" s="1"/>
  <c r="AD3" i="4" a="1"/>
  <c r="AD3" i="4" s="1"/>
  <c r="AE3" i="4" a="1"/>
  <c r="AE3" i="4" s="1"/>
  <c r="AF3" i="4" a="1"/>
  <c r="AF3" i="4" s="1"/>
  <c r="AG3" i="4" a="1"/>
  <c r="AG3" i="4" s="1"/>
  <c r="AH3" i="4" a="1"/>
  <c r="AH3" i="4" s="1"/>
  <c r="AI3" i="4" a="1"/>
  <c r="AI3" i="4" s="1"/>
  <c r="AJ3" i="4" a="1"/>
  <c r="AJ3" i="4" s="1"/>
  <c r="AK3" i="4" a="1"/>
  <c r="AK3" i="4" s="1"/>
  <c r="AL3" i="4" a="1"/>
  <c r="AL3" i="4" s="1"/>
  <c r="AM3" i="4" a="1"/>
  <c r="AM3" i="4" s="1"/>
  <c r="AN3" i="4" a="1"/>
  <c r="AN3" i="4" s="1"/>
  <c r="AO3" i="4" a="1"/>
  <c r="AO3" i="4" s="1"/>
  <c r="F4" i="4" a="1"/>
  <c r="F4" i="4" s="1"/>
  <c r="G4" i="4" a="1"/>
  <c r="G4" i="4" s="1"/>
  <c r="H4" i="4" a="1"/>
  <c r="H4" i="4" s="1"/>
  <c r="I4" i="4" a="1"/>
  <c r="I4" i="4" s="1"/>
  <c r="J4" i="4" a="1"/>
  <c r="J4" i="4" s="1"/>
  <c r="K4" i="4" a="1"/>
  <c r="K4" i="4" s="1"/>
  <c r="L4" i="4" a="1"/>
  <c r="L4" i="4" s="1"/>
  <c r="M4" i="4" a="1"/>
  <c r="M4" i="4" s="1"/>
  <c r="N4" i="4" a="1"/>
  <c r="N4" i="4" s="1"/>
  <c r="O4" i="4" a="1"/>
  <c r="O4" i="4" s="1"/>
  <c r="P4" i="4" a="1"/>
  <c r="P4" i="4" s="1"/>
  <c r="Q4" i="4" a="1"/>
  <c r="Q4" i="4" s="1"/>
  <c r="R4" i="4" a="1"/>
  <c r="R4" i="4" s="1"/>
  <c r="S4" i="4" a="1"/>
  <c r="S4" i="4" s="1"/>
  <c r="T4" i="4" a="1"/>
  <c r="T4" i="4" s="1"/>
  <c r="U4" i="4" a="1"/>
  <c r="U4" i="4" s="1"/>
  <c r="V4" i="4" a="1"/>
  <c r="V4" i="4" s="1"/>
  <c r="W4" i="4" a="1"/>
  <c r="W4" i="4" s="1"/>
  <c r="X4" i="4" a="1"/>
  <c r="X4" i="4" s="1"/>
  <c r="Y4" i="4" a="1"/>
  <c r="Y4" i="4" s="1"/>
  <c r="Z4" i="4" a="1"/>
  <c r="Z4" i="4" s="1"/>
  <c r="AA4" i="4" a="1"/>
  <c r="AA4" i="4" s="1"/>
  <c r="AB4" i="4" a="1"/>
  <c r="AB4" i="4" s="1"/>
  <c r="AC4" i="4" a="1"/>
  <c r="AC4" i="4" s="1"/>
  <c r="AD4" i="4" a="1"/>
  <c r="AD4" i="4" s="1"/>
  <c r="AE4" i="4" a="1"/>
  <c r="AE4" i="4" s="1"/>
  <c r="AF4" i="4" a="1"/>
  <c r="AF4" i="4" s="1"/>
  <c r="AG4" i="4" a="1"/>
  <c r="AG4" i="4" s="1"/>
  <c r="AH4" i="4" a="1"/>
  <c r="AH4" i="4" s="1"/>
  <c r="AI4" i="4" a="1"/>
  <c r="AI4" i="4" s="1"/>
  <c r="AJ4" i="4" a="1"/>
  <c r="AJ4" i="4" s="1"/>
  <c r="AK4" i="4" a="1"/>
  <c r="AK4" i="4" s="1"/>
  <c r="AL4" i="4" a="1"/>
  <c r="AL4" i="4" s="1"/>
  <c r="AM4" i="4" a="1"/>
  <c r="AM4" i="4" s="1"/>
  <c r="AN4" i="4" a="1"/>
  <c r="AN4" i="4" s="1"/>
  <c r="AO4" i="4" a="1"/>
  <c r="AO4" i="4" s="1"/>
  <c r="F5" i="4" a="1"/>
  <c r="F5" i="4" s="1"/>
  <c r="G5" i="4" a="1"/>
  <c r="G5" i="4" s="1"/>
  <c r="H5" i="4" a="1"/>
  <c r="H5" i="4" s="1"/>
  <c r="I5" i="4" a="1"/>
  <c r="I5" i="4" s="1"/>
  <c r="J5" i="4" a="1"/>
  <c r="J5" i="4" s="1"/>
  <c r="K5" i="4" a="1"/>
  <c r="K5" i="4" s="1"/>
  <c r="L5" i="4" a="1"/>
  <c r="L5" i="4" s="1"/>
  <c r="M5" i="4" a="1"/>
  <c r="M5" i="4" s="1"/>
  <c r="N5" i="4" a="1"/>
  <c r="N5" i="4" s="1"/>
  <c r="O5" i="4" a="1"/>
  <c r="O5" i="4" s="1"/>
  <c r="P5" i="4" a="1"/>
  <c r="P5" i="4" s="1"/>
  <c r="Q5" i="4" a="1"/>
  <c r="Q5" i="4" s="1"/>
  <c r="R5" i="4" a="1"/>
  <c r="R5" i="4" s="1"/>
  <c r="S5" i="4" a="1"/>
  <c r="S5" i="4" s="1"/>
  <c r="T5" i="4" a="1"/>
  <c r="T5" i="4" s="1"/>
  <c r="U5" i="4" a="1"/>
  <c r="U5" i="4" s="1"/>
  <c r="V5" i="4" a="1"/>
  <c r="V5" i="4" s="1"/>
  <c r="W5" i="4" a="1"/>
  <c r="W5" i="4" s="1"/>
  <c r="X5" i="4" a="1"/>
  <c r="X5" i="4" s="1"/>
  <c r="Y5" i="4" a="1"/>
  <c r="Y5" i="4" s="1"/>
  <c r="Z5" i="4" a="1"/>
  <c r="Z5" i="4" s="1"/>
  <c r="AA5" i="4" a="1"/>
  <c r="AA5" i="4" s="1"/>
  <c r="AB5" i="4" a="1"/>
  <c r="AB5" i="4" s="1"/>
  <c r="AC5" i="4" a="1"/>
  <c r="AC5" i="4" s="1"/>
  <c r="AD5" i="4" a="1"/>
  <c r="AD5" i="4" s="1"/>
  <c r="AE5" i="4" a="1"/>
  <c r="AE5" i="4" s="1"/>
  <c r="AF5" i="4" a="1"/>
  <c r="AF5" i="4" s="1"/>
  <c r="AG5" i="4" a="1"/>
  <c r="AG5" i="4" s="1"/>
  <c r="AH5" i="4" a="1"/>
  <c r="AH5" i="4" s="1"/>
  <c r="AI5" i="4" a="1"/>
  <c r="AI5" i="4" s="1"/>
  <c r="AJ5" i="4" a="1"/>
  <c r="AJ5" i="4" s="1"/>
  <c r="AK5" i="4" a="1"/>
  <c r="AK5" i="4" s="1"/>
  <c r="AL5" i="4" a="1"/>
  <c r="AL5" i="4" s="1"/>
  <c r="AM5" i="4" a="1"/>
  <c r="AM5" i="4" s="1"/>
  <c r="AN5" i="4" a="1"/>
  <c r="AN5" i="4" s="1"/>
  <c r="AO5" i="4" a="1"/>
  <c r="AO5" i="4" s="1"/>
  <c r="F6" i="4" a="1"/>
  <c r="F6" i="4" s="1"/>
  <c r="G6" i="4" a="1"/>
  <c r="G6" i="4" s="1"/>
  <c r="H6" i="4" a="1"/>
  <c r="H6" i="4" s="1"/>
  <c r="I6" i="4" a="1"/>
  <c r="I6" i="4" s="1"/>
  <c r="J6" i="4" a="1"/>
  <c r="J6" i="4" s="1"/>
  <c r="K6" i="4" a="1"/>
  <c r="K6" i="4" s="1"/>
  <c r="L6" i="4" a="1"/>
  <c r="L6" i="4" s="1"/>
  <c r="M6" i="4" a="1"/>
  <c r="M6" i="4" s="1"/>
  <c r="N6" i="4" a="1"/>
  <c r="N6" i="4" s="1"/>
  <c r="O6" i="4" a="1"/>
  <c r="O6" i="4" s="1"/>
  <c r="P6" i="4" a="1"/>
  <c r="P6" i="4" s="1"/>
  <c r="Q6" i="4" a="1"/>
  <c r="Q6" i="4" s="1"/>
  <c r="R6" i="4" a="1"/>
  <c r="R6" i="4" s="1"/>
  <c r="S6" i="4" a="1"/>
  <c r="S6" i="4" s="1"/>
  <c r="T6" i="4" a="1"/>
  <c r="T6" i="4" s="1"/>
  <c r="U6" i="4" a="1"/>
  <c r="U6" i="4" s="1"/>
  <c r="V6" i="4" a="1"/>
  <c r="V6" i="4" s="1"/>
  <c r="W6" i="4" a="1"/>
  <c r="W6" i="4" s="1"/>
  <c r="X6" i="4" a="1"/>
  <c r="X6" i="4" s="1"/>
  <c r="Y6" i="4" a="1"/>
  <c r="Y6" i="4" s="1"/>
  <c r="Z6" i="4" a="1"/>
  <c r="Z6" i="4" s="1"/>
  <c r="AA6" i="4" a="1"/>
  <c r="AA6" i="4" s="1"/>
  <c r="AB6" i="4" a="1"/>
  <c r="AB6" i="4" s="1"/>
  <c r="AC6" i="4" a="1"/>
  <c r="AC6" i="4" s="1"/>
  <c r="AD6" i="4" a="1"/>
  <c r="AD6" i="4" s="1"/>
  <c r="AE6" i="4" a="1"/>
  <c r="AE6" i="4" s="1"/>
  <c r="AF6" i="4" a="1"/>
  <c r="AF6" i="4" s="1"/>
  <c r="AG6" i="4" a="1"/>
  <c r="AG6" i="4" s="1"/>
  <c r="AH6" i="4" a="1"/>
  <c r="AH6" i="4" s="1"/>
  <c r="AI6" i="4" a="1"/>
  <c r="AI6" i="4" s="1"/>
  <c r="AJ6" i="4" a="1"/>
  <c r="AJ6" i="4" s="1"/>
  <c r="AK6" i="4" a="1"/>
  <c r="AK6" i="4" s="1"/>
  <c r="AL6" i="4" a="1"/>
  <c r="AL6" i="4" s="1"/>
  <c r="AM6" i="4" a="1"/>
  <c r="AM6" i="4" s="1"/>
  <c r="AN6" i="4" a="1"/>
  <c r="AN6" i="4" s="1"/>
  <c r="AO6" i="4" a="1"/>
  <c r="AO6" i="4" s="1"/>
  <c r="F7" i="4" a="1"/>
  <c r="F7" i="4" s="1"/>
  <c r="G7" i="4" a="1"/>
  <c r="G7" i="4"/>
  <c r="H7" i="4" a="1"/>
  <c r="H7" i="4" s="1"/>
  <c r="I7" i="4" a="1"/>
  <c r="I7" i="4" s="1"/>
  <c r="J7" i="4" a="1"/>
  <c r="J7" i="4" s="1"/>
  <c r="K7" i="4" a="1"/>
  <c r="K7" i="4" s="1"/>
  <c r="L7" i="4" a="1"/>
  <c r="L7" i="4" s="1"/>
  <c r="M7" i="4" a="1"/>
  <c r="M7" i="4" s="1"/>
  <c r="N7" i="4" a="1"/>
  <c r="N7" i="4" s="1"/>
  <c r="O7" i="4" a="1"/>
  <c r="O7" i="4"/>
  <c r="P7" i="4" a="1"/>
  <c r="P7" i="4" s="1"/>
  <c r="Q7" i="4" a="1"/>
  <c r="Q7" i="4" s="1"/>
  <c r="R7" i="4" a="1"/>
  <c r="R7" i="4" s="1"/>
  <c r="S7" i="4" a="1"/>
  <c r="S7" i="4" s="1"/>
  <c r="T7" i="4" a="1"/>
  <c r="T7" i="4" s="1"/>
  <c r="U7" i="4" a="1"/>
  <c r="U7" i="4" s="1"/>
  <c r="V7" i="4" a="1"/>
  <c r="V7" i="4" s="1"/>
  <c r="W7" i="4" a="1"/>
  <c r="W7" i="4"/>
  <c r="X7" i="4" a="1"/>
  <c r="X7" i="4" s="1"/>
  <c r="Y7" i="4" a="1"/>
  <c r="Y7" i="4" s="1"/>
  <c r="Z7" i="4" a="1"/>
  <c r="Z7" i="4" s="1"/>
  <c r="AA7" i="4" a="1"/>
  <c r="AA7" i="4" s="1"/>
  <c r="AB7" i="4" a="1"/>
  <c r="AB7" i="4" s="1"/>
  <c r="AC7" i="4" a="1"/>
  <c r="AC7" i="4" s="1"/>
  <c r="AD7" i="4" a="1"/>
  <c r="AD7" i="4" s="1"/>
  <c r="AE7" i="4" a="1"/>
  <c r="AE7" i="4"/>
  <c r="AF7" i="4" a="1"/>
  <c r="AF7" i="4" s="1"/>
  <c r="AG7" i="4" a="1"/>
  <c r="AG7" i="4"/>
  <c r="AH7" i="4" a="1"/>
  <c r="AH7" i="4" s="1"/>
  <c r="AI7" i="4" a="1"/>
  <c r="AI7" i="4"/>
  <c r="AJ7" i="4" a="1"/>
  <c r="AJ7" i="4" s="1"/>
  <c r="AK7" i="4" a="1"/>
  <c r="AK7" i="4"/>
  <c r="AL7" i="4" a="1"/>
  <c r="AL7" i="4" s="1"/>
  <c r="AM7" i="4" a="1"/>
  <c r="AM7" i="4"/>
  <c r="AN7" i="4" a="1"/>
  <c r="AN7" i="4" s="1"/>
  <c r="AO7" i="4" a="1"/>
  <c r="AO7" i="4"/>
  <c r="G2" i="4" a="1"/>
  <c r="G2" i="4" s="1"/>
  <c r="H2" i="4" a="1"/>
  <c r="H2" i="4"/>
  <c r="I2" i="4" a="1"/>
  <c r="I2" i="4" s="1"/>
  <c r="J2" i="4" a="1"/>
  <c r="J2" i="4"/>
  <c r="K2" i="4" a="1"/>
  <c r="K2" i="4" s="1"/>
  <c r="L2" i="4" a="1"/>
  <c r="L2" i="4"/>
  <c r="M2" i="4" a="1"/>
  <c r="M2" i="4" s="1"/>
  <c r="N2" i="4" a="1"/>
  <c r="N2" i="4"/>
  <c r="O2" i="4" a="1"/>
  <c r="O2" i="4" s="1"/>
  <c r="P2" i="4" a="1"/>
  <c r="P2" i="4"/>
  <c r="Q2" i="4" a="1"/>
  <c r="Q2" i="4" s="1"/>
  <c r="R2" i="4" a="1"/>
  <c r="R2" i="4"/>
  <c r="S2" i="4" a="1"/>
  <c r="S2" i="4" s="1"/>
  <c r="T2" i="4" a="1"/>
  <c r="T2" i="4"/>
  <c r="U2" i="4" a="1"/>
  <c r="U2" i="4" s="1"/>
  <c r="V2" i="4" a="1"/>
  <c r="V2" i="4"/>
  <c r="W2" i="4" a="1"/>
  <c r="W2" i="4" s="1"/>
  <c r="X2" i="4" a="1"/>
  <c r="X2" i="4"/>
  <c r="Y2" i="4" a="1"/>
  <c r="Y2" i="4" s="1"/>
  <c r="Z2" i="4" a="1"/>
  <c r="Z2" i="4"/>
  <c r="AA2" i="4" a="1"/>
  <c r="AA2" i="4" s="1"/>
  <c r="AB2" i="4" a="1"/>
  <c r="AB2" i="4"/>
  <c r="AC2" i="4" a="1"/>
  <c r="AC2" i="4" s="1"/>
  <c r="AD2" i="4" a="1"/>
  <c r="AD2" i="4"/>
  <c r="AE2" i="4" a="1"/>
  <c r="AE2" i="4" s="1"/>
  <c r="AF2" i="4" a="1"/>
  <c r="AF2" i="4"/>
  <c r="AG2" i="4" a="1"/>
  <c r="AG2" i="4" s="1"/>
  <c r="AH2" i="4" a="1"/>
  <c r="AH2" i="4"/>
  <c r="AI2" i="4" a="1"/>
  <c r="AI2" i="4" s="1"/>
  <c r="AJ2" i="4" a="1"/>
  <c r="AJ2" i="4"/>
  <c r="AK2" i="4" a="1"/>
  <c r="AK2" i="4" s="1"/>
  <c r="AL2" i="4" a="1"/>
  <c r="AL2" i="4"/>
  <c r="AM2" i="4" a="1"/>
  <c r="AM2" i="4" s="1"/>
  <c r="AN2" i="4" a="1"/>
  <c r="AN2" i="4" s="1"/>
  <c r="AO2" i="4" a="1"/>
  <c r="AO2" i="4" s="1"/>
  <c r="C2" i="4" a="1"/>
  <c r="C2" i="4" s="1"/>
  <c r="D2" i="4" a="1"/>
  <c r="D2" i="4"/>
  <c r="E2" i="4" a="1"/>
  <c r="E2" i="4" s="1"/>
  <c r="F2" i="4" a="1"/>
  <c r="F2" i="4" s="1"/>
  <c r="C38" i="3"/>
  <c r="C39" i="3"/>
  <c r="C40" i="3"/>
  <c r="C41" i="3"/>
  <c r="C42" i="3"/>
  <c r="C37" i="3"/>
  <c r="P31" i="3"/>
  <c r="O31" i="3"/>
  <c r="N31" i="3"/>
  <c r="M31" i="3"/>
  <c r="P30" i="3"/>
  <c r="O30" i="3"/>
  <c r="N30" i="3"/>
  <c r="M30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</calcChain>
</file>

<file path=xl/sharedStrings.xml><?xml version="1.0" encoding="utf-8"?>
<sst xmlns="http://schemas.openxmlformats.org/spreadsheetml/2006/main" count="335" uniqueCount="189">
  <si>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</si>
  <si>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</si>
  <si>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</si>
  <si>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</si>
  <si>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</si>
  <si>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</si>
  <si>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</si>
  <si>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</si>
  <si>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</si>
  <si>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</si>
  <si>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</si>
  <si>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</si>
  <si>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</si>
  <si>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</si>
  <si>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</si>
  <si>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</si>
  <si>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</si>
  <si>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</si>
  <si>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</si>
  <si>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</si>
  <si>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</si>
  <si>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</si>
  <si>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</si>
  <si>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</si>
  <si>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</si>
  <si>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</si>
  <si>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</si>
  <si>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</si>
  <si>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</si>
  <si>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</si>
  <si>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</si>
  <si>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</si>
  <si>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</si>
  <si>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</si>
  <si>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</si>
  <si>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</si>
  <si>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</si>
  <si>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</si>
  <si>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</si>
  <si>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</si>
  <si>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ПК-22</t>
  </si>
  <si>
    <t>ПК-21</t>
  </si>
  <si>
    <t>ПК-20</t>
  </si>
  <si>
    <t>ПК-19</t>
  </si>
  <si>
    <t>ПК-18</t>
  </si>
  <si>
    <t>ПК-17</t>
  </si>
  <si>
    <t>ПК-16</t>
  </si>
  <si>
    <t>ПК-15</t>
  </si>
  <si>
    <t>ПК-14</t>
  </si>
  <si>
    <t>ПК-13</t>
  </si>
  <si>
    <t>ПК-12</t>
  </si>
  <si>
    <t>ПК-11</t>
  </si>
  <si>
    <t>ПК-10</t>
  </si>
  <si>
    <t>ПК-9</t>
  </si>
  <si>
    <t>ПК-8</t>
  </si>
  <si>
    <t>ПК-7</t>
  </si>
  <si>
    <t>ПК-6</t>
  </si>
  <si>
    <t>ПК-5</t>
  </si>
  <si>
    <t>ПК-4</t>
  </si>
  <si>
    <t>ПК-3</t>
  </si>
  <si>
    <t>ПК-2</t>
  </si>
  <si>
    <t>ПК-1</t>
  </si>
  <si>
    <t>ОПК-9</t>
  </si>
  <si>
    <t>ОПК-8</t>
  </si>
  <si>
    <t>ОПК-7</t>
  </si>
  <si>
    <t>ОПК-6</t>
  </si>
  <si>
    <t>ОПК-5</t>
  </si>
  <si>
    <t>ОПК-4</t>
  </si>
  <si>
    <t>ОПК-3</t>
  </si>
  <si>
    <t>ОПК-2</t>
  </si>
  <si>
    <t>ОПК-1</t>
  </si>
  <si>
    <t>ОК-9</t>
  </si>
  <si>
    <t>ОК-8</t>
  </si>
  <si>
    <t>ОК-7</t>
  </si>
  <si>
    <t>ОК-б</t>
  </si>
  <si>
    <t>ОК-5</t>
  </si>
  <si>
    <t>ОК-4</t>
  </si>
  <si>
    <t>ОК-3</t>
  </si>
  <si>
    <t>ОК-2</t>
  </si>
  <si>
    <t>ОК-1</t>
  </si>
  <si>
    <t>№</t>
  </si>
  <si>
    <t>Фамилия (изменена)</t>
  </si>
  <si>
    <t xml:space="preserve">Дерновой </t>
  </si>
  <si>
    <t xml:space="preserve">Десятков </t>
  </si>
  <si>
    <t xml:space="preserve">Дешевых </t>
  </si>
  <si>
    <t xml:space="preserve">Дёшин </t>
  </si>
  <si>
    <t xml:space="preserve">Домышев </t>
  </si>
  <si>
    <t xml:space="preserve">Дорофеев </t>
  </si>
  <si>
    <t xml:space="preserve">Дубин </t>
  </si>
  <si>
    <t xml:space="preserve">Дубков </t>
  </si>
  <si>
    <t xml:space="preserve">Дудник </t>
  </si>
  <si>
    <t xml:space="preserve">Дуркин </t>
  </si>
  <si>
    <t xml:space="preserve">Ёжов </t>
  </si>
  <si>
    <t xml:space="preserve">Епанчин </t>
  </si>
  <si>
    <t xml:space="preserve">Ефремович </t>
  </si>
  <si>
    <t xml:space="preserve">Жаркин </t>
  </si>
  <si>
    <t xml:space="preserve">Живенков </t>
  </si>
  <si>
    <t xml:space="preserve">Жиренков </t>
  </si>
  <si>
    <t xml:space="preserve">Зимин </t>
  </si>
  <si>
    <t xml:space="preserve">Зинченко </t>
  </si>
  <si>
    <t xml:space="preserve">Иванов </t>
  </si>
  <si>
    <t xml:space="preserve">Ижутин </t>
  </si>
  <si>
    <t xml:space="preserve">Измайлов </t>
  </si>
  <si>
    <t xml:space="preserve">Илюшкин </t>
  </si>
  <si>
    <t xml:space="preserve">Кабальнов </t>
  </si>
  <si>
    <t xml:space="preserve">Казнов </t>
  </si>
  <si>
    <t xml:space="preserve">Калюта </t>
  </si>
  <si>
    <t xml:space="preserve">Капылюшный </t>
  </si>
  <si>
    <t>среднее</t>
  </si>
  <si>
    <t xml:space="preserve">максимальное </t>
  </si>
  <si>
    <t>минимальное</t>
  </si>
  <si>
    <t>Компетенции</t>
  </si>
  <si>
    <t>Дисциплина 1</t>
  </si>
  <si>
    <t>Дисциплина 2</t>
  </si>
  <si>
    <t>Дисциплина 3</t>
  </si>
  <si>
    <t>Дисциплина 4</t>
  </si>
  <si>
    <t>Дисциплина 5</t>
  </si>
  <si>
    <t>Дисциплина 6</t>
  </si>
  <si>
    <t>Дисциплина 7</t>
  </si>
  <si>
    <t>Дисциплина 8</t>
  </si>
  <si>
    <t>Дисциплина 9</t>
  </si>
  <si>
    <t>Дисциплина 10</t>
  </si>
  <si>
    <t>Дисциплина 11</t>
  </si>
  <si>
    <t>Дисциплина 12</t>
  </si>
  <si>
    <t>Дисциплина 13</t>
  </si>
  <si>
    <t>Дисциплина 14</t>
  </si>
  <si>
    <t>Дисциплина 15</t>
  </si>
  <si>
    <t>Дисциплина 16</t>
  </si>
  <si>
    <t>Дисциплина 17</t>
  </si>
  <si>
    <t>Дисциплина 18</t>
  </si>
  <si>
    <t>Дисциплина 19</t>
  </si>
  <si>
    <t>Дисциплина 20</t>
  </si>
  <si>
    <t>Дисциплина 21</t>
  </si>
  <si>
    <t>Дисциплина 22</t>
  </si>
  <si>
    <t>Дисциплина 23</t>
  </si>
  <si>
    <t>Дисциплина 24</t>
  </si>
  <si>
    <t>Дисциплина 25</t>
  </si>
  <si>
    <t>Дисциплина 26</t>
  </si>
  <si>
    <t>Дисциплина 27</t>
  </si>
  <si>
    <t>Дисциплина 28</t>
  </si>
  <si>
    <t>Дисциплина 29</t>
  </si>
  <si>
    <t>Дисциплина 30</t>
  </si>
  <si>
    <t>Дисциплина 31</t>
  </si>
  <si>
    <t>Дисциплина 32</t>
  </si>
  <si>
    <t>Дисциплина 33</t>
  </si>
  <si>
    <t>Дисциплина 34</t>
  </si>
  <si>
    <t>Дисциплина 35</t>
  </si>
  <si>
    <t>Дисциплина 36</t>
  </si>
  <si>
    <t>Дисциплина 37</t>
  </si>
  <si>
    <t>Дисциплина 38</t>
  </si>
  <si>
    <t>Дисциплина 39</t>
  </si>
  <si>
    <t>Дисциплина 40</t>
  </si>
  <si>
    <t>Дисциплина 41</t>
  </si>
  <si>
    <t>Дисциплина 42</t>
  </si>
  <si>
    <t>Дисциплина 43</t>
  </si>
  <si>
    <t>Дисциплина 44</t>
  </si>
  <si>
    <t>Дисциплина 45</t>
  </si>
  <si>
    <t>Дисциплина 46</t>
  </si>
  <si>
    <t>Дисциплина 47</t>
  </si>
  <si>
    <t>Дисциплина 48</t>
  </si>
  <si>
    <t>Дисциплина 49</t>
  </si>
  <si>
    <t>Дисциплина 50</t>
  </si>
  <si>
    <t>Дисциплина 51</t>
  </si>
  <si>
    <t>Дисциплина 52</t>
  </si>
  <si>
    <t>Дисциплина 53</t>
  </si>
  <si>
    <t>Дисциплина 54</t>
  </si>
  <si>
    <t>Дисциплина 55</t>
  </si>
  <si>
    <t>Дисциплина 56</t>
  </si>
  <si>
    <t>Дисциплина 57</t>
  </si>
  <si>
    <t>Дисциплина 58</t>
  </si>
  <si>
    <t>Дисциплина 59</t>
  </si>
  <si>
    <t>Дисциплина 60</t>
  </si>
  <si>
    <t>Дисциплина 61</t>
  </si>
  <si>
    <t>Дисциплина 62</t>
  </si>
  <si>
    <t>Дисциплина 63</t>
  </si>
  <si>
    <t>Дисциплина 64</t>
  </si>
  <si>
    <t>Дисциплина 65</t>
  </si>
  <si>
    <t>Дисциплина 66</t>
  </si>
  <si>
    <t>Дисциплина 67</t>
  </si>
  <si>
    <t>Дисциплина 68</t>
  </si>
  <si>
    <t>Дисциплина 69</t>
  </si>
  <si>
    <t>Дисциплина 70</t>
  </si>
  <si>
    <t>Дисциплина 71</t>
  </si>
  <si>
    <t>Дисциплина 72</t>
  </si>
  <si>
    <t>Дисциплина 73</t>
  </si>
  <si>
    <t>Дисциплина 74</t>
  </si>
  <si>
    <t>Дисциплина 75</t>
  </si>
  <si>
    <t>Дисциплина 76</t>
  </si>
  <si>
    <t>Дисциплина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</si>
</sst>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666666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666666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47">
    <xf numFmtId="0" fontId="0" fillId="0" borderId="0" xfId="0"/>
    <xf numFmtId="49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textRotation="90" wrapText="1"/>
    </xf>
    <xf numFmtId="49" fontId="4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wrapText="1"/>
    </xf>
    <xf numFmtId="0" fontId="7" fillId="0" borderId="0" xfId="2" applyFont="1" applyBorder="1" applyAlignment="1">
      <alignment horizontal="center" textRotation="90" wrapText="1"/>
    </xf>
    <xf numFmtId="0" fontId="8" fillId="0" borderId="0" xfId="2" applyFont="1" applyAlignment="1">
      <alignment wrapText="1"/>
    </xf>
    <xf numFmtId="0" fontId="8" fillId="0" borderId="0" xfId="2" applyFont="1" applyFill="1" applyAlignment="1"/>
    <xf numFmtId="0" fontId="9" fillId="0" borderId="0" xfId="2" applyFont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2" fontId="8" fillId="0" borderId="0" xfId="2" applyNumberFormat="1" applyFont="1" applyAlignment="1"/>
    <xf numFmtId="2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8" fillId="0" borderId="0" xfId="2" applyFont="1" applyAlignment="1"/>
    <xf numFmtId="0" fontId="8" fillId="0" borderId="0" xfId="2" applyFont="1" applyFill="1" applyBorder="1" applyAlignment="1">
      <alignment horizontal="center"/>
    </xf>
    <xf numFmtId="1" fontId="8" fillId="0" borderId="3" xfId="2" applyNumberFormat="1" applyFont="1" applyFill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0" xfId="2" applyFont="1" applyFill="1" applyBorder="1" applyAlignment="1"/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2" applyFont="1" applyFill="1" applyAlignment="1">
      <alignment horizontal="center"/>
    </xf>
    <xf numFmtId="0" fontId="13" fillId="0" borderId="5" xfId="1" applyFont="1" applyBorder="1" applyAlignment="1">
      <alignment horizontal="center" textRotation="90" wrapText="1"/>
    </xf>
    <xf numFmtId="0" fontId="13" fillId="0" borderId="6" xfId="1" applyFont="1" applyBorder="1" applyAlignment="1">
      <alignment horizontal="center" textRotation="90" wrapText="1"/>
    </xf>
    <xf numFmtId="0" fontId="13" fillId="0" borderId="7" xfId="1" applyFont="1" applyBorder="1" applyAlignment="1">
      <alignment horizontal="center" textRotation="90" wrapText="1"/>
    </xf>
    <xf numFmtId="0" fontId="11" fillId="0" borderId="0" xfId="2" applyFont="1" applyFill="1" applyBorder="1" applyAlignment="1">
      <alignment horizontal="center" vertical="center"/>
    </xf>
    <xf numFmtId="164" fontId="0" fillId="0" borderId="0" xfId="0" applyNumberFormat="1"/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оцентный 2" xfId="3" xr:uid="{00000000-0005-0000-0000-000003000000}"/>
    <cellStyle name="Хороший 2" xfId="4" xr:uid="{00000000-0005-0000-0000-000004000000}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ck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666666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666666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9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85;&#1076;&#1077;&#1082;&#1089;%20&#1044;&#1080;&#1089;&#1082;/&#1091;&#1095;&#1105;&#1073;&#1072;/&#1040;&#1089;&#1087;&#1080;&#1088;&#1072;&#1085;&#1090;&#1091;&#1088;&#1072;/&#1076;&#1080;&#1089;&#1089;&#1077;&#1088;&#1090;&#1072;&#1094;&#1080;&#1103;/&#1063;&#1077;&#1088;&#1085;&#1086;&#1074;&#1080;&#1082;/&#1076;&#1072;&#1096;&#1073;&#1086;&#1088;&#10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91;&#1095;&#1105;&#1073;&#1072;/&#1040;&#1089;&#1087;&#1080;&#1088;&#1072;&#1085;&#1090;&#1091;&#1088;&#1072;/&#1051;&#1080;&#1090;&#1077;&#1088;&#1072;&#1090;&#1091;&#1088;&#1072;/&#1080;&#1076;&#1077;&#1080;%20&#1101;&#1082;&#1089;&#1077;&#1083;&#1100;/&#1080;&#1085;&#1090;&#1077;&#1088;&#1077;&#1089;&#1085;&#1099;&#1077;/&#1069;&#1085;&#1077;&#1088;&#1075;&#1077;&#1090;&#1080;&#1095;&#1077;&#1089;&#1082;&#1072;&#1103;%20&#1094;&#1077;&#1085;&#1085;&#1086;&#1089;&#1090;&#1100;%20&#1064;&#1072;&#1073;&#1083;&#1086;&#1085;%20&#1076;&#1072;&#1096;&#1073;&#1086;&#1088;&#1076;&#1072;%20&#1074;%20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Лист6"/>
      <sheetName val="EDS"/>
      <sheetName val="Дашборд"/>
      <sheetName val="профиль компетенции"/>
      <sheetName val="калькулятор компетенций"/>
      <sheetName val="Баллы"/>
      <sheetName val="Лист5"/>
      <sheetName val="Компетенции"/>
      <sheetName val="Стипендия"/>
      <sheetName val="Черновик"/>
      <sheetName val="x"/>
      <sheetName val="Dashboard"/>
      <sheetName val="Calculation"/>
    </sheetNames>
    <sheetDataSet>
      <sheetData sheetId="0"/>
      <sheetData sheetId="1"/>
      <sheetData sheetId="2">
        <row r="9">
          <cell r="S9">
            <v>0</v>
          </cell>
          <cell r="T9">
            <v>1</v>
          </cell>
          <cell r="U9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>
            <v>162</v>
          </cell>
          <cell r="C9">
            <v>203</v>
          </cell>
          <cell r="D9">
            <v>270</v>
          </cell>
          <cell r="F9">
            <v>206.74285714285713</v>
          </cell>
        </row>
      </sheetData>
      <sheetData sheetId="12"/>
      <sheetData sheetId="13">
        <row r="1">
          <cell r="B1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shboard"/>
      <sheetName val="Value"/>
      <sheetName val="Oper"/>
      <sheetName val="Calculation"/>
      <sheetName val="Энергетическая ценность Шаблон "/>
    </sheetNames>
    <sheetDataSet>
      <sheetData sheetId="0"/>
      <sheetData sheetId="1">
        <row r="7">
          <cell r="N7">
            <v>41426</v>
          </cell>
        </row>
        <row r="8">
          <cell r="N8">
            <v>41435</v>
          </cell>
        </row>
      </sheetData>
      <sheetData sheetId="2"/>
      <sheetData sheetId="3">
        <row r="1">
          <cell r="A1" t="str">
            <v>Хлеб</v>
          </cell>
        </row>
        <row r="2">
          <cell r="A2" t="str">
            <v>Овощи</v>
          </cell>
        </row>
        <row r="3">
          <cell r="A3" t="str">
            <v>Молоко</v>
          </cell>
        </row>
        <row r="4">
          <cell r="A4" t="str">
            <v>Мясо</v>
          </cell>
        </row>
        <row r="5">
          <cell r="A5" t="str">
            <v>Каша</v>
          </cell>
        </row>
        <row r="6">
          <cell r="A6" t="str">
            <v>Суп</v>
          </cell>
        </row>
      </sheetData>
      <sheetData sheetId="4">
        <row r="9">
          <cell r="C9" t="str">
            <v>Белки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CA31" totalsRowCount="1" headerRowDxfId="160" dataDxfId="159" totalsRowDxfId="158">
  <autoFilter ref="A1:CA30" xr:uid="{00000000-0009-0000-0100-000001000000}"/>
  <tableColumns count="79">
    <tableColumn id="1" xr3:uid="{00000000-0010-0000-0000-000001000000}" name="№" dataDxfId="157" totalsRowDxfId="156"/>
    <tableColumn id="3" xr3:uid="{00000000-0010-0000-0000-000003000000}" name="Фамилия (изменена)" totalsRowLabel="минимальное" dataDxfId="155" totalsRowDxfId="154">
      <calculatedColumnFormula>LEFT(#REF!,SEARCH(" *",#REF!))</calculatedColumnFormula>
    </tableColumn>
    <tableColumn id="4" xr3:uid="{00000000-0010-0000-0000-000004000000}" name="Дисциплина 1" dataDxfId="153" totalsRowDxfId="152"/>
    <tableColumn id="5" xr3:uid="{00000000-0010-0000-0000-000005000000}" name="Дисциплина 2" dataDxfId="151" totalsRowDxfId="150"/>
    <tableColumn id="6" xr3:uid="{00000000-0010-0000-0000-000006000000}" name="Дисциплина 3" dataDxfId="149" totalsRowDxfId="148"/>
    <tableColumn id="7" xr3:uid="{00000000-0010-0000-0000-000007000000}" name="Дисциплина 4" dataDxfId="147" totalsRowDxfId="146"/>
    <tableColumn id="8" xr3:uid="{00000000-0010-0000-0000-000008000000}" name="Дисциплина 5" dataDxfId="145" totalsRowDxfId="144"/>
    <tableColumn id="9" xr3:uid="{00000000-0010-0000-0000-000009000000}" name="Дисциплина 6" dataDxfId="143" totalsRowDxfId="142"/>
    <tableColumn id="10" xr3:uid="{00000000-0010-0000-0000-00000A000000}" name="Дисциплина 7" dataDxfId="141" totalsRowDxfId="140"/>
    <tableColumn id="11" xr3:uid="{00000000-0010-0000-0000-00000B000000}" name="Дисциплина 8" dataDxfId="139" totalsRowDxfId="138"/>
    <tableColumn id="12" xr3:uid="{00000000-0010-0000-0000-00000C000000}" name="Дисциплина 9" dataDxfId="137" totalsRowDxfId="136"/>
    <tableColumn id="13" xr3:uid="{00000000-0010-0000-0000-00000D000000}" name="Дисциплина 10" dataDxfId="135" totalsRowDxfId="134"/>
    <tableColumn id="15" xr3:uid="{00000000-0010-0000-0000-00000F000000}" name="Дисциплина 11" totalsRowFunction="custom" dataDxfId="133" totalsRowDxfId="132">
      <totalsRowFormula>MIN((M2:M28))</totalsRowFormula>
    </tableColumn>
    <tableColumn id="16" xr3:uid="{00000000-0010-0000-0000-000010000000}" name="Дисциплина 12" totalsRowFunction="custom" dataDxfId="131" totalsRowDxfId="130">
      <totalsRowFormula>MIN((N2:N28))</totalsRowFormula>
    </tableColumn>
    <tableColumn id="17" xr3:uid="{00000000-0010-0000-0000-000011000000}" name="Дисциплина 13" totalsRowFunction="custom" dataDxfId="129" totalsRowDxfId="128">
      <totalsRowFormula>MIN((O2:O28))</totalsRowFormula>
    </tableColumn>
    <tableColumn id="18" xr3:uid="{00000000-0010-0000-0000-000012000000}" name="Дисциплина 14" totalsRowFunction="custom" dataDxfId="127" totalsRowDxfId="126">
      <totalsRowFormula>MIN((P2:P28))</totalsRowFormula>
    </tableColumn>
    <tableColumn id="19" xr3:uid="{00000000-0010-0000-0000-000013000000}" name="Дисциплина 15" dataDxfId="125" totalsRowDxfId="124"/>
    <tableColumn id="22" xr3:uid="{00000000-0010-0000-0000-000016000000}" name="Дисциплина 16" dataDxfId="123" totalsRowDxfId="122"/>
    <tableColumn id="2" xr3:uid="{00000000-0010-0000-0000-000002000000}" name="Дисциплина 17" dataDxfId="121" totalsRowDxfId="120" dataCellStyle="Обычный 3"/>
    <tableColumn id="14" xr3:uid="{00000000-0010-0000-0000-00000E000000}" name="Дисциплина 18" dataDxfId="119" totalsRowDxfId="118" dataCellStyle="Обычный 3"/>
    <tableColumn id="20" xr3:uid="{00000000-0010-0000-0000-000014000000}" name="Дисциплина 19" dataDxfId="117" totalsRowDxfId="116" dataCellStyle="Обычный 3"/>
    <tableColumn id="21" xr3:uid="{00000000-0010-0000-0000-000015000000}" name="Дисциплина 20" dataDxfId="115" totalsRowDxfId="114" dataCellStyle="Обычный 3"/>
    <tableColumn id="23" xr3:uid="{00000000-0010-0000-0000-000017000000}" name="Дисциплина 21" dataDxfId="113" totalsRowDxfId="112" dataCellStyle="Обычный 3"/>
    <tableColumn id="24" xr3:uid="{00000000-0010-0000-0000-000018000000}" name="Дисциплина 22" dataDxfId="111" totalsRowDxfId="110" dataCellStyle="Обычный 3"/>
    <tableColumn id="25" xr3:uid="{00000000-0010-0000-0000-000019000000}" name="Дисциплина 23" dataDxfId="109" totalsRowDxfId="108" dataCellStyle="Обычный 3"/>
    <tableColumn id="26" xr3:uid="{00000000-0010-0000-0000-00001A000000}" name="Дисциплина 24" dataDxfId="107" totalsRowDxfId="106" dataCellStyle="Обычный 3"/>
    <tableColumn id="27" xr3:uid="{00000000-0010-0000-0000-00001B000000}" name="Дисциплина 25" dataDxfId="105" totalsRowDxfId="104" dataCellStyle="Обычный 3"/>
    <tableColumn id="28" xr3:uid="{00000000-0010-0000-0000-00001C000000}" name="Дисциплина 26" dataDxfId="103" totalsRowDxfId="102" dataCellStyle="Обычный 3"/>
    <tableColumn id="29" xr3:uid="{00000000-0010-0000-0000-00001D000000}" name="Дисциплина 27" dataDxfId="101" totalsRowDxfId="100" dataCellStyle="Обычный 3"/>
    <tableColumn id="30" xr3:uid="{00000000-0010-0000-0000-00001E000000}" name="Дисциплина 28" dataDxfId="99" totalsRowDxfId="98" dataCellStyle="Обычный 3"/>
    <tableColumn id="31" xr3:uid="{00000000-0010-0000-0000-00001F000000}" name="Дисциплина 29" dataDxfId="97" totalsRowDxfId="96" dataCellStyle="Обычный 3"/>
    <tableColumn id="32" xr3:uid="{00000000-0010-0000-0000-000020000000}" name="Дисциплина 30" dataDxfId="95" totalsRowDxfId="94" dataCellStyle="Обычный 3"/>
    <tableColumn id="33" xr3:uid="{00000000-0010-0000-0000-000021000000}" name="Дисциплина 31" dataDxfId="93" totalsRowDxfId="92" dataCellStyle="Обычный 3"/>
    <tableColumn id="34" xr3:uid="{00000000-0010-0000-0000-000022000000}" name="Дисциплина 32" dataDxfId="91" totalsRowDxfId="90" dataCellStyle="Обычный 3"/>
    <tableColumn id="35" xr3:uid="{00000000-0010-0000-0000-000023000000}" name="Дисциплина 33" dataDxfId="89" totalsRowDxfId="88" dataCellStyle="Обычный 3"/>
    <tableColumn id="36" xr3:uid="{00000000-0010-0000-0000-000024000000}" name="Дисциплина 34" dataDxfId="87" totalsRowDxfId="86" dataCellStyle="Обычный 3"/>
    <tableColumn id="37" xr3:uid="{00000000-0010-0000-0000-000025000000}" name="Дисциплина 35" dataDxfId="85" totalsRowDxfId="84" dataCellStyle="Обычный 3"/>
    <tableColumn id="38" xr3:uid="{00000000-0010-0000-0000-000026000000}" name="Дисциплина 36" dataDxfId="83" totalsRowDxfId="82" dataCellStyle="Обычный 3"/>
    <tableColumn id="39" xr3:uid="{00000000-0010-0000-0000-000027000000}" name="Дисциплина 37" dataDxfId="81" totalsRowDxfId="80" dataCellStyle="Обычный 3"/>
    <tableColumn id="40" xr3:uid="{00000000-0010-0000-0000-000028000000}" name="Дисциплина 38" dataDxfId="79" totalsRowDxfId="78" dataCellStyle="Обычный 3"/>
    <tableColumn id="41" xr3:uid="{00000000-0010-0000-0000-000029000000}" name="Дисциплина 39" dataDxfId="77" totalsRowDxfId="76" dataCellStyle="Обычный 3"/>
    <tableColumn id="42" xr3:uid="{00000000-0010-0000-0000-00002A000000}" name="Дисциплина 40" dataDxfId="75" totalsRowDxfId="74" dataCellStyle="Обычный 3"/>
    <tableColumn id="43" xr3:uid="{00000000-0010-0000-0000-00002B000000}" name="Дисциплина 41" dataDxfId="73" totalsRowDxfId="72" dataCellStyle="Обычный 3"/>
    <tableColumn id="44" xr3:uid="{00000000-0010-0000-0000-00002C000000}" name="Дисциплина 42" dataDxfId="71" totalsRowDxfId="70" dataCellStyle="Обычный 3"/>
    <tableColumn id="45" xr3:uid="{00000000-0010-0000-0000-00002D000000}" name="Дисциплина 43" dataDxfId="69" totalsRowDxfId="68" dataCellStyle="Обычный 3"/>
    <tableColumn id="46" xr3:uid="{00000000-0010-0000-0000-00002E000000}" name="Дисциплина 44" dataDxfId="67" totalsRowDxfId="66" dataCellStyle="Обычный 3"/>
    <tableColumn id="47" xr3:uid="{00000000-0010-0000-0000-00002F000000}" name="Дисциплина 45" dataDxfId="65" totalsRowDxfId="64" dataCellStyle="Обычный 3"/>
    <tableColumn id="48" xr3:uid="{00000000-0010-0000-0000-000030000000}" name="Дисциплина 46" dataDxfId="63" totalsRowDxfId="62" dataCellStyle="Обычный 3"/>
    <tableColumn id="49" xr3:uid="{00000000-0010-0000-0000-000031000000}" name="Дисциплина 47" dataDxfId="61" totalsRowDxfId="60" dataCellStyle="Обычный 3"/>
    <tableColumn id="50" xr3:uid="{00000000-0010-0000-0000-000032000000}" name="Дисциплина 48" dataDxfId="59" totalsRowDxfId="58" dataCellStyle="Обычный 3"/>
    <tableColumn id="51" xr3:uid="{00000000-0010-0000-0000-000033000000}" name="Дисциплина 49" dataDxfId="57" totalsRowDxfId="56" dataCellStyle="Обычный 3"/>
    <tableColumn id="52" xr3:uid="{00000000-0010-0000-0000-000034000000}" name="Дисциплина 50" dataDxfId="55" totalsRowDxfId="54" dataCellStyle="Обычный 3"/>
    <tableColumn id="53" xr3:uid="{00000000-0010-0000-0000-000035000000}" name="Дисциплина 51" dataDxfId="53" totalsRowDxfId="52" dataCellStyle="Обычный 3"/>
    <tableColumn id="54" xr3:uid="{00000000-0010-0000-0000-000036000000}" name="Дисциплина 52" dataDxfId="51" totalsRowDxfId="50" dataCellStyle="Обычный 3"/>
    <tableColumn id="55" xr3:uid="{00000000-0010-0000-0000-000037000000}" name="Дисциплина 53" dataDxfId="49" totalsRowDxfId="48" dataCellStyle="Обычный 3"/>
    <tableColumn id="56" xr3:uid="{00000000-0010-0000-0000-000038000000}" name="Дисциплина 54" dataDxfId="47" totalsRowDxfId="46" dataCellStyle="Обычный 3"/>
    <tableColumn id="57" xr3:uid="{00000000-0010-0000-0000-000039000000}" name="Дисциплина 55" dataDxfId="45" totalsRowDxfId="44" dataCellStyle="Обычный 3"/>
    <tableColumn id="58" xr3:uid="{00000000-0010-0000-0000-00003A000000}" name="Дисциплина 56" dataDxfId="43" totalsRowDxfId="42" dataCellStyle="Обычный 3"/>
    <tableColumn id="59" xr3:uid="{00000000-0010-0000-0000-00003B000000}" name="Дисциплина 57" dataDxfId="41" totalsRowDxfId="40" dataCellStyle="Обычный 3"/>
    <tableColumn id="60" xr3:uid="{00000000-0010-0000-0000-00003C000000}" name="Дисциплина 58" dataDxfId="39" totalsRowDxfId="38" dataCellStyle="Обычный 3"/>
    <tableColumn id="61" xr3:uid="{00000000-0010-0000-0000-00003D000000}" name="Дисциплина 59" dataDxfId="37" totalsRowDxfId="36" dataCellStyle="Обычный 3"/>
    <tableColumn id="62" xr3:uid="{00000000-0010-0000-0000-00003E000000}" name="Дисциплина 60" dataDxfId="35" totalsRowDxfId="34" dataCellStyle="Обычный 3"/>
    <tableColumn id="63" xr3:uid="{00000000-0010-0000-0000-00003F000000}" name="Дисциплина 61" dataDxfId="33" totalsRowDxfId="32" dataCellStyle="Обычный 3"/>
    <tableColumn id="64" xr3:uid="{00000000-0010-0000-0000-000040000000}" name="Дисциплина 62" dataDxfId="31" totalsRowDxfId="30" dataCellStyle="Обычный 3"/>
    <tableColumn id="65" xr3:uid="{00000000-0010-0000-0000-000041000000}" name="Дисциплина 63" dataDxfId="29" totalsRowDxfId="28" dataCellStyle="Обычный 3"/>
    <tableColumn id="66" xr3:uid="{00000000-0010-0000-0000-000042000000}" name="Дисциплина 64" dataDxfId="27" totalsRowDxfId="26" dataCellStyle="Обычный 3"/>
    <tableColumn id="67" xr3:uid="{00000000-0010-0000-0000-000043000000}" name="Дисциплина 65" dataDxfId="25" totalsRowDxfId="24" dataCellStyle="Обычный 3"/>
    <tableColumn id="68" xr3:uid="{00000000-0010-0000-0000-000044000000}" name="Дисциплина 66" dataDxfId="23" totalsRowDxfId="22" dataCellStyle="Обычный 3"/>
    <tableColumn id="69" xr3:uid="{00000000-0010-0000-0000-000045000000}" name="Дисциплина 67" dataDxfId="21" totalsRowDxfId="20" dataCellStyle="Обычный 3"/>
    <tableColumn id="70" xr3:uid="{00000000-0010-0000-0000-000046000000}" name="Дисциплина 68" dataDxfId="19" totalsRowDxfId="18" dataCellStyle="Обычный 3"/>
    <tableColumn id="71" xr3:uid="{00000000-0010-0000-0000-000047000000}" name="Дисциплина 69" dataDxfId="17" totalsRowDxfId="16" dataCellStyle="Обычный 3"/>
    <tableColumn id="72" xr3:uid="{00000000-0010-0000-0000-000048000000}" name="Дисциплина 70" dataDxfId="15" totalsRowDxfId="14" dataCellStyle="Обычный 3"/>
    <tableColumn id="73" xr3:uid="{00000000-0010-0000-0000-000049000000}" name="Дисциплина 71" dataDxfId="13" totalsRowDxfId="12" dataCellStyle="Обычный 3"/>
    <tableColumn id="74" xr3:uid="{00000000-0010-0000-0000-00004A000000}" name="Дисциплина 72" dataDxfId="11" totalsRowDxfId="10" dataCellStyle="Обычный 3"/>
    <tableColumn id="75" xr3:uid="{00000000-0010-0000-0000-00004B000000}" name="Дисциплина 73" dataDxfId="9" totalsRowDxfId="8" dataCellStyle="Обычный 3"/>
    <tableColumn id="76" xr3:uid="{00000000-0010-0000-0000-00004C000000}" name="Дисциплина 74" dataDxfId="7" totalsRowDxfId="6" dataCellStyle="Обычный 3"/>
    <tableColumn id="77" xr3:uid="{00000000-0010-0000-0000-00004D000000}" name="Дисциплина 75" dataDxfId="5" totalsRowDxfId="4" dataCellStyle="Обычный 3"/>
    <tableColumn id="78" xr3:uid="{00000000-0010-0000-0000-00004E000000}" name="Дисциплина 76" dataDxfId="3" totalsRowDxfId="2" dataCellStyle="Обычный 3"/>
    <tableColumn id="79" xr3:uid="{00000000-0010-0000-0000-00004F000000}" name="Дисциплина 77" dataDxfId="1" totalsRow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9"/>
  <sheetViews>
    <sheetView zoomScaleNormal="100" zoomScaleSheetLayoutView="40" workbookViewId="0">
      <pane ySplit="1" topLeftCell="A2" activePane="bottomLeft" state="frozen"/>
      <selection pane="bottomLeft" activeCell="B3" sqref="B3"/>
    </sheetView>
  </sheetViews>
  <sheetFormatPr defaultColWidth="5.81640625" defaultRowHeight="15.75" x14ac:dyDescent="0.25"/>
  <cols>
    <col min="1" max="1" width="16.81640625" style="1" bestFit="1" customWidth="1"/>
    <col min="2" max="10" width="4.6328125" style="1" customWidth="1"/>
    <col min="11" max="13" width="4.6328125" style="1" bestFit="1" customWidth="1"/>
    <col min="14" max="20" width="4.6328125" style="1" customWidth="1"/>
    <col min="21" max="21" width="4.6328125" style="1" bestFit="1" customWidth="1"/>
    <col min="22" max="41" width="4.6328125" style="1" customWidth="1"/>
    <col min="42" max="16384" width="5.81640625" style="1"/>
  </cols>
  <sheetData>
    <row r="1" spans="1:87" s="8" customFormat="1" ht="31.5" x14ac:dyDescent="0.25">
      <c r="A1" s="10"/>
      <c r="B1" s="9" t="s">
        <v>79</v>
      </c>
      <c r="C1" s="9" t="s">
        <v>78</v>
      </c>
      <c r="D1" s="9" t="s">
        <v>77</v>
      </c>
      <c r="E1" s="9" t="s">
        <v>76</v>
      </c>
      <c r="F1" s="9" t="s">
        <v>75</v>
      </c>
      <c r="G1" s="9" t="s">
        <v>74</v>
      </c>
      <c r="H1" s="9" t="s">
        <v>73</v>
      </c>
      <c r="I1" s="9" t="s">
        <v>72</v>
      </c>
      <c r="J1" s="9" t="s">
        <v>71</v>
      </c>
      <c r="K1" s="9" t="s">
        <v>70</v>
      </c>
      <c r="L1" s="9" t="s">
        <v>69</v>
      </c>
      <c r="M1" s="9" t="s">
        <v>68</v>
      </c>
      <c r="N1" s="9" t="s">
        <v>67</v>
      </c>
      <c r="O1" s="9" t="s">
        <v>66</v>
      </c>
      <c r="P1" s="9" t="s">
        <v>65</v>
      </c>
      <c r="Q1" s="9" t="s">
        <v>64</v>
      </c>
      <c r="R1" s="9" t="s">
        <v>63</v>
      </c>
      <c r="S1" s="9" t="s">
        <v>62</v>
      </c>
      <c r="T1" s="9" t="s">
        <v>61</v>
      </c>
      <c r="U1" s="9" t="s">
        <v>60</v>
      </c>
      <c r="V1" s="9" t="s">
        <v>59</v>
      </c>
      <c r="W1" s="9" t="s">
        <v>58</v>
      </c>
      <c r="X1" s="9" t="s">
        <v>57</v>
      </c>
      <c r="Y1" s="9" t="s">
        <v>56</v>
      </c>
      <c r="Z1" s="9" t="s">
        <v>55</v>
      </c>
      <c r="AA1" s="9" t="s">
        <v>54</v>
      </c>
      <c r="AB1" s="9" t="s">
        <v>53</v>
      </c>
      <c r="AC1" s="9" t="s">
        <v>52</v>
      </c>
      <c r="AD1" s="9" t="s">
        <v>51</v>
      </c>
      <c r="AE1" s="9" t="s">
        <v>50</v>
      </c>
      <c r="AF1" s="9" t="s">
        <v>49</v>
      </c>
      <c r="AG1" s="9" t="s">
        <v>48</v>
      </c>
      <c r="AH1" s="9" t="s">
        <v>47</v>
      </c>
      <c r="AI1" s="9" t="s">
        <v>46</v>
      </c>
      <c r="AJ1" s="9" t="s">
        <v>45</v>
      </c>
      <c r="AK1" s="9" t="s">
        <v>44</v>
      </c>
      <c r="AL1" s="9" t="s">
        <v>43</v>
      </c>
      <c r="AM1" s="9" t="s">
        <v>42</v>
      </c>
      <c r="AN1" s="9" t="s">
        <v>41</v>
      </c>
      <c r="AO1" s="9" t="s">
        <v>40</v>
      </c>
    </row>
    <row r="2" spans="1:87" s="6" customFormat="1" hidden="1" x14ac:dyDescent="0.25">
      <c r="A2" s="7"/>
      <c r="B2" s="7" t="s">
        <v>39</v>
      </c>
      <c r="C2" s="7" t="s">
        <v>38</v>
      </c>
      <c r="D2" s="7" t="s">
        <v>37</v>
      </c>
      <c r="E2" s="7" t="s">
        <v>36</v>
      </c>
      <c r="F2" s="7" t="s">
        <v>35</v>
      </c>
      <c r="G2" s="7" t="s">
        <v>34</v>
      </c>
      <c r="H2" s="7" t="s">
        <v>33</v>
      </c>
      <c r="I2" s="7" t="s">
        <v>32</v>
      </c>
      <c r="J2" s="7" t="s">
        <v>31</v>
      </c>
      <c r="K2" s="7" t="s">
        <v>30</v>
      </c>
      <c r="L2" s="7" t="s">
        <v>29</v>
      </c>
      <c r="M2" s="7" t="s">
        <v>28</v>
      </c>
      <c r="N2" s="7" t="s">
        <v>27</v>
      </c>
      <c r="O2" s="7" t="s">
        <v>26</v>
      </c>
      <c r="P2" s="7" t="s">
        <v>25</v>
      </c>
      <c r="Q2" s="7" t="s">
        <v>24</v>
      </c>
      <c r="R2" s="7" t="s">
        <v>23</v>
      </c>
      <c r="S2" s="7" t="s">
        <v>22</v>
      </c>
      <c r="T2" s="7" t="s">
        <v>21</v>
      </c>
      <c r="U2" s="7" t="s">
        <v>20</v>
      </c>
      <c r="V2" s="7" t="s">
        <v>19</v>
      </c>
      <c r="W2" s="7" t="s">
        <v>18</v>
      </c>
      <c r="X2" s="7" t="s">
        <v>17</v>
      </c>
      <c r="Y2" s="7" t="s">
        <v>16</v>
      </c>
      <c r="Z2" s="7" t="s">
        <v>15</v>
      </c>
      <c r="AA2" s="7" t="s">
        <v>14</v>
      </c>
      <c r="AB2" s="7" t="s">
        <v>13</v>
      </c>
      <c r="AC2" s="7" t="s">
        <v>12</v>
      </c>
      <c r="AD2" s="7" t="s">
        <v>11</v>
      </c>
      <c r="AE2" s="7" t="s">
        <v>10</v>
      </c>
      <c r="AF2" s="7" t="s">
        <v>9</v>
      </c>
      <c r="AG2" s="7" t="s">
        <v>8</v>
      </c>
      <c r="AH2" s="7" t="s">
        <v>7</v>
      </c>
      <c r="AI2" s="7" t="s">
        <v>6</v>
      </c>
      <c r="AJ2" s="7" t="s">
        <v>5</v>
      </c>
      <c r="AK2" s="7" t="s">
        <v>4</v>
      </c>
      <c r="AL2" s="7" t="s">
        <v>3</v>
      </c>
      <c r="AM2" s="7" t="s">
        <v>2</v>
      </c>
      <c r="AN2" s="7" t="s">
        <v>1</v>
      </c>
      <c r="AO2" s="7" t="s">
        <v>0</v>
      </c>
    </row>
    <row r="3" spans="1:87" x14ac:dyDescent="0.25">
      <c r="A3" s="5" t="s">
        <v>112</v>
      </c>
      <c r="B3" s="4">
        <v>0</v>
      </c>
      <c r="C3" s="4">
        <v>2.4311183144246351E-2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3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1:87" x14ac:dyDescent="0.25">
      <c r="A4" s="5" t="s">
        <v>113</v>
      </c>
      <c r="B4" s="4">
        <v>2.674230145867099E-2</v>
      </c>
      <c r="C4" s="4">
        <v>2.4311183144246351E-2</v>
      </c>
      <c r="D4" s="4">
        <v>0</v>
      </c>
      <c r="E4" s="4">
        <v>0</v>
      </c>
      <c r="F4" s="4">
        <v>0</v>
      </c>
      <c r="G4" s="4">
        <v>7.658022690437602E-2</v>
      </c>
      <c r="H4" s="4">
        <v>7.9011345218800655E-2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3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1:87" x14ac:dyDescent="0.25">
      <c r="A5" s="5" t="s">
        <v>114</v>
      </c>
      <c r="B5" s="4">
        <v>0</v>
      </c>
      <c r="C5" s="4">
        <v>0</v>
      </c>
      <c r="D5" s="4">
        <v>0</v>
      </c>
      <c r="E5" s="4">
        <v>0</v>
      </c>
      <c r="F5" s="4">
        <v>0.16410048622366286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8.0226904376012972E-2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3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 x14ac:dyDescent="0.25">
      <c r="A6" s="5" t="s">
        <v>115</v>
      </c>
      <c r="B6" s="4">
        <v>0</v>
      </c>
      <c r="C6" s="4">
        <v>0</v>
      </c>
      <c r="D6" s="4">
        <v>0</v>
      </c>
      <c r="E6" s="4">
        <v>1.2965964343598054E-2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3.7277147487844407E-2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3.2414910858995137E-2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1:87" x14ac:dyDescent="0.25">
      <c r="A7" s="5" t="s">
        <v>116</v>
      </c>
      <c r="B7" s="4">
        <v>0</v>
      </c>
      <c r="C7" s="4">
        <v>0</v>
      </c>
      <c r="D7" s="4">
        <v>2.1880064829821719E-2</v>
      </c>
      <c r="E7" s="4">
        <v>0</v>
      </c>
      <c r="F7" s="4">
        <v>0</v>
      </c>
      <c r="G7" s="4">
        <v>0</v>
      </c>
      <c r="H7" s="4">
        <v>7.9011345218800655E-2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</row>
    <row r="8" spans="1:87" x14ac:dyDescent="0.25">
      <c r="A8" s="5" t="s">
        <v>117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0.80226904376012964</v>
      </c>
      <c r="L8" s="4">
        <v>0.59278768233387358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3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</row>
    <row r="9" spans="1:87" x14ac:dyDescent="0.25">
      <c r="A9" s="5" t="s">
        <v>118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0.29173419773095621</v>
      </c>
      <c r="L9" s="4">
        <v>0</v>
      </c>
      <c r="M9" s="4">
        <v>0</v>
      </c>
      <c r="N9" s="4">
        <v>7.1312803889789306E-2</v>
      </c>
      <c r="O9" s="4">
        <v>0</v>
      </c>
      <c r="P9" s="4">
        <v>5.1863857374392218E-2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0.17179902755267423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</row>
    <row r="10" spans="1:87" x14ac:dyDescent="0.25">
      <c r="A10" s="5" t="s">
        <v>119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0.43760129659643432</v>
      </c>
      <c r="L10" s="4">
        <v>0</v>
      </c>
      <c r="M10" s="4">
        <v>0.3233387358184765</v>
      </c>
      <c r="N10" s="4">
        <v>0.10696920583468396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</row>
    <row r="11" spans="1:87" x14ac:dyDescent="0.25">
      <c r="A11" s="5" t="s">
        <v>120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0.29173419773095621</v>
      </c>
      <c r="L11" s="4">
        <v>0.21555915721231766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3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x14ac:dyDescent="0.25">
      <c r="A12" s="5" t="s">
        <v>121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0.43760129659643432</v>
      </c>
      <c r="L12" s="4">
        <v>0.3233387358184765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3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x14ac:dyDescent="0.25">
      <c r="A13" s="5" t="s">
        <v>122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2.8363047001620744E-2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5.9967585089141004E-2</v>
      </c>
      <c r="Y13" s="4">
        <v>0</v>
      </c>
      <c r="Z13" s="4">
        <v>0</v>
      </c>
      <c r="AA13" s="4">
        <v>0</v>
      </c>
      <c r="AB13" s="4">
        <v>4.7001620745542948E-2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x14ac:dyDescent="0.25">
      <c r="A14" s="5" t="s">
        <v>123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0.36466774716369527</v>
      </c>
      <c r="L14" s="4">
        <v>0.26944894651539708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3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 x14ac:dyDescent="0.25">
      <c r="A15" s="5" t="s">
        <v>124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0.29173419773095621</v>
      </c>
      <c r="L15" s="4">
        <v>0.21555915721231766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3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x14ac:dyDescent="0.25">
      <c r="A16" s="5" t="s">
        <v>125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0.14586709886547811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9.0761750405186387E-2</v>
      </c>
      <c r="U16" s="4">
        <v>0.10858995137763371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3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x14ac:dyDescent="0.25">
      <c r="A17" s="5" t="s">
        <v>126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0.10777957860615883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9.0761750405186387E-2</v>
      </c>
      <c r="U17" s="4">
        <v>0.10858995137763371</v>
      </c>
      <c r="V17" s="4">
        <v>0</v>
      </c>
      <c r="W17" s="4">
        <v>7.8606158833063211E-2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x14ac:dyDescent="0.25">
      <c r="A18" s="5" t="s">
        <v>127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0.10777957860615883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9.0761750405186387E-2</v>
      </c>
      <c r="U18" s="4">
        <v>0.10858995137763371</v>
      </c>
      <c r="V18" s="4">
        <v>0</v>
      </c>
      <c r="W18" s="4">
        <v>7.8606158833063211E-2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3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x14ac:dyDescent="0.25">
      <c r="A19" s="5" t="s">
        <v>128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0.26944894651539708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0.22690437601296598</v>
      </c>
      <c r="U19" s="4">
        <v>0.27147487844408424</v>
      </c>
      <c r="V19" s="4">
        <v>0.17017828200972446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0.10129659643435981</v>
      </c>
      <c r="AL19" s="4">
        <v>0</v>
      </c>
      <c r="AM19" s="4">
        <v>0</v>
      </c>
      <c r="AN19" s="4">
        <v>0</v>
      </c>
      <c r="AO19" s="4">
        <v>0</v>
      </c>
      <c r="AP19" s="3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x14ac:dyDescent="0.25">
      <c r="A20" s="5" t="s">
        <v>129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1.9448946515397081E-2</v>
      </c>
      <c r="K20" s="4">
        <v>0</v>
      </c>
      <c r="L20" s="4">
        <v>0</v>
      </c>
      <c r="M20" s="4">
        <v>0</v>
      </c>
      <c r="N20" s="4">
        <v>0</v>
      </c>
      <c r="O20" s="4">
        <v>4.2544570502431114E-2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8.9951377633711499E-2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3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x14ac:dyDescent="0.25">
      <c r="A21" s="5" t="s">
        <v>130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0.36466774716369527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0.23298217179902755</v>
      </c>
      <c r="AB21" s="4">
        <v>0</v>
      </c>
      <c r="AC21" s="4">
        <v>0</v>
      </c>
      <c r="AD21" s="4">
        <v>0</v>
      </c>
      <c r="AE21" s="4">
        <v>0</v>
      </c>
      <c r="AF21" s="4">
        <v>0.23298217179902755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x14ac:dyDescent="0.25">
      <c r="A22" s="5" t="s">
        <v>131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6.6855753646677465E-2</v>
      </c>
      <c r="R22" s="4">
        <v>5.5915721231766607E-2</v>
      </c>
      <c r="S22" s="4">
        <v>0</v>
      </c>
      <c r="T22" s="4">
        <v>0.13614262560777957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7.2933549432739067E-2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x14ac:dyDescent="0.25">
      <c r="A23" s="5" t="s">
        <v>132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4.4570502431118313E-2</v>
      </c>
      <c r="R23" s="4">
        <v>3.7277147487844407E-2</v>
      </c>
      <c r="S23" s="4">
        <v>1.7828200972447326E-2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4.8622366288492709E-2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x14ac:dyDescent="0.25">
      <c r="A24" s="5" t="s">
        <v>133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0.14586709886547811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4.0518638573743923E-2</v>
      </c>
      <c r="Z24" s="4">
        <v>0</v>
      </c>
      <c r="AA24" s="4">
        <v>9.3192868719611022E-2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3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x14ac:dyDescent="0.25">
      <c r="A25" s="5" t="s">
        <v>134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0.21880064829821716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6.0777957860615885E-2</v>
      </c>
      <c r="Z25" s="4">
        <v>0</v>
      </c>
      <c r="AA25" s="4">
        <v>0.13978930307941653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3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x14ac:dyDescent="0.25">
      <c r="A26" s="5" t="s">
        <v>135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0.21880064829821716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6.0777957860615885E-2</v>
      </c>
      <c r="Z26" s="4">
        <v>0</v>
      </c>
      <c r="AA26" s="4">
        <v>0.13978930307941653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9.4813614262560769E-2</v>
      </c>
      <c r="AJ26" s="4">
        <v>0</v>
      </c>
      <c r="AK26" s="4">
        <v>0</v>
      </c>
      <c r="AL26" s="4">
        <v>5.8346839546191256E-2</v>
      </c>
      <c r="AM26" s="4">
        <v>4.3760129659643439E-2</v>
      </c>
      <c r="AN26" s="4">
        <v>0</v>
      </c>
      <c r="AO26" s="4">
        <v>0</v>
      </c>
      <c r="AP26" s="3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x14ac:dyDescent="0.25">
      <c r="A27" s="5" t="s">
        <v>136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0.14586709886547811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4.0518638573743923E-2</v>
      </c>
      <c r="Z27" s="4">
        <v>0</v>
      </c>
      <c r="AA27" s="4">
        <v>9.3192868719611022E-2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6.3209076175040513E-2</v>
      </c>
      <c r="AJ27" s="4">
        <v>0</v>
      </c>
      <c r="AK27" s="4">
        <v>0</v>
      </c>
      <c r="AL27" s="4">
        <v>3.8897893030794169E-2</v>
      </c>
      <c r="AM27" s="4">
        <v>2.9173419773095625E-2</v>
      </c>
      <c r="AN27" s="4">
        <v>0</v>
      </c>
      <c r="AO27" s="4">
        <v>0</v>
      </c>
      <c r="AP27" s="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x14ac:dyDescent="0.25">
      <c r="A28" s="5" t="s">
        <v>137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1.9448946515397081E-2</v>
      </c>
      <c r="K28" s="4">
        <v>0</v>
      </c>
      <c r="L28" s="4">
        <v>0</v>
      </c>
      <c r="M28" s="4">
        <v>0</v>
      </c>
      <c r="N28" s="4">
        <v>0</v>
      </c>
      <c r="O28" s="4">
        <v>4.2544570502431114E-2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8.9951377633711499E-2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3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x14ac:dyDescent="0.25">
      <c r="A29" s="5" t="s">
        <v>138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8.9141004862236625E-2</v>
      </c>
      <c r="R29" s="4">
        <v>7.4554294975688815E-2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0.11993517017828201</v>
      </c>
      <c r="Y29" s="4">
        <v>0</v>
      </c>
      <c r="Z29" s="4">
        <v>0</v>
      </c>
      <c r="AA29" s="4">
        <v>0.18638573743922204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9.0761750405186387E-2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6.4829821717990274E-2</v>
      </c>
      <c r="AO29" s="4">
        <v>6.4829821717990274E-2</v>
      </c>
      <c r="AP29" s="3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x14ac:dyDescent="0.25">
      <c r="A30" s="5" t="s">
        <v>139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4.4570502431118313E-2</v>
      </c>
      <c r="R30" s="4">
        <v>3.7277147487844407E-2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3.4035656401944892E-2</v>
      </c>
      <c r="AA30" s="4">
        <v>0</v>
      </c>
      <c r="AB30" s="4">
        <v>0</v>
      </c>
      <c r="AC30" s="4">
        <v>3.2414910858995137E-2</v>
      </c>
      <c r="AD30" s="4">
        <v>3.7277147487844407E-2</v>
      </c>
      <c r="AE30" s="4">
        <v>1.7828200972447326E-2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3.2414910858995137E-2</v>
      </c>
      <c r="AO30" s="4">
        <v>3.2414910858995137E-2</v>
      </c>
      <c r="AP30" s="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x14ac:dyDescent="0.25">
      <c r="A31" s="5" t="s">
        <v>140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6.4829821717990274E-2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x14ac:dyDescent="0.25">
      <c r="A32" s="5" t="s">
        <v>141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0.10858995137763371</v>
      </c>
      <c r="V32" s="4">
        <v>6.8071312803889783E-2</v>
      </c>
      <c r="W32" s="4">
        <v>7.8606158833063211E-2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3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x14ac:dyDescent="0.25">
      <c r="A33" s="5" t="s">
        <v>142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0.3233387358184765</v>
      </c>
      <c r="N33" s="4">
        <v>0.10696920583468396</v>
      </c>
      <c r="O33" s="4">
        <v>0</v>
      </c>
      <c r="P33" s="4">
        <v>7.7795786061588323E-2</v>
      </c>
      <c r="Q33" s="4">
        <v>0</v>
      </c>
      <c r="R33" s="4">
        <v>0</v>
      </c>
      <c r="S33" s="4">
        <v>0</v>
      </c>
      <c r="T33" s="4">
        <v>0</v>
      </c>
      <c r="U33" s="4">
        <v>0.3257698541329011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3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x14ac:dyDescent="0.25">
      <c r="A34" s="5" t="s">
        <v>143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0.43111831442463533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0.43435980551053482</v>
      </c>
      <c r="V34" s="4">
        <v>0</v>
      </c>
      <c r="W34" s="4">
        <v>0.31442463533225284</v>
      </c>
      <c r="X34" s="4">
        <v>0</v>
      </c>
      <c r="Y34" s="4">
        <v>0.16207455429497569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0.37277147487844409</v>
      </c>
      <c r="AG34" s="4">
        <v>0.34359805510534847</v>
      </c>
      <c r="AH34" s="4">
        <v>0</v>
      </c>
      <c r="AI34" s="4">
        <v>0.25283630470016205</v>
      </c>
      <c r="AJ34" s="4">
        <v>0</v>
      </c>
      <c r="AK34" s="4">
        <v>0.16207455429497569</v>
      </c>
      <c r="AL34" s="4">
        <v>0.15559157212317667</v>
      </c>
      <c r="AM34" s="4">
        <v>0</v>
      </c>
      <c r="AN34" s="4">
        <v>0</v>
      </c>
      <c r="AO34" s="4">
        <v>0</v>
      </c>
      <c r="AP34" s="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x14ac:dyDescent="0.25">
      <c r="A35" s="5" t="s">
        <v>144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0.27147487844408424</v>
      </c>
      <c r="V35" s="4">
        <v>0.17017828200972446</v>
      </c>
      <c r="W35" s="4">
        <v>0.19651539708265803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3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x14ac:dyDescent="0.25">
      <c r="A36" s="5" t="s">
        <v>145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0.16288492706645055</v>
      </c>
      <c r="V36" s="4">
        <v>0.10210696920583467</v>
      </c>
      <c r="W36" s="4">
        <v>0</v>
      </c>
      <c r="X36" s="4">
        <v>0</v>
      </c>
      <c r="Y36" s="4">
        <v>6.0777957860615885E-2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3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x14ac:dyDescent="0.25">
      <c r="A37" s="5" t="s">
        <v>146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0.58346839546191243</v>
      </c>
      <c r="L37" s="4">
        <v>0.43111831442463533</v>
      </c>
      <c r="M37" s="4">
        <v>0.43111831442463533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0.27228525121555913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0.37277147487844409</v>
      </c>
      <c r="AG37" s="4">
        <v>0.34359805510534847</v>
      </c>
      <c r="AH37" s="4">
        <v>0</v>
      </c>
      <c r="AI37" s="4">
        <v>0.25283630470016205</v>
      </c>
      <c r="AJ37" s="4">
        <v>0</v>
      </c>
      <c r="AK37" s="4">
        <v>0.16207455429497569</v>
      </c>
      <c r="AL37" s="4">
        <v>0</v>
      </c>
      <c r="AM37" s="4">
        <v>0</v>
      </c>
      <c r="AN37" s="4">
        <v>0</v>
      </c>
      <c r="AO37" s="4">
        <v>0</v>
      </c>
      <c r="AP37" s="3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x14ac:dyDescent="0.25">
      <c r="A38" s="5" t="s">
        <v>147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0.26944894651539708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0.19651539708265803</v>
      </c>
      <c r="X38" s="4">
        <v>0</v>
      </c>
      <c r="Y38" s="4">
        <v>0</v>
      </c>
      <c r="Z38" s="4">
        <v>0</v>
      </c>
      <c r="AA38" s="4">
        <v>0</v>
      </c>
      <c r="AB38" s="4">
        <v>0.11750405186385737</v>
      </c>
      <c r="AC38" s="4">
        <v>0</v>
      </c>
      <c r="AD38" s="4">
        <v>9.3192868719611022E-2</v>
      </c>
      <c r="AE38" s="4">
        <v>0</v>
      </c>
      <c r="AF38" s="4">
        <v>0.23298217179902755</v>
      </c>
      <c r="AG38" s="4">
        <v>0.21474878444084278</v>
      </c>
      <c r="AH38" s="4">
        <v>0</v>
      </c>
      <c r="AI38" s="4">
        <v>0</v>
      </c>
      <c r="AJ38" s="4">
        <v>0.12155591572123177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3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x14ac:dyDescent="0.25">
      <c r="A39" s="5" t="s">
        <v>148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7.658022690437602E-2</v>
      </c>
      <c r="H39" s="4">
        <v>7.9011345218800655E-2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6.6855753646677465E-2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4.8622366288492702E-2</v>
      </c>
      <c r="AD39" s="4">
        <v>0</v>
      </c>
      <c r="AE39" s="4">
        <v>0</v>
      </c>
      <c r="AF39" s="4">
        <v>0.13978930307941653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3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x14ac:dyDescent="0.25">
      <c r="A40" s="5" t="s">
        <v>149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0.21555915721231766</v>
      </c>
      <c r="M40" s="4">
        <v>0.21555915721231766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0.21717990275526741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3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x14ac:dyDescent="0.25">
      <c r="A41" s="5" t="s">
        <v>150</v>
      </c>
      <c r="B41" s="4">
        <v>1.7828200972447326E-2</v>
      </c>
      <c r="C41" s="4">
        <v>0</v>
      </c>
      <c r="D41" s="4">
        <v>0</v>
      </c>
      <c r="E41" s="4">
        <v>0</v>
      </c>
      <c r="F41" s="4">
        <v>0</v>
      </c>
      <c r="G41" s="4">
        <v>5.1053484602917344E-2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4.4570502431118313E-2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4.7001620745542948E-2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3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x14ac:dyDescent="0.25">
      <c r="A42" s="5" t="s">
        <v>151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1.2965964343598054E-2</v>
      </c>
      <c r="K42" s="4">
        <v>0</v>
      </c>
      <c r="L42" s="4">
        <v>0</v>
      </c>
      <c r="M42" s="4">
        <v>0</v>
      </c>
      <c r="N42" s="4">
        <v>0</v>
      </c>
      <c r="O42" s="4">
        <v>2.8363047001620744E-2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5.9967585089141004E-2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3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x14ac:dyDescent="0.25">
      <c r="A43" s="5" t="s">
        <v>152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5.5915721231766607E-2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0.13978930307941653</v>
      </c>
      <c r="AB43" s="4">
        <v>7.0502431118314418E-2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7.2933549432739067E-2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3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x14ac:dyDescent="0.25">
      <c r="A44" s="5" t="s">
        <v>153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0.37722852512155591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0.31766612641815234</v>
      </c>
      <c r="U44" s="4">
        <v>0.38006482982171796</v>
      </c>
      <c r="V44" s="4">
        <v>0.23824959481361424</v>
      </c>
      <c r="W44" s="4">
        <v>0.27512155591572124</v>
      </c>
      <c r="X44" s="4">
        <v>0.20988654781199351</v>
      </c>
      <c r="Y44" s="4">
        <v>0</v>
      </c>
      <c r="Z44" s="4">
        <v>0</v>
      </c>
      <c r="AA44" s="4">
        <v>0.32617504051863855</v>
      </c>
      <c r="AB44" s="4">
        <v>0.16450567260940033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0.17017828200972449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3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x14ac:dyDescent="0.25">
      <c r="A45" s="5" t="s">
        <v>154</v>
      </c>
      <c r="B45" s="4">
        <v>0</v>
      </c>
      <c r="C45" s="4">
        <v>0</v>
      </c>
      <c r="D45" s="4">
        <v>4.3760129659643439E-2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0.10210696920583467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9.7244732576985404E-2</v>
      </c>
      <c r="AO45" s="4">
        <v>9.7244732576985404E-2</v>
      </c>
      <c r="AP45" s="3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x14ac:dyDescent="0.25">
      <c r="A46" s="5" t="s">
        <v>155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1.6207455429497569E-2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3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x14ac:dyDescent="0.25">
      <c r="A47" s="5" t="s">
        <v>156</v>
      </c>
      <c r="B47" s="4">
        <v>0</v>
      </c>
      <c r="C47" s="4">
        <v>0</v>
      </c>
      <c r="D47" s="4">
        <v>0</v>
      </c>
      <c r="E47" s="4">
        <v>0</v>
      </c>
      <c r="F47" s="4">
        <v>3.6466774716369527E-2</v>
      </c>
      <c r="G47" s="4">
        <v>5.1053484602917344E-2</v>
      </c>
      <c r="H47" s="4">
        <v>5.2674230145867099E-2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4.7001620745542948E-2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3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x14ac:dyDescent="0.25">
      <c r="A48" s="5" t="s">
        <v>157</v>
      </c>
      <c r="B48" s="4">
        <v>0</v>
      </c>
      <c r="C48" s="4">
        <v>0</v>
      </c>
      <c r="D48" s="4">
        <v>0</v>
      </c>
      <c r="E48" s="4">
        <v>0</v>
      </c>
      <c r="F48" s="4">
        <v>3.6466774716369527E-2</v>
      </c>
      <c r="G48" s="4">
        <v>5.1053484602917344E-2</v>
      </c>
      <c r="H48" s="4">
        <v>5.2674230145867099E-2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3.2414910858995137E-2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3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 x14ac:dyDescent="0.25">
      <c r="A49" s="5" t="s">
        <v>158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7.4554294975688815E-2</v>
      </c>
      <c r="AE49" s="4">
        <v>0</v>
      </c>
      <c r="AF49" s="4">
        <v>0.18638573743922204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3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 x14ac:dyDescent="0.25">
      <c r="A50" s="5" t="s">
        <v>159</v>
      </c>
      <c r="B50" s="4">
        <v>3.5656401944894653E-2</v>
      </c>
      <c r="C50" s="4">
        <v>0</v>
      </c>
      <c r="D50" s="4">
        <v>0</v>
      </c>
      <c r="E50" s="4">
        <v>0</v>
      </c>
      <c r="F50" s="4">
        <v>0</v>
      </c>
      <c r="G50" s="4">
        <v>0.10210696920583469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8.9141004862236625E-2</v>
      </c>
      <c r="R50" s="4">
        <v>0</v>
      </c>
      <c r="S50" s="4">
        <v>0</v>
      </c>
      <c r="T50" s="4">
        <v>0.18152350081037277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3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7" x14ac:dyDescent="0.25">
      <c r="A51" s="5" t="s">
        <v>160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9.3192868719611022E-2</v>
      </c>
      <c r="AG51" s="4">
        <v>0</v>
      </c>
      <c r="AH51" s="4">
        <v>4.5380875202593193E-2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3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</row>
    <row r="52" spans="1:87" x14ac:dyDescent="0.25">
      <c r="A52" s="5" t="s">
        <v>161</v>
      </c>
      <c r="B52" s="4">
        <v>1.7828200972447326E-2</v>
      </c>
      <c r="C52" s="4">
        <v>1.6207455429497569E-2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0.14586709886547811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3.2414910858995137E-2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3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</row>
    <row r="53" spans="1:87" x14ac:dyDescent="0.25">
      <c r="A53" s="5" t="s">
        <v>162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0.10777957860615883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9.0761750405186387E-2</v>
      </c>
      <c r="U53" s="4">
        <v>0.10858995137763371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9.3192868719611022E-2</v>
      </c>
      <c r="AB53" s="4">
        <v>4.7001620745542948E-2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3.8897893030794169E-2</v>
      </c>
      <c r="AM53" s="4">
        <v>0</v>
      </c>
      <c r="AN53" s="4">
        <v>0</v>
      </c>
      <c r="AO53" s="4">
        <v>0</v>
      </c>
      <c r="AP53" s="3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x14ac:dyDescent="0.25">
      <c r="A54" s="5" t="s">
        <v>163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0.10777957860615883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9.0761750405186387E-2</v>
      </c>
      <c r="U54" s="4">
        <v>0.10858995137763371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9.3192868719611022E-2</v>
      </c>
      <c r="AB54" s="4">
        <v>4.7001620745542948E-2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3.8897893030794169E-2</v>
      </c>
      <c r="AM54" s="4">
        <v>0</v>
      </c>
      <c r="AN54" s="4">
        <v>0</v>
      </c>
      <c r="AO54" s="4">
        <v>0</v>
      </c>
      <c r="AP54" s="3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87" x14ac:dyDescent="0.25">
      <c r="A55" s="5" t="s">
        <v>164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0.36466774716369527</v>
      </c>
      <c r="L55" s="4">
        <v>0.26944894651539708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0.19651539708265803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0.21474878444084278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3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  <row r="56" spans="1:87" x14ac:dyDescent="0.25">
      <c r="A56" s="5" t="s">
        <v>165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0.36466774716369527</v>
      </c>
      <c r="L56" s="4">
        <v>0.26944894651539708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0.19651539708265803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0.21474878444084278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3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</row>
    <row r="57" spans="1:87" x14ac:dyDescent="0.25">
      <c r="A57" s="5" t="s">
        <v>166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0.18638573743922204</v>
      </c>
      <c r="AB57" s="4">
        <v>0</v>
      </c>
      <c r="AC57" s="4">
        <v>0</v>
      </c>
      <c r="AD57" s="4">
        <v>0</v>
      </c>
      <c r="AE57" s="4">
        <v>0</v>
      </c>
      <c r="AF57" s="4">
        <v>0.18638573743922204</v>
      </c>
      <c r="AG57" s="4">
        <v>0</v>
      </c>
      <c r="AH57" s="4">
        <v>0</v>
      </c>
      <c r="AI57" s="4">
        <v>0.12641815235008103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3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 x14ac:dyDescent="0.25">
      <c r="A58" s="5" t="s">
        <v>167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9.0761750405186387E-2</v>
      </c>
      <c r="AI58" s="4">
        <v>0.12641815235008103</v>
      </c>
      <c r="AJ58" s="4">
        <v>0</v>
      </c>
      <c r="AK58" s="4">
        <v>0</v>
      </c>
      <c r="AL58" s="4">
        <v>0</v>
      </c>
      <c r="AM58" s="4">
        <v>0</v>
      </c>
      <c r="AN58" s="4">
        <v>6.4829821717990274E-2</v>
      </c>
      <c r="AO58" s="4">
        <v>6.4829821717990274E-2</v>
      </c>
      <c r="AP58" s="3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 x14ac:dyDescent="0.25">
      <c r="A59" s="5" t="s">
        <v>168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0.12884927066450569</v>
      </c>
      <c r="AH59" s="4">
        <v>6.8071312803889783E-2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3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</row>
    <row r="60" spans="1:87" x14ac:dyDescent="0.25">
      <c r="A60" s="5" t="s">
        <v>169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5.1053484602917337E-2</v>
      </c>
      <c r="AA60" s="4">
        <v>0</v>
      </c>
      <c r="AB60" s="4">
        <v>0</v>
      </c>
      <c r="AC60" s="4">
        <v>0</v>
      </c>
      <c r="AD60" s="4">
        <v>5.5915721231766607E-2</v>
      </c>
      <c r="AE60" s="4">
        <v>0</v>
      </c>
      <c r="AF60" s="4">
        <v>0</v>
      </c>
      <c r="AG60" s="4">
        <v>0</v>
      </c>
      <c r="AH60" s="4">
        <v>0</v>
      </c>
      <c r="AI60" s="4">
        <v>9.4813614262560769E-2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3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</row>
    <row r="61" spans="1:87" x14ac:dyDescent="0.25">
      <c r="A61" s="5" t="s">
        <v>170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0.13614262560777957</v>
      </c>
      <c r="U61" s="4">
        <v>0</v>
      </c>
      <c r="V61" s="4">
        <v>0.10210696920583467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0.12884927066450569</v>
      </c>
      <c r="AH61" s="4">
        <v>6.8071312803889783E-2</v>
      </c>
      <c r="AI61" s="4">
        <v>0</v>
      </c>
      <c r="AJ61" s="4">
        <v>0</v>
      </c>
      <c r="AK61" s="4">
        <v>0</v>
      </c>
      <c r="AL61" s="4">
        <v>0</v>
      </c>
      <c r="AM61" s="4">
        <v>4.3760129659643439E-2</v>
      </c>
      <c r="AN61" s="4">
        <v>0</v>
      </c>
      <c r="AO61" s="4">
        <v>0</v>
      </c>
      <c r="AP61" s="3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</row>
    <row r="62" spans="1:87" x14ac:dyDescent="0.25">
      <c r="A62" s="5" t="s">
        <v>171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0.13978930307941653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4.3760129659643439E-2</v>
      </c>
      <c r="AN62" s="4">
        <v>0</v>
      </c>
      <c r="AO62" s="4">
        <v>0</v>
      </c>
      <c r="AP62" s="3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 x14ac:dyDescent="0.25">
      <c r="A63" s="5" t="s">
        <v>172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5.1053484602917337E-2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0.12884927066450569</v>
      </c>
      <c r="AH63" s="4">
        <v>0</v>
      </c>
      <c r="AI63" s="4">
        <v>0</v>
      </c>
      <c r="AJ63" s="4">
        <v>7.2933549432739067E-2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3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</row>
    <row r="64" spans="1:87" x14ac:dyDescent="0.25">
      <c r="A64" s="5" t="s">
        <v>173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0.21880064829821716</v>
      </c>
      <c r="L64" s="4">
        <v>0.16166936790923825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0.12884927066450569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3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</row>
    <row r="65" spans="1:87" x14ac:dyDescent="0.25">
      <c r="A65" s="5" t="s">
        <v>174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0.13614262560777957</v>
      </c>
      <c r="U65" s="4">
        <v>0.16288492706645055</v>
      </c>
      <c r="V65" s="4">
        <v>0.10210696920583467</v>
      </c>
      <c r="W65" s="4">
        <v>0.11790923824959482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3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</row>
    <row r="66" spans="1:87" x14ac:dyDescent="0.25">
      <c r="A66" s="5" t="s">
        <v>175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0.21880064829821716</v>
      </c>
      <c r="L66" s="4">
        <v>0.16166936790923825</v>
      </c>
      <c r="M66" s="4">
        <v>0.16166936790923825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0.13614262560777957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3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</row>
    <row r="67" spans="1:87" x14ac:dyDescent="0.25">
      <c r="A67" s="5" t="s">
        <v>176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0.14586709886547811</v>
      </c>
      <c r="L67" s="4">
        <v>0.10777957860615883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9.0761750405186387E-2</v>
      </c>
      <c r="U67" s="4">
        <v>0.10858995137763371</v>
      </c>
      <c r="V67" s="4">
        <v>6.8071312803889783E-2</v>
      </c>
      <c r="W67" s="4">
        <v>7.8606158833063211E-2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8.5899513776337116E-2</v>
      </c>
      <c r="AH67" s="4">
        <v>4.5380875202593193E-2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3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</row>
    <row r="68" spans="1:87" x14ac:dyDescent="0.25">
      <c r="A68" s="5" t="s">
        <v>177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0.14586709886547811</v>
      </c>
      <c r="L68" s="4">
        <v>0.10777957860615883</v>
      </c>
      <c r="M68" s="4">
        <v>0.10777957860615883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0.10858995137763371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3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</row>
    <row r="69" spans="1:87" x14ac:dyDescent="0.25">
      <c r="A69" s="5" t="s">
        <v>178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0.10636142625607779</v>
      </c>
      <c r="P69" s="4">
        <v>0</v>
      </c>
      <c r="Q69" s="4">
        <v>0.16713938411669368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0.22487844408427876</v>
      </c>
      <c r="Y69" s="4">
        <v>0</v>
      </c>
      <c r="Z69" s="4">
        <v>0</v>
      </c>
      <c r="AA69" s="4">
        <v>0.34947325769854132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3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</row>
    <row r="70" spans="1:87" x14ac:dyDescent="0.25">
      <c r="A70" s="5" t="s">
        <v>179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0.21880064829821716</v>
      </c>
      <c r="L70" s="4">
        <v>0.16166936790923825</v>
      </c>
      <c r="M70" s="4">
        <v>0.16166936790923825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0.13614262560777957</v>
      </c>
      <c r="U70" s="4">
        <v>0.16288492706645055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2.674230145867099E-2</v>
      </c>
      <c r="AF70" s="4">
        <v>0.13978930307941653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</row>
    <row r="71" spans="1:87" x14ac:dyDescent="0.25">
      <c r="A71" s="5" t="s">
        <v>180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8.0834683954619124E-2</v>
      </c>
      <c r="M71" s="4">
        <v>8.0834683954619124E-2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5.8954619124797408E-2</v>
      </c>
      <c r="X71" s="4">
        <v>4.4975688816855749E-2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3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</row>
    <row r="72" spans="1:87" x14ac:dyDescent="0.25">
      <c r="A72" s="5" t="s">
        <v>181</v>
      </c>
      <c r="B72" s="4">
        <v>0</v>
      </c>
      <c r="C72" s="4">
        <v>0</v>
      </c>
      <c r="D72" s="4">
        <v>0</v>
      </c>
      <c r="E72" s="4">
        <v>3.8897893030794162E-2</v>
      </c>
      <c r="F72" s="4">
        <v>0</v>
      </c>
      <c r="G72" s="4">
        <v>0.15316045380875204</v>
      </c>
      <c r="H72" s="4">
        <v>0.15802269043760131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0.27228525121555913</v>
      </c>
      <c r="U72" s="4">
        <v>0</v>
      </c>
      <c r="V72" s="4">
        <v>0</v>
      </c>
      <c r="W72" s="4">
        <v>0</v>
      </c>
      <c r="X72" s="4">
        <v>0.179902755267423</v>
      </c>
      <c r="Y72" s="4">
        <v>0</v>
      </c>
      <c r="Z72" s="4">
        <v>0</v>
      </c>
      <c r="AA72" s="4">
        <v>0.27957860615883307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0.13614262560777957</v>
      </c>
      <c r="AI72" s="4">
        <v>0.18962722852512154</v>
      </c>
      <c r="AJ72" s="4">
        <v>0.14586709886547813</v>
      </c>
      <c r="AK72" s="4">
        <v>0</v>
      </c>
      <c r="AL72" s="4">
        <v>0.11669367909238251</v>
      </c>
      <c r="AM72" s="4">
        <v>8.7520259319286878E-2</v>
      </c>
      <c r="AN72" s="4">
        <v>0</v>
      </c>
      <c r="AO72" s="4">
        <v>0</v>
      </c>
      <c r="AP72" s="3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</row>
    <row r="73" spans="1:87" x14ac:dyDescent="0.25">
      <c r="A73" s="5" t="s">
        <v>182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5.3484602917341979E-2</v>
      </c>
      <c r="O73" s="4">
        <v>0</v>
      </c>
      <c r="P73" s="4">
        <v>3.8897893030794162E-2</v>
      </c>
      <c r="Q73" s="4">
        <v>0</v>
      </c>
      <c r="R73" s="4">
        <v>5.5915721231766607E-2</v>
      </c>
      <c r="S73" s="4">
        <v>0</v>
      </c>
      <c r="T73" s="4">
        <v>0.13614262560777957</v>
      </c>
      <c r="U73" s="4">
        <v>0.16288492706645055</v>
      </c>
      <c r="V73" s="4">
        <v>0</v>
      </c>
      <c r="W73" s="4">
        <v>0</v>
      </c>
      <c r="X73" s="4">
        <v>0</v>
      </c>
      <c r="Y73" s="4">
        <v>0</v>
      </c>
      <c r="Z73" s="4">
        <v>5.1053484602917303E-2</v>
      </c>
      <c r="AA73" s="4">
        <v>0.13978930307941653</v>
      </c>
      <c r="AB73" s="4">
        <v>0</v>
      </c>
      <c r="AC73" s="4">
        <v>0</v>
      </c>
      <c r="AD73" s="4">
        <v>5.5915721231766607E-2</v>
      </c>
      <c r="AE73" s="4">
        <v>0</v>
      </c>
      <c r="AF73" s="4">
        <v>0</v>
      </c>
      <c r="AG73" s="4">
        <v>0.12884927066450569</v>
      </c>
      <c r="AH73" s="4">
        <v>0</v>
      </c>
      <c r="AI73" s="4">
        <v>0</v>
      </c>
      <c r="AJ73" s="4">
        <v>0</v>
      </c>
      <c r="AK73" s="4">
        <v>6.0777957860615885E-2</v>
      </c>
      <c r="AL73" s="4">
        <v>0</v>
      </c>
      <c r="AM73" s="4">
        <v>0</v>
      </c>
      <c r="AN73" s="4">
        <v>0</v>
      </c>
      <c r="AO73" s="4">
        <v>0</v>
      </c>
      <c r="AP73" s="3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</row>
    <row r="74" spans="1:87" x14ac:dyDescent="0.25">
      <c r="A74" s="5" t="s">
        <v>183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5.3484602917341979E-2</v>
      </c>
      <c r="O74" s="4">
        <v>0</v>
      </c>
      <c r="P74" s="4">
        <v>3.8897893030794162E-2</v>
      </c>
      <c r="Q74" s="4">
        <v>0</v>
      </c>
      <c r="R74" s="4">
        <v>5.5915721231766607E-2</v>
      </c>
      <c r="S74" s="4">
        <v>0</v>
      </c>
      <c r="T74" s="4">
        <v>0.13614262560777957</v>
      </c>
      <c r="U74" s="4">
        <v>0.16288492706645055</v>
      </c>
      <c r="V74" s="4">
        <v>0.10210696920583467</v>
      </c>
      <c r="W74" s="4">
        <v>0</v>
      </c>
      <c r="X74" s="4">
        <v>0</v>
      </c>
      <c r="Y74" s="4">
        <v>6.0777957860615885E-2</v>
      </c>
      <c r="Z74" s="4">
        <v>5.1053484602917337E-2</v>
      </c>
      <c r="AA74" s="4">
        <v>0</v>
      </c>
      <c r="AB74" s="4">
        <v>7.0502431118314418E-2</v>
      </c>
      <c r="AC74" s="4">
        <v>4.8622366288492702E-2</v>
      </c>
      <c r="AD74" s="4">
        <v>0</v>
      </c>
      <c r="AE74" s="4">
        <v>0</v>
      </c>
      <c r="AF74" s="4">
        <v>0</v>
      </c>
      <c r="AG74" s="4">
        <v>0</v>
      </c>
      <c r="AH74" s="4">
        <v>6.8071312803889783E-2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4.8622366288492702E-2</v>
      </c>
      <c r="AO74" s="4">
        <v>4.8622366288492702E-2</v>
      </c>
      <c r="AP74" s="3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  <row r="75" spans="1:87" x14ac:dyDescent="0.25">
      <c r="A75" s="5" t="s">
        <v>184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2.6337115072933549E-2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1.8638573743922204E-2</v>
      </c>
      <c r="S75" s="4">
        <v>0</v>
      </c>
      <c r="T75" s="4">
        <v>4.5380875202593193E-2</v>
      </c>
      <c r="U75" s="4">
        <v>5.4294975688816853E-2</v>
      </c>
      <c r="V75" s="4">
        <v>3.4035656401944892E-2</v>
      </c>
      <c r="W75" s="4">
        <v>3.9303079416531606E-2</v>
      </c>
      <c r="X75" s="4">
        <v>2.9983792544570502E-2</v>
      </c>
      <c r="Y75" s="4">
        <v>2.0259319286871962E-2</v>
      </c>
      <c r="Z75" s="4">
        <v>1.7017828200972446E-2</v>
      </c>
      <c r="AA75" s="4">
        <v>4.6596434359805511E-2</v>
      </c>
      <c r="AB75" s="4">
        <v>2.3500810372771474E-2</v>
      </c>
      <c r="AC75" s="4">
        <v>1.6207455429497569E-2</v>
      </c>
      <c r="AD75" s="4">
        <v>1.8638573743922204E-2</v>
      </c>
      <c r="AE75" s="4">
        <v>8.9141004862236632E-3</v>
      </c>
      <c r="AF75" s="4">
        <v>4.6596434359805511E-2</v>
      </c>
      <c r="AG75" s="4">
        <v>4.2949756888168558E-2</v>
      </c>
      <c r="AH75" s="4">
        <v>2.2690437601296597E-2</v>
      </c>
      <c r="AI75" s="4">
        <v>3.1604538087520256E-2</v>
      </c>
      <c r="AJ75" s="4">
        <v>2.4311183144246355E-2</v>
      </c>
      <c r="AK75" s="4">
        <v>2.0259319286871962E-2</v>
      </c>
      <c r="AL75" s="4">
        <v>1.9448946515397084E-2</v>
      </c>
      <c r="AM75" s="4">
        <v>1.4586709886547812E-2</v>
      </c>
      <c r="AN75" s="4">
        <v>1.6207455429497569E-2</v>
      </c>
      <c r="AO75" s="4">
        <v>1.6207455429497569E-2</v>
      </c>
      <c r="AP75" s="3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</row>
    <row r="76" spans="1:87" x14ac:dyDescent="0.25">
      <c r="A76" s="5" t="s">
        <v>185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0.13168557536466774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8.1037277147487846E-2</v>
      </c>
      <c r="AD76" s="4">
        <v>9.3192868719611022E-2</v>
      </c>
      <c r="AE76" s="4">
        <v>4.457050243111832E-2</v>
      </c>
      <c r="AF76" s="4">
        <v>0.23298217179902755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3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</row>
    <row r="77" spans="1:87" x14ac:dyDescent="0.25">
      <c r="A77" s="5" t="s">
        <v>186</v>
      </c>
      <c r="B77" s="4">
        <v>0</v>
      </c>
      <c r="C77" s="4">
        <v>0</v>
      </c>
      <c r="D77" s="4">
        <v>0</v>
      </c>
      <c r="E77" s="4">
        <v>0</v>
      </c>
      <c r="F77" s="4">
        <v>0.10028363047001621</v>
      </c>
      <c r="G77" s="4">
        <v>0.1403970826580227</v>
      </c>
      <c r="H77" s="4">
        <v>0.14485413290113452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0.2562803889789303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3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</row>
    <row r="78" spans="1:87" x14ac:dyDescent="0.25">
      <c r="A78" s="5" t="s">
        <v>187</v>
      </c>
      <c r="B78" s="4">
        <v>0</v>
      </c>
      <c r="C78" s="4">
        <v>1.6207455429497569E-2</v>
      </c>
      <c r="D78" s="4">
        <v>0</v>
      </c>
      <c r="E78" s="4">
        <v>0</v>
      </c>
      <c r="F78" s="4">
        <v>3.6466774716369527E-2</v>
      </c>
      <c r="G78" s="4">
        <v>5.1053484602917344E-2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9.3192868719611022E-2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3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</row>
    <row r="79" spans="1:87" x14ac:dyDescent="0.25">
      <c r="A79" s="5" t="s">
        <v>188</v>
      </c>
      <c r="B79" s="4">
        <v>0</v>
      </c>
      <c r="C79" s="4">
        <v>0</v>
      </c>
      <c r="D79" s="4">
        <v>0</v>
      </c>
      <c r="E79" s="4">
        <v>0</v>
      </c>
      <c r="F79" s="4">
        <v>3.6466774716369527E-2</v>
      </c>
      <c r="G79" s="4">
        <v>5.1053484602917344E-2</v>
      </c>
      <c r="H79" s="4">
        <v>5.2674230145867099E-2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9.3192868719611022E-2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3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</row>
    <row r="80" spans="1:87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</row>
    <row r="81" spans="2:87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</row>
    <row r="82" spans="2:87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</row>
    <row r="83" spans="2:8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</row>
    <row r="84" spans="2:8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</row>
    <row r="85" spans="2:87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</row>
    <row r="86" spans="2:8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</row>
    <row r="87" spans="2:87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</row>
    <row r="88" spans="2:87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</row>
    <row r="89" spans="2:87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</row>
    <row r="90" spans="2:87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</row>
    <row r="91" spans="2:8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</row>
    <row r="92" spans="2:87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</row>
    <row r="93" spans="2:87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</row>
    <row r="94" spans="2:87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</row>
    <row r="95" spans="2:87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</row>
    <row r="96" spans="2:87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</row>
    <row r="97" spans="2:87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</row>
    <row r="98" spans="2:87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</row>
    <row r="99" spans="2:8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</row>
    <row r="100" spans="2:8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</row>
    <row r="101" spans="2:8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</row>
    <row r="102" spans="2:8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2:87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2:87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2:87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2:87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2:8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2:87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2:87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CA83"/>
  <sheetViews>
    <sheetView zoomScale="85" zoomScaleNormal="85" workbookViewId="0">
      <selection activeCell="C37" sqref="C37:C42"/>
    </sheetView>
  </sheetViews>
  <sheetFormatPr defaultColWidth="5.6328125" defaultRowHeight="18.75" x14ac:dyDescent="0.3"/>
  <cols>
    <col min="1" max="1" width="3.1796875" style="23" customWidth="1"/>
    <col min="2" max="2" width="8.6328125" style="23" customWidth="1"/>
    <col min="3" max="12" width="5.6328125" style="23" customWidth="1"/>
    <col min="13" max="15" width="9.1796875" style="23" bestFit="1" customWidth="1"/>
    <col min="16" max="16" width="10.54296875" style="23" customWidth="1"/>
    <col min="17" max="18" width="9.36328125" style="23" customWidth="1"/>
    <col min="19" max="16384" width="5.6328125" style="23"/>
  </cols>
  <sheetData>
    <row r="1" spans="1:79" s="13" customFormat="1" ht="107.45" customHeight="1" thickBot="1" x14ac:dyDescent="0.35">
      <c r="A1" s="11" t="s">
        <v>80</v>
      </c>
      <c r="B1" s="12" t="s">
        <v>81</v>
      </c>
      <c r="C1" s="5" t="s">
        <v>112</v>
      </c>
      <c r="D1" s="5" t="s">
        <v>113</v>
      </c>
      <c r="E1" s="5" t="s">
        <v>114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122</v>
      </c>
      <c r="N1" s="5" t="s">
        <v>123</v>
      </c>
      <c r="O1" s="5" t="s">
        <v>124</v>
      </c>
      <c r="P1" s="5" t="s">
        <v>125</v>
      </c>
      <c r="Q1" s="5" t="s">
        <v>126</v>
      </c>
      <c r="R1" s="5" t="s">
        <v>127</v>
      </c>
      <c r="S1" s="42" t="s">
        <v>128</v>
      </c>
      <c r="T1" s="43" t="s">
        <v>129</v>
      </c>
      <c r="U1" s="43" t="s">
        <v>130</v>
      </c>
      <c r="V1" s="43" t="s">
        <v>131</v>
      </c>
      <c r="W1" s="43" t="s">
        <v>132</v>
      </c>
      <c r="X1" s="43" t="s">
        <v>133</v>
      </c>
      <c r="Y1" s="43" t="s">
        <v>134</v>
      </c>
      <c r="Z1" s="43" t="s">
        <v>135</v>
      </c>
      <c r="AA1" s="43" t="s">
        <v>136</v>
      </c>
      <c r="AB1" s="43" t="s">
        <v>137</v>
      </c>
      <c r="AC1" s="43" t="s">
        <v>138</v>
      </c>
      <c r="AD1" s="43" t="s">
        <v>139</v>
      </c>
      <c r="AE1" s="43" t="s">
        <v>140</v>
      </c>
      <c r="AF1" s="43" t="s">
        <v>141</v>
      </c>
      <c r="AG1" s="43" t="s">
        <v>142</v>
      </c>
      <c r="AH1" s="43" t="s">
        <v>143</v>
      </c>
      <c r="AI1" s="43" t="s">
        <v>144</v>
      </c>
      <c r="AJ1" s="43" t="s">
        <v>145</v>
      </c>
      <c r="AK1" s="43" t="s">
        <v>146</v>
      </c>
      <c r="AL1" s="43" t="s">
        <v>147</v>
      </c>
      <c r="AM1" s="43" t="s">
        <v>148</v>
      </c>
      <c r="AN1" s="43" t="s">
        <v>149</v>
      </c>
      <c r="AO1" s="43" t="s">
        <v>150</v>
      </c>
      <c r="AP1" s="43" t="s">
        <v>151</v>
      </c>
      <c r="AQ1" s="43" t="s">
        <v>152</v>
      </c>
      <c r="AR1" s="43" t="s">
        <v>153</v>
      </c>
      <c r="AS1" s="43" t="s">
        <v>154</v>
      </c>
      <c r="AT1" s="43" t="s">
        <v>155</v>
      </c>
      <c r="AU1" s="43" t="s">
        <v>156</v>
      </c>
      <c r="AV1" s="43" t="s">
        <v>157</v>
      </c>
      <c r="AW1" s="43" t="s">
        <v>158</v>
      </c>
      <c r="AX1" s="43" t="s">
        <v>159</v>
      </c>
      <c r="AY1" s="43" t="s">
        <v>160</v>
      </c>
      <c r="AZ1" s="43" t="s">
        <v>161</v>
      </c>
      <c r="BA1" s="43" t="s">
        <v>162</v>
      </c>
      <c r="BB1" s="43" t="s">
        <v>163</v>
      </c>
      <c r="BC1" s="43" t="s">
        <v>164</v>
      </c>
      <c r="BD1" s="43" t="s">
        <v>165</v>
      </c>
      <c r="BE1" s="43" t="s">
        <v>166</v>
      </c>
      <c r="BF1" s="43" t="s">
        <v>167</v>
      </c>
      <c r="BG1" s="43" t="s">
        <v>168</v>
      </c>
      <c r="BH1" s="43" t="s">
        <v>169</v>
      </c>
      <c r="BI1" s="43" t="s">
        <v>170</v>
      </c>
      <c r="BJ1" s="43" t="s">
        <v>171</v>
      </c>
      <c r="BK1" s="43" t="s">
        <v>172</v>
      </c>
      <c r="BL1" s="43" t="s">
        <v>173</v>
      </c>
      <c r="BM1" s="43" t="s">
        <v>174</v>
      </c>
      <c r="BN1" s="43" t="s">
        <v>175</v>
      </c>
      <c r="BO1" s="43" t="s">
        <v>176</v>
      </c>
      <c r="BP1" s="43" t="s">
        <v>177</v>
      </c>
      <c r="BQ1" s="43" t="s">
        <v>178</v>
      </c>
      <c r="BR1" s="43" t="s">
        <v>179</v>
      </c>
      <c r="BS1" s="43" t="s">
        <v>180</v>
      </c>
      <c r="BT1" s="43" t="s">
        <v>181</v>
      </c>
      <c r="BU1" s="43" t="s">
        <v>182</v>
      </c>
      <c r="BV1" s="43" t="s">
        <v>183</v>
      </c>
      <c r="BW1" s="43" t="s">
        <v>184</v>
      </c>
      <c r="BX1" s="43" t="s">
        <v>185</v>
      </c>
      <c r="BY1" s="43" t="s">
        <v>186</v>
      </c>
      <c r="BZ1" s="43" t="s">
        <v>187</v>
      </c>
      <c r="CA1" s="44" t="s">
        <v>188</v>
      </c>
    </row>
    <row r="2" spans="1:79" x14ac:dyDescent="0.3">
      <c r="A2" s="14">
        <v>1</v>
      </c>
      <c r="B2" s="15" t="s">
        <v>82</v>
      </c>
      <c r="C2" s="16">
        <v>77</v>
      </c>
      <c r="D2" s="16">
        <v>77</v>
      </c>
      <c r="E2" s="16">
        <v>75</v>
      </c>
      <c r="F2" s="16">
        <v>60</v>
      </c>
      <c r="G2" s="17">
        <v>91</v>
      </c>
      <c r="H2" s="16">
        <v>75</v>
      </c>
      <c r="I2" s="16">
        <v>90</v>
      </c>
      <c r="J2" s="16">
        <v>60</v>
      </c>
      <c r="K2" s="16">
        <v>77</v>
      </c>
      <c r="L2" s="17">
        <v>90</v>
      </c>
      <c r="M2" s="16">
        <v>75</v>
      </c>
      <c r="N2" s="16">
        <v>75</v>
      </c>
      <c r="O2" s="18">
        <v>75</v>
      </c>
      <c r="P2" s="19">
        <v>75</v>
      </c>
      <c r="Q2" s="20"/>
      <c r="R2" s="2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</row>
    <row r="3" spans="1:79" x14ac:dyDescent="0.3">
      <c r="A3" s="14">
        <v>2</v>
      </c>
      <c r="B3" s="15" t="s">
        <v>83</v>
      </c>
      <c r="C3" s="16">
        <v>75</v>
      </c>
      <c r="D3" s="16">
        <v>75</v>
      </c>
      <c r="E3" s="16">
        <v>75</v>
      </c>
      <c r="F3" s="16">
        <v>75</v>
      </c>
      <c r="G3" s="17">
        <v>75</v>
      </c>
      <c r="H3" s="16">
        <v>75</v>
      </c>
      <c r="I3" s="16">
        <v>75</v>
      </c>
      <c r="J3" s="16">
        <v>75</v>
      </c>
      <c r="K3" s="16">
        <v>75</v>
      </c>
      <c r="L3" s="17">
        <v>90</v>
      </c>
      <c r="M3" s="22">
        <v>75</v>
      </c>
      <c r="N3" s="22">
        <v>75</v>
      </c>
      <c r="O3" s="24">
        <v>75</v>
      </c>
      <c r="P3" s="25">
        <v>75</v>
      </c>
      <c r="Q3" s="20"/>
      <c r="R3" s="2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</row>
    <row r="4" spans="1:79" x14ac:dyDescent="0.3">
      <c r="A4" s="14">
        <v>3</v>
      </c>
      <c r="B4" s="15" t="s">
        <v>84</v>
      </c>
      <c r="C4" s="16">
        <v>75</v>
      </c>
      <c r="D4" s="16">
        <v>85</v>
      </c>
      <c r="E4" s="16">
        <v>70</v>
      </c>
      <c r="F4" s="16">
        <v>60</v>
      </c>
      <c r="G4" s="17">
        <v>75</v>
      </c>
      <c r="H4" s="16">
        <v>75</v>
      </c>
      <c r="I4" s="16">
        <v>75</v>
      </c>
      <c r="J4" s="16">
        <v>60</v>
      </c>
      <c r="K4" s="16">
        <v>75</v>
      </c>
      <c r="L4" s="17">
        <v>75</v>
      </c>
      <c r="M4" s="22">
        <v>75</v>
      </c>
      <c r="N4" s="22">
        <v>75</v>
      </c>
      <c r="O4" s="24">
        <v>75</v>
      </c>
      <c r="P4" s="25">
        <v>75</v>
      </c>
      <c r="Q4" s="20"/>
      <c r="R4" s="2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</row>
    <row r="5" spans="1:79" x14ac:dyDescent="0.3">
      <c r="A5" s="14">
        <v>4</v>
      </c>
      <c r="B5" s="15" t="s">
        <v>85</v>
      </c>
      <c r="C5" s="16">
        <v>75</v>
      </c>
      <c r="D5" s="16">
        <v>85</v>
      </c>
      <c r="E5" s="16">
        <v>75</v>
      </c>
      <c r="F5" s="16">
        <v>60</v>
      </c>
      <c r="G5" s="17">
        <v>81</v>
      </c>
      <c r="H5" s="16">
        <v>75</v>
      </c>
      <c r="I5" s="16">
        <v>90</v>
      </c>
      <c r="J5" s="16">
        <v>60</v>
      </c>
      <c r="K5" s="16">
        <v>75</v>
      </c>
      <c r="L5" s="17">
        <v>75</v>
      </c>
      <c r="M5" s="22">
        <v>75</v>
      </c>
      <c r="N5" s="22">
        <v>75</v>
      </c>
      <c r="O5" s="24">
        <v>75</v>
      </c>
      <c r="P5" s="25">
        <v>75</v>
      </c>
      <c r="Q5" s="20"/>
      <c r="R5" s="2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x14ac:dyDescent="0.3">
      <c r="A6" s="14">
        <v>5</v>
      </c>
      <c r="B6" s="15" t="s">
        <v>86</v>
      </c>
      <c r="C6" s="26">
        <v>82</v>
      </c>
      <c r="D6" s="26">
        <v>77</v>
      </c>
      <c r="E6" s="26">
        <v>75</v>
      </c>
      <c r="F6" s="26">
        <v>90</v>
      </c>
      <c r="G6" s="17">
        <v>75</v>
      </c>
      <c r="H6" s="16">
        <v>86</v>
      </c>
      <c r="I6" s="16">
        <v>64</v>
      </c>
      <c r="J6" s="16">
        <v>90</v>
      </c>
      <c r="K6" s="16">
        <v>82</v>
      </c>
      <c r="L6" s="17">
        <v>90</v>
      </c>
      <c r="M6" s="22">
        <v>75</v>
      </c>
      <c r="N6" s="22">
        <v>60</v>
      </c>
      <c r="O6" s="24">
        <v>75</v>
      </c>
      <c r="P6" s="25">
        <v>82</v>
      </c>
      <c r="Q6" s="20"/>
      <c r="R6" s="2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</row>
    <row r="7" spans="1:79" x14ac:dyDescent="0.3">
      <c r="A7" s="14">
        <v>6</v>
      </c>
      <c r="B7" s="15" t="s">
        <v>87</v>
      </c>
      <c r="C7" s="27">
        <v>80</v>
      </c>
      <c r="D7" s="27">
        <v>67</v>
      </c>
      <c r="E7" s="27">
        <v>82</v>
      </c>
      <c r="F7" s="27">
        <v>72</v>
      </c>
      <c r="G7" s="28">
        <v>90</v>
      </c>
      <c r="H7" s="22">
        <v>82</v>
      </c>
      <c r="I7" s="22">
        <v>75</v>
      </c>
      <c r="J7" s="22">
        <v>75</v>
      </c>
      <c r="K7" s="22">
        <v>80</v>
      </c>
      <c r="L7" s="29">
        <v>75</v>
      </c>
      <c r="M7" s="22">
        <v>75</v>
      </c>
      <c r="N7" s="22">
        <v>60</v>
      </c>
      <c r="O7" s="24">
        <v>80</v>
      </c>
      <c r="P7" s="25">
        <v>77</v>
      </c>
      <c r="Q7" s="20"/>
      <c r="R7" s="2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</row>
    <row r="8" spans="1:79" x14ac:dyDescent="0.3">
      <c r="A8" s="14">
        <v>7</v>
      </c>
      <c r="B8" s="15" t="s">
        <v>88</v>
      </c>
      <c r="C8" s="22">
        <v>75</v>
      </c>
      <c r="D8" s="22">
        <v>75</v>
      </c>
      <c r="E8" s="22">
        <v>75</v>
      </c>
      <c r="F8" s="22">
        <v>60</v>
      </c>
      <c r="G8" s="29">
        <v>75</v>
      </c>
      <c r="H8" s="22">
        <v>75</v>
      </c>
      <c r="I8" s="22">
        <v>75</v>
      </c>
      <c r="J8" s="22">
        <v>60</v>
      </c>
      <c r="K8" s="22">
        <v>75</v>
      </c>
      <c r="L8" s="29">
        <v>90</v>
      </c>
      <c r="M8" s="22">
        <v>75</v>
      </c>
      <c r="N8" s="22">
        <v>75</v>
      </c>
      <c r="O8" s="24">
        <v>75</v>
      </c>
      <c r="P8" s="25">
        <v>67</v>
      </c>
      <c r="Q8" s="20"/>
      <c r="R8" s="2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</row>
    <row r="9" spans="1:79" x14ac:dyDescent="0.3">
      <c r="A9" s="14">
        <v>8</v>
      </c>
      <c r="B9" s="15" t="s">
        <v>89</v>
      </c>
      <c r="C9" s="22">
        <v>75</v>
      </c>
      <c r="D9" s="22">
        <v>75</v>
      </c>
      <c r="E9" s="22">
        <v>75</v>
      </c>
      <c r="F9" s="22">
        <v>75</v>
      </c>
      <c r="G9" s="29">
        <v>75</v>
      </c>
      <c r="H9" s="22">
        <v>67</v>
      </c>
      <c r="I9" s="22">
        <v>67</v>
      </c>
      <c r="J9" s="22">
        <v>75</v>
      </c>
      <c r="K9" s="22">
        <v>75</v>
      </c>
      <c r="L9" s="29">
        <v>67</v>
      </c>
      <c r="M9" s="22">
        <v>75</v>
      </c>
      <c r="N9" s="22">
        <v>75</v>
      </c>
      <c r="O9" s="24">
        <v>75</v>
      </c>
      <c r="P9" s="25">
        <v>67</v>
      </c>
      <c r="Q9" s="20"/>
      <c r="R9" s="2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</row>
    <row r="10" spans="1:79" x14ac:dyDescent="0.3">
      <c r="A10" s="14">
        <v>9</v>
      </c>
      <c r="B10" s="15" t="s">
        <v>90</v>
      </c>
      <c r="C10" s="27">
        <v>85</v>
      </c>
      <c r="D10" s="27">
        <v>93</v>
      </c>
      <c r="E10" s="27">
        <v>90</v>
      </c>
      <c r="F10" s="27">
        <v>85</v>
      </c>
      <c r="G10" s="28">
        <v>88</v>
      </c>
      <c r="H10" s="22">
        <v>85</v>
      </c>
      <c r="I10" s="22">
        <v>82</v>
      </c>
      <c r="J10" s="22">
        <v>85</v>
      </c>
      <c r="K10" s="22">
        <v>95</v>
      </c>
      <c r="L10" s="29">
        <v>80</v>
      </c>
      <c r="M10" s="22">
        <v>82</v>
      </c>
      <c r="N10" s="22">
        <v>75</v>
      </c>
      <c r="O10" s="24">
        <v>95</v>
      </c>
      <c r="P10" s="29">
        <v>89</v>
      </c>
      <c r="Q10" s="20"/>
      <c r="R10" s="2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</row>
    <row r="11" spans="1:79" x14ac:dyDescent="0.3">
      <c r="A11" s="14">
        <v>10</v>
      </c>
      <c r="B11" s="15" t="s">
        <v>91</v>
      </c>
      <c r="C11" s="27">
        <v>85</v>
      </c>
      <c r="D11" s="27">
        <v>67</v>
      </c>
      <c r="E11" s="27">
        <v>75</v>
      </c>
      <c r="F11" s="27">
        <v>70</v>
      </c>
      <c r="G11" s="28">
        <v>90</v>
      </c>
      <c r="H11" s="22">
        <v>80</v>
      </c>
      <c r="I11" s="22">
        <v>78</v>
      </c>
      <c r="J11" s="22">
        <v>75</v>
      </c>
      <c r="K11" s="22">
        <v>75</v>
      </c>
      <c r="L11" s="29">
        <v>75</v>
      </c>
      <c r="M11" s="22">
        <v>60</v>
      </c>
      <c r="N11" s="22">
        <v>60</v>
      </c>
      <c r="O11" s="22">
        <v>75</v>
      </c>
      <c r="P11" s="29">
        <v>77</v>
      </c>
      <c r="Q11" s="20"/>
      <c r="R11" s="2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</row>
    <row r="12" spans="1:79" x14ac:dyDescent="0.3">
      <c r="A12" s="14">
        <v>11</v>
      </c>
      <c r="B12" s="15" t="s">
        <v>92</v>
      </c>
      <c r="C12" s="27">
        <v>70</v>
      </c>
      <c r="D12" s="27">
        <v>82</v>
      </c>
      <c r="E12" s="27">
        <v>64</v>
      </c>
      <c r="F12" s="27">
        <v>73</v>
      </c>
      <c r="G12" s="28">
        <v>81</v>
      </c>
      <c r="H12" s="22">
        <v>75</v>
      </c>
      <c r="I12" s="22">
        <v>78</v>
      </c>
      <c r="J12" s="22">
        <v>75</v>
      </c>
      <c r="K12" s="22">
        <v>76</v>
      </c>
      <c r="L12" s="29">
        <v>75</v>
      </c>
      <c r="M12" s="22">
        <v>75</v>
      </c>
      <c r="N12" s="22">
        <v>60</v>
      </c>
      <c r="O12" s="22">
        <v>76</v>
      </c>
      <c r="P12" s="29">
        <v>80</v>
      </c>
      <c r="Q12" s="20"/>
      <c r="R12" s="2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</row>
    <row r="13" spans="1:79" x14ac:dyDescent="0.3">
      <c r="A13" s="14">
        <v>12</v>
      </c>
      <c r="B13" s="15" t="s">
        <v>93</v>
      </c>
      <c r="C13" s="27">
        <v>70</v>
      </c>
      <c r="D13" s="27">
        <v>60</v>
      </c>
      <c r="E13" s="27">
        <v>80</v>
      </c>
      <c r="F13" s="27">
        <v>60</v>
      </c>
      <c r="G13" s="28">
        <v>60</v>
      </c>
      <c r="H13" s="22">
        <v>60</v>
      </c>
      <c r="I13" s="22">
        <v>62</v>
      </c>
      <c r="J13" s="22">
        <v>60</v>
      </c>
      <c r="K13" s="22">
        <v>73</v>
      </c>
      <c r="L13" s="29">
        <v>65</v>
      </c>
      <c r="M13" s="22">
        <v>60</v>
      </c>
      <c r="N13" s="22">
        <v>60</v>
      </c>
      <c r="O13" s="22">
        <v>60</v>
      </c>
      <c r="P13" s="29">
        <v>68</v>
      </c>
      <c r="Q13" s="20"/>
      <c r="R13" s="2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</row>
    <row r="14" spans="1:79" x14ac:dyDescent="0.3">
      <c r="A14" s="14">
        <v>13</v>
      </c>
      <c r="B14" s="15" t="s">
        <v>93</v>
      </c>
      <c r="C14" s="27">
        <v>70</v>
      </c>
      <c r="D14" s="27">
        <v>60</v>
      </c>
      <c r="E14" s="27">
        <v>75</v>
      </c>
      <c r="F14" s="27">
        <v>60</v>
      </c>
      <c r="G14" s="28">
        <v>75</v>
      </c>
      <c r="H14" s="22">
        <v>60</v>
      </c>
      <c r="I14" s="22">
        <v>60</v>
      </c>
      <c r="J14" s="22">
        <v>60</v>
      </c>
      <c r="K14" s="22">
        <v>73</v>
      </c>
      <c r="L14" s="29">
        <v>60</v>
      </c>
      <c r="M14" s="22">
        <v>62</v>
      </c>
      <c r="N14" s="22">
        <v>60</v>
      </c>
      <c r="O14" s="22">
        <v>65</v>
      </c>
      <c r="P14" s="29">
        <v>63</v>
      </c>
      <c r="Q14" s="20"/>
      <c r="R14" s="2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</row>
    <row r="15" spans="1:79" x14ac:dyDescent="0.3">
      <c r="A15" s="14">
        <v>14</v>
      </c>
      <c r="B15" s="15" t="s">
        <v>94</v>
      </c>
      <c r="C15" s="27">
        <v>75</v>
      </c>
      <c r="D15" s="27">
        <v>77</v>
      </c>
      <c r="E15" s="27">
        <v>75</v>
      </c>
      <c r="F15" s="27">
        <v>70</v>
      </c>
      <c r="G15" s="28">
        <v>75</v>
      </c>
      <c r="H15" s="22">
        <v>60</v>
      </c>
      <c r="I15" s="22">
        <v>62</v>
      </c>
      <c r="J15" s="22">
        <v>62</v>
      </c>
      <c r="K15" s="22">
        <v>75</v>
      </c>
      <c r="L15" s="29">
        <v>64</v>
      </c>
      <c r="M15" s="22">
        <v>60</v>
      </c>
      <c r="N15" s="22">
        <v>67</v>
      </c>
      <c r="O15" s="22">
        <v>60</v>
      </c>
      <c r="P15" s="29">
        <v>60</v>
      </c>
      <c r="Q15" s="20"/>
      <c r="R15" s="2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 x14ac:dyDescent="0.3">
      <c r="A16" s="14">
        <v>15</v>
      </c>
      <c r="B16" s="15" t="s">
        <v>95</v>
      </c>
      <c r="C16" s="27">
        <v>75</v>
      </c>
      <c r="D16" s="27">
        <v>75</v>
      </c>
      <c r="E16" s="27">
        <v>75</v>
      </c>
      <c r="F16" s="27">
        <v>75</v>
      </c>
      <c r="G16" s="28">
        <v>75</v>
      </c>
      <c r="H16" s="22">
        <v>75</v>
      </c>
      <c r="I16" s="22">
        <v>75</v>
      </c>
      <c r="J16" s="22">
        <v>75</v>
      </c>
      <c r="K16" s="22">
        <v>75</v>
      </c>
      <c r="L16" s="29">
        <v>75</v>
      </c>
      <c r="M16" s="22">
        <v>75</v>
      </c>
      <c r="N16" s="22">
        <v>75</v>
      </c>
      <c r="O16" s="22">
        <v>75</v>
      </c>
      <c r="P16" s="29">
        <v>75</v>
      </c>
      <c r="Q16" s="20"/>
      <c r="R16" s="2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79" x14ac:dyDescent="0.3">
      <c r="A17" s="14">
        <v>16</v>
      </c>
      <c r="B17" s="15" t="s">
        <v>96</v>
      </c>
      <c r="C17" s="22">
        <v>75</v>
      </c>
      <c r="D17" s="22">
        <v>90</v>
      </c>
      <c r="E17" s="22">
        <v>75</v>
      </c>
      <c r="F17" s="22">
        <v>60</v>
      </c>
      <c r="G17" s="29">
        <v>77</v>
      </c>
      <c r="H17" s="22">
        <v>90</v>
      </c>
      <c r="I17" s="22">
        <v>90</v>
      </c>
      <c r="J17" s="22">
        <v>60</v>
      </c>
      <c r="K17" s="22">
        <v>75</v>
      </c>
      <c r="L17" s="29">
        <v>90</v>
      </c>
      <c r="M17" s="22">
        <v>75</v>
      </c>
      <c r="N17" s="22">
        <v>75</v>
      </c>
      <c r="O17" s="24">
        <v>75</v>
      </c>
      <c r="P17" s="25">
        <v>75</v>
      </c>
      <c r="Q17" s="20"/>
      <c r="R17" s="2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1:79" x14ac:dyDescent="0.3">
      <c r="A18" s="14">
        <v>17</v>
      </c>
      <c r="B18" s="15" t="s">
        <v>97</v>
      </c>
      <c r="C18" s="22">
        <v>85</v>
      </c>
      <c r="D18" s="22">
        <v>60</v>
      </c>
      <c r="E18" s="22">
        <v>80</v>
      </c>
      <c r="F18" s="22">
        <v>73</v>
      </c>
      <c r="G18" s="29">
        <v>90</v>
      </c>
      <c r="H18" s="22">
        <v>80</v>
      </c>
      <c r="I18" s="22">
        <v>75</v>
      </c>
      <c r="J18" s="22">
        <v>75</v>
      </c>
      <c r="K18" s="22">
        <v>75</v>
      </c>
      <c r="L18" s="29">
        <v>75</v>
      </c>
      <c r="M18" s="22">
        <v>75</v>
      </c>
      <c r="N18" s="22">
        <v>60</v>
      </c>
      <c r="O18" s="24">
        <v>80</v>
      </c>
      <c r="P18" s="29">
        <v>80</v>
      </c>
      <c r="Q18" s="20"/>
      <c r="R18" s="2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1:79" x14ac:dyDescent="0.3">
      <c r="A19" s="14">
        <v>18</v>
      </c>
      <c r="B19" s="15" t="s">
        <v>98</v>
      </c>
      <c r="C19" s="22">
        <v>75</v>
      </c>
      <c r="D19" s="22">
        <v>81</v>
      </c>
      <c r="E19" s="22">
        <v>80</v>
      </c>
      <c r="F19" s="22">
        <v>70</v>
      </c>
      <c r="G19" s="29">
        <v>64</v>
      </c>
      <c r="H19" s="22">
        <v>70</v>
      </c>
      <c r="I19" s="22">
        <v>65</v>
      </c>
      <c r="J19" s="22">
        <v>70</v>
      </c>
      <c r="K19" s="22">
        <v>70</v>
      </c>
      <c r="L19" s="29">
        <v>70</v>
      </c>
      <c r="M19" s="22">
        <v>60</v>
      </c>
      <c r="N19" s="22">
        <v>60</v>
      </c>
      <c r="O19" s="24">
        <v>65</v>
      </c>
      <c r="P19" s="29">
        <v>75</v>
      </c>
      <c r="Q19" s="20"/>
      <c r="R19" s="2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 x14ac:dyDescent="0.3">
      <c r="A20" s="14">
        <v>19</v>
      </c>
      <c r="B20" s="15" t="s">
        <v>99</v>
      </c>
      <c r="C20" s="22">
        <v>77</v>
      </c>
      <c r="D20" s="22">
        <v>70</v>
      </c>
      <c r="E20" s="22">
        <v>75</v>
      </c>
      <c r="F20" s="22">
        <v>60</v>
      </c>
      <c r="G20" s="29">
        <v>60</v>
      </c>
      <c r="H20" s="22">
        <v>90</v>
      </c>
      <c r="I20" s="22">
        <v>90</v>
      </c>
      <c r="J20" s="22">
        <v>60</v>
      </c>
      <c r="K20" s="22">
        <v>77</v>
      </c>
      <c r="L20" s="29">
        <v>75</v>
      </c>
      <c r="M20" s="22">
        <v>75</v>
      </c>
      <c r="N20" s="22">
        <v>75</v>
      </c>
      <c r="O20" s="24">
        <v>85</v>
      </c>
      <c r="P20" s="25">
        <v>90</v>
      </c>
      <c r="Q20" s="20"/>
      <c r="R20" s="2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 x14ac:dyDescent="0.3">
      <c r="A21" s="14">
        <v>20</v>
      </c>
      <c r="B21" s="15" t="s">
        <v>100</v>
      </c>
      <c r="C21" s="22">
        <v>75</v>
      </c>
      <c r="D21" s="22">
        <v>75</v>
      </c>
      <c r="E21" s="22">
        <v>60</v>
      </c>
      <c r="F21" s="22">
        <v>60</v>
      </c>
      <c r="G21" s="29">
        <v>75</v>
      </c>
      <c r="H21" s="22">
        <v>75</v>
      </c>
      <c r="I21" s="22">
        <v>75</v>
      </c>
      <c r="J21" s="22">
        <v>60</v>
      </c>
      <c r="K21" s="22">
        <v>75</v>
      </c>
      <c r="L21" s="29">
        <v>75</v>
      </c>
      <c r="M21" s="22">
        <v>75</v>
      </c>
      <c r="N21" s="22">
        <v>75</v>
      </c>
      <c r="O21" s="24">
        <v>75</v>
      </c>
      <c r="P21" s="25">
        <v>75</v>
      </c>
      <c r="Q21" s="20"/>
      <c r="R21" s="2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1:79" x14ac:dyDescent="0.3">
      <c r="A22" s="14">
        <v>21</v>
      </c>
      <c r="B22" s="15" t="s">
        <v>101</v>
      </c>
      <c r="C22" s="22">
        <v>75</v>
      </c>
      <c r="D22" s="22">
        <v>80</v>
      </c>
      <c r="E22" s="22">
        <v>75</v>
      </c>
      <c r="F22" s="22">
        <v>60</v>
      </c>
      <c r="G22" s="29">
        <v>75</v>
      </c>
      <c r="H22" s="22">
        <v>75</v>
      </c>
      <c r="I22" s="22">
        <v>75</v>
      </c>
      <c r="J22" s="22">
        <v>60</v>
      </c>
      <c r="K22" s="22">
        <v>75</v>
      </c>
      <c r="L22" s="29">
        <v>90</v>
      </c>
      <c r="M22" s="22">
        <v>75</v>
      </c>
      <c r="N22" s="22">
        <v>75</v>
      </c>
      <c r="O22" s="24">
        <v>75</v>
      </c>
      <c r="P22" s="25">
        <v>75</v>
      </c>
      <c r="Q22" s="20"/>
      <c r="R22" s="2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 x14ac:dyDescent="0.3">
      <c r="A23" s="14">
        <v>22</v>
      </c>
      <c r="B23" s="15" t="s">
        <v>102</v>
      </c>
      <c r="C23" s="27">
        <v>75</v>
      </c>
      <c r="D23" s="27">
        <v>60</v>
      </c>
      <c r="E23" s="27">
        <v>75</v>
      </c>
      <c r="F23" s="27">
        <v>69</v>
      </c>
      <c r="G23" s="28">
        <v>70</v>
      </c>
      <c r="H23" s="22">
        <v>75</v>
      </c>
      <c r="I23" s="22">
        <v>62</v>
      </c>
      <c r="J23" s="22">
        <v>62</v>
      </c>
      <c r="K23" s="22">
        <v>75</v>
      </c>
      <c r="L23" s="29">
        <v>60</v>
      </c>
      <c r="M23" s="22">
        <v>60</v>
      </c>
      <c r="N23" s="22">
        <v>60</v>
      </c>
      <c r="O23" s="22">
        <v>60</v>
      </c>
      <c r="P23" s="29">
        <v>60</v>
      </c>
      <c r="Q23" s="20"/>
      <c r="R23" s="2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x14ac:dyDescent="0.3">
      <c r="A24" s="14">
        <v>23</v>
      </c>
      <c r="B24" s="15" t="s">
        <v>103</v>
      </c>
      <c r="C24" s="27">
        <v>82</v>
      </c>
      <c r="D24" s="27">
        <v>75</v>
      </c>
      <c r="E24" s="27">
        <v>75</v>
      </c>
      <c r="F24" s="27">
        <v>75</v>
      </c>
      <c r="G24" s="28">
        <v>75</v>
      </c>
      <c r="H24" s="22">
        <v>64</v>
      </c>
      <c r="I24" s="22">
        <v>75</v>
      </c>
      <c r="J24" s="22">
        <v>70</v>
      </c>
      <c r="K24" s="22">
        <v>76</v>
      </c>
      <c r="L24" s="29">
        <v>64</v>
      </c>
      <c r="M24" s="22">
        <v>60</v>
      </c>
      <c r="N24" s="22">
        <v>75</v>
      </c>
      <c r="O24" s="22">
        <v>60</v>
      </c>
      <c r="P24" s="29">
        <v>70</v>
      </c>
      <c r="Q24" s="20"/>
      <c r="R24" s="2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</row>
    <row r="25" spans="1:79" x14ac:dyDescent="0.3">
      <c r="A25" s="14">
        <v>24</v>
      </c>
      <c r="B25" s="15" t="s">
        <v>104</v>
      </c>
      <c r="C25" s="27">
        <v>75</v>
      </c>
      <c r="D25" s="27">
        <v>60</v>
      </c>
      <c r="E25" s="27">
        <v>82</v>
      </c>
      <c r="F25" s="27">
        <v>70</v>
      </c>
      <c r="G25" s="28">
        <v>89</v>
      </c>
      <c r="H25" s="22">
        <v>76</v>
      </c>
      <c r="I25" s="22">
        <v>75</v>
      </c>
      <c r="J25" s="22">
        <v>75</v>
      </c>
      <c r="K25" s="22">
        <v>95</v>
      </c>
      <c r="L25" s="29">
        <v>75</v>
      </c>
      <c r="M25" s="22">
        <v>75</v>
      </c>
      <c r="N25" s="22">
        <v>75</v>
      </c>
      <c r="O25" s="22">
        <v>76</v>
      </c>
      <c r="P25" s="29">
        <v>75</v>
      </c>
      <c r="Q25" s="20"/>
      <c r="R25" s="2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</row>
    <row r="26" spans="1:79" x14ac:dyDescent="0.3">
      <c r="A26" s="14">
        <v>25</v>
      </c>
      <c r="B26" s="15" t="s">
        <v>105</v>
      </c>
      <c r="C26" s="27">
        <v>76</v>
      </c>
      <c r="D26" s="27">
        <v>75</v>
      </c>
      <c r="E26" s="27">
        <v>75</v>
      </c>
      <c r="F26" s="27">
        <v>70</v>
      </c>
      <c r="G26" s="28">
        <v>90</v>
      </c>
      <c r="H26" s="22">
        <v>75</v>
      </c>
      <c r="I26" s="22">
        <v>78</v>
      </c>
      <c r="J26" s="22">
        <v>75</v>
      </c>
      <c r="K26" s="22">
        <v>95</v>
      </c>
      <c r="L26" s="29">
        <v>75</v>
      </c>
      <c r="M26" s="22">
        <v>75</v>
      </c>
      <c r="N26" s="22">
        <v>75</v>
      </c>
      <c r="O26" s="22">
        <v>76</v>
      </c>
      <c r="P26" s="29">
        <v>80</v>
      </c>
      <c r="Q26" s="20"/>
      <c r="R26" s="2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</row>
    <row r="27" spans="1:79" x14ac:dyDescent="0.3">
      <c r="A27" s="14">
        <v>26</v>
      </c>
      <c r="B27" s="15" t="s">
        <v>106</v>
      </c>
      <c r="C27" s="27">
        <v>80</v>
      </c>
      <c r="D27" s="27">
        <v>82</v>
      </c>
      <c r="E27" s="27">
        <v>75</v>
      </c>
      <c r="F27" s="27">
        <v>70</v>
      </c>
      <c r="G27" s="28">
        <v>64</v>
      </c>
      <c r="H27" s="22">
        <v>76</v>
      </c>
      <c r="I27" s="22">
        <v>76</v>
      </c>
      <c r="J27" s="22">
        <v>75</v>
      </c>
      <c r="K27" s="22">
        <v>76</v>
      </c>
      <c r="L27" s="29">
        <v>75</v>
      </c>
      <c r="M27" s="22">
        <v>60</v>
      </c>
      <c r="N27" s="22">
        <v>60</v>
      </c>
      <c r="O27" s="22">
        <v>79</v>
      </c>
      <c r="P27" s="29">
        <v>75</v>
      </c>
      <c r="Q27" s="20"/>
      <c r="R27" s="2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</row>
    <row r="28" spans="1:79" x14ac:dyDescent="0.3">
      <c r="A28" s="14">
        <v>27</v>
      </c>
      <c r="B28" s="15" t="s">
        <v>107</v>
      </c>
      <c r="C28" s="27">
        <v>70</v>
      </c>
      <c r="D28" s="27">
        <v>60</v>
      </c>
      <c r="E28" s="27">
        <v>70</v>
      </c>
      <c r="F28" s="27">
        <v>60</v>
      </c>
      <c r="G28" s="28">
        <v>60</v>
      </c>
      <c r="H28" s="22">
        <v>60</v>
      </c>
      <c r="I28" s="22">
        <v>60</v>
      </c>
      <c r="J28" s="22">
        <v>60</v>
      </c>
      <c r="K28" s="22">
        <v>73</v>
      </c>
      <c r="L28" s="29">
        <v>60</v>
      </c>
      <c r="M28" s="22">
        <v>60</v>
      </c>
      <c r="N28" s="22">
        <v>60</v>
      </c>
      <c r="O28" s="22">
        <v>65</v>
      </c>
      <c r="P28" s="29">
        <v>60</v>
      </c>
      <c r="Q28" s="20"/>
      <c r="R28" s="2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</row>
    <row r="29" spans="1:79" x14ac:dyDescent="0.3">
      <c r="A29" s="30"/>
      <c r="B29" s="31" t="s">
        <v>108</v>
      </c>
      <c r="C29" s="32">
        <f>AVERAGE(C2:C28)</f>
        <v>76.444444444444443</v>
      </c>
      <c r="D29" s="32">
        <f t="shared" ref="D29:P29" si="0">AVERAGE(D2:D28)</f>
        <v>74</v>
      </c>
      <c r="E29" s="32">
        <f t="shared" si="0"/>
        <v>75.296296296296291</v>
      </c>
      <c r="F29" s="32">
        <f t="shared" si="0"/>
        <v>68.222222222222229</v>
      </c>
      <c r="G29" s="32">
        <f t="shared" si="0"/>
        <v>76.666666666666671</v>
      </c>
      <c r="H29" s="32">
        <f t="shared" si="0"/>
        <v>74.481481481481481</v>
      </c>
      <c r="I29" s="32">
        <f t="shared" si="0"/>
        <v>74.222222222222229</v>
      </c>
      <c r="J29" s="32">
        <f t="shared" si="0"/>
        <v>68.481481481481481</v>
      </c>
      <c r="K29" s="32">
        <f t="shared" si="0"/>
        <v>77.518518518518519</v>
      </c>
      <c r="L29" s="32">
        <f t="shared" si="0"/>
        <v>75.18518518518519</v>
      </c>
      <c r="M29" s="21">
        <f t="shared" si="0"/>
        <v>70.333333333333329</v>
      </c>
      <c r="N29" s="21">
        <f t="shared" si="0"/>
        <v>68.592592592592595</v>
      </c>
      <c r="O29" s="21">
        <f t="shared" si="0"/>
        <v>73.407407407407405</v>
      </c>
      <c r="P29" s="21">
        <f t="shared" si="0"/>
        <v>73.888888888888886</v>
      </c>
      <c r="Q29" s="21"/>
      <c r="R29" s="2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</row>
    <row r="30" spans="1:79" x14ac:dyDescent="0.3">
      <c r="A30" s="30"/>
      <c r="B30" s="31" t="s">
        <v>109</v>
      </c>
      <c r="C30" s="32"/>
      <c r="D30" s="32"/>
      <c r="E30" s="32"/>
      <c r="F30" s="32"/>
      <c r="G30" s="28"/>
      <c r="H30" s="24"/>
      <c r="I30" s="24"/>
      <c r="J30" s="24"/>
      <c r="K30" s="24"/>
      <c r="L30" s="29"/>
      <c r="M30" s="18">
        <f t="shared" ref="M30:P30" si="1">MAX((M2:M28))</f>
        <v>82</v>
      </c>
      <c r="N30" s="18">
        <f t="shared" si="1"/>
        <v>75</v>
      </c>
      <c r="O30" s="18">
        <f t="shared" si="1"/>
        <v>95</v>
      </c>
      <c r="P30" s="18">
        <f t="shared" si="1"/>
        <v>90</v>
      </c>
      <c r="Q30" s="21"/>
      <c r="R30" s="2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</row>
    <row r="31" spans="1:79" x14ac:dyDescent="0.3">
      <c r="A31" s="35"/>
      <c r="B31" s="36" t="s">
        <v>110</v>
      </c>
      <c r="C31" s="37"/>
      <c r="D31" s="37"/>
      <c r="E31" s="37"/>
      <c r="F31" s="37"/>
      <c r="G31" s="38"/>
      <c r="H31" s="37"/>
      <c r="I31" s="37"/>
      <c r="J31" s="37"/>
      <c r="K31" s="37"/>
      <c r="L31" s="38"/>
      <c r="M31" s="39">
        <f t="shared" ref="M31:P31" si="2">MIN((M2:M28))</f>
        <v>60</v>
      </c>
      <c r="N31" s="39">
        <f t="shared" si="2"/>
        <v>60</v>
      </c>
      <c r="O31" s="39">
        <f t="shared" si="2"/>
        <v>60</v>
      </c>
      <c r="P31" s="39">
        <f t="shared" si="2"/>
        <v>60</v>
      </c>
      <c r="Q31" s="40"/>
      <c r="R31" s="40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</row>
    <row r="36" spans="3:79" x14ac:dyDescent="0.3">
      <c r="C36" s="4">
        <v>0</v>
      </c>
      <c r="D36" s="4">
        <v>2.674230145867099E-2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1.7828200972447326E-2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3.5656401944894653E-2</v>
      </c>
      <c r="AY36" s="4">
        <v>0</v>
      </c>
      <c r="AZ36" s="4">
        <v>1.7828200972447326E-2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</row>
    <row r="37" spans="3:79" x14ac:dyDescent="0.3">
      <c r="C37" s="23">
        <f>SUMPRODUCT(C44:CA44,$C$2:$CA$2)</f>
        <v>2.059157212317666</v>
      </c>
    </row>
    <row r="38" spans="3:79" x14ac:dyDescent="0.3">
      <c r="C38" s="23">
        <f t="shared" ref="C38:C42" si="3">SUMPRODUCT(C45:CA45,$C$2:$CA$2)</f>
        <v>3.7439222042139382</v>
      </c>
    </row>
    <row r="39" spans="3:79" x14ac:dyDescent="0.3">
      <c r="C39" s="23">
        <f t="shared" si="3"/>
        <v>1.9910858995137766</v>
      </c>
    </row>
    <row r="40" spans="3:79" x14ac:dyDescent="0.3">
      <c r="C40" s="23">
        <f t="shared" si="3"/>
        <v>0.77795786061588323</v>
      </c>
    </row>
    <row r="41" spans="3:79" x14ac:dyDescent="0.3">
      <c r="C41" s="23">
        <f t="shared" si="3"/>
        <v>12.307536466774714</v>
      </c>
    </row>
    <row r="42" spans="3:79" x14ac:dyDescent="0.3">
      <c r="C42" s="23">
        <f t="shared" si="3"/>
        <v>5.8966774716369539</v>
      </c>
    </row>
    <row r="44" spans="3:79" x14ac:dyDescent="0.3">
      <c r="C44" s="4">
        <v>0</v>
      </c>
      <c r="D44" s="4">
        <v>2.674230145867099E-2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1.7828200972447326E-2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3.5656401944894653E-2</v>
      </c>
      <c r="AY44" s="4">
        <v>0</v>
      </c>
      <c r="AZ44" s="4">
        <v>1.7828200972447326E-2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</row>
    <row r="45" spans="3:79" x14ac:dyDescent="0.3">
      <c r="C45" s="4">
        <v>2.4311183144246351E-2</v>
      </c>
      <c r="D45" s="4">
        <v>2.4311183144246351E-2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1.6207455429497569E-2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1.6207455429497569E-2</v>
      </c>
      <c r="CA45" s="4">
        <v>0</v>
      </c>
    </row>
    <row r="46" spans="3:79" x14ac:dyDescent="0.3">
      <c r="C46" s="4">
        <v>0</v>
      </c>
      <c r="D46" s="4">
        <v>0</v>
      </c>
      <c r="E46" s="4">
        <v>0</v>
      </c>
      <c r="F46" s="4">
        <v>0</v>
      </c>
      <c r="G46" s="4">
        <v>2.1880064829821719E-2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4.3760129659643439E-2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</row>
    <row r="47" spans="3:79" x14ac:dyDescent="0.3">
      <c r="C47" s="4">
        <v>0</v>
      </c>
      <c r="D47" s="4">
        <v>0</v>
      </c>
      <c r="E47" s="4">
        <v>0</v>
      </c>
      <c r="F47" s="4">
        <v>1.2965964343598054E-2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3.8897893030794162E-2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</row>
    <row r="48" spans="3:79" x14ac:dyDescent="0.3">
      <c r="C48" s="4">
        <v>0</v>
      </c>
      <c r="D48" s="4">
        <v>0</v>
      </c>
      <c r="E48" s="4">
        <v>0.16410048622366286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3.6466774716369527E-2</v>
      </c>
      <c r="AV48" s="4">
        <v>3.6466774716369527E-2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0.10028363047001621</v>
      </c>
      <c r="BZ48" s="4">
        <v>3.6466774716369527E-2</v>
      </c>
      <c r="CA48" s="4">
        <v>3.6466774716369527E-2</v>
      </c>
    </row>
    <row r="49" spans="3:79" x14ac:dyDescent="0.3">
      <c r="C49" s="4">
        <v>0</v>
      </c>
      <c r="D49" s="4">
        <v>7.658022690437602E-2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7.658022690437602E-2</v>
      </c>
      <c r="AN49" s="4">
        <v>0</v>
      </c>
      <c r="AO49" s="4">
        <v>5.1053484602917344E-2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5.1053484602917344E-2</v>
      </c>
      <c r="AV49" s="4">
        <v>5.1053484602917344E-2</v>
      </c>
      <c r="AW49" s="4">
        <v>0</v>
      </c>
      <c r="AX49" s="4">
        <v>0.10210696920583469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0.15316045380875204</v>
      </c>
      <c r="BU49" s="4">
        <v>0</v>
      </c>
      <c r="BV49" s="4">
        <v>0</v>
      </c>
      <c r="BW49" s="4">
        <v>0</v>
      </c>
      <c r="BX49" s="4">
        <v>0</v>
      </c>
      <c r="BY49" s="4">
        <v>0.1403970826580227</v>
      </c>
      <c r="BZ49" s="4">
        <v>5.1053484602917344E-2</v>
      </c>
      <c r="CA49" s="4">
        <v>5.1053484602917344E-2</v>
      </c>
    </row>
    <row r="50" spans="3:79" x14ac:dyDescent="0.3">
      <c r="C50" s="4">
        <v>0</v>
      </c>
      <c r="D50" s="4">
        <v>7.9011345218800655E-2</v>
      </c>
      <c r="E50" s="4">
        <v>0</v>
      </c>
      <c r="F50" s="4">
        <v>0</v>
      </c>
      <c r="G50" s="4">
        <v>7.9011345218800655E-2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7.9011345218800655E-2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5.2674230145867099E-2</v>
      </c>
      <c r="AV50" s="4">
        <v>5.2674230145867099E-2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0.15802269043760131</v>
      </c>
      <c r="BU50" s="4">
        <v>0</v>
      </c>
      <c r="BV50" s="4">
        <v>0</v>
      </c>
      <c r="BW50" s="4">
        <v>2.6337115072933549E-2</v>
      </c>
      <c r="BX50" s="4">
        <v>0.13168557536466774</v>
      </c>
      <c r="BY50" s="4">
        <v>0.14485413290113452</v>
      </c>
      <c r="BZ50" s="4">
        <v>0</v>
      </c>
      <c r="CA50" s="4">
        <v>5.2674230145867099E-2</v>
      </c>
    </row>
    <row r="51" spans="3:79" x14ac:dyDescent="0.3"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6.4829821717990274E-2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1.6207455429497569E-2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</row>
    <row r="52" spans="3:79" x14ac:dyDescent="0.3"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1.9448946515397081E-2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1.9448946515397081E-2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1.2965964343598054E-2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</row>
    <row r="53" spans="3:79" x14ac:dyDescent="0.3"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0.80226904376012964</v>
      </c>
      <c r="I53" s="4">
        <v>0.29173419773095621</v>
      </c>
      <c r="J53" s="4">
        <v>0.43760129659643432</v>
      </c>
      <c r="K53" s="4">
        <v>0.29173419773095621</v>
      </c>
      <c r="L53" s="4">
        <v>0.43760129659643432</v>
      </c>
      <c r="M53" s="4">
        <v>0</v>
      </c>
      <c r="N53" s="4">
        <v>0.36466774716369527</v>
      </c>
      <c r="O53" s="4">
        <v>0.29173419773095621</v>
      </c>
      <c r="P53" s="4">
        <v>0.14586709886547811</v>
      </c>
      <c r="Q53" s="4">
        <v>0</v>
      </c>
      <c r="R53" s="4">
        <v>0</v>
      </c>
      <c r="S53" s="4">
        <v>0</v>
      </c>
      <c r="T53" s="4">
        <v>0</v>
      </c>
      <c r="U53" s="4">
        <v>0.36466774716369527</v>
      </c>
      <c r="V53" s="4">
        <v>0</v>
      </c>
      <c r="W53" s="4">
        <v>0</v>
      </c>
      <c r="X53" s="4">
        <v>0.14586709886547811</v>
      </c>
      <c r="Y53" s="4">
        <v>0.21880064829821716</v>
      </c>
      <c r="Z53" s="4">
        <v>0.21880064829821716</v>
      </c>
      <c r="AA53" s="4">
        <v>0.14586709886547811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0.58346839546191243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0.14586709886547811</v>
      </c>
      <c r="BA53" s="4">
        <v>0</v>
      </c>
      <c r="BB53" s="4">
        <v>0</v>
      </c>
      <c r="BC53" s="4">
        <v>0.36466774716369527</v>
      </c>
      <c r="BD53" s="4">
        <v>0.36466774716369527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0.21880064829821716</v>
      </c>
      <c r="BM53" s="4">
        <v>0</v>
      </c>
      <c r="BN53" s="4">
        <v>0.21880064829821716</v>
      </c>
      <c r="BO53" s="4">
        <v>0.14586709886547811</v>
      </c>
      <c r="BP53" s="4">
        <v>0.14586709886547811</v>
      </c>
      <c r="BQ53" s="4">
        <v>0</v>
      </c>
      <c r="BR53" s="4">
        <v>0.21880064829821716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</row>
    <row r="54" spans="3:79" x14ac:dyDescent="0.3"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0.59278768233387358</v>
      </c>
      <c r="I54" s="4">
        <v>0</v>
      </c>
      <c r="J54" s="4">
        <v>0</v>
      </c>
      <c r="K54" s="4">
        <v>0.21555915721231766</v>
      </c>
      <c r="L54" s="4">
        <v>0.3233387358184765</v>
      </c>
      <c r="M54" s="4">
        <v>0</v>
      </c>
      <c r="N54" s="4">
        <v>0.26944894651539708</v>
      </c>
      <c r="O54" s="4">
        <v>0.21555915721231766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0.43111831442463533</v>
      </c>
      <c r="AL54" s="4">
        <v>0</v>
      </c>
      <c r="AM54" s="4">
        <v>0</v>
      </c>
      <c r="AN54" s="4">
        <v>0.21555915721231766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0.26944894651539708</v>
      </c>
      <c r="BD54" s="4">
        <v>0.26944894651539708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0.16166936790923825</v>
      </c>
      <c r="BM54" s="4">
        <v>0</v>
      </c>
      <c r="BN54" s="4">
        <v>0.16166936790923825</v>
      </c>
      <c r="BO54" s="4">
        <v>0.10777957860615883</v>
      </c>
      <c r="BP54" s="4">
        <v>0.10777957860615883</v>
      </c>
      <c r="BQ54" s="4">
        <v>0</v>
      </c>
      <c r="BR54" s="4">
        <v>0.16166936790923825</v>
      </c>
      <c r="BS54" s="4">
        <v>8.0834683954619124E-2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</row>
    <row r="55" spans="3:79" x14ac:dyDescent="0.3"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0.3233387358184765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0.10777957860615883</v>
      </c>
      <c r="R55" s="4">
        <v>0.10777957860615883</v>
      </c>
      <c r="S55" s="4">
        <v>0.26944894651539708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0.3233387358184765</v>
      </c>
      <c r="AH55" s="4">
        <v>0.43111831442463533</v>
      </c>
      <c r="AI55" s="4">
        <v>0</v>
      </c>
      <c r="AJ55" s="4">
        <v>0</v>
      </c>
      <c r="AK55" s="4">
        <v>0.43111831442463533</v>
      </c>
      <c r="AL55" s="4">
        <v>0.26944894651539708</v>
      </c>
      <c r="AM55" s="4">
        <v>0</v>
      </c>
      <c r="AN55" s="4">
        <v>0.21555915721231766</v>
      </c>
      <c r="AO55" s="4">
        <v>0</v>
      </c>
      <c r="AP55" s="4">
        <v>0</v>
      </c>
      <c r="AQ55" s="4">
        <v>0</v>
      </c>
      <c r="AR55" s="4">
        <v>0.37722852512155591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0.10777957860615883</v>
      </c>
      <c r="BB55" s="4">
        <v>0.10777957860615883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0.16166936790923825</v>
      </c>
      <c r="BO55" s="4">
        <v>0</v>
      </c>
      <c r="BP55" s="4">
        <v>0.10777957860615883</v>
      </c>
      <c r="BQ55" s="4">
        <v>0</v>
      </c>
      <c r="BR55" s="4">
        <v>0.16166936790923825</v>
      </c>
      <c r="BS55" s="4">
        <v>8.0834683954619124E-2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</row>
    <row r="56" spans="3:79" x14ac:dyDescent="0.3"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7.1312803889789306E-2</v>
      </c>
      <c r="J56" s="4">
        <v>0.10696920583468396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0.10696920583468396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5.3484602917341979E-2</v>
      </c>
      <c r="BV56" s="4">
        <v>5.3484602917341979E-2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</row>
    <row r="57" spans="3:79" x14ac:dyDescent="0.3"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2.8363047001620744E-2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4.2544570502431114E-2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4.2544570502431114E-2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2.8363047001620744E-2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0.10636142625607779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</row>
    <row r="58" spans="3:79" x14ac:dyDescent="0.3"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5.1863857374392218E-2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7.7795786061588323E-2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3.8897893030794162E-2</v>
      </c>
      <c r="BV58" s="4">
        <v>3.8897893030794162E-2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</row>
    <row r="59" spans="3:79" x14ac:dyDescent="0.3"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6.6855753646677465E-2</v>
      </c>
      <c r="W59" s="4">
        <v>4.4570502431118313E-2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8.9141004862236625E-2</v>
      </c>
      <c r="AD59" s="4">
        <v>4.4570502431118313E-2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6.6855753646677465E-2</v>
      </c>
      <c r="AN59" s="4">
        <v>0</v>
      </c>
      <c r="AO59" s="4">
        <v>4.4570502431118313E-2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8.9141004862236625E-2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0.16713938411669368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</row>
    <row r="60" spans="3:79" x14ac:dyDescent="0.3">
      <c r="C60" s="4">
        <v>0</v>
      </c>
      <c r="D60" s="4">
        <v>0</v>
      </c>
      <c r="E60" s="4">
        <v>0</v>
      </c>
      <c r="F60" s="4">
        <v>3.7277147487844407E-2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5.5915721231766607E-2</v>
      </c>
      <c r="W60" s="4">
        <v>3.7277147487844407E-2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7.4554294975688815E-2</v>
      </c>
      <c r="AD60" s="4">
        <v>3.7277147487844407E-2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5.5915721231766607E-2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5.5915721231766607E-2</v>
      </c>
      <c r="BV60" s="4">
        <v>5.5915721231766607E-2</v>
      </c>
      <c r="BW60" s="4">
        <v>1.8638573743922204E-2</v>
      </c>
      <c r="BX60" s="4">
        <v>0</v>
      </c>
      <c r="BY60" s="4">
        <v>0</v>
      </c>
      <c r="BZ60" s="4">
        <v>0</v>
      </c>
      <c r="CA60" s="4">
        <v>0</v>
      </c>
    </row>
    <row r="61" spans="3:79" x14ac:dyDescent="0.3">
      <c r="C61" s="4">
        <v>0</v>
      </c>
      <c r="D61" s="4">
        <v>0</v>
      </c>
      <c r="E61" s="4">
        <v>8.0226904376012972E-2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1.7828200972447326E-2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</row>
    <row r="62" spans="3:79" x14ac:dyDescent="0.3"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9.0761750405186387E-2</v>
      </c>
      <c r="Q62" s="4">
        <v>9.0761750405186387E-2</v>
      </c>
      <c r="R62" s="4">
        <v>9.0761750405186387E-2</v>
      </c>
      <c r="S62" s="4">
        <v>0.22690437601296598</v>
      </c>
      <c r="T62" s="4">
        <v>0</v>
      </c>
      <c r="U62" s="4">
        <v>0</v>
      </c>
      <c r="V62" s="4">
        <v>0.13614262560777957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0.31766612641815234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0.18152350081037277</v>
      </c>
      <c r="AY62" s="4">
        <v>0</v>
      </c>
      <c r="AZ62" s="4">
        <v>0</v>
      </c>
      <c r="BA62" s="4">
        <v>9.0761750405186387E-2</v>
      </c>
      <c r="BB62" s="4">
        <v>9.0761750405186387E-2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0.13614262560777957</v>
      </c>
      <c r="BJ62" s="4">
        <v>0</v>
      </c>
      <c r="BK62" s="4">
        <v>0</v>
      </c>
      <c r="BL62" s="4">
        <v>0</v>
      </c>
      <c r="BM62" s="4">
        <v>0.13614262560777957</v>
      </c>
      <c r="BN62" s="4">
        <v>0.13614262560777957</v>
      </c>
      <c r="BO62" s="4">
        <v>9.0761750405186387E-2</v>
      </c>
      <c r="BP62" s="4">
        <v>0</v>
      </c>
      <c r="BQ62" s="4">
        <v>0</v>
      </c>
      <c r="BR62" s="4">
        <v>0.13614262560777957</v>
      </c>
      <c r="BS62" s="4">
        <v>0</v>
      </c>
      <c r="BT62" s="4">
        <v>0.27228525121555913</v>
      </c>
      <c r="BU62" s="4">
        <v>0.13614262560777957</v>
      </c>
      <c r="BV62" s="4">
        <v>0.13614262560777957</v>
      </c>
      <c r="BW62" s="4">
        <v>4.5380875202593193E-2</v>
      </c>
      <c r="BX62" s="4">
        <v>0</v>
      </c>
      <c r="BY62" s="4">
        <v>0</v>
      </c>
      <c r="BZ62" s="4">
        <v>0</v>
      </c>
      <c r="CA62" s="4">
        <v>0</v>
      </c>
    </row>
    <row r="63" spans="3:79" x14ac:dyDescent="0.3"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0.10858995137763371</v>
      </c>
      <c r="Q63" s="4">
        <v>0.10858995137763371</v>
      </c>
      <c r="R63" s="4">
        <v>0.10858995137763371</v>
      </c>
      <c r="S63" s="4">
        <v>0.27147487844408424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0.10858995137763371</v>
      </c>
      <c r="AG63" s="4">
        <v>0.3257698541329011</v>
      </c>
      <c r="AH63" s="4">
        <v>0.43435980551053482</v>
      </c>
      <c r="AI63" s="4">
        <v>0.27147487844408424</v>
      </c>
      <c r="AJ63" s="4">
        <v>0.16288492706645055</v>
      </c>
      <c r="AK63" s="4">
        <v>0</v>
      </c>
      <c r="AL63" s="4">
        <v>0</v>
      </c>
      <c r="AM63" s="4">
        <v>0</v>
      </c>
      <c r="AN63" s="4">
        <v>0.21717990275526741</v>
      </c>
      <c r="AO63" s="4">
        <v>0</v>
      </c>
      <c r="AP63" s="4">
        <v>0</v>
      </c>
      <c r="AQ63" s="4">
        <v>0</v>
      </c>
      <c r="AR63" s="4">
        <v>0.38006482982171796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0.10858995137763371</v>
      </c>
      <c r="BB63" s="4">
        <v>0.10858995137763371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0.16288492706645055</v>
      </c>
      <c r="BN63" s="4">
        <v>0</v>
      </c>
      <c r="BO63" s="4">
        <v>0.10858995137763371</v>
      </c>
      <c r="BP63" s="4">
        <v>0.10858995137763371</v>
      </c>
      <c r="BQ63" s="4">
        <v>0</v>
      </c>
      <c r="BR63" s="4">
        <v>0.16288492706645055</v>
      </c>
      <c r="BS63" s="4">
        <v>0</v>
      </c>
      <c r="BT63" s="4">
        <v>0</v>
      </c>
      <c r="BU63" s="4">
        <v>0.16288492706645055</v>
      </c>
      <c r="BV63" s="4">
        <v>0.16288492706645055</v>
      </c>
      <c r="BW63" s="4">
        <v>5.4294975688816853E-2</v>
      </c>
      <c r="BX63" s="4">
        <v>0</v>
      </c>
      <c r="BY63" s="4">
        <v>0</v>
      </c>
      <c r="BZ63" s="4">
        <v>0</v>
      </c>
      <c r="CA63" s="4">
        <v>0</v>
      </c>
    </row>
    <row r="64" spans="3:79" x14ac:dyDescent="0.3"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0.17017828200972446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6.8071312803889783E-2</v>
      </c>
      <c r="AG64" s="4">
        <v>0</v>
      </c>
      <c r="AH64" s="4">
        <v>0</v>
      </c>
      <c r="AI64" s="4">
        <v>0.17017828200972446</v>
      </c>
      <c r="AJ64" s="4">
        <v>0.10210696920583467</v>
      </c>
      <c r="AK64" s="4">
        <v>0.27228525121555913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0.23824959481361424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0.10210696920583467</v>
      </c>
      <c r="BJ64" s="4">
        <v>0</v>
      </c>
      <c r="BK64" s="4">
        <v>0</v>
      </c>
      <c r="BL64" s="4">
        <v>0</v>
      </c>
      <c r="BM64" s="4">
        <v>0.10210696920583467</v>
      </c>
      <c r="BN64" s="4">
        <v>0</v>
      </c>
      <c r="BO64" s="4">
        <v>6.8071312803889783E-2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0.10210696920583467</v>
      </c>
      <c r="BW64" s="4">
        <v>3.4035656401944892E-2</v>
      </c>
      <c r="BX64" s="4">
        <v>0</v>
      </c>
      <c r="BY64" s="4">
        <v>0</v>
      </c>
      <c r="BZ64" s="4">
        <v>0</v>
      </c>
      <c r="CA64" s="4">
        <v>0</v>
      </c>
    </row>
    <row r="65" spans="3:79" x14ac:dyDescent="0.3"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7.8606158833063211E-2</v>
      </c>
      <c r="R65" s="4">
        <v>7.8606158833063211E-2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7.8606158833063211E-2</v>
      </c>
      <c r="AG65" s="4">
        <v>0</v>
      </c>
      <c r="AH65" s="4">
        <v>0.31442463533225284</v>
      </c>
      <c r="AI65" s="4">
        <v>0.19651539708265803</v>
      </c>
      <c r="AJ65" s="4">
        <v>0</v>
      </c>
      <c r="AK65" s="4">
        <v>0</v>
      </c>
      <c r="AL65" s="4">
        <v>0.19651539708265803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0.27512155591572124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0.19651539708265803</v>
      </c>
      <c r="BD65" s="4">
        <v>0.19651539708265803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0.11790923824959482</v>
      </c>
      <c r="BN65" s="4">
        <v>0</v>
      </c>
      <c r="BO65" s="4">
        <v>7.8606158833063211E-2</v>
      </c>
      <c r="BP65" s="4">
        <v>0</v>
      </c>
      <c r="BQ65" s="4">
        <v>0</v>
      </c>
      <c r="BR65" s="4">
        <v>0</v>
      </c>
      <c r="BS65" s="4">
        <v>5.8954619124797408E-2</v>
      </c>
      <c r="BT65" s="4">
        <v>0</v>
      </c>
      <c r="BU65" s="4">
        <v>0</v>
      </c>
      <c r="BV65" s="4">
        <v>0</v>
      </c>
      <c r="BW65" s="4">
        <v>3.9303079416531606E-2</v>
      </c>
      <c r="BX65" s="4">
        <v>0</v>
      </c>
      <c r="BY65" s="4">
        <v>0</v>
      </c>
      <c r="BZ65" s="4">
        <v>0</v>
      </c>
      <c r="CA65" s="4">
        <v>0</v>
      </c>
    </row>
    <row r="66" spans="3:79" x14ac:dyDescent="0.3"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5.9967585089141004E-2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8.9951377633711499E-2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8.9951377633711499E-2</v>
      </c>
      <c r="AC66" s="4">
        <v>0.11993517017828201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5.9967585089141004E-2</v>
      </c>
      <c r="AQ66" s="4">
        <v>0</v>
      </c>
      <c r="AR66" s="4">
        <v>0.20988654781199351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0.22487844408427876</v>
      </c>
      <c r="BR66" s="4">
        <v>0</v>
      </c>
      <c r="BS66" s="4">
        <v>4.4975688816855749E-2</v>
      </c>
      <c r="BT66" s="4">
        <v>0.179902755267423</v>
      </c>
      <c r="BU66" s="4">
        <v>0</v>
      </c>
      <c r="BV66" s="4">
        <v>0</v>
      </c>
      <c r="BW66" s="4">
        <v>2.9983792544570502E-2</v>
      </c>
      <c r="BX66" s="4">
        <v>0</v>
      </c>
      <c r="BY66" s="4">
        <v>0</v>
      </c>
      <c r="BZ66" s="4">
        <v>0</v>
      </c>
      <c r="CA66" s="4">
        <v>0</v>
      </c>
    </row>
    <row r="67" spans="3:79" x14ac:dyDescent="0.3"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4.0518638573743923E-2</v>
      </c>
      <c r="Y67" s="4">
        <v>6.0777957860615885E-2</v>
      </c>
      <c r="Z67" s="4">
        <v>6.0777957860615885E-2</v>
      </c>
      <c r="AA67" s="4">
        <v>4.0518638573743923E-2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0.16207455429497569</v>
      </c>
      <c r="AI67" s="4">
        <v>0</v>
      </c>
      <c r="AJ67" s="4">
        <v>6.0777957860615885E-2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6.0777957860615885E-2</v>
      </c>
      <c r="BW67" s="4">
        <v>2.0259319286871962E-2</v>
      </c>
      <c r="BX67" s="4">
        <v>0</v>
      </c>
      <c r="BY67" s="4">
        <v>0</v>
      </c>
      <c r="BZ67" s="4">
        <v>0</v>
      </c>
      <c r="CA67" s="4">
        <v>0</v>
      </c>
    </row>
    <row r="68" spans="3:79" x14ac:dyDescent="0.3"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3.4035656401944892E-2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0.10210696920583467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5.1053484602917337E-2</v>
      </c>
      <c r="BI68" s="4">
        <v>0</v>
      </c>
      <c r="BJ68" s="4">
        <v>0</v>
      </c>
      <c r="BK68" s="4">
        <v>5.1053484602917337E-2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5.1053484602917303E-2</v>
      </c>
      <c r="BV68" s="4">
        <v>5.1053484602917337E-2</v>
      </c>
      <c r="BW68" s="4">
        <v>1.7017828200972446E-2</v>
      </c>
      <c r="BX68" s="4">
        <v>0</v>
      </c>
      <c r="BY68" s="4">
        <v>0</v>
      </c>
      <c r="BZ68" s="4">
        <v>0</v>
      </c>
      <c r="CA68" s="4">
        <v>0</v>
      </c>
    </row>
    <row r="69" spans="3:79" x14ac:dyDescent="0.3"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0.23298217179902755</v>
      </c>
      <c r="V69" s="4">
        <v>0</v>
      </c>
      <c r="W69" s="4">
        <v>0</v>
      </c>
      <c r="X69" s="4">
        <v>9.3192868719611022E-2</v>
      </c>
      <c r="Y69" s="4">
        <v>0.13978930307941653</v>
      </c>
      <c r="Z69" s="4">
        <v>0.13978930307941653</v>
      </c>
      <c r="AA69" s="4">
        <v>9.3192868719611022E-2</v>
      </c>
      <c r="AB69" s="4">
        <v>0</v>
      </c>
      <c r="AC69" s="4">
        <v>0.18638573743922204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0.13978930307941653</v>
      </c>
      <c r="AR69" s="4">
        <v>0.32617504051863855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9.3192868719611022E-2</v>
      </c>
      <c r="BB69" s="4">
        <v>9.3192868719611022E-2</v>
      </c>
      <c r="BC69" s="4">
        <v>0</v>
      </c>
      <c r="BD69" s="4">
        <v>0</v>
      </c>
      <c r="BE69" s="4">
        <v>0.18638573743922204</v>
      </c>
      <c r="BF69" s="4">
        <v>0</v>
      </c>
      <c r="BG69" s="4">
        <v>0</v>
      </c>
      <c r="BH69" s="4">
        <v>0</v>
      </c>
      <c r="BI69" s="4">
        <v>0</v>
      </c>
      <c r="BJ69" s="4">
        <v>0.13978930307941653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0.34947325769854132</v>
      </c>
      <c r="BR69" s="4">
        <v>0</v>
      </c>
      <c r="BS69" s="4">
        <v>0</v>
      </c>
      <c r="BT69" s="4">
        <v>0.27957860615883307</v>
      </c>
      <c r="BU69" s="4">
        <v>0.13978930307941653</v>
      </c>
      <c r="BV69" s="4">
        <v>0</v>
      </c>
      <c r="BW69" s="4">
        <v>4.6596434359805511E-2</v>
      </c>
      <c r="BX69" s="4">
        <v>0</v>
      </c>
      <c r="BY69" s="4">
        <v>0</v>
      </c>
      <c r="BZ69" s="4">
        <v>0</v>
      </c>
      <c r="CA69" s="4">
        <v>0</v>
      </c>
    </row>
    <row r="70" spans="3:79" x14ac:dyDescent="0.3"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4.7001620745542948E-2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0.11750405186385737</v>
      </c>
      <c r="AM70" s="4">
        <v>0</v>
      </c>
      <c r="AN70" s="4">
        <v>0</v>
      </c>
      <c r="AO70" s="4">
        <v>4.7001620745542948E-2</v>
      </c>
      <c r="AP70" s="4">
        <v>0</v>
      </c>
      <c r="AQ70" s="4">
        <v>7.0502431118314418E-2</v>
      </c>
      <c r="AR70" s="4">
        <v>0.16450567260940033</v>
      </c>
      <c r="AS70" s="4">
        <v>0</v>
      </c>
      <c r="AT70" s="4">
        <v>0</v>
      </c>
      <c r="AU70" s="4">
        <v>4.7001620745542948E-2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4.7001620745542948E-2</v>
      </c>
      <c r="BB70" s="4">
        <v>4.7001620745542948E-2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7.0502431118314418E-2</v>
      </c>
      <c r="BW70" s="4">
        <v>2.3500810372771474E-2</v>
      </c>
      <c r="BX70" s="4">
        <v>0</v>
      </c>
      <c r="BY70" s="4">
        <v>0</v>
      </c>
      <c r="BZ70" s="4">
        <v>0</v>
      </c>
      <c r="CA70" s="4">
        <v>0</v>
      </c>
    </row>
    <row r="71" spans="3:79" x14ac:dyDescent="0.3">
      <c r="C71" s="4">
        <v>0</v>
      </c>
      <c r="D71" s="4">
        <v>0</v>
      </c>
      <c r="E71" s="4">
        <v>0</v>
      </c>
      <c r="F71" s="4">
        <v>3.2414910858995137E-2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3.2414910858995137E-2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4.8622366288492702E-2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3.2414910858995137E-2</v>
      </c>
      <c r="AW71" s="4">
        <v>0</v>
      </c>
      <c r="AX71" s="4">
        <v>0</v>
      </c>
      <c r="AY71" s="4">
        <v>0</v>
      </c>
      <c r="AZ71" s="4">
        <v>3.2414910858995137E-2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4.8622366288492702E-2</v>
      </c>
      <c r="BW71" s="4">
        <v>1.6207455429497569E-2</v>
      </c>
      <c r="BX71" s="4">
        <v>8.1037277147487846E-2</v>
      </c>
      <c r="BY71" s="4">
        <v>0</v>
      </c>
      <c r="BZ71" s="4">
        <v>0</v>
      </c>
      <c r="CA71" s="4">
        <v>0</v>
      </c>
    </row>
    <row r="72" spans="3:79" x14ac:dyDescent="0.3"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3.7277147487844407E-2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9.3192868719611022E-2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7.4554294975688815E-2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5.5915721231766607E-2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5.5915721231766607E-2</v>
      </c>
      <c r="BV72" s="4">
        <v>0</v>
      </c>
      <c r="BW72" s="4">
        <v>1.8638573743922204E-2</v>
      </c>
      <c r="BX72" s="4">
        <v>9.3192868719611022E-2</v>
      </c>
      <c r="BY72" s="4">
        <v>0</v>
      </c>
      <c r="BZ72" s="4">
        <v>0</v>
      </c>
      <c r="CA72" s="4">
        <v>0</v>
      </c>
    </row>
    <row r="73" spans="3:79" x14ac:dyDescent="0.3"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1.7828200972447326E-2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2.674230145867099E-2</v>
      </c>
      <c r="BS73" s="4">
        <v>0</v>
      </c>
      <c r="BT73" s="4">
        <v>0</v>
      </c>
      <c r="BU73" s="4">
        <v>0</v>
      </c>
      <c r="BV73" s="4">
        <v>0</v>
      </c>
      <c r="BW73" s="4">
        <v>8.9141004862236632E-3</v>
      </c>
      <c r="BX73" s="4">
        <v>4.457050243111832E-2</v>
      </c>
      <c r="BY73" s="4">
        <v>0</v>
      </c>
      <c r="BZ73" s="4">
        <v>0</v>
      </c>
      <c r="CA73" s="4">
        <v>0</v>
      </c>
    </row>
    <row r="74" spans="3:79" x14ac:dyDescent="0.3"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0.23298217179902755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0.37277147487844409</v>
      </c>
      <c r="AI74" s="4">
        <v>0</v>
      </c>
      <c r="AJ74" s="4">
        <v>0</v>
      </c>
      <c r="AK74" s="4">
        <v>0.37277147487844409</v>
      </c>
      <c r="AL74" s="4">
        <v>0.23298217179902755</v>
      </c>
      <c r="AM74" s="4">
        <v>0.13978930307941653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0.18638573743922204</v>
      </c>
      <c r="AX74" s="4">
        <v>0</v>
      </c>
      <c r="AY74" s="4">
        <v>9.3192868719611022E-2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0.18638573743922204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0.13978930307941653</v>
      </c>
      <c r="BS74" s="4">
        <v>0</v>
      </c>
      <c r="BT74" s="4">
        <v>0</v>
      </c>
      <c r="BU74" s="4">
        <v>0</v>
      </c>
      <c r="BV74" s="4">
        <v>0</v>
      </c>
      <c r="BW74" s="4">
        <v>4.6596434359805511E-2</v>
      </c>
      <c r="BX74" s="4">
        <v>0.23298217179902755</v>
      </c>
      <c r="BY74" s="4">
        <v>0.2562803889789303</v>
      </c>
      <c r="BZ74" s="4">
        <v>9.3192868719611022E-2</v>
      </c>
      <c r="CA74" s="4">
        <v>9.3192868719611022E-2</v>
      </c>
    </row>
    <row r="75" spans="3:79" x14ac:dyDescent="0.3"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0.17179902755267423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0.34359805510534847</v>
      </c>
      <c r="AI75" s="4">
        <v>0</v>
      </c>
      <c r="AJ75" s="4">
        <v>0</v>
      </c>
      <c r="AK75" s="4">
        <v>0.34359805510534847</v>
      </c>
      <c r="AL75" s="4">
        <v>0.21474878444084278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0.21474878444084278</v>
      </c>
      <c r="BD75" s="4">
        <v>0.21474878444084278</v>
      </c>
      <c r="BE75" s="4">
        <v>0</v>
      </c>
      <c r="BF75" s="4">
        <v>0</v>
      </c>
      <c r="BG75" s="4">
        <v>0.12884927066450569</v>
      </c>
      <c r="BH75" s="4">
        <v>0</v>
      </c>
      <c r="BI75" s="4">
        <v>0.12884927066450569</v>
      </c>
      <c r="BJ75" s="4">
        <v>0</v>
      </c>
      <c r="BK75" s="4">
        <v>0.12884927066450569</v>
      </c>
      <c r="BL75" s="4">
        <v>0.12884927066450569</v>
      </c>
      <c r="BM75" s="4">
        <v>0</v>
      </c>
      <c r="BN75" s="4">
        <v>0</v>
      </c>
      <c r="BO75" s="4">
        <v>8.5899513776337116E-2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0.12884927066450569</v>
      </c>
      <c r="BV75" s="4">
        <v>0</v>
      </c>
      <c r="BW75" s="4">
        <v>4.2949756888168558E-2</v>
      </c>
      <c r="BX75" s="4">
        <v>0</v>
      </c>
      <c r="BY75" s="4">
        <v>0</v>
      </c>
      <c r="BZ75" s="4">
        <v>0</v>
      </c>
      <c r="CA75" s="4">
        <v>0</v>
      </c>
    </row>
    <row r="76" spans="3:79" x14ac:dyDescent="0.3"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9.0761750405186387E-2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4.5380875202593193E-2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9.0761750405186387E-2</v>
      </c>
      <c r="BG76" s="4">
        <v>6.8071312803889783E-2</v>
      </c>
      <c r="BH76" s="4">
        <v>0</v>
      </c>
      <c r="BI76" s="4">
        <v>6.8071312803889783E-2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4.5380875202593193E-2</v>
      </c>
      <c r="BP76" s="4">
        <v>0</v>
      </c>
      <c r="BQ76" s="4">
        <v>0</v>
      </c>
      <c r="BR76" s="4">
        <v>0</v>
      </c>
      <c r="BS76" s="4">
        <v>0</v>
      </c>
      <c r="BT76" s="4">
        <v>0.13614262560777957</v>
      </c>
      <c r="BU76" s="4">
        <v>0</v>
      </c>
      <c r="BV76" s="4">
        <v>6.8071312803889783E-2</v>
      </c>
      <c r="BW76" s="4">
        <v>2.2690437601296597E-2</v>
      </c>
      <c r="BX76" s="4">
        <v>0</v>
      </c>
      <c r="BY76" s="4">
        <v>0</v>
      </c>
      <c r="BZ76" s="4">
        <v>0</v>
      </c>
      <c r="CA76" s="4">
        <v>0</v>
      </c>
    </row>
    <row r="77" spans="3:79" x14ac:dyDescent="0.3"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9.4813614262560769E-2</v>
      </c>
      <c r="AA77" s="4">
        <v>6.3209076175040513E-2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0.25283630470016205</v>
      </c>
      <c r="AI77" s="4">
        <v>0</v>
      </c>
      <c r="AJ77" s="4">
        <v>0</v>
      </c>
      <c r="AK77" s="4">
        <v>0.25283630470016205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0.12641815235008103</v>
      </c>
      <c r="BF77" s="4">
        <v>0.12641815235008103</v>
      </c>
      <c r="BG77" s="4">
        <v>0</v>
      </c>
      <c r="BH77" s="4">
        <v>9.4813614262560769E-2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0.18962722852512154</v>
      </c>
      <c r="BU77" s="4">
        <v>0</v>
      </c>
      <c r="BV77" s="4">
        <v>0</v>
      </c>
      <c r="BW77" s="4">
        <v>3.1604538087520256E-2</v>
      </c>
      <c r="BX77" s="4">
        <v>0</v>
      </c>
      <c r="BY77" s="4">
        <v>0</v>
      </c>
      <c r="BZ77" s="4">
        <v>0</v>
      </c>
      <c r="CA77" s="4">
        <v>0</v>
      </c>
    </row>
    <row r="78" spans="3:79" x14ac:dyDescent="0.3"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7.2933549432739067E-2</v>
      </c>
      <c r="W78" s="4">
        <v>4.8622366288492709E-2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0.12155591572123177</v>
      </c>
      <c r="AM78" s="4">
        <v>0</v>
      </c>
      <c r="AN78" s="4">
        <v>0</v>
      </c>
      <c r="AO78" s="4">
        <v>0</v>
      </c>
      <c r="AP78" s="4">
        <v>0</v>
      </c>
      <c r="AQ78" s="4">
        <v>7.2933549432739067E-2</v>
      </c>
      <c r="AR78" s="4">
        <v>0.17017828200972449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7.2933549432739067E-2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0.14586709886547813</v>
      </c>
      <c r="BU78" s="4">
        <v>0</v>
      </c>
      <c r="BV78" s="4">
        <v>0</v>
      </c>
      <c r="BW78" s="4">
        <v>2.4311183144246355E-2</v>
      </c>
      <c r="BX78" s="4">
        <v>0</v>
      </c>
      <c r="BY78" s="4">
        <v>0</v>
      </c>
      <c r="BZ78" s="4">
        <v>0</v>
      </c>
      <c r="CA78" s="4">
        <v>0</v>
      </c>
    </row>
    <row r="79" spans="3:79" x14ac:dyDescent="0.3"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0.10129659643435981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0.16207455429497569</v>
      </c>
      <c r="AI79" s="4">
        <v>0</v>
      </c>
      <c r="AJ79" s="4">
        <v>0</v>
      </c>
      <c r="AK79" s="4">
        <v>0.16207455429497569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6.0777957860615885E-2</v>
      </c>
      <c r="BV79" s="4">
        <v>0</v>
      </c>
      <c r="BW79" s="4">
        <v>2.0259319286871962E-2</v>
      </c>
      <c r="BX79" s="4">
        <v>0</v>
      </c>
      <c r="BY79" s="4">
        <v>0</v>
      </c>
      <c r="BZ79" s="4">
        <v>0</v>
      </c>
      <c r="CA79" s="4">
        <v>0</v>
      </c>
    </row>
    <row r="80" spans="3:79" x14ac:dyDescent="0.3"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5.8346839546191256E-2</v>
      </c>
      <c r="AA80" s="4">
        <v>3.8897893030794169E-2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0.15559157212317667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3.8897893030794169E-2</v>
      </c>
      <c r="BB80" s="4">
        <v>3.8897893030794169E-2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0.11669367909238251</v>
      </c>
      <c r="BU80" s="4">
        <v>0</v>
      </c>
      <c r="BV80" s="4">
        <v>0</v>
      </c>
      <c r="BW80" s="4">
        <v>1.9448946515397084E-2</v>
      </c>
      <c r="BX80" s="4">
        <v>0</v>
      </c>
      <c r="BY80" s="4">
        <v>0</v>
      </c>
      <c r="BZ80" s="4">
        <v>0</v>
      </c>
      <c r="CA80" s="4">
        <v>0</v>
      </c>
    </row>
    <row r="81" spans="3:79" x14ac:dyDescent="0.3"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4.3760129659643439E-2</v>
      </c>
      <c r="AA81" s="4">
        <v>2.9173419773095625E-2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4.3760129659643439E-2</v>
      </c>
      <c r="BJ81" s="4">
        <v>4.3760129659643439E-2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8.7520259319286878E-2</v>
      </c>
      <c r="BU81" s="4">
        <v>0</v>
      </c>
      <c r="BV81" s="4">
        <v>0</v>
      </c>
      <c r="BW81" s="4">
        <v>1.4586709886547812E-2</v>
      </c>
      <c r="BX81" s="4">
        <v>0</v>
      </c>
      <c r="BY81" s="4">
        <v>0</v>
      </c>
      <c r="BZ81" s="4">
        <v>0</v>
      </c>
      <c r="CA81" s="4">
        <v>0</v>
      </c>
    </row>
    <row r="82" spans="3:79" x14ac:dyDescent="0.3"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6.4829821717990274E-2</v>
      </c>
      <c r="AD82" s="4">
        <v>3.2414910858995137E-2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9.7244732576985404E-2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6.4829821717990274E-2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4.8622366288492702E-2</v>
      </c>
      <c r="BW82" s="4">
        <v>1.6207455429497569E-2</v>
      </c>
      <c r="BX82" s="4">
        <v>0</v>
      </c>
      <c r="BY82" s="4">
        <v>0</v>
      </c>
      <c r="BZ82" s="4">
        <v>0</v>
      </c>
      <c r="CA82" s="4">
        <v>0</v>
      </c>
    </row>
    <row r="83" spans="3:79" x14ac:dyDescent="0.3"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6.4829821717990274E-2</v>
      </c>
      <c r="AD83" s="4">
        <v>3.2414910858995137E-2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9.7244732576985404E-2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6.4829821717990274E-2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4.8622366288492702E-2</v>
      </c>
      <c r="BW83" s="4">
        <v>1.6207455429497569E-2</v>
      </c>
      <c r="BX83" s="4">
        <v>0</v>
      </c>
      <c r="BY83" s="4">
        <v>0</v>
      </c>
      <c r="BZ83" s="4">
        <v>0</v>
      </c>
      <c r="CA83" s="4">
        <v>0</v>
      </c>
    </row>
  </sheetData>
  <conditionalFormatting sqref="M2:R30">
    <cfRule type="iconSet" priority="3">
      <iconSet>
        <cfvo type="percent" val="0"/>
        <cfvo type="num" val="75"/>
        <cfvo type="num" val="90"/>
      </iconSet>
    </cfRule>
    <cfRule type="dataBar" priority="4">
      <dataBar>
        <cfvo type="min"/>
        <cfvo type="max"/>
        <color rgb="FF638EC6"/>
      </dataBar>
    </cfRule>
  </conditionalFormatting>
  <conditionalFormatting sqref="M2:R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9:P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B2:B29" xr:uid="{00000000-0002-0000-0100-000000000000}">
      <formula1>Soname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9"/>
  <sheetViews>
    <sheetView tabSelected="1" workbookViewId="0">
      <selection activeCell="B2" sqref="B2"/>
    </sheetView>
  </sheetViews>
  <sheetFormatPr defaultRowHeight="18" x14ac:dyDescent="0.25"/>
  <cols>
    <col min="1" max="1" width="11.6328125" bestFit="1" customWidth="1"/>
    <col min="2" max="2" width="10.453125" bestFit="1" customWidth="1"/>
    <col min="3" max="5" width="8.81640625" bestFit="1" customWidth="1"/>
    <col min="6" max="6" width="9.26953125" bestFit="1" customWidth="1"/>
    <col min="7" max="7" width="8.81640625" bestFit="1" customWidth="1"/>
    <col min="8" max="8" width="9.26953125" bestFit="1" customWidth="1"/>
    <col min="9" max="10" width="8.81640625" bestFit="1" customWidth="1"/>
    <col min="11" max="12" width="10.26953125" bestFit="1" customWidth="1"/>
    <col min="13" max="14" width="9.26953125" bestFit="1" customWidth="1"/>
    <col min="15" max="25" width="8.81640625" bestFit="1" customWidth="1"/>
  </cols>
  <sheetData>
    <row r="1" spans="1:41" x14ac:dyDescent="0.25">
      <c r="A1" t="s">
        <v>111</v>
      </c>
      <c r="B1" s="33" t="s">
        <v>79</v>
      </c>
      <c r="C1" s="33" t="s">
        <v>78</v>
      </c>
      <c r="D1" s="33" t="s">
        <v>77</v>
      </c>
      <c r="E1" s="33" t="s">
        <v>76</v>
      </c>
      <c r="F1" s="33" t="s">
        <v>75</v>
      </c>
      <c r="G1" s="33" t="s">
        <v>74</v>
      </c>
      <c r="H1" s="33" t="s">
        <v>73</v>
      </c>
      <c r="I1" s="33" t="s">
        <v>72</v>
      </c>
      <c r="J1" s="33" t="s">
        <v>71</v>
      </c>
      <c r="K1" s="33" t="s">
        <v>70</v>
      </c>
      <c r="L1" s="33" t="s">
        <v>69</v>
      </c>
      <c r="M1" s="33" t="s">
        <v>68</v>
      </c>
      <c r="N1" s="33" t="s">
        <v>67</v>
      </c>
      <c r="O1" s="33" t="s">
        <v>66</v>
      </c>
      <c r="P1" s="33" t="s">
        <v>65</v>
      </c>
      <c r="Q1" s="33" t="s">
        <v>64</v>
      </c>
      <c r="R1" s="33" t="s">
        <v>63</v>
      </c>
      <c r="S1" s="33" t="s">
        <v>62</v>
      </c>
      <c r="T1" s="33" t="s">
        <v>61</v>
      </c>
      <c r="U1" s="33" t="s">
        <v>60</v>
      </c>
      <c r="V1" s="33" t="s">
        <v>59</v>
      </c>
      <c r="W1" s="33" t="s">
        <v>58</v>
      </c>
      <c r="X1" s="33" t="s">
        <v>57</v>
      </c>
      <c r="Y1" s="33" t="s">
        <v>56</v>
      </c>
      <c r="Z1" s="33" t="s">
        <v>55</v>
      </c>
      <c r="AA1" s="33" t="s">
        <v>54</v>
      </c>
      <c r="AB1" s="33" t="s">
        <v>53</v>
      </c>
      <c r="AC1" s="33" t="s">
        <v>52</v>
      </c>
      <c r="AD1" s="33" t="s">
        <v>51</v>
      </c>
      <c r="AE1" s="33" t="s">
        <v>50</v>
      </c>
      <c r="AF1" s="33" t="s">
        <v>49</v>
      </c>
      <c r="AG1" s="33" t="s">
        <v>48</v>
      </c>
      <c r="AH1" s="33" t="s">
        <v>47</v>
      </c>
      <c r="AI1" s="33" t="s">
        <v>46</v>
      </c>
      <c r="AJ1" s="33" t="s">
        <v>45</v>
      </c>
      <c r="AK1" s="33" t="s">
        <v>44</v>
      </c>
      <c r="AL1" s="33" t="s">
        <v>43</v>
      </c>
      <c r="AM1" s="33" t="s">
        <v>42</v>
      </c>
      <c r="AN1" s="33" t="s">
        <v>41</v>
      </c>
      <c r="AO1" s="33" t="s">
        <v>40</v>
      </c>
    </row>
    <row r="2" spans="1:41" ht="18.75" x14ac:dyDescent="0.25">
      <c r="A2" s="34" t="s">
        <v>82</v>
      </c>
      <c r="B2" s="46">
        <f t="array" ref="B2">SUMPRODUCT(Таблица1[[#This Row],[Дисциплина 1]:[Дисциплина 77]],TRANSPOSE('Дисциплины-компетенции'!B$3:B$79))</f>
        <v>2.059157212317666</v>
      </c>
      <c r="C2" s="46">
        <f t="array" ref="C2">SUMPRODUCT(Таблица1[[#This Row],[Дисциплина 1]:[Дисциплина 77]],TRANSPOSE('Дисциплины-компетенции'!C$3:C$79))</f>
        <v>3.7439222042139382</v>
      </c>
      <c r="D2" s="46">
        <f t="array" ref="D2">SUMPRODUCT(Таблица1[[#This Row],[Дисциплина 1]:[Дисциплина 77]],TRANSPOSE('Дисциплины-компетенции'!D$3:D$79))</f>
        <v>1.9910858995137766</v>
      </c>
      <c r="E2" s="46">
        <f t="array" ref="E2">SUMPRODUCT(Таблица1[[#This Row],[Дисциплина 1]:[Дисциплина 77]],TRANSPOSE('Дисциплины-компетенции'!E$3:E$79))</f>
        <v>0.77795786061588323</v>
      </c>
      <c r="F2" s="46">
        <f t="array" ref="F2">SUMPRODUCT(Таблица1[[#This Row],[Дисциплина 1]:[Дисциплина 77]],TRANSPOSE('Дисциплины-компетенции'!F$3:F$79))</f>
        <v>12.307536466774714</v>
      </c>
      <c r="G2" s="46">
        <f t="array" ref="G2">SUMPRODUCT(Таблица1[[#This Row],[Дисциплина 1]:[Дисциплина 77]],TRANSPOSE('Дисциплины-компетенции'!G$3:G$79))</f>
        <v>5.8966774716369539</v>
      </c>
      <c r="H2" s="46">
        <f t="array" ref="H2">SUMPRODUCT(Таблица1[[#This Row],[Дисциплина 1]:[Дисциплина 77]],TRANSPOSE('Дисциплины-компетенции'!H$3:H$79))</f>
        <v>13.273905996758511</v>
      </c>
      <c r="I2" s="46">
        <f t="array" ref="I2">SUMPRODUCT(Таблица1[[#This Row],[Дисциплина 1]:[Дисциплина 77]],TRANSPOSE('Дисциплины-компетенции'!I$3:I$79))</f>
        <v>0</v>
      </c>
      <c r="J2" s="46">
        <f t="array" ref="J2">SUMPRODUCT(Таблица1[[#This Row],[Дисциплина 1]:[Дисциплина 77]],TRANSPOSE('Дисциплины-компетенции'!J$3:J$79))</f>
        <v>0</v>
      </c>
      <c r="K2" s="46">
        <f t="array" ref="K2">SUMPRODUCT(Таблица1[[#This Row],[Дисциплина 1]:[Дисциплина 77]],TRANSPOSE('Дисциплины-компетенции'!K$3:K$79))</f>
        <v>234.70016207455427</v>
      </c>
      <c r="L2" s="46">
        <f t="array" ref="L2">SUMPRODUCT(Таблица1[[#This Row],[Дисциплина 1]:[Дисциплина 77]],TRANSPOSE('Дисциплины-компетенции'!L$3:L$79))</f>
        <v>126.53322528363047</v>
      </c>
      <c r="M2" s="46">
        <f t="array" ref="M2">SUMPRODUCT(Таблица1[[#This Row],[Дисциплина 1]:[Дисциплина 77]],TRANSPOSE('Дисциплины-компетенции'!M$3:M$79))</f>
        <v>19.400324149108592</v>
      </c>
      <c r="N2" s="46">
        <f t="array" ref="N2">SUMPRODUCT(Таблица1[[#This Row],[Дисциплина 1]:[Дисциплина 77]],TRANSPOSE('Дисциплины-компетенции'!N$3:N$79))</f>
        <v>12.836304700162074</v>
      </c>
      <c r="O2" s="46">
        <f t="array" ref="O2">SUMPRODUCT(Таблица1[[#This Row],[Дисциплина 1]:[Дисциплина 77]],TRANSPOSE('Дисциплины-компетенции'!O$3:O$79))</f>
        <v>2.1272285251215557</v>
      </c>
      <c r="P2" s="46">
        <f t="array" ref="P2">SUMPRODUCT(Таблица1[[#This Row],[Дисциплина 1]:[Дисциплина 77]],TRANSPOSE('Дисциплины-компетенции'!P$3:P$79))</f>
        <v>4.6677471636952994</v>
      </c>
      <c r="Q2" s="46">
        <f t="array" ref="Q2">SUMPRODUCT(Таблица1[[#This Row],[Дисциплина 1]:[Дисциплина 77]],TRANSPOSE('Дисциплины-компетенции'!Q$3:Q$79))</f>
        <v>0</v>
      </c>
      <c r="R2" s="46">
        <f t="array" ref="R2">SUMPRODUCT(Таблица1[[#This Row],[Дисциплина 1]:[Дисциплина 77]],TRANSPOSE('Дисциплины-компетенции'!R$3:R$79))</f>
        <v>2.2366288492706645</v>
      </c>
      <c r="S2" s="46">
        <f t="array" ref="S2">SUMPRODUCT(Таблица1[[#This Row],[Дисциплина 1]:[Дисциплина 77]],TRANSPOSE('Дисциплины-компетенции'!S$3:S$79))</f>
        <v>6.0170178282009728</v>
      </c>
      <c r="T2" s="46">
        <f t="array" ref="T2">SUMPRODUCT(Таблица1[[#This Row],[Дисциплина 1]:[Дисциплина 77]],TRANSPOSE('Дисциплины-компетенции'!T$3:T$79))</f>
        <v>6.8071312803889787</v>
      </c>
      <c r="U2" s="46">
        <f t="array" ref="U2">SUMPRODUCT(Таблица1[[#This Row],[Дисциплина 1]:[Дисциплина 77]],TRANSPOSE('Дисциплины-компетенции'!U$3:U$79))</f>
        <v>8.1442463533225276</v>
      </c>
      <c r="V2" s="46">
        <f t="array" ref="V2">SUMPRODUCT(Таблица1[[#This Row],[Дисциплина 1]:[Дисциплина 77]],TRANSPOSE('Дисциплины-компетенции'!V$3:V$79))</f>
        <v>0</v>
      </c>
      <c r="W2" s="46">
        <f t="array" ref="W2">SUMPRODUCT(Таблица1[[#This Row],[Дисциплина 1]:[Дисциплина 77]],TRANSPOSE('Дисциплины-компетенции'!W$3:W$79))</f>
        <v>0</v>
      </c>
      <c r="X2" s="46">
        <f t="array" ref="X2">SUMPRODUCT(Таблица1[[#This Row],[Дисциплина 1]:[Дисциплина 77]],TRANSPOSE('Дисциплины-компетенции'!X$3:X$79))</f>
        <v>4.4975688816855754</v>
      </c>
      <c r="Y2" s="46">
        <f t="array" ref="Y2">SUMPRODUCT(Таблица1[[#This Row],[Дисциплина 1]:[Дисциплина 77]],TRANSPOSE('Дисциплины-компетенции'!Y$3:Y$79))</f>
        <v>0</v>
      </c>
      <c r="Z2">
        <f t="array" ref="Z2">SUMPRODUCT(Таблица1[[#This Row],[Дисциплина 1]:[Дисциплина 77]],TRANSPOSE('Дисциплины-компетенции'!Z$3:Z$79))</f>
        <v>0</v>
      </c>
      <c r="AA2">
        <f t="array" ref="AA2">SUMPRODUCT(Таблица1[[#This Row],[Дисциплина 1]:[Дисциплина 77]],TRANSPOSE('Дисциплины-компетенции'!AA$3:AA$79))</f>
        <v>0</v>
      </c>
      <c r="AB2">
        <f t="array" ref="AB2">SUMPRODUCT(Таблица1[[#This Row],[Дисциплина 1]:[Дисциплина 77]],TRANSPOSE('Дисциплины-компетенции'!AB$3:AB$79))</f>
        <v>3.525121555915721</v>
      </c>
      <c r="AC2">
        <f t="array" ref="AC2">SUMPRODUCT(Таблица1[[#This Row],[Дисциплина 1]:[Дисциплина 77]],TRANSPOSE('Дисциплины-компетенции'!AC$3:AC$79))</f>
        <v>1.9448946515397083</v>
      </c>
      <c r="AD2">
        <f t="array" ref="AD2">SUMPRODUCT(Таблица1[[#This Row],[Дисциплина 1]:[Дисциплина 77]],TRANSPOSE('Дисциплины-компетенции'!AD$3:AD$79))</f>
        <v>0</v>
      </c>
      <c r="AE2">
        <f t="array" ref="AE2">SUMPRODUCT(Таблица1[[#This Row],[Дисциплина 1]:[Дисциплина 77]],TRANSPOSE('Дисциплины-компетенции'!AE$3:AE$79))</f>
        <v>0</v>
      </c>
      <c r="AF2">
        <f t="array" ref="AF2">SUMPRODUCT(Таблица1[[#This Row],[Дисциплина 1]:[Дисциплина 77]],TRANSPOSE('Дисциплины-компетенции'!AF$3:AF$79))</f>
        <v>0</v>
      </c>
      <c r="AG2">
        <f t="array" ref="AG2">SUMPRODUCT(Таблица1[[#This Row],[Дисциплина 1]:[Дисциплина 77]],TRANSPOSE('Дисциплины-компетенции'!AG$3:AG$79))</f>
        <v>15.461912479740681</v>
      </c>
      <c r="AH2">
        <f t="array" ref="AH2">SUMPRODUCT(Таблица1[[#This Row],[Дисциплина 1]:[Дисциплина 77]],TRANSPOSE('Дисциплины-компетенции'!AH$3:AH$79))</f>
        <v>0</v>
      </c>
      <c r="AI2">
        <f t="array" ref="AI2">SUMPRODUCT(Таблица1[[#This Row],[Дисциплина 1]:[Дисциплина 77]],TRANSPOSE('Дисциплины-компетенции'!AI$3:AI$79))</f>
        <v>0</v>
      </c>
      <c r="AJ2">
        <f t="array" ref="AJ2">SUMPRODUCT(Таблица1[[#This Row],[Дисциплина 1]:[Дисциплина 77]],TRANSPOSE('Дисциплины-компетенции'!AJ$3:AJ$79))</f>
        <v>0</v>
      </c>
      <c r="AK2">
        <f t="array" ref="AK2">SUMPRODUCT(Таблица1[[#This Row],[Дисциплина 1]:[Дисциплина 77]],TRANSPOSE('Дисциплины-компетенции'!AK$3:AK$79))</f>
        <v>0</v>
      </c>
      <c r="AL2">
        <f t="array" ref="AL2">SUMPRODUCT(Таблица1[[#This Row],[Дисциплина 1]:[Дисциплина 77]],TRANSPOSE('Дисциплины-компетенции'!AL$3:AL$79))</f>
        <v>0</v>
      </c>
      <c r="AM2">
        <f t="array" ref="AM2">SUMPRODUCT(Таблица1[[#This Row],[Дисциплина 1]:[Дисциплина 77]],TRANSPOSE('Дисциплины-компетенции'!AM$3:AM$79))</f>
        <v>0</v>
      </c>
      <c r="AN2">
        <f t="array" ref="AN2">SUMPRODUCT(Таблица1[[#This Row],[Дисциплина 1]:[Дисциплина 77]],TRANSPOSE('Дисциплины-компетенции'!AN$3:AN$79))</f>
        <v>0</v>
      </c>
      <c r="AO2">
        <f t="array" ref="AO2">SUMPRODUCT(Таблица1[[#This Row],[Дисциплина 1]:[Дисциплина 77]],TRANSPOSE('Дисциплины-компетенции'!AO$3:AO$79))</f>
        <v>0</v>
      </c>
    </row>
    <row r="3" spans="1:41" ht="18.75" x14ac:dyDescent="0.25">
      <c r="A3" s="34" t="s">
        <v>83</v>
      </c>
      <c r="B3" s="46">
        <f t="array" ref="B3">SUMPRODUCT(Таблица1[[#This Row],[Дисциплина 1]:[Дисциплина 77]],TRANSPOSE('Дисциплины-компетенции'!B$3:B$79))</f>
        <v>2.0056726094003241</v>
      </c>
      <c r="C3" s="46">
        <f t="array" ref="C3">SUMPRODUCT(Таблица1[[#This Row],[Дисциплина 1]:[Дисциплина 77]],TRANSPOSE('Дисциплины-компетенции'!C$3:C$79))</f>
        <v>3.6466774716369525</v>
      </c>
      <c r="D3" s="46">
        <f t="array" ref="D3">SUMPRODUCT(Таблица1[[#This Row],[Дисциплина 1]:[Дисциплина 77]],TRANSPOSE('Дисциплины-компетенции'!D$3:D$79))</f>
        <v>1.6410048622366289</v>
      </c>
      <c r="E3" s="46">
        <f t="array" ref="E3">SUMPRODUCT(Таблица1[[#This Row],[Дисциплина 1]:[Дисциплина 77]],TRANSPOSE('Дисциплины-компетенции'!E$3:E$79))</f>
        <v>0.97244732576985404</v>
      </c>
      <c r="F3" s="46">
        <f t="array" ref="F3">SUMPRODUCT(Таблица1[[#This Row],[Дисциплина 1]:[Дисциплина 77]],TRANSPOSE('Дисциплины-компетенции'!F$3:F$79))</f>
        <v>12.307536466774714</v>
      </c>
      <c r="G3" s="46">
        <f t="array" ref="G3">SUMPRODUCT(Таблица1[[#This Row],[Дисциплина 1]:[Дисциплина 77]],TRANSPOSE('Дисциплины-компетенции'!G$3:G$79))</f>
        <v>5.7435170178282018</v>
      </c>
      <c r="H3" s="46">
        <f t="array" ref="H3">SUMPRODUCT(Таблица1[[#This Row],[Дисциплина 1]:[Дисциплина 77]],TRANSPOSE('Дисциплины-компетенции'!H$3:H$79))</f>
        <v>11.851701782820099</v>
      </c>
      <c r="I3" s="46">
        <f t="array" ref="I3">SUMPRODUCT(Таблица1[[#This Row],[Дисциплина 1]:[Дисциплина 77]],TRANSPOSE('Дисциплины-компетенции'!I$3:I$79))</f>
        <v>0</v>
      </c>
      <c r="J3" s="46">
        <f t="array" ref="J3">SUMPRODUCT(Таблица1[[#This Row],[Дисциплина 1]:[Дисциплина 77]],TRANSPOSE('Дисциплины-компетенции'!J$3:J$79))</f>
        <v>0</v>
      </c>
      <c r="K3" s="46">
        <f t="array" ref="K3">SUMPRODUCT(Таблица1[[#This Row],[Дисциплина 1]:[Дисциплина 77]],TRANSPOSE('Дисциплины-компетенции'!K$3:K$79))</f>
        <v>236.30470016207454</v>
      </c>
      <c r="L3" s="46">
        <f t="array" ref="L3">SUMPRODUCT(Таблица1[[#This Row],[Дисциплина 1]:[Дисциплина 77]],TRANSPOSE('Дисциплины-компетенции'!L$3:L$79))</f>
        <v>126.10210696920582</v>
      </c>
      <c r="M3" s="46">
        <f t="array" ref="M3">SUMPRODUCT(Таблица1[[#This Row],[Дисциплина 1]:[Дисциплина 77]],TRANSPOSE('Дисциплины-компетенции'!M$3:M$79))</f>
        <v>24.250405186385738</v>
      </c>
      <c r="N3" s="46">
        <f t="array" ref="N3">SUMPRODUCT(Таблица1[[#This Row],[Дисциплина 1]:[Дисциплина 77]],TRANSPOSE('Дисциплины-компетенции'!N$3:N$79))</f>
        <v>13.371150729335493</v>
      </c>
      <c r="O3" s="46">
        <f t="array" ref="O3">SUMPRODUCT(Таблица1[[#This Row],[Дисциплина 1]:[Дисциплина 77]],TRANSPOSE('Дисциплины-компетенции'!O$3:O$79))</f>
        <v>2.1272285251215557</v>
      </c>
      <c r="P3" s="46">
        <f t="array" ref="P3">SUMPRODUCT(Таблица1[[#This Row],[Дисциплина 1]:[Дисциплина 77]],TRANSPOSE('Дисциплины-компетенции'!P$3:P$79))</f>
        <v>3.8897893030794162</v>
      </c>
      <c r="Q3" s="46">
        <f t="array" ref="Q3">SUMPRODUCT(Таблица1[[#This Row],[Дисциплина 1]:[Дисциплина 77]],TRANSPOSE('Дисциплины-компетенции'!Q$3:Q$79))</f>
        <v>0</v>
      </c>
      <c r="R3" s="46">
        <f t="array" ref="R3">SUMPRODUCT(Таблица1[[#This Row],[Дисциплина 1]:[Дисциплина 77]],TRANSPOSE('Дисциплины-компетенции'!R$3:R$79))</f>
        <v>2.7957860615883305</v>
      </c>
      <c r="S3" s="46">
        <f t="array" ref="S3">SUMPRODUCT(Таблица1[[#This Row],[Дисциплина 1]:[Дисциплина 77]],TRANSPOSE('Дисциплины-компетенции'!S$3:S$79))</f>
        <v>6.0170178282009728</v>
      </c>
      <c r="T3" s="46">
        <f t="array" ref="T3">SUMPRODUCT(Таблица1[[#This Row],[Дисциплина 1]:[Дисциплина 77]],TRANSPOSE('Дисциплины-компетенции'!T$3:T$79))</f>
        <v>6.8071312803889787</v>
      </c>
      <c r="U3" s="46">
        <f t="array" ref="U3">SUMPRODUCT(Таблица1[[#This Row],[Дисциплина 1]:[Дисциплина 77]],TRANSPOSE('Дисциплины-компетенции'!U$3:U$79))</f>
        <v>8.1442463533225276</v>
      </c>
      <c r="V3" s="46">
        <f t="array" ref="V3">SUMPRODUCT(Таблица1[[#This Row],[Дисциплина 1]:[Дисциплина 77]],TRANSPOSE('Дисциплины-компетенции'!V$3:V$79))</f>
        <v>0</v>
      </c>
      <c r="W3" s="46">
        <f t="array" ref="W3">SUMPRODUCT(Таблица1[[#This Row],[Дисциплина 1]:[Дисциплина 77]],TRANSPOSE('Дисциплины-компетенции'!W$3:W$79))</f>
        <v>0</v>
      </c>
      <c r="X3" s="46">
        <f t="array" ref="X3">SUMPRODUCT(Таблица1[[#This Row],[Дисциплина 1]:[Дисциплина 77]],TRANSPOSE('Дисциплины-компетенции'!X$3:X$79))</f>
        <v>4.4975688816855754</v>
      </c>
      <c r="Y3" s="46">
        <f t="array" ref="Y3">SUMPRODUCT(Таблица1[[#This Row],[Дисциплина 1]:[Дисциплина 77]],TRANSPOSE('Дисциплины-компетенции'!Y$3:Y$79))</f>
        <v>0</v>
      </c>
      <c r="Z3">
        <f t="array" ref="Z3">SUMPRODUCT(Таблица1[[#This Row],[Дисциплина 1]:[Дисциплина 77]],TRANSPOSE('Дисциплины-компетенции'!Z$3:Z$79))</f>
        <v>0</v>
      </c>
      <c r="AA3">
        <f t="array" ref="AA3">SUMPRODUCT(Таблица1[[#This Row],[Дисциплина 1]:[Дисциплина 77]],TRANSPOSE('Дисциплины-компетенции'!AA$3:AA$79))</f>
        <v>0</v>
      </c>
      <c r="AB3">
        <f t="array" ref="AB3">SUMPRODUCT(Таблица1[[#This Row],[Дисциплина 1]:[Дисциплина 77]],TRANSPOSE('Дисциплины-компетенции'!AB$3:AB$79))</f>
        <v>3.525121555915721</v>
      </c>
      <c r="AC3">
        <f t="array" ref="AC3">SUMPRODUCT(Таблица1[[#This Row],[Дисциплина 1]:[Дисциплина 77]],TRANSPOSE('Дисциплины-компетенции'!AC$3:AC$79))</f>
        <v>2.4311183144246353</v>
      </c>
      <c r="AD3">
        <f t="array" ref="AD3">SUMPRODUCT(Таблица1[[#This Row],[Дисциплина 1]:[Дисциплина 77]],TRANSPOSE('Дисциплины-компетенции'!AD$3:AD$79))</f>
        <v>0</v>
      </c>
      <c r="AE3">
        <f t="array" ref="AE3">SUMPRODUCT(Таблица1[[#This Row],[Дисциплина 1]:[Дисциплина 77]],TRANSPOSE('Дисциплины-компетенции'!AE$3:AE$79))</f>
        <v>0</v>
      </c>
      <c r="AF3">
        <f t="array" ref="AF3">SUMPRODUCT(Таблица1[[#This Row],[Дисциплина 1]:[Дисциплина 77]],TRANSPOSE('Дисциплины-компетенции'!AF$3:AF$79))</f>
        <v>0</v>
      </c>
      <c r="AG3">
        <f t="array" ref="AG3">SUMPRODUCT(Таблица1[[#This Row],[Дисциплина 1]:[Дисциплина 77]],TRANSPOSE('Дисциплины-компетенции'!AG$3:AG$79))</f>
        <v>12.884927066450567</v>
      </c>
      <c r="AH3">
        <f t="array" ref="AH3">SUMPRODUCT(Таблица1[[#This Row],[Дисциплина 1]:[Дисциплина 77]],TRANSPOSE('Дисциплины-компетенции'!AH$3:AH$79))</f>
        <v>0</v>
      </c>
      <c r="AI3">
        <f t="array" ref="AI3">SUMPRODUCT(Таблица1[[#This Row],[Дисциплина 1]:[Дисциплина 77]],TRANSPOSE('Дисциплины-компетенции'!AI$3:AI$79))</f>
        <v>0</v>
      </c>
      <c r="AJ3">
        <f t="array" ref="AJ3">SUMPRODUCT(Таблица1[[#This Row],[Дисциплина 1]:[Дисциплина 77]],TRANSPOSE('Дисциплины-компетенции'!AJ$3:AJ$79))</f>
        <v>0</v>
      </c>
      <c r="AK3">
        <f t="array" ref="AK3">SUMPRODUCT(Таблица1[[#This Row],[Дисциплина 1]:[Дисциплина 77]],TRANSPOSE('Дисциплины-компетенции'!AK$3:AK$79))</f>
        <v>0</v>
      </c>
      <c r="AL3">
        <f t="array" ref="AL3">SUMPRODUCT(Таблица1[[#This Row],[Дисциплина 1]:[Дисциплина 77]],TRANSPOSE('Дисциплины-компетенции'!AL$3:AL$79))</f>
        <v>0</v>
      </c>
      <c r="AM3">
        <f t="array" ref="AM3">SUMPRODUCT(Таблица1[[#This Row],[Дисциплина 1]:[Дисциплина 77]],TRANSPOSE('Дисциплины-компетенции'!AM$3:AM$79))</f>
        <v>0</v>
      </c>
      <c r="AN3">
        <f t="array" ref="AN3">SUMPRODUCT(Таблица1[[#This Row],[Дисциплина 1]:[Дисциплина 77]],TRANSPOSE('Дисциплины-компетенции'!AN$3:AN$79))</f>
        <v>0</v>
      </c>
      <c r="AO3">
        <f t="array" ref="AO3">SUMPRODUCT(Таблица1[[#This Row],[Дисциплина 1]:[Дисциплина 77]],TRANSPOSE('Дисциплины-компетенции'!AO$3:AO$79))</f>
        <v>0</v>
      </c>
    </row>
    <row r="4" spans="1:41" ht="18.75" x14ac:dyDescent="0.25">
      <c r="A4" s="34" t="s">
        <v>84</v>
      </c>
      <c r="B4" s="46">
        <f t="array" ref="B4">SUMPRODUCT(Таблица1[[#This Row],[Дисциплина 1]:[Дисциплина 77]],TRANSPOSE('Дисциплины-компетенции'!B$3:B$79))</f>
        <v>2.2730956239870341</v>
      </c>
      <c r="C4" s="46">
        <f t="array" ref="C4">SUMPRODUCT(Таблица1[[#This Row],[Дисциплина 1]:[Дисциплина 77]],TRANSPOSE('Дисциплины-компетенции'!C$3:C$79))</f>
        <v>3.8897893030794162</v>
      </c>
      <c r="D4" s="46">
        <f t="array" ref="D4">SUMPRODUCT(Таблица1[[#This Row],[Дисциплина 1]:[Дисциплина 77]],TRANSPOSE('Дисциплины-компетенции'!D$3:D$79))</f>
        <v>1.6410048622366289</v>
      </c>
      <c r="E4" s="46">
        <f t="array" ref="E4">SUMPRODUCT(Таблица1[[#This Row],[Дисциплина 1]:[Дисциплина 77]],TRANSPOSE('Дисциплины-компетенции'!E$3:E$79))</f>
        <v>0.77795786061588323</v>
      </c>
      <c r="F4" s="46">
        <f t="array" ref="F4">SUMPRODUCT(Таблица1[[#This Row],[Дисциплина 1]:[Дисциплина 77]],TRANSPOSE('Дисциплины-компетенции'!F$3:F$79))</f>
        <v>11.4870340356564</v>
      </c>
      <c r="G4" s="46">
        <f t="array" ref="G4">SUMPRODUCT(Таблица1[[#This Row],[Дисциплина 1]:[Дисциплина 77]],TRANSPOSE('Дисциплины-компетенции'!G$3:G$79))</f>
        <v>6.5093192868719614</v>
      </c>
      <c r="H4" s="46">
        <f t="array" ref="H4">SUMPRODUCT(Таблица1[[#This Row],[Дисциплина 1]:[Дисциплина 77]],TRANSPOSE('Дисциплины-компетенции'!H$3:H$79))</f>
        <v>12.641815235008105</v>
      </c>
      <c r="I4" s="46">
        <f t="array" ref="I4">SUMPRODUCT(Таблица1[[#This Row],[Дисциплина 1]:[Дисциплина 77]],TRANSPOSE('Дисциплины-компетенции'!I$3:I$79))</f>
        <v>0</v>
      </c>
      <c r="J4" s="46">
        <f t="array" ref="J4">SUMPRODUCT(Таблица1[[#This Row],[Дисциплина 1]:[Дисциплина 77]],TRANSPOSE('Дисциплины-компетенции'!J$3:J$79))</f>
        <v>0</v>
      </c>
      <c r="K4" s="46">
        <f t="array" ref="K4">SUMPRODUCT(Таблица1[[#This Row],[Дисциплина 1]:[Дисциплина 77]],TRANSPOSE('Дисциплины-компетенции'!K$3:K$79))</f>
        <v>223.17666126418149</v>
      </c>
      <c r="L4" s="46">
        <f t="array" ref="L4">SUMPRODUCT(Таблица1[[#This Row],[Дисциплина 1]:[Дисциплина 77]],TRANSPOSE('Дисциплины-компетенции'!L$3:L$79))</f>
        <v>121.25202593192869</v>
      </c>
      <c r="M4" s="46">
        <f t="array" ref="M4">SUMPRODUCT(Таблица1[[#This Row],[Дисциплина 1]:[Дисциплина 77]],TRANSPOSE('Дисциплины-компетенции'!M$3:M$79))</f>
        <v>19.400324149108592</v>
      </c>
      <c r="N4" s="46">
        <f t="array" ref="N4">SUMPRODUCT(Таблица1[[#This Row],[Дисциплина 1]:[Дисциплина 77]],TRANSPOSE('Дисциплины-компетенции'!N$3:N$79))</f>
        <v>11.766612641815236</v>
      </c>
      <c r="O4" s="46">
        <f t="array" ref="O4">SUMPRODUCT(Таблица1[[#This Row],[Дисциплина 1]:[Дисциплина 77]],TRANSPOSE('Дисциплины-компетенции'!O$3:O$79))</f>
        <v>2.1272285251215557</v>
      </c>
      <c r="P4" s="46">
        <f t="array" ref="P4">SUMPRODUCT(Таблица1[[#This Row],[Дисциплина 1]:[Дисциплина 77]],TRANSPOSE('Дисциплины-компетенции'!P$3:P$79))</f>
        <v>3.8897893030794162</v>
      </c>
      <c r="Q4" s="46">
        <f t="array" ref="Q4">SUMPRODUCT(Таблица1[[#This Row],[Дисциплина 1]:[Дисциплина 77]],TRANSPOSE('Дисциплины-компетенции'!Q$3:Q$79))</f>
        <v>0</v>
      </c>
      <c r="R4" s="46">
        <f t="array" ref="R4">SUMPRODUCT(Таблица1[[#This Row],[Дисциплина 1]:[Дисциплина 77]],TRANSPOSE('Дисциплины-компетенции'!R$3:R$79))</f>
        <v>2.2366288492706645</v>
      </c>
      <c r="S4" s="46">
        <f t="array" ref="S4">SUMPRODUCT(Таблица1[[#This Row],[Дисциплина 1]:[Дисциплина 77]],TRANSPOSE('Дисциплины-компетенции'!S$3:S$79))</f>
        <v>5.6158833063209084</v>
      </c>
      <c r="T4" s="46">
        <f t="array" ref="T4">SUMPRODUCT(Таблица1[[#This Row],[Дисциплина 1]:[Дисциплина 77]],TRANSPOSE('Дисциплины-компетенции'!T$3:T$79))</f>
        <v>6.8071312803889787</v>
      </c>
      <c r="U4" s="46">
        <f t="array" ref="U4">SUMPRODUCT(Таблица1[[#This Row],[Дисциплина 1]:[Дисциплина 77]],TRANSPOSE('Дисциплины-компетенции'!U$3:U$79))</f>
        <v>8.1442463533225276</v>
      </c>
      <c r="V4" s="46">
        <f t="array" ref="V4">SUMPRODUCT(Таблица1[[#This Row],[Дисциплина 1]:[Дисциплина 77]],TRANSPOSE('Дисциплины-компетенции'!V$3:V$79))</f>
        <v>0</v>
      </c>
      <c r="W4" s="46">
        <f t="array" ref="W4">SUMPRODUCT(Таблица1[[#This Row],[Дисциплина 1]:[Дисциплина 77]],TRANSPOSE('Дисциплины-компетенции'!W$3:W$79))</f>
        <v>0</v>
      </c>
      <c r="X4" s="46">
        <f t="array" ref="X4">SUMPRODUCT(Таблица1[[#This Row],[Дисциплина 1]:[Дисциплина 77]],TRANSPOSE('Дисциплины-компетенции'!X$3:X$79))</f>
        <v>4.4975688816855754</v>
      </c>
      <c r="Y4" s="46">
        <f t="array" ref="Y4">SUMPRODUCT(Таблица1[[#This Row],[Дисциплина 1]:[Дисциплина 77]],TRANSPOSE('Дисциплины-компетенции'!Y$3:Y$79))</f>
        <v>0</v>
      </c>
      <c r="Z4">
        <f t="array" ref="Z4">SUMPRODUCT(Таблица1[[#This Row],[Дисциплина 1]:[Дисциплина 77]],TRANSPOSE('Дисциплины-компетенции'!Z$3:Z$79))</f>
        <v>0</v>
      </c>
      <c r="AA4">
        <f t="array" ref="AA4">SUMPRODUCT(Таблица1[[#This Row],[Дисциплина 1]:[Дисциплина 77]],TRANSPOSE('Дисциплины-компетенции'!AA$3:AA$79))</f>
        <v>0</v>
      </c>
      <c r="AB4">
        <f t="array" ref="AB4">SUMPRODUCT(Таблица1[[#This Row],[Дисциплина 1]:[Дисциплина 77]],TRANSPOSE('Дисциплины-компетенции'!AB$3:AB$79))</f>
        <v>3.525121555915721</v>
      </c>
      <c r="AC4">
        <f t="array" ref="AC4">SUMPRODUCT(Таблица1[[#This Row],[Дисциплина 1]:[Дисциплина 77]],TRANSPOSE('Дисциплины-компетенции'!AC$3:AC$79))</f>
        <v>1.9448946515397083</v>
      </c>
      <c r="AD4">
        <f t="array" ref="AD4">SUMPRODUCT(Таблица1[[#This Row],[Дисциплина 1]:[Дисциплина 77]],TRANSPOSE('Дисциплины-компетенции'!AD$3:AD$79))</f>
        <v>0</v>
      </c>
      <c r="AE4">
        <f t="array" ref="AE4">SUMPRODUCT(Таблица1[[#This Row],[Дисциплина 1]:[Дисциплина 77]],TRANSPOSE('Дисциплины-компетенции'!AE$3:AE$79))</f>
        <v>0</v>
      </c>
      <c r="AF4">
        <f t="array" ref="AF4">SUMPRODUCT(Таблица1[[#This Row],[Дисциплина 1]:[Дисциплина 77]],TRANSPOSE('Дисциплины-компетенции'!AF$3:AF$79))</f>
        <v>0</v>
      </c>
      <c r="AG4">
        <f t="array" ref="AG4">SUMPRODUCT(Таблица1[[#This Row],[Дисциплина 1]:[Дисциплина 77]],TRANSPOSE('Дисциплины-компетенции'!AG$3:AG$79))</f>
        <v>12.884927066450567</v>
      </c>
      <c r="AH4">
        <f t="array" ref="AH4">SUMPRODUCT(Таблица1[[#This Row],[Дисциплина 1]:[Дисциплина 77]],TRANSPOSE('Дисциплины-компетенции'!AH$3:AH$79))</f>
        <v>0</v>
      </c>
      <c r="AI4">
        <f t="array" ref="AI4">SUMPRODUCT(Таблица1[[#This Row],[Дисциплина 1]:[Дисциплина 77]],TRANSPOSE('Дисциплины-компетенции'!AI$3:AI$79))</f>
        <v>0</v>
      </c>
      <c r="AJ4">
        <f t="array" ref="AJ4">SUMPRODUCT(Таблица1[[#This Row],[Дисциплина 1]:[Дисциплина 77]],TRANSPOSE('Дисциплины-компетенции'!AJ$3:AJ$79))</f>
        <v>0</v>
      </c>
      <c r="AK4">
        <f t="array" ref="AK4">SUMPRODUCT(Таблица1[[#This Row],[Дисциплина 1]:[Дисциплина 77]],TRANSPOSE('Дисциплины-компетенции'!AK$3:AK$79))</f>
        <v>0</v>
      </c>
      <c r="AL4">
        <f t="array" ref="AL4">SUMPRODUCT(Таблица1[[#This Row],[Дисциплина 1]:[Дисциплина 77]],TRANSPOSE('Дисциплины-компетенции'!AL$3:AL$79))</f>
        <v>0</v>
      </c>
      <c r="AM4">
        <f t="array" ref="AM4">SUMPRODUCT(Таблица1[[#This Row],[Дисциплина 1]:[Дисциплина 77]],TRANSPOSE('Дисциплины-компетенции'!AM$3:AM$79))</f>
        <v>0</v>
      </c>
      <c r="AN4">
        <f t="array" ref="AN4">SUMPRODUCT(Таблица1[[#This Row],[Дисциплина 1]:[Дисциплина 77]],TRANSPOSE('Дисциплины-компетенции'!AN$3:AN$79))</f>
        <v>0</v>
      </c>
      <c r="AO4">
        <f t="array" ref="AO4">SUMPRODUCT(Таблица1[[#This Row],[Дисциплина 1]:[Дисциплина 77]],TRANSPOSE('Дисциплины-компетенции'!AO$3:AO$79))</f>
        <v>0</v>
      </c>
    </row>
    <row r="5" spans="1:41" ht="18.75" x14ac:dyDescent="0.25">
      <c r="A5" s="34" t="s">
        <v>85</v>
      </c>
      <c r="B5" s="46">
        <f t="array" ref="B5">SUMPRODUCT(Таблица1[[#This Row],[Дисциплина 1]:[Дисциплина 77]],TRANSPOSE('Дисциплины-компетенции'!B$3:B$79))</f>
        <v>2.2730956239870341</v>
      </c>
      <c r="C5" s="46">
        <f t="array" ref="C5">SUMPRODUCT(Таблица1[[#This Row],[Дисциплина 1]:[Дисциплина 77]],TRANSPOSE('Дисциплины-компетенции'!C$3:C$79))</f>
        <v>3.8897893030794162</v>
      </c>
      <c r="D5" s="46">
        <f t="array" ref="D5">SUMPRODUCT(Таблица1[[#This Row],[Дисциплина 1]:[Дисциплина 77]],TRANSPOSE('Дисциплины-компетенции'!D$3:D$79))</f>
        <v>1.7722852512155594</v>
      </c>
      <c r="E5" s="46">
        <f t="array" ref="E5">SUMPRODUCT(Таблица1[[#This Row],[Дисциплина 1]:[Дисциплина 77]],TRANSPOSE('Дисциплины-компетенции'!E$3:E$79))</f>
        <v>0.77795786061588323</v>
      </c>
      <c r="F5" s="46">
        <f t="array" ref="F5">SUMPRODUCT(Таблица1[[#This Row],[Дисциплина 1]:[Дисциплина 77]],TRANSPOSE('Дисциплины-компетенции'!F$3:F$79))</f>
        <v>12.307536466774714</v>
      </c>
      <c r="G5" s="46">
        <f t="array" ref="G5">SUMPRODUCT(Таблица1[[#This Row],[Дисциплина 1]:[Дисциплина 77]],TRANSPOSE('Дисциплины-компетенции'!G$3:G$79))</f>
        <v>6.5093192868719614</v>
      </c>
      <c r="H5" s="46">
        <f t="array" ref="H5">SUMPRODUCT(Таблица1[[#This Row],[Дисциплина 1]:[Дисциплина 77]],TRANSPOSE('Дисциплины-компетенции'!H$3:H$79))</f>
        <v>13.115883306320908</v>
      </c>
      <c r="I5" s="46">
        <f t="array" ref="I5">SUMPRODUCT(Таблица1[[#This Row],[Дисциплина 1]:[Дисциплина 77]],TRANSPOSE('Дисциплины-компетенции'!I$3:I$79))</f>
        <v>0</v>
      </c>
      <c r="J5" s="46">
        <f t="array" ref="J5">SUMPRODUCT(Таблица1[[#This Row],[Дисциплина 1]:[Дисциплина 77]],TRANSPOSE('Дисциплины-компетенции'!J$3:J$79))</f>
        <v>0</v>
      </c>
      <c r="K5" s="46">
        <f t="array" ref="K5">SUMPRODUCT(Таблица1[[#This Row],[Дисциплина 1]:[Дисциплина 77]],TRANSPOSE('Дисциплины-компетенции'!K$3:K$79))</f>
        <v>227.55267423014584</v>
      </c>
      <c r="L5" s="46">
        <f t="array" ref="L5">SUMPRODUCT(Таблица1[[#This Row],[Дисциплина 1]:[Дисциплина 77]],TRANSPOSE('Дисциплины-компетенции'!L$3:L$79))</f>
        <v>121.25202593192869</v>
      </c>
      <c r="M5" s="46">
        <f t="array" ref="M5">SUMPRODUCT(Таблица1[[#This Row],[Дисциплина 1]:[Дисциплина 77]],TRANSPOSE('Дисциплины-компетенции'!M$3:M$79))</f>
        <v>19.400324149108592</v>
      </c>
      <c r="N5" s="46">
        <f t="array" ref="N5">SUMPRODUCT(Таблица1[[#This Row],[Дисциплина 1]:[Дисциплина 77]],TRANSPOSE('Дисциплины-компетенции'!N$3:N$79))</f>
        <v>12.836304700162074</v>
      </c>
      <c r="O5" s="46">
        <f t="array" ref="O5">SUMPRODUCT(Таблица1[[#This Row],[Дисциплина 1]:[Дисциплина 77]],TRANSPOSE('Дисциплины-компетенции'!O$3:O$79))</f>
        <v>2.1272285251215557</v>
      </c>
      <c r="P5" s="46">
        <f t="array" ref="P5">SUMPRODUCT(Таблица1[[#This Row],[Дисциплина 1]:[Дисциплина 77]],TRANSPOSE('Дисциплины-компетенции'!P$3:P$79))</f>
        <v>4.6677471636952994</v>
      </c>
      <c r="Q5" s="46">
        <f t="array" ref="Q5">SUMPRODUCT(Таблица1[[#This Row],[Дисциплина 1]:[Дисциплина 77]],TRANSPOSE('Дисциплины-компетенции'!Q$3:Q$79))</f>
        <v>0</v>
      </c>
      <c r="R5" s="46">
        <f t="array" ref="R5">SUMPRODUCT(Таблица1[[#This Row],[Дисциплина 1]:[Дисциплина 77]],TRANSPOSE('Дисциплины-компетенции'!R$3:R$79))</f>
        <v>2.2366288492706645</v>
      </c>
      <c r="S5" s="46">
        <f t="array" ref="S5">SUMPRODUCT(Таблица1[[#This Row],[Дисциплина 1]:[Дисциплина 77]],TRANSPOSE('Дисциплины-компетенции'!S$3:S$79))</f>
        <v>6.0170178282009728</v>
      </c>
      <c r="T5" s="46">
        <f t="array" ref="T5">SUMPRODUCT(Таблица1[[#This Row],[Дисциплина 1]:[Дисциплина 77]],TRANSPOSE('Дисциплины-компетенции'!T$3:T$79))</f>
        <v>6.8071312803889787</v>
      </c>
      <c r="U5" s="46">
        <f t="array" ref="U5">SUMPRODUCT(Таблица1[[#This Row],[Дисциплина 1]:[Дисциплина 77]],TRANSPOSE('Дисциплины-компетенции'!U$3:U$79))</f>
        <v>8.1442463533225276</v>
      </c>
      <c r="V5" s="46">
        <f t="array" ref="V5">SUMPRODUCT(Таблица1[[#This Row],[Дисциплина 1]:[Дисциплина 77]],TRANSPOSE('Дисциплины-компетенции'!V$3:V$79))</f>
        <v>0</v>
      </c>
      <c r="W5" s="46">
        <f t="array" ref="W5">SUMPRODUCT(Таблица1[[#This Row],[Дисциплина 1]:[Дисциплина 77]],TRANSPOSE('Дисциплины-компетенции'!W$3:W$79))</f>
        <v>0</v>
      </c>
      <c r="X5" s="46">
        <f t="array" ref="X5">SUMPRODUCT(Таблица1[[#This Row],[Дисциплина 1]:[Дисциплина 77]],TRANSPOSE('Дисциплины-компетенции'!X$3:X$79))</f>
        <v>4.4975688816855754</v>
      </c>
      <c r="Y5" s="46">
        <f t="array" ref="Y5">SUMPRODUCT(Таблица1[[#This Row],[Дисциплина 1]:[Дисциплина 77]],TRANSPOSE('Дисциплины-компетенции'!Y$3:Y$79))</f>
        <v>0</v>
      </c>
      <c r="Z5">
        <f t="array" ref="Z5">SUMPRODUCT(Таблица1[[#This Row],[Дисциплина 1]:[Дисциплина 77]],TRANSPOSE('Дисциплины-компетенции'!Z$3:Z$79))</f>
        <v>0</v>
      </c>
      <c r="AA5">
        <f t="array" ref="AA5">SUMPRODUCT(Таблица1[[#This Row],[Дисциплина 1]:[Дисциплина 77]],TRANSPOSE('Дисциплины-компетенции'!AA$3:AA$79))</f>
        <v>0</v>
      </c>
      <c r="AB5">
        <f t="array" ref="AB5">SUMPRODUCT(Таблица1[[#This Row],[Дисциплина 1]:[Дисциплина 77]],TRANSPOSE('Дисциплины-компетенции'!AB$3:AB$79))</f>
        <v>3.525121555915721</v>
      </c>
      <c r="AC5">
        <f t="array" ref="AC5">SUMPRODUCT(Таблица1[[#This Row],[Дисциплина 1]:[Дисциплина 77]],TRANSPOSE('Дисциплины-компетенции'!AC$3:AC$79))</f>
        <v>1.9448946515397083</v>
      </c>
      <c r="AD5">
        <f t="array" ref="AD5">SUMPRODUCT(Таблица1[[#This Row],[Дисциплина 1]:[Дисциплина 77]],TRANSPOSE('Дисциплины-компетенции'!AD$3:AD$79))</f>
        <v>0</v>
      </c>
      <c r="AE5">
        <f t="array" ref="AE5">SUMPRODUCT(Таблица1[[#This Row],[Дисциплина 1]:[Дисциплина 77]],TRANSPOSE('Дисциплины-компетенции'!AE$3:AE$79))</f>
        <v>0</v>
      </c>
      <c r="AF5">
        <f t="array" ref="AF5">SUMPRODUCT(Таблица1[[#This Row],[Дисциплина 1]:[Дисциплина 77]],TRANSPOSE('Дисциплины-компетенции'!AF$3:AF$79))</f>
        <v>0</v>
      </c>
      <c r="AG5">
        <f t="array" ref="AG5">SUMPRODUCT(Таблица1[[#This Row],[Дисциплина 1]:[Дисциплина 77]],TRANSPOSE('Дисциплины-компетенции'!AG$3:AG$79))</f>
        <v>15.461912479740681</v>
      </c>
      <c r="AH5">
        <f t="array" ref="AH5">SUMPRODUCT(Таблица1[[#This Row],[Дисциплина 1]:[Дисциплина 77]],TRANSPOSE('Дисциплины-компетенции'!AH$3:AH$79))</f>
        <v>0</v>
      </c>
      <c r="AI5">
        <f t="array" ref="AI5">SUMPRODUCT(Таблица1[[#This Row],[Дисциплина 1]:[Дисциплина 77]],TRANSPOSE('Дисциплины-компетенции'!AI$3:AI$79))</f>
        <v>0</v>
      </c>
      <c r="AJ5">
        <f t="array" ref="AJ5">SUMPRODUCT(Таблица1[[#This Row],[Дисциплина 1]:[Дисциплина 77]],TRANSPOSE('Дисциплины-компетенции'!AJ$3:AJ$79))</f>
        <v>0</v>
      </c>
      <c r="AK5">
        <f t="array" ref="AK5">SUMPRODUCT(Таблица1[[#This Row],[Дисциплина 1]:[Дисциплина 77]],TRANSPOSE('Дисциплины-компетенции'!AK$3:AK$79))</f>
        <v>0</v>
      </c>
      <c r="AL5">
        <f t="array" ref="AL5">SUMPRODUCT(Таблица1[[#This Row],[Дисциплина 1]:[Дисциплина 77]],TRANSPOSE('Дисциплины-компетенции'!AL$3:AL$79))</f>
        <v>0</v>
      </c>
      <c r="AM5">
        <f t="array" ref="AM5">SUMPRODUCT(Таблица1[[#This Row],[Дисциплина 1]:[Дисциплина 77]],TRANSPOSE('Дисциплины-компетенции'!AM$3:AM$79))</f>
        <v>0</v>
      </c>
      <c r="AN5">
        <f t="array" ref="AN5">SUMPRODUCT(Таблица1[[#This Row],[Дисциплина 1]:[Дисциплина 77]],TRANSPOSE('Дисциплины-компетенции'!AN$3:AN$79))</f>
        <v>0</v>
      </c>
      <c r="AO5">
        <f t="array" ref="AO5">SUMPRODUCT(Таблица1[[#This Row],[Дисциплина 1]:[Дисциплина 77]],TRANSPOSE('Дисциплины-компетенции'!AO$3:AO$79))</f>
        <v>0</v>
      </c>
    </row>
    <row r="6" spans="1:41" ht="18.75" x14ac:dyDescent="0.25">
      <c r="A6" s="34" t="s">
        <v>86</v>
      </c>
      <c r="B6" s="46">
        <f t="array" ref="B6">SUMPRODUCT(Таблица1[[#This Row],[Дисциплина 1]:[Дисциплина 77]],TRANSPOSE('Дисциплины-компетенции'!B$3:B$79))</f>
        <v>2.059157212317666</v>
      </c>
      <c r="C6" s="46">
        <f t="array" ref="C6">SUMPRODUCT(Таблица1[[#This Row],[Дисциплина 1]:[Дисциплина 77]],TRANSPOSE('Дисциплины-компетенции'!C$3:C$79))</f>
        <v>3.8654781199351698</v>
      </c>
      <c r="D6" s="46">
        <f t="array" ref="D6">SUMPRODUCT(Таблица1[[#This Row],[Дисциплина 1]:[Дисциплина 77]],TRANSPOSE('Дисциплины-компетенции'!D$3:D$79))</f>
        <v>1.6410048622366289</v>
      </c>
      <c r="E6" s="46">
        <f t="array" ref="E6">SUMPRODUCT(Таблица1[[#This Row],[Дисциплина 1]:[Дисциплина 77]],TRANSPOSE('Дисциплины-компетенции'!E$3:E$79))</f>
        <v>1.1669367909238249</v>
      </c>
      <c r="F6" s="46">
        <f t="array" ref="F6">SUMPRODUCT(Таблица1[[#This Row],[Дисциплина 1]:[Дисциплина 77]],TRANSPOSE('Дисциплины-компетенции'!F$3:F$79))</f>
        <v>12.307536466774714</v>
      </c>
      <c r="G6" s="46">
        <f t="array" ref="G6">SUMPRODUCT(Таблица1[[#This Row],[Дисциплина 1]:[Дисциплина 77]],TRANSPOSE('Дисциплины-компетенции'!G$3:G$79))</f>
        <v>5.8966774716369539</v>
      </c>
      <c r="H6" s="46">
        <f t="array" ref="H6">SUMPRODUCT(Таблица1[[#This Row],[Дисциплина 1]:[Дисциплина 77]],TRANSPOSE('Дисциплины-компетенции'!H$3:H$79))</f>
        <v>12.0097244732577</v>
      </c>
      <c r="I6" s="46">
        <f t="array" ref="I6">SUMPRODUCT(Таблица1[[#This Row],[Дисциплина 1]:[Дисциплина 77]],TRANSPOSE('Дисциплины-компетенции'!I$3:I$79))</f>
        <v>0</v>
      </c>
      <c r="J6" s="46">
        <f t="array" ref="J6">SUMPRODUCT(Таблица1[[#This Row],[Дисциплина 1]:[Дисциплина 77]],TRANSPOSE('Дисциплины-компетенции'!J$3:J$79))</f>
        <v>0</v>
      </c>
      <c r="K6" s="46">
        <f t="array" ref="K6">SUMPRODUCT(Таблица1[[#This Row],[Дисциплина 1]:[Дисциплина 77]],TRANSPOSE('Дисциплины-компетенции'!K$3:K$79))</f>
        <v>246.07779578606159</v>
      </c>
      <c r="L6" s="46">
        <f t="array" ref="L6">SUMPRODUCT(Таблица1[[#This Row],[Дисциплина 1]:[Дисциплина 77]],TRANSPOSE('Дисциплины-компетенции'!L$3:L$79))</f>
        <v>130.0899513776337</v>
      </c>
      <c r="M6" s="46">
        <f t="array" ref="M6">SUMPRODUCT(Таблица1[[#This Row],[Дисциплина 1]:[Дисциплина 77]],TRANSPOSE('Дисциплины-компетенции'!M$3:M$79))</f>
        <v>29.100486223662884</v>
      </c>
      <c r="N6" s="46">
        <f t="array" ref="N6">SUMPRODUCT(Таблица1[[#This Row],[Дисциплина 1]:[Дисциплина 77]],TRANSPOSE('Дисциплины-компетенции'!N$3:N$79))</f>
        <v>14.191247974068071</v>
      </c>
      <c r="O6" s="46">
        <f t="array" ref="O6">SUMPRODUCT(Таблица1[[#This Row],[Дисциплина 1]:[Дисциплина 77]],TRANSPOSE('Дисциплины-компетенции'!O$3:O$79))</f>
        <v>2.1272285251215557</v>
      </c>
      <c r="P6" s="46">
        <f t="array" ref="P6">SUMPRODUCT(Таблица1[[#This Row],[Дисциплина 1]:[Дисциплина 77]],TRANSPOSE('Дисциплины-компетенции'!P$3:P$79))</f>
        <v>3.3192868719611019</v>
      </c>
      <c r="Q6" s="46">
        <f t="array" ref="Q6">SUMPRODUCT(Таблица1[[#This Row],[Дисциплина 1]:[Дисциплина 77]],TRANSPOSE('Дисциплины-компетенции'!Q$3:Q$79))</f>
        <v>0</v>
      </c>
      <c r="R6" s="46">
        <f t="array" ref="R6">SUMPRODUCT(Таблица1[[#This Row],[Дисциплина 1]:[Дисциплина 77]],TRANSPOSE('Дисциплины-компетенции'!R$3:R$79))</f>
        <v>3.3549432739059966</v>
      </c>
      <c r="S6" s="46">
        <f t="array" ref="S6">SUMPRODUCT(Таблица1[[#This Row],[Дисциплина 1]:[Дисциплина 77]],TRANSPOSE('Дисциплины-компетенции'!S$3:S$79))</f>
        <v>6.0170178282009728</v>
      </c>
      <c r="T6" s="46">
        <f t="array" ref="T6">SUMPRODUCT(Таблица1[[#This Row],[Дисциплина 1]:[Дисциплина 77]],TRANSPOSE('Дисциплины-компетенции'!T$3:T$79))</f>
        <v>7.4424635332252835</v>
      </c>
      <c r="U6" s="46">
        <f t="array" ref="U6">SUMPRODUCT(Таблица1[[#This Row],[Дисциплина 1]:[Дисциплина 77]],TRANSPOSE('Дисциплины-компетенции'!U$3:U$79))</f>
        <v>8.9043760129659635</v>
      </c>
      <c r="V6" s="46">
        <f t="array" ref="V6">SUMPRODUCT(Таблица1[[#This Row],[Дисциплина 1]:[Дисциплина 77]],TRANSPOSE('Дисциплины-компетенции'!V$3:V$79))</f>
        <v>0</v>
      </c>
      <c r="W6" s="46">
        <f t="array" ref="W6">SUMPRODUCT(Таблица1[[#This Row],[Дисциплина 1]:[Дисциплина 77]],TRANSPOSE('Дисциплины-компетенции'!W$3:W$79))</f>
        <v>0</v>
      </c>
      <c r="X6" s="46">
        <f t="array" ref="X6">SUMPRODUCT(Таблица1[[#This Row],[Дисциплина 1]:[Дисциплина 77]],TRANSPOSE('Дисциплины-компетенции'!X$3:X$79))</f>
        <v>4.4975688816855754</v>
      </c>
      <c r="Y6" s="46">
        <f t="array" ref="Y6">SUMPRODUCT(Таблица1[[#This Row],[Дисциплина 1]:[Дисциплина 77]],TRANSPOSE('Дисциплины-компетенции'!Y$3:Y$79))</f>
        <v>0</v>
      </c>
      <c r="Z6">
        <f t="array" ref="Z6">SUMPRODUCT(Таблица1[[#This Row],[Дисциплина 1]:[Дисциплина 77]],TRANSPOSE('Дисциплины-компетенции'!Z$3:Z$79))</f>
        <v>0</v>
      </c>
      <c r="AA6">
        <f t="array" ref="AA6">SUMPRODUCT(Таблица1[[#This Row],[Дисциплина 1]:[Дисциплина 77]],TRANSPOSE('Дисциплины-компетенции'!AA$3:AA$79))</f>
        <v>0</v>
      </c>
      <c r="AB6">
        <f t="array" ref="AB6">SUMPRODUCT(Таблица1[[#This Row],[Дисциплина 1]:[Дисциплина 77]],TRANSPOSE('Дисциплины-компетенции'!AB$3:AB$79))</f>
        <v>3.525121555915721</v>
      </c>
      <c r="AC6">
        <f t="array" ref="AC6">SUMPRODUCT(Таблица1[[#This Row],[Дисциплина 1]:[Дисциплина 77]],TRANSPOSE('Дисциплины-компетенции'!AC$3:AC$79))</f>
        <v>2.9173419773095621</v>
      </c>
      <c r="AD6">
        <f t="array" ref="AD6">SUMPRODUCT(Таблица1[[#This Row],[Дисциплина 1]:[Дисциплина 77]],TRANSPOSE('Дисциплины-компетенции'!AD$3:AD$79))</f>
        <v>0</v>
      </c>
      <c r="AE6">
        <f t="array" ref="AE6">SUMPRODUCT(Таблица1[[#This Row],[Дисциплина 1]:[Дисциплина 77]],TRANSPOSE('Дисциплины-компетенции'!AE$3:AE$79))</f>
        <v>0</v>
      </c>
      <c r="AF6">
        <f t="array" ref="AF6">SUMPRODUCT(Таблица1[[#This Row],[Дисциплина 1]:[Дисциплина 77]],TRANSPOSE('Дисциплины-компетенции'!AF$3:AF$79))</f>
        <v>0</v>
      </c>
      <c r="AG6">
        <f t="array" ref="AG6">SUMPRODUCT(Таблица1[[#This Row],[Дисциплина 1]:[Дисциплина 77]],TRANSPOSE('Дисциплины-компетенции'!AG$3:AG$79))</f>
        <v>10.995137763371151</v>
      </c>
      <c r="AH6">
        <f t="array" ref="AH6">SUMPRODUCT(Таблица1[[#This Row],[Дисциплина 1]:[Дисциплина 77]],TRANSPOSE('Дисциплины-компетенции'!AH$3:AH$79))</f>
        <v>0</v>
      </c>
      <c r="AI6">
        <f t="array" ref="AI6">SUMPRODUCT(Таблица1[[#This Row],[Дисциплина 1]:[Дисциплина 77]],TRANSPOSE('Дисциплины-компетенции'!AI$3:AI$79))</f>
        <v>0</v>
      </c>
      <c r="AJ6">
        <f t="array" ref="AJ6">SUMPRODUCT(Таблица1[[#This Row],[Дисциплина 1]:[Дисциплина 77]],TRANSPOSE('Дисциплины-компетенции'!AJ$3:AJ$79))</f>
        <v>0</v>
      </c>
      <c r="AK6">
        <f t="array" ref="AK6">SUMPRODUCT(Таблица1[[#This Row],[Дисциплина 1]:[Дисциплина 77]],TRANSPOSE('Дисциплины-компетенции'!AK$3:AK$79))</f>
        <v>0</v>
      </c>
      <c r="AL6">
        <f t="array" ref="AL6">SUMPRODUCT(Таблица1[[#This Row],[Дисциплина 1]:[Дисциплина 77]],TRANSPOSE('Дисциплины-компетенции'!AL$3:AL$79))</f>
        <v>0</v>
      </c>
      <c r="AM6">
        <f t="array" ref="AM6">SUMPRODUCT(Таблица1[[#This Row],[Дисциплина 1]:[Дисциплина 77]],TRANSPOSE('Дисциплины-компетенции'!AM$3:AM$79))</f>
        <v>0</v>
      </c>
      <c r="AN6">
        <f t="array" ref="AN6">SUMPRODUCT(Таблица1[[#This Row],[Дисциплина 1]:[Дисциплина 77]],TRANSPOSE('Дисциплины-компетенции'!AN$3:AN$79))</f>
        <v>0</v>
      </c>
      <c r="AO6">
        <f t="array" ref="AO6">SUMPRODUCT(Таблица1[[#This Row],[Дисциплина 1]:[Дисциплина 77]],TRANSPOSE('Дисциплины-компетенции'!AO$3:AO$79))</f>
        <v>0</v>
      </c>
    </row>
    <row r="7" spans="1:41" ht="18.75" x14ac:dyDescent="0.25">
      <c r="A7" s="34" t="s">
        <v>87</v>
      </c>
      <c r="B7" s="46">
        <f t="array" ref="B7">SUMPRODUCT(Таблица1[[#This Row],[Дисциплина 1]:[Дисциплина 77]],TRANSPOSE('Дисциплины-компетенции'!B$3:B$79))</f>
        <v>1.7917341977309562</v>
      </c>
      <c r="C7" s="46">
        <f t="array" ref="C7">SUMPRODUCT(Таблица1[[#This Row],[Дисциплина 1]:[Дисциплина 77]],TRANSPOSE('Дисциплины-компетенции'!C$3:C$79))</f>
        <v>3.5737439222042138</v>
      </c>
      <c r="D7" s="46">
        <f t="array" ref="D7">SUMPRODUCT(Таблица1[[#This Row],[Дисциплина 1]:[Дисциплина 77]],TRANSPOSE('Дисциплины-компетенции'!D$3:D$79))</f>
        <v>1.9692058346839547</v>
      </c>
      <c r="E7" s="46">
        <f t="array" ref="E7">SUMPRODUCT(Таблица1[[#This Row],[Дисциплина 1]:[Дисциплина 77]],TRANSPOSE('Дисциплины-компетенции'!E$3:E$79))</f>
        <v>0.93354943273905988</v>
      </c>
      <c r="F7" s="46">
        <f t="array" ref="F7">SUMPRODUCT(Таблица1[[#This Row],[Дисциплина 1]:[Дисциплина 77]],TRANSPOSE('Дисциплины-компетенции'!F$3:F$79))</f>
        <v>13.456239870340355</v>
      </c>
      <c r="G7" s="46">
        <f t="array" ref="G7">SUMPRODUCT(Таблица1[[#This Row],[Дисциплина 1]:[Дисциплина 77]],TRANSPOSE('Дисциплины-компетенции'!G$3:G$79))</f>
        <v>5.1308752025931934</v>
      </c>
      <c r="H7" s="46">
        <f t="array" ref="H7">SUMPRODUCT(Таблица1[[#This Row],[Дисциплина 1]:[Дисциплина 77]],TRANSPOSE('Дисциплины-компетенции'!H$3:H$79))</f>
        <v>12.404781199351703</v>
      </c>
      <c r="I7" s="46">
        <f t="array" ref="I7">SUMPRODUCT(Таблица1[[#This Row],[Дисциплина 1]:[Дисциплина 77]],TRANSPOSE('Дисциплины-компетенции'!I$3:I$79))</f>
        <v>0</v>
      </c>
      <c r="J7" s="46">
        <f t="array" ref="J7">SUMPRODUCT(Таблица1[[#This Row],[Дисциплина 1]:[Дисциплина 77]],TRANSPOSE('Дисциплины-компетенции'!J$3:J$79))</f>
        <v>0</v>
      </c>
      <c r="K7" s="46">
        <f t="array" ref="K7">SUMPRODUCT(Таблица1[[#This Row],[Дисциплина 1]:[Дисциплина 77]],TRANSPOSE('Дисциплины-компетенции'!K$3:K$79))</f>
        <v>233.09562398703403</v>
      </c>
      <c r="L7" s="46">
        <f t="array" ref="L7">SUMPRODUCT(Таблица1[[#This Row],[Дисциплина 1]:[Дисциплина 77]],TRANSPOSE('Дисциплины-компетенции'!L$3:L$79))</f>
        <v>123.51539708265801</v>
      </c>
      <c r="M7" s="46">
        <f t="array" ref="M7">SUMPRODUCT(Таблица1[[#This Row],[Дисциплина 1]:[Дисциплина 77]],TRANSPOSE('Дисциплины-компетенции'!M$3:M$79))</f>
        <v>24.250405186385738</v>
      </c>
      <c r="N7" s="46">
        <f t="array" ref="N7">SUMPRODUCT(Таблица1[[#This Row],[Дисциплина 1]:[Дисциплина 77]],TRANSPOSE('Дисциплины-компетенции'!N$3:N$79))</f>
        <v>13.371150729335493</v>
      </c>
      <c r="O7" s="46">
        <f t="array" ref="O7">SUMPRODUCT(Таблица1[[#This Row],[Дисциплина 1]:[Дисциплина 77]],TRANSPOSE('Дисциплины-компетенции'!O$3:O$79))</f>
        <v>2.1272285251215557</v>
      </c>
      <c r="P7" s="46">
        <f t="array" ref="P7">SUMPRODUCT(Таблица1[[#This Row],[Дисциплина 1]:[Дисциплина 77]],TRANSPOSE('Дисциплины-компетенции'!P$3:P$79))</f>
        <v>3.8897893030794162</v>
      </c>
      <c r="Q7" s="46">
        <f t="array" ref="Q7">SUMPRODUCT(Таблица1[[#This Row],[Дисциплина 1]:[Дисциплина 77]],TRANSPOSE('Дисциплины-компетенции'!Q$3:Q$79))</f>
        <v>0</v>
      </c>
      <c r="R7" s="46">
        <f t="array" ref="R7">SUMPRODUCT(Таблица1[[#This Row],[Дисциплина 1]:[Дисциплина 77]],TRANSPOSE('Дисциплины-компетенции'!R$3:R$79))</f>
        <v>2.6839546191247972</v>
      </c>
      <c r="S7" s="46">
        <f t="array" ref="S7">SUMPRODUCT(Таблица1[[#This Row],[Дисциплина 1]:[Дисциплина 77]],TRANSPOSE('Дисциплины-компетенции'!S$3:S$79))</f>
        <v>6.5786061588330638</v>
      </c>
      <c r="T7" s="46">
        <f t="array" ref="T7">SUMPRODUCT(Таблица1[[#This Row],[Дисциплина 1]:[Дисциплина 77]],TRANSPOSE('Дисциплины-компетенции'!T$3:T$79))</f>
        <v>6.9886547811993518</v>
      </c>
      <c r="U7" s="46">
        <f t="array" ref="U7">SUMPRODUCT(Таблица1[[#This Row],[Дисциплина 1]:[Дисциплина 77]],TRANSPOSE('Дисциплины-компетенции'!U$3:U$79))</f>
        <v>8.3614262560777952</v>
      </c>
      <c r="V7" s="46">
        <f t="array" ref="V7">SUMPRODUCT(Таблица1[[#This Row],[Дисциплина 1]:[Дисциплина 77]],TRANSPOSE('Дисциплины-компетенции'!V$3:V$79))</f>
        <v>0</v>
      </c>
      <c r="W7" s="46">
        <f t="array" ref="W7">SUMPRODUCT(Таблица1[[#This Row],[Дисциплина 1]:[Дисциплина 77]],TRANSPOSE('Дисциплины-компетенции'!W$3:W$79))</f>
        <v>0</v>
      </c>
      <c r="X7" s="46">
        <f t="array" ref="X7">SUMPRODUCT(Таблица1[[#This Row],[Дисциплина 1]:[Дисциплина 77]],TRANSPOSE('Дисциплины-компетенции'!X$3:X$79))</f>
        <v>4.4975688816855754</v>
      </c>
      <c r="Y7" s="46">
        <f t="array" ref="Y7">SUMPRODUCT(Таблица1[[#This Row],[Дисциплина 1]:[Дисциплина 77]],TRANSPOSE('Дисциплины-компетенции'!Y$3:Y$79))</f>
        <v>0</v>
      </c>
      <c r="Z7">
        <f t="array" ref="Z7">SUMPRODUCT(Таблица1[[#This Row],[Дисциплина 1]:[Дисциплина 77]],TRANSPOSE('Дисциплины-компетенции'!Z$3:Z$79))</f>
        <v>0</v>
      </c>
      <c r="AA7">
        <f t="array" ref="AA7">SUMPRODUCT(Таблица1[[#This Row],[Дисциплина 1]:[Дисциплина 77]],TRANSPOSE('Дисциплины-компетенции'!AA$3:AA$79))</f>
        <v>0</v>
      </c>
      <c r="AB7">
        <f t="array" ref="AB7">SUMPRODUCT(Таблица1[[#This Row],[Дисциплина 1]:[Дисциплина 77]],TRANSPOSE('Дисциплины-компетенции'!AB$3:AB$79))</f>
        <v>3.525121555915721</v>
      </c>
      <c r="AC7">
        <f t="array" ref="AC7">SUMPRODUCT(Таблица1[[#This Row],[Дисциплина 1]:[Дисциплина 77]],TRANSPOSE('Дисциплины-компетенции'!AC$3:AC$79))</f>
        <v>2.3338735818476497</v>
      </c>
      <c r="AD7">
        <f t="array" ref="AD7">SUMPRODUCT(Таблица1[[#This Row],[Дисциплина 1]:[Дисциплина 77]],TRANSPOSE('Дисциплины-компетенции'!AD$3:AD$79))</f>
        <v>0</v>
      </c>
      <c r="AE7">
        <f t="array" ref="AE7">SUMPRODUCT(Таблица1[[#This Row],[Дисциплина 1]:[Дисциплина 77]],TRANSPOSE('Дисциплины-компетенции'!AE$3:AE$79))</f>
        <v>0</v>
      </c>
      <c r="AF7">
        <f t="array" ref="AF7">SUMPRODUCT(Таблица1[[#This Row],[Дисциплина 1]:[Дисциплина 77]],TRANSPOSE('Дисциплины-компетенции'!AF$3:AF$79))</f>
        <v>0</v>
      </c>
      <c r="AG7">
        <f t="array" ref="AG7">SUMPRODUCT(Таблица1[[#This Row],[Дисциплина 1]:[Дисциплина 77]],TRANSPOSE('Дисциплины-компетенции'!AG$3:AG$79))</f>
        <v>12.884927066450567</v>
      </c>
      <c r="AH7">
        <f t="array" ref="AH7">SUMPRODUCT(Таблица1[[#This Row],[Дисциплина 1]:[Дисциплина 77]],TRANSPOSE('Дисциплины-компетенции'!AH$3:AH$79))</f>
        <v>0</v>
      </c>
      <c r="AI7">
        <f t="array" ref="AI7">SUMPRODUCT(Таблица1[[#This Row],[Дисциплина 1]:[Дисциплина 77]],TRANSPOSE('Дисциплины-компетенции'!AI$3:AI$79))</f>
        <v>0</v>
      </c>
      <c r="AJ7">
        <f t="array" ref="AJ7">SUMPRODUCT(Таблица1[[#This Row],[Дисциплина 1]:[Дисциплина 77]],TRANSPOSE('Дисциплины-компетенции'!AJ$3:AJ$79))</f>
        <v>0</v>
      </c>
      <c r="AK7">
        <f t="array" ref="AK7">SUMPRODUCT(Таблица1[[#This Row],[Дисциплина 1]:[Дисциплина 77]],TRANSPOSE('Дисциплины-компетенции'!AK$3:AK$79))</f>
        <v>0</v>
      </c>
      <c r="AL7">
        <f t="array" ref="AL7">SUMPRODUCT(Таблица1[[#This Row],[Дисциплина 1]:[Дисциплина 77]],TRANSPOSE('Дисциплины-компетенции'!AL$3:AL$79))</f>
        <v>0</v>
      </c>
      <c r="AM7">
        <f t="array" ref="AM7">SUMPRODUCT(Таблица1[[#This Row],[Дисциплина 1]:[Дисциплина 77]],TRANSPOSE('Дисциплины-компетенции'!AM$3:AM$79))</f>
        <v>0</v>
      </c>
      <c r="AN7">
        <f t="array" ref="AN7">SUMPRODUCT(Таблица1[[#This Row],[Дисциплина 1]:[Дисциплина 77]],TRANSPOSE('Дисциплины-компетенции'!AN$3:AN$79))</f>
        <v>0</v>
      </c>
      <c r="AO7">
        <f t="array" ref="AO7">SUMPRODUCT(Таблица1[[#This Row],[Дисциплина 1]:[Дисциплина 77]],TRANSPOSE('Дисциплины-компетенции'!AO$3:AO$79))</f>
        <v>0</v>
      </c>
    </row>
    <row r="8" spans="1:41" ht="18.75" x14ac:dyDescent="0.25">
      <c r="A8" s="34" t="s">
        <v>88</v>
      </c>
      <c r="B8" s="46">
        <f t="array" ref="B8">SUMPRODUCT(Таблица1[[#This Row],[Дисциплина 1]:[Дисциплина 77]],TRANSPOSE('Дисциплины-компетенции'!B$3:B$79))</f>
        <v>2.0056726094003241</v>
      </c>
      <c r="C8" s="46">
        <f t="array" ref="C8">SUMPRODUCT(Таблица1[[#This Row],[Дисциплина 1]:[Дисциплина 77]],TRANSPOSE('Дисциплины-компетенции'!C$3:C$79))</f>
        <v>3.6466774716369525</v>
      </c>
      <c r="D8" s="46">
        <f t="array" ref="D8">SUMPRODUCT(Таблица1[[#This Row],[Дисциплина 1]:[Дисциплина 77]],TRANSPOSE('Дисциплины-компетенции'!D$3:D$79))</f>
        <v>1.6410048622366289</v>
      </c>
      <c r="E8" s="46">
        <f t="array" ref="E8">SUMPRODUCT(Таблица1[[#This Row],[Дисциплина 1]:[Дисциплина 77]],TRANSPOSE('Дисциплины-компетенции'!E$3:E$79))</f>
        <v>0.77795786061588323</v>
      </c>
      <c r="F8" s="46">
        <f t="array" ref="F8">SUMPRODUCT(Таблица1[[#This Row],[Дисциплина 1]:[Дисциплина 77]],TRANSPOSE('Дисциплины-компетенции'!F$3:F$79))</f>
        <v>12.307536466774714</v>
      </c>
      <c r="G8" s="46">
        <f t="array" ref="G8">SUMPRODUCT(Таблица1[[#This Row],[Дисциплина 1]:[Дисциплина 77]],TRANSPOSE('Дисциплины-компетенции'!G$3:G$79))</f>
        <v>5.7435170178282018</v>
      </c>
      <c r="H8" s="46">
        <f t="array" ref="H8">SUMPRODUCT(Таблица1[[#This Row],[Дисциплина 1]:[Дисциплина 77]],TRANSPOSE('Дисциплины-компетенции'!H$3:H$79))</f>
        <v>11.851701782820099</v>
      </c>
      <c r="I8" s="46">
        <f t="array" ref="I8">SUMPRODUCT(Таблица1[[#This Row],[Дисциплина 1]:[Дисциплина 77]],TRANSPOSE('Дисциплины-компетенции'!I$3:I$79))</f>
        <v>0</v>
      </c>
      <c r="J8" s="46">
        <f t="array" ref="J8">SUMPRODUCT(Таблица1[[#This Row],[Дисциплина 1]:[Дисциплина 77]],TRANSPOSE('Дисциплины-компетенции'!J$3:J$79))</f>
        <v>0</v>
      </c>
      <c r="K8" s="46">
        <f t="array" ref="K8">SUMPRODUCT(Таблица1[[#This Row],[Дисциплина 1]:[Дисциплина 77]],TRANSPOSE('Дисциплины-компетенции'!K$3:K$79))</f>
        <v>228.57374392220419</v>
      </c>
      <c r="L8" s="46">
        <f t="array" ref="L8">SUMPRODUCT(Таблица1[[#This Row],[Дисциплина 1]:[Дисциплина 77]],TRANSPOSE('Дисциплины-компетенции'!L$3:L$79))</f>
        <v>126.10210696920582</v>
      </c>
      <c r="M8" s="46">
        <f t="array" ref="M8">SUMPRODUCT(Таблица1[[#This Row],[Дисциплина 1]:[Дисциплина 77]],TRANSPOSE('Дисциплины-компетенции'!M$3:M$79))</f>
        <v>19.400324149108592</v>
      </c>
      <c r="N8" s="46">
        <f t="array" ref="N8">SUMPRODUCT(Таблица1[[#This Row],[Дисциплина 1]:[Дисциплина 77]],TRANSPOSE('Дисциплины-компетенции'!N$3:N$79))</f>
        <v>11.766612641815236</v>
      </c>
      <c r="O8" s="46">
        <f t="array" ref="O8">SUMPRODUCT(Таблица1[[#This Row],[Дисциплина 1]:[Дисциплина 77]],TRANSPOSE('Дисциплины-компетенции'!O$3:O$79))</f>
        <v>2.1272285251215557</v>
      </c>
      <c r="P8" s="46">
        <f t="array" ref="P8">SUMPRODUCT(Таблица1[[#This Row],[Дисциплина 1]:[Дисциплина 77]],TRANSPOSE('Дисциплины-компетенции'!P$3:P$79))</f>
        <v>3.8897893030794162</v>
      </c>
      <c r="Q8" s="46">
        <f t="array" ref="Q8">SUMPRODUCT(Таблица1[[#This Row],[Дисциплина 1]:[Дисциплина 77]],TRANSPOSE('Дисциплины-компетенции'!Q$3:Q$79))</f>
        <v>0</v>
      </c>
      <c r="R8" s="46">
        <f t="array" ref="R8">SUMPRODUCT(Таблица1[[#This Row],[Дисциплина 1]:[Дисциплина 77]],TRANSPOSE('Дисциплины-компетенции'!R$3:R$79))</f>
        <v>2.2366288492706645</v>
      </c>
      <c r="S8" s="46">
        <f t="array" ref="S8">SUMPRODUCT(Таблица1[[#This Row],[Дисциплина 1]:[Дисциплина 77]],TRANSPOSE('Дисциплины-компетенции'!S$3:S$79))</f>
        <v>6.0170178282009728</v>
      </c>
      <c r="T8" s="46">
        <f t="array" ref="T8">SUMPRODUCT(Таблица1[[#This Row],[Дисциплина 1]:[Дисциплина 77]],TRANSPOSE('Дисциплины-компетенции'!T$3:T$79))</f>
        <v>6.0810372771474883</v>
      </c>
      <c r="U8" s="46">
        <f t="array" ref="U8">SUMPRODUCT(Таблица1[[#This Row],[Дисциплина 1]:[Дисциплина 77]],TRANSPOSE('Дисциплины-компетенции'!U$3:U$79))</f>
        <v>7.2755267423014587</v>
      </c>
      <c r="V8" s="46">
        <f t="array" ref="V8">SUMPRODUCT(Таблица1[[#This Row],[Дисциплина 1]:[Дисциплина 77]],TRANSPOSE('Дисциплины-компетенции'!V$3:V$79))</f>
        <v>0</v>
      </c>
      <c r="W8" s="46">
        <f t="array" ref="W8">SUMPRODUCT(Таблица1[[#This Row],[Дисциплина 1]:[Дисциплина 77]],TRANSPOSE('Дисциплины-компетенции'!W$3:W$79))</f>
        <v>0</v>
      </c>
      <c r="X8" s="46">
        <f t="array" ref="X8">SUMPRODUCT(Таблица1[[#This Row],[Дисциплина 1]:[Дисциплина 77]],TRANSPOSE('Дисциплины-компетенции'!X$3:X$79))</f>
        <v>4.4975688816855754</v>
      </c>
      <c r="Y8" s="46">
        <f t="array" ref="Y8">SUMPRODUCT(Таблица1[[#This Row],[Дисциплина 1]:[Дисциплина 77]],TRANSPOSE('Дисциплины-компетенции'!Y$3:Y$79))</f>
        <v>0</v>
      </c>
      <c r="Z8">
        <f t="array" ref="Z8">SUMPRODUCT(Таблица1[[#This Row],[Дисциплина 1]:[Дисциплина 77]],TRANSPOSE('Дисциплины-компетенции'!Z$3:Z$79))</f>
        <v>0</v>
      </c>
      <c r="AA8">
        <f t="array" ref="AA8">SUMPRODUCT(Таблица1[[#This Row],[Дисциплина 1]:[Дисциплина 77]],TRANSPOSE('Дисциплины-компетенции'!AA$3:AA$79))</f>
        <v>0</v>
      </c>
      <c r="AB8">
        <f t="array" ref="AB8">SUMPRODUCT(Таблица1[[#This Row],[Дисциплина 1]:[Дисциплина 77]],TRANSPOSE('Дисциплины-компетенции'!AB$3:AB$79))</f>
        <v>3.525121555915721</v>
      </c>
      <c r="AC8">
        <f t="array" ref="AC8">SUMPRODUCT(Таблица1[[#This Row],[Дисциплина 1]:[Дисциплина 77]],TRANSPOSE('Дисциплины-компетенции'!AC$3:AC$79))</f>
        <v>1.9448946515397083</v>
      </c>
      <c r="AD8">
        <f t="array" ref="AD8">SUMPRODUCT(Таблица1[[#This Row],[Дисциплина 1]:[Дисциплина 77]],TRANSPOSE('Дисциплины-компетенции'!AD$3:AD$79))</f>
        <v>0</v>
      </c>
      <c r="AE8">
        <f t="array" ref="AE8">SUMPRODUCT(Таблица1[[#This Row],[Дисциплина 1]:[Дисциплина 77]],TRANSPOSE('Дисциплины-компетенции'!AE$3:AE$79))</f>
        <v>0</v>
      </c>
      <c r="AF8">
        <f t="array" ref="AF8">SUMPRODUCT(Таблица1[[#This Row],[Дисциплина 1]:[Дисциплина 77]],TRANSPOSE('Дисциплины-компетенции'!AF$3:AF$79))</f>
        <v>0</v>
      </c>
      <c r="AG8">
        <f t="array" ref="AG8">SUMPRODUCT(Таблица1[[#This Row],[Дисциплина 1]:[Дисциплина 77]],TRANSPOSE('Дисциплины-компетенции'!AG$3:AG$79))</f>
        <v>12.884927066450567</v>
      </c>
      <c r="AH8">
        <f t="array" ref="AH8">SUMPRODUCT(Таблица1[[#This Row],[Дисциплина 1]:[Дисциплина 77]],TRANSPOSE('Дисциплины-компетенции'!AH$3:AH$79))</f>
        <v>0</v>
      </c>
      <c r="AI8">
        <f t="array" ref="AI8">SUMPRODUCT(Таблица1[[#This Row],[Дисциплина 1]:[Дисциплина 77]],TRANSPOSE('Дисциплины-компетенции'!AI$3:AI$79))</f>
        <v>0</v>
      </c>
      <c r="AJ8">
        <f t="array" ref="AJ8">SUMPRODUCT(Таблица1[[#This Row],[Дисциплина 1]:[Дисциплина 77]],TRANSPOSE('Дисциплины-компетенции'!AJ$3:AJ$79))</f>
        <v>0</v>
      </c>
      <c r="AK8">
        <f t="array" ref="AK8">SUMPRODUCT(Таблица1[[#This Row],[Дисциплина 1]:[Дисциплина 77]],TRANSPOSE('Дисциплины-компетенции'!AK$3:AK$79))</f>
        <v>0</v>
      </c>
      <c r="AL8">
        <f t="array" ref="AL8">SUMPRODUCT(Таблица1[[#This Row],[Дисциплина 1]:[Дисциплина 77]],TRANSPOSE('Дисциплины-компетенции'!AL$3:AL$79))</f>
        <v>0</v>
      </c>
      <c r="AM8">
        <f t="array" ref="AM8">SUMPRODUCT(Таблица1[[#This Row],[Дисциплина 1]:[Дисциплина 77]],TRANSPOSE('Дисциплины-компетенции'!AM$3:AM$79))</f>
        <v>0</v>
      </c>
      <c r="AN8">
        <f t="array" ref="AN8">SUMPRODUCT(Таблица1[[#This Row],[Дисциплина 1]:[Дисциплина 77]],TRANSPOSE('Дисциплины-компетенции'!AN$3:AN$79))</f>
        <v>0</v>
      </c>
      <c r="AO8">
        <f t="array" ref="AO8">SUMPRODUCT(Таблица1[[#This Row],[Дисциплина 1]:[Дисциплина 77]],TRANSPOSE('Дисциплины-компетенции'!AO$3:AO$79))</f>
        <v>0</v>
      </c>
    </row>
    <row r="9" spans="1:41" ht="18.75" x14ac:dyDescent="0.25">
      <c r="A9" s="34" t="s">
        <v>89</v>
      </c>
      <c r="B9" s="46">
        <f t="array" ref="B9">SUMPRODUCT(Таблица1[[#This Row],[Дисциплина 1]:[Дисциплина 77]],TRANSPOSE('Дисциплины-компетенции'!B$3:B$79))</f>
        <v>2.0056726094003241</v>
      </c>
      <c r="C9" s="46">
        <f t="array" ref="C9">SUMPRODUCT(Таблица1[[#This Row],[Дисциплина 1]:[Дисциплина 77]],TRANSPOSE('Дисциплины-компетенции'!C$3:C$79))</f>
        <v>3.6466774716369525</v>
      </c>
      <c r="D9" s="46">
        <f t="array" ref="D9">SUMPRODUCT(Таблица1[[#This Row],[Дисциплина 1]:[Дисциплина 77]],TRANSPOSE('Дисциплины-компетенции'!D$3:D$79))</f>
        <v>1.6410048622366289</v>
      </c>
      <c r="E9" s="46">
        <f t="array" ref="E9">SUMPRODUCT(Таблица1[[#This Row],[Дисциплина 1]:[Дисциплина 77]],TRANSPOSE('Дисциплины-компетенции'!E$3:E$79))</f>
        <v>0.97244732576985404</v>
      </c>
      <c r="F9" s="46">
        <f t="array" ref="F9">SUMPRODUCT(Таблица1[[#This Row],[Дисциплина 1]:[Дисциплина 77]],TRANSPOSE('Дисциплины-компетенции'!F$3:F$79))</f>
        <v>12.307536466774714</v>
      </c>
      <c r="G9" s="46">
        <f t="array" ref="G9">SUMPRODUCT(Таблица1[[#This Row],[Дисциплина 1]:[Дисциплина 77]],TRANSPOSE('Дисциплины-компетенции'!G$3:G$79))</f>
        <v>5.7435170178282018</v>
      </c>
      <c r="H9" s="46">
        <f t="array" ref="H9">SUMPRODUCT(Таблица1[[#This Row],[Дисциплина 1]:[Дисциплина 77]],TRANSPOSE('Дисциплины-компетенции'!H$3:H$79))</f>
        <v>11.851701782820099</v>
      </c>
      <c r="I9" s="46">
        <f t="array" ref="I9">SUMPRODUCT(Таблица1[[#This Row],[Дисциплина 1]:[Дисциплина 77]],TRANSPOSE('Дисциплины-компетенции'!I$3:I$79))</f>
        <v>0</v>
      </c>
      <c r="J9" s="46">
        <f t="array" ref="J9">SUMPRODUCT(Таблица1[[#This Row],[Дисциплина 1]:[Дисциплина 77]],TRANSPOSE('Дисциплины-компетенции'!J$3:J$79))</f>
        <v>0</v>
      </c>
      <c r="K9" s="46">
        <f t="array" ref="K9">SUMPRODUCT(Таблица1[[#This Row],[Дисциплина 1]:[Дисциплина 77]],TRANSPOSE('Дисциплины-компетенции'!K$3:K$79))</f>
        <v>216.32090761750402</v>
      </c>
      <c r="L9" s="46">
        <f t="array" ref="L9">SUMPRODUCT(Таблица1[[#This Row],[Дисциплина 1]:[Дисциплина 77]],TRANSPOSE('Дисциплины-компетенции'!L$3:L$79))</f>
        <v>113.9230145867099</v>
      </c>
      <c r="M9" s="46">
        <f t="array" ref="M9">SUMPRODUCT(Таблица1[[#This Row],[Дисциплина 1]:[Дисциплина 77]],TRANSPOSE('Дисциплины-компетенции'!M$3:M$79))</f>
        <v>24.250405186385738</v>
      </c>
      <c r="N9" s="46">
        <f t="array" ref="N9">SUMPRODUCT(Таблица1[[#This Row],[Дисциплина 1]:[Дисциплина 77]],TRANSPOSE('Дисциплины-компетенции'!N$3:N$79))</f>
        <v>12.80064829821718</v>
      </c>
      <c r="O9" s="46">
        <f t="array" ref="O9">SUMPRODUCT(Таблица1[[#This Row],[Дисциплина 1]:[Дисциплина 77]],TRANSPOSE('Дисциплины-компетенции'!O$3:O$79))</f>
        <v>2.1272285251215557</v>
      </c>
      <c r="P9" s="46">
        <f t="array" ref="P9">SUMPRODUCT(Таблица1[[#This Row],[Дисциплина 1]:[Дисциплина 77]],TRANSPOSE('Дисциплины-компетенции'!P$3:P$79))</f>
        <v>3.4748784440842786</v>
      </c>
      <c r="Q9" s="46">
        <f t="array" ref="Q9">SUMPRODUCT(Таблица1[[#This Row],[Дисциплина 1]:[Дисциплина 77]],TRANSPOSE('Дисциплины-компетенции'!Q$3:Q$79))</f>
        <v>0</v>
      </c>
      <c r="R9" s="46">
        <f t="array" ref="R9">SUMPRODUCT(Таблица1[[#This Row],[Дисциплина 1]:[Дисциплина 77]],TRANSPOSE('Дисциплины-компетенции'!R$3:R$79))</f>
        <v>2.7957860615883305</v>
      </c>
      <c r="S9" s="46">
        <f t="array" ref="S9">SUMPRODUCT(Таблица1[[#This Row],[Дисциплина 1]:[Дисциплина 77]],TRANSPOSE('Дисциплины-компетенции'!S$3:S$79))</f>
        <v>6.0170178282009728</v>
      </c>
      <c r="T9" s="46">
        <f t="array" ref="T9">SUMPRODUCT(Таблица1[[#This Row],[Дисциплина 1]:[Дисциплина 77]],TRANSPOSE('Дисциплины-компетенции'!T$3:T$79))</f>
        <v>6.0810372771474883</v>
      </c>
      <c r="U9" s="46">
        <f t="array" ref="U9">SUMPRODUCT(Таблица1[[#This Row],[Дисциплина 1]:[Дисциплина 77]],TRANSPOSE('Дисциплины-компетенции'!U$3:U$79))</f>
        <v>7.2755267423014587</v>
      </c>
      <c r="V9" s="46">
        <f t="array" ref="V9">SUMPRODUCT(Таблица1[[#This Row],[Дисциплина 1]:[Дисциплина 77]],TRANSPOSE('Дисциплины-компетенции'!V$3:V$79))</f>
        <v>0</v>
      </c>
      <c r="W9" s="46">
        <f t="array" ref="W9">SUMPRODUCT(Таблица1[[#This Row],[Дисциплина 1]:[Дисциплина 77]],TRANSPOSE('Дисциплины-компетенции'!W$3:W$79))</f>
        <v>0</v>
      </c>
      <c r="X9" s="46">
        <f t="array" ref="X9">SUMPRODUCT(Таблица1[[#This Row],[Дисциплина 1]:[Дисциплина 77]],TRANSPOSE('Дисциплины-компетенции'!X$3:X$79))</f>
        <v>4.4975688816855754</v>
      </c>
      <c r="Y9" s="46">
        <f t="array" ref="Y9">SUMPRODUCT(Таблица1[[#This Row],[Дисциплина 1]:[Дисциплина 77]],TRANSPOSE('Дисциплины-компетенции'!Y$3:Y$79))</f>
        <v>0</v>
      </c>
      <c r="Z9">
        <f t="array" ref="Z9">SUMPRODUCT(Таблица1[[#This Row],[Дисциплина 1]:[Дисциплина 77]],TRANSPOSE('Дисциплины-компетенции'!Z$3:Z$79))</f>
        <v>0</v>
      </c>
      <c r="AA9">
        <f t="array" ref="AA9">SUMPRODUCT(Таблица1[[#This Row],[Дисциплина 1]:[Дисциплина 77]],TRANSPOSE('Дисциплины-компетенции'!AA$3:AA$79))</f>
        <v>0</v>
      </c>
      <c r="AB9">
        <f t="array" ref="AB9">SUMPRODUCT(Таблица1[[#This Row],[Дисциплина 1]:[Дисциплина 77]],TRANSPOSE('Дисциплины-компетенции'!AB$3:AB$79))</f>
        <v>3.525121555915721</v>
      </c>
      <c r="AC9">
        <f t="array" ref="AC9">SUMPRODUCT(Таблица1[[#This Row],[Дисциплина 1]:[Дисциплина 77]],TRANSPOSE('Дисциплины-компетенции'!AC$3:AC$79))</f>
        <v>2.4311183144246353</v>
      </c>
      <c r="AD9">
        <f t="array" ref="AD9">SUMPRODUCT(Таблица1[[#This Row],[Дисциплина 1]:[Дисциплина 77]],TRANSPOSE('Дисциплины-компетенции'!AD$3:AD$79))</f>
        <v>0</v>
      </c>
      <c r="AE9">
        <f t="array" ref="AE9">SUMPRODUCT(Таблица1[[#This Row],[Дисциплина 1]:[Дисциплина 77]],TRANSPOSE('Дисциплины-компетенции'!AE$3:AE$79))</f>
        <v>0</v>
      </c>
      <c r="AF9">
        <f t="array" ref="AF9">SUMPRODUCT(Таблица1[[#This Row],[Дисциплина 1]:[Дисциплина 77]],TRANSPOSE('Дисциплины-компетенции'!AF$3:AF$79))</f>
        <v>0</v>
      </c>
      <c r="AG9">
        <f t="array" ref="AG9">SUMPRODUCT(Таблица1[[#This Row],[Дисциплина 1]:[Дисциплина 77]],TRANSPOSE('Дисциплины-компетенции'!AG$3:AG$79))</f>
        <v>11.510534846029174</v>
      </c>
      <c r="AH9">
        <f t="array" ref="AH9">SUMPRODUCT(Таблица1[[#This Row],[Дисциплина 1]:[Дисциплина 77]],TRANSPOSE('Дисциплины-компетенции'!AH$3:AH$79))</f>
        <v>0</v>
      </c>
      <c r="AI9">
        <f t="array" ref="AI9">SUMPRODUCT(Таблица1[[#This Row],[Дисциплина 1]:[Дисциплина 77]],TRANSPOSE('Дисциплины-компетенции'!AI$3:AI$79))</f>
        <v>0</v>
      </c>
      <c r="AJ9">
        <f t="array" ref="AJ9">SUMPRODUCT(Таблица1[[#This Row],[Дисциплина 1]:[Дисциплина 77]],TRANSPOSE('Дисциплины-компетенции'!AJ$3:AJ$79))</f>
        <v>0</v>
      </c>
      <c r="AK9">
        <f t="array" ref="AK9">SUMPRODUCT(Таблица1[[#This Row],[Дисциплина 1]:[Дисциплина 77]],TRANSPOSE('Дисциплины-компетенции'!AK$3:AK$79))</f>
        <v>0</v>
      </c>
      <c r="AL9">
        <f t="array" ref="AL9">SUMPRODUCT(Таблица1[[#This Row],[Дисциплина 1]:[Дисциплина 77]],TRANSPOSE('Дисциплины-компетенции'!AL$3:AL$79))</f>
        <v>0</v>
      </c>
      <c r="AM9">
        <f t="array" ref="AM9">SUMPRODUCT(Таблица1[[#This Row],[Дисциплина 1]:[Дисциплина 77]],TRANSPOSE('Дисциплины-компетенции'!AM$3:AM$79))</f>
        <v>0</v>
      </c>
      <c r="AN9">
        <f t="array" ref="AN9">SUMPRODUCT(Таблица1[[#This Row],[Дисциплина 1]:[Дисциплина 77]],TRANSPOSE('Дисциплины-компетенции'!AN$3:AN$79))</f>
        <v>0</v>
      </c>
      <c r="AO9">
        <f t="array" ref="AO9">SUMPRODUCT(Таблица1[[#This Row],[Дисциплина 1]:[Дисциплина 77]],TRANSPOSE('Дисциплины-компетенции'!AO$3:AO$79))</f>
        <v>0</v>
      </c>
    </row>
    <row r="10" spans="1:41" ht="18.75" x14ac:dyDescent="0.25">
      <c r="A10" s="34" t="s">
        <v>90</v>
      </c>
      <c r="B10" s="46">
        <f t="array" ref="B10">SUMPRODUCT(Таблица1[[#This Row],[Дисциплина 1]:[Дисциплина 77]],TRANSPOSE('Дисциплины-компетенции'!B$3:B$79))</f>
        <v>2.4870340356564022</v>
      </c>
      <c r="C10" s="46">
        <f t="array" ref="C10">SUMPRODUCT(Таблица1[[#This Row],[Дисциплина 1]:[Дисциплина 77]],TRANSPOSE('Дисциплины-компетенции'!C$3:C$79))</f>
        <v>4.3273905996758497</v>
      </c>
      <c r="D10" s="46">
        <f t="array" ref="D10">SUMPRODUCT(Таблица1[[#This Row],[Дисциплина 1]:[Дисциплина 77]],TRANSPOSE('Дисциплины-компетенции'!D$3:D$79))</f>
        <v>1.9254457050243112</v>
      </c>
      <c r="E10" s="46">
        <f t="array" ref="E10">SUMPRODUCT(Таблица1[[#This Row],[Дисциплина 1]:[Дисциплина 77]],TRANSPOSE('Дисциплины-компетенции'!E$3:E$79))</f>
        <v>1.1021069692058347</v>
      </c>
      <c r="F10" s="46">
        <f t="array" ref="F10">SUMPRODUCT(Таблица1[[#This Row],[Дисциплина 1]:[Дисциплина 77]],TRANSPOSE('Дисциплины-компетенции'!F$3:F$79))</f>
        <v>14.769043760129657</v>
      </c>
      <c r="G10" s="46">
        <f t="array" ref="G10">SUMPRODUCT(Таблица1[[#This Row],[Дисциплина 1]:[Дисциплина 77]],TRANSPOSE('Дисциплины-компетенции'!G$3:G$79))</f>
        <v>7.1219611021069698</v>
      </c>
      <c r="H10" s="46">
        <f t="array" ref="H10">SUMPRODUCT(Таблица1[[#This Row],[Дисциплина 1]:[Дисциплина 77]],TRANSPOSE('Дисциплины-компетенции'!H$3:H$79))</f>
        <v>14.301053484602919</v>
      </c>
      <c r="I10" s="46">
        <f t="array" ref="I10">SUMPRODUCT(Таблица1[[#This Row],[Дисциплина 1]:[Дисциплина 77]],TRANSPOSE('Дисциплины-компетенции'!I$3:I$79))</f>
        <v>0</v>
      </c>
      <c r="J10" s="46">
        <f t="array" ref="J10">SUMPRODUCT(Таблица1[[#This Row],[Дисциплина 1]:[Дисциплина 77]],TRANSPOSE('Дисциплины-компетенции'!J$3:J$79))</f>
        <v>0</v>
      </c>
      <c r="K10" s="46">
        <f t="array" ref="K10">SUMPRODUCT(Таблица1[[#This Row],[Дисциплина 1]:[Дисциплина 77]],TRANSPOSE('Дисциплины-компетенции'!K$3:K$79))</f>
        <v>260.08103727714746</v>
      </c>
      <c r="L10" s="46">
        <f t="array" ref="L10">SUMPRODUCT(Таблица1[[#This Row],[Дисциплина 1]:[Дисциплина 77]],TRANSPOSE('Дисциплины-компетенции'!L$3:L$79))</f>
        <v>137.41896272285251</v>
      </c>
      <c r="M10" s="46">
        <f t="array" ref="M10">SUMPRODUCT(Таблица1[[#This Row],[Дисциплина 1]:[Дисциплина 77]],TRANSPOSE('Дисциплины-компетенции'!M$3:M$79))</f>
        <v>27.483792544570502</v>
      </c>
      <c r="N10" s="46">
        <f t="array" ref="N10">SUMPRODUCT(Таблица1[[#This Row],[Дисциплина 1]:[Дисциплина 77]],TRANSPOSE('Дисциплины-компетенции'!N$3:N$79))</f>
        <v>14.94003241491086</v>
      </c>
      <c r="O10" s="46">
        <f t="array" ref="O10">SUMPRODUCT(Таблица1[[#This Row],[Дисциплина 1]:[Дисциплина 77]],TRANSPOSE('Дисциплины-компетенции'!O$3:O$79))</f>
        <v>2.325769854132901</v>
      </c>
      <c r="P10" s="46">
        <f t="array" ref="P10">SUMPRODUCT(Таблица1[[#This Row],[Дисциплина 1]:[Дисциплина 77]],TRANSPOSE('Дисциплины-компетенции'!P$3:P$79))</f>
        <v>4.2528363047001623</v>
      </c>
      <c r="Q10" s="46">
        <f t="array" ref="Q10">SUMPRODUCT(Таблица1[[#This Row],[Дисциплина 1]:[Дисциплина 77]],TRANSPOSE('Дисциплины-компетенции'!Q$3:Q$79))</f>
        <v>0</v>
      </c>
      <c r="R10" s="46">
        <f t="array" ref="R10">SUMPRODUCT(Таблица1[[#This Row],[Дисциплина 1]:[Дисциплина 77]],TRANSPOSE('Дисциплины-компетенции'!R$3:R$79))</f>
        <v>3.1685575364667744</v>
      </c>
      <c r="S10" s="46">
        <f t="array" ref="S10">SUMPRODUCT(Таблица1[[#This Row],[Дисциплина 1]:[Дисциплина 77]],TRANSPOSE('Дисциплины-компетенции'!S$3:S$79))</f>
        <v>7.2204213938411677</v>
      </c>
      <c r="T10" s="46">
        <f t="array" ref="T10">SUMPRODUCT(Таблица1[[#This Row],[Дисциплина 1]:[Дисциплина 77]],TRANSPOSE('Дисциплины-компетенции'!T$3:T$79))</f>
        <v>8.0777957860615892</v>
      </c>
      <c r="U10" s="46">
        <f t="array" ref="U10">SUMPRODUCT(Таблица1[[#This Row],[Дисциплина 1]:[Дисциплина 77]],TRANSPOSE('Дисциплины-компетенции'!U$3:U$79))</f>
        <v>9.6645056726093994</v>
      </c>
      <c r="V10" s="46">
        <f t="array" ref="V10">SUMPRODUCT(Таблица1[[#This Row],[Дисциплина 1]:[Дисциплина 77]],TRANSPOSE('Дисциплины-компетенции'!V$3:V$79))</f>
        <v>0</v>
      </c>
      <c r="W10" s="46">
        <f t="array" ref="W10">SUMPRODUCT(Таблица1[[#This Row],[Дисциплина 1]:[Дисциплина 77]],TRANSPOSE('Дисциплины-компетенции'!W$3:W$79))</f>
        <v>0</v>
      </c>
      <c r="X10" s="46">
        <f t="array" ref="X10">SUMPRODUCT(Таблица1[[#This Row],[Дисциплина 1]:[Дисциплина 77]],TRANSPOSE('Дисциплины-компетенции'!X$3:X$79))</f>
        <v>4.9173419773095626</v>
      </c>
      <c r="Y10" s="46">
        <f t="array" ref="Y10">SUMPRODUCT(Таблица1[[#This Row],[Дисциплина 1]:[Дисциплина 77]],TRANSPOSE('Дисциплины-компетенции'!Y$3:Y$79))</f>
        <v>0</v>
      </c>
      <c r="Z10">
        <f t="array" ref="Z10">SUMPRODUCT(Таблица1[[#This Row],[Дисциплина 1]:[Дисциплина 77]],TRANSPOSE('Дисциплины-компетенции'!Z$3:Z$79))</f>
        <v>0</v>
      </c>
      <c r="AA10">
        <f t="array" ref="AA10">SUMPRODUCT(Таблица1[[#This Row],[Дисциплина 1]:[Дисциплина 77]],TRANSPOSE('Дисциплины-компетенции'!AA$3:AA$79))</f>
        <v>0</v>
      </c>
      <c r="AB10">
        <f t="array" ref="AB10">SUMPRODUCT(Таблица1[[#This Row],[Дисциплина 1]:[Дисциплина 77]],TRANSPOSE('Дисциплины-компетенции'!AB$3:AB$79))</f>
        <v>3.8541329011345216</v>
      </c>
      <c r="AC10">
        <f t="array" ref="AC10">SUMPRODUCT(Таблица1[[#This Row],[Дисциплина 1]:[Дисциплина 77]],TRANSPOSE('Дисциплины-компетенции'!AC$3:AC$79))</f>
        <v>2.7552674230145868</v>
      </c>
      <c r="AD10">
        <f t="array" ref="AD10">SUMPRODUCT(Таблица1[[#This Row],[Дисциплина 1]:[Дисциплина 77]],TRANSPOSE('Дисциплины-компетенции'!AD$3:AD$79))</f>
        <v>0</v>
      </c>
      <c r="AE10">
        <f t="array" ref="AE10">SUMPRODUCT(Таблица1[[#This Row],[Дисциплина 1]:[Дисциплина 77]],TRANSPOSE('Дисциплины-компетенции'!AE$3:AE$79))</f>
        <v>0</v>
      </c>
      <c r="AF10">
        <f t="array" ref="AF10">SUMPRODUCT(Таблица1[[#This Row],[Дисциплина 1]:[Дисциплина 77]],TRANSPOSE('Дисциплины-компетенции'!AF$3:AF$79))</f>
        <v>0</v>
      </c>
      <c r="AG10">
        <f t="array" ref="AG10">SUMPRODUCT(Таблица1[[#This Row],[Дисциплина 1]:[Дисциплина 77]],TRANSPOSE('Дисциплины-компетенции'!AG$3:AG$79))</f>
        <v>14.087520259319287</v>
      </c>
      <c r="AH10">
        <f t="array" ref="AH10">SUMPRODUCT(Таблица1[[#This Row],[Дисциплина 1]:[Дисциплина 77]],TRANSPOSE('Дисциплины-компетенции'!AH$3:AH$79))</f>
        <v>0</v>
      </c>
      <c r="AI10">
        <f t="array" ref="AI10">SUMPRODUCT(Таблица1[[#This Row],[Дисциплина 1]:[Дисциплина 77]],TRANSPOSE('Дисциплины-компетенции'!AI$3:AI$79))</f>
        <v>0</v>
      </c>
      <c r="AJ10">
        <f t="array" ref="AJ10">SUMPRODUCT(Таблица1[[#This Row],[Дисциплина 1]:[Дисциплина 77]],TRANSPOSE('Дисциплины-компетенции'!AJ$3:AJ$79))</f>
        <v>0</v>
      </c>
      <c r="AK10">
        <f t="array" ref="AK10">SUMPRODUCT(Таблица1[[#This Row],[Дисциплина 1]:[Дисциплина 77]],TRANSPOSE('Дисциплины-компетенции'!AK$3:AK$79))</f>
        <v>0</v>
      </c>
      <c r="AL10">
        <f t="array" ref="AL10">SUMPRODUCT(Таблица1[[#This Row],[Дисциплина 1]:[Дисциплина 77]],TRANSPOSE('Дисциплины-компетенции'!AL$3:AL$79))</f>
        <v>0</v>
      </c>
      <c r="AM10">
        <f t="array" ref="AM10">SUMPRODUCT(Таблица1[[#This Row],[Дисциплина 1]:[Дисциплина 77]],TRANSPOSE('Дисциплины-компетенции'!AM$3:AM$79))</f>
        <v>0</v>
      </c>
      <c r="AN10">
        <f t="array" ref="AN10">SUMPRODUCT(Таблица1[[#This Row],[Дисциплина 1]:[Дисциплина 77]],TRANSPOSE('Дисциплины-компетенции'!AN$3:AN$79))</f>
        <v>0</v>
      </c>
      <c r="AO10">
        <f t="array" ref="AO10">SUMPRODUCT(Таблица1[[#This Row],[Дисциплина 1]:[Дисциплина 77]],TRANSPOSE('Дисциплины-компетенции'!AO$3:AO$79))</f>
        <v>0</v>
      </c>
    </row>
    <row r="11" spans="1:41" ht="18.75" x14ac:dyDescent="0.25">
      <c r="A11" s="34" t="s">
        <v>91</v>
      </c>
      <c r="B11" s="46">
        <f t="array" ref="B11">SUMPRODUCT(Таблица1[[#This Row],[Дисциплина 1]:[Дисциплина 77]],TRANSPOSE('Дисциплины-компетенции'!B$3:B$79))</f>
        <v>1.7917341977309562</v>
      </c>
      <c r="C11" s="46">
        <f t="array" ref="C11">SUMPRODUCT(Таблица1[[#This Row],[Дисциплина 1]:[Дисциплина 77]],TRANSPOSE('Дисциплины-компетенции'!C$3:C$79))</f>
        <v>3.6952998379254449</v>
      </c>
      <c r="D11" s="46">
        <f t="array" ref="D11">SUMPRODUCT(Таблица1[[#This Row],[Дисциплина 1]:[Дисциплина 77]],TRANSPOSE('Дисциплины-компетенции'!D$3:D$79))</f>
        <v>1.9692058346839547</v>
      </c>
      <c r="E11" s="46">
        <f t="array" ref="E11">SUMPRODUCT(Таблица1[[#This Row],[Дисциплина 1]:[Дисциплина 77]],TRANSPOSE('Дисциплины-компетенции'!E$3:E$79))</f>
        <v>0.90761750405186381</v>
      </c>
      <c r="F11" s="46">
        <f t="array" ref="F11">SUMPRODUCT(Таблица1[[#This Row],[Дисциплина 1]:[Дисциплина 77]],TRANSPOSE('Дисциплины-компетенции'!F$3:F$79))</f>
        <v>12.307536466774714</v>
      </c>
      <c r="G11" s="46">
        <f t="array" ref="G11">SUMPRODUCT(Таблица1[[#This Row],[Дисциплина 1]:[Дисциплина 77]],TRANSPOSE('Дисциплины-компетенции'!G$3:G$79))</f>
        <v>5.1308752025931934</v>
      </c>
      <c r="H11" s="46">
        <f t="array" ref="H11">SUMPRODUCT(Таблица1[[#This Row],[Дисциплина 1]:[Дисциплина 77]],TRANSPOSE('Дисциплины-компетенции'!H$3:H$79))</f>
        <v>12.404781199351703</v>
      </c>
      <c r="I11" s="46">
        <f t="array" ref="I11">SUMPRODUCT(Таблица1[[#This Row],[Дисциплина 1]:[Дисциплина 77]],TRANSPOSE('Дисциплины-компетенции'!I$3:I$79))</f>
        <v>0</v>
      </c>
      <c r="J11" s="46">
        <f t="array" ref="J11">SUMPRODUCT(Таблица1[[#This Row],[Дисциплина 1]:[Дисциплина 77]],TRANSPOSE('Дисциплины-компетенции'!J$3:J$79))</f>
        <v>0</v>
      </c>
      <c r="K11" s="46">
        <f t="array" ref="K11">SUMPRODUCT(Таблица1[[#This Row],[Дисциплина 1]:[Дисциплина 77]],TRANSPOSE('Дисциплины-компетенции'!K$3:K$79))</f>
        <v>229.4489465153971</v>
      </c>
      <c r="L11" s="46">
        <f t="array" ref="L11">SUMPRODUCT(Таблица1[[#This Row],[Дисциплина 1]:[Дисциплина 77]],TRANSPOSE('Дисциплины-компетенции'!L$3:L$79))</f>
        <v>120.1742301458671</v>
      </c>
      <c r="M11" s="46">
        <f t="array" ref="M11">SUMPRODUCT(Таблица1[[#This Row],[Дисциплина 1]:[Дисциплина 77]],TRANSPOSE('Дисциплины-компетенции'!M$3:M$79))</f>
        <v>24.250405186385738</v>
      </c>
      <c r="N11" s="46">
        <f t="array" ref="N11">SUMPRODUCT(Таблица1[[#This Row],[Дисциплина 1]:[Дисциплина 77]],TRANSPOSE('Дисциплины-компетенции'!N$3:N$79))</f>
        <v>13.585089141004861</v>
      </c>
      <c r="O11" s="46">
        <f t="array" ref="O11">SUMPRODUCT(Таблица1[[#This Row],[Дисциплина 1]:[Дисциплина 77]],TRANSPOSE('Дисциплины-компетенции'!O$3:O$79))</f>
        <v>1.7017828200972447</v>
      </c>
      <c r="P11" s="46">
        <f t="array" ref="P11">SUMPRODUCT(Таблица1[[#This Row],[Дисциплина 1]:[Дисциплина 77]],TRANSPOSE('Дисциплины-компетенции'!P$3:P$79))</f>
        <v>4.0453808752025928</v>
      </c>
      <c r="Q11" s="46">
        <f t="array" ref="Q11">SUMPRODUCT(Таблица1[[#This Row],[Дисциплина 1]:[Дисциплина 77]],TRANSPOSE('Дисциплины-компетенции'!Q$3:Q$79))</f>
        <v>0</v>
      </c>
      <c r="R11" s="46">
        <f t="array" ref="R11">SUMPRODUCT(Таблица1[[#This Row],[Дисциплина 1]:[Дисциплина 77]],TRANSPOSE('Дисциплины-компетенции'!R$3:R$79))</f>
        <v>2.6094003241491084</v>
      </c>
      <c r="S11" s="46">
        <f t="array" ref="S11">SUMPRODUCT(Таблица1[[#This Row],[Дисциплина 1]:[Дисциплина 77]],TRANSPOSE('Дисциплины-компетенции'!S$3:S$79))</f>
        <v>6.0170178282009728</v>
      </c>
      <c r="T11" s="46">
        <f t="array" ref="T11">SUMPRODUCT(Таблица1[[#This Row],[Дисциплина 1]:[Дисциплина 77]],TRANSPOSE('Дисциплины-компетенции'!T$3:T$79))</f>
        <v>6.9886547811993518</v>
      </c>
      <c r="U11" s="46">
        <f t="array" ref="U11">SUMPRODUCT(Таблица1[[#This Row],[Дисциплина 1]:[Дисциплина 77]],TRANSPOSE('Дисциплины-компетенции'!U$3:U$79))</f>
        <v>8.3614262560777952</v>
      </c>
      <c r="V11" s="46">
        <f t="array" ref="V11">SUMPRODUCT(Таблица1[[#This Row],[Дисциплина 1]:[Дисциплина 77]],TRANSPOSE('Дисциплины-компетенции'!V$3:V$79))</f>
        <v>0</v>
      </c>
      <c r="W11" s="46">
        <f t="array" ref="W11">SUMPRODUCT(Таблица1[[#This Row],[Дисциплина 1]:[Дисциплина 77]],TRANSPOSE('Дисциплины-компетенции'!W$3:W$79))</f>
        <v>0</v>
      </c>
      <c r="X11" s="46">
        <f t="array" ref="X11">SUMPRODUCT(Таблица1[[#This Row],[Дисциплина 1]:[Дисциплина 77]],TRANSPOSE('Дисциплины-компетенции'!X$3:X$79))</f>
        <v>3.5980551053484602</v>
      </c>
      <c r="Y11" s="46">
        <f t="array" ref="Y11">SUMPRODUCT(Таблица1[[#This Row],[Дисциплина 1]:[Дисциплина 77]],TRANSPOSE('Дисциплины-компетенции'!Y$3:Y$79))</f>
        <v>0</v>
      </c>
      <c r="Z11">
        <f t="array" ref="Z11">SUMPRODUCT(Таблица1[[#This Row],[Дисциплина 1]:[Дисциплина 77]],TRANSPOSE('Дисциплины-компетенции'!Z$3:Z$79))</f>
        <v>0</v>
      </c>
      <c r="AA11">
        <f t="array" ref="AA11">SUMPRODUCT(Таблица1[[#This Row],[Дисциплина 1]:[Дисциплина 77]],TRANSPOSE('Дисциплины-компетенции'!AA$3:AA$79))</f>
        <v>0</v>
      </c>
      <c r="AB11">
        <f t="array" ref="AB11">SUMPRODUCT(Таблица1[[#This Row],[Дисциплина 1]:[Дисциплина 77]],TRANSPOSE('Дисциплины-компетенции'!AB$3:AB$79))</f>
        <v>2.8200972447325769</v>
      </c>
      <c r="AC11">
        <f t="array" ref="AC11">SUMPRODUCT(Таблица1[[#This Row],[Дисциплина 1]:[Дисциплина 77]],TRANSPOSE('Дисциплины-компетенции'!AC$3:AC$79))</f>
        <v>2.2690437601296596</v>
      </c>
      <c r="AD11">
        <f t="array" ref="AD11">SUMPRODUCT(Таблица1[[#This Row],[Дисциплина 1]:[Дисциплина 77]],TRANSPOSE('Дисциплины-компетенции'!AD$3:AD$79))</f>
        <v>0</v>
      </c>
      <c r="AE11">
        <f t="array" ref="AE11">SUMPRODUCT(Таблица1[[#This Row],[Дисциплина 1]:[Дисциплина 77]],TRANSPOSE('Дисциплины-компетенции'!AE$3:AE$79))</f>
        <v>0</v>
      </c>
      <c r="AF11">
        <f t="array" ref="AF11">SUMPRODUCT(Таблица1[[#This Row],[Дисциплина 1]:[Дисциплина 77]],TRANSPOSE('Дисциплины-компетенции'!AF$3:AF$79))</f>
        <v>0</v>
      </c>
      <c r="AG11">
        <f t="array" ref="AG11">SUMPRODUCT(Таблица1[[#This Row],[Дисциплина 1]:[Дисциплина 77]],TRANSPOSE('Дисциплины-компетенции'!AG$3:AG$79))</f>
        <v>13.40032414910859</v>
      </c>
      <c r="AH11">
        <f t="array" ref="AH11">SUMPRODUCT(Таблица1[[#This Row],[Дисциплина 1]:[Дисциплина 77]],TRANSPOSE('Дисциплины-компетенции'!AH$3:AH$79))</f>
        <v>0</v>
      </c>
      <c r="AI11">
        <f t="array" ref="AI11">SUMPRODUCT(Таблица1[[#This Row],[Дисциплина 1]:[Дисциплина 77]],TRANSPOSE('Дисциплины-компетенции'!AI$3:AI$79))</f>
        <v>0</v>
      </c>
      <c r="AJ11">
        <f t="array" ref="AJ11">SUMPRODUCT(Таблица1[[#This Row],[Дисциплина 1]:[Дисциплина 77]],TRANSPOSE('Дисциплины-компетенции'!AJ$3:AJ$79))</f>
        <v>0</v>
      </c>
      <c r="AK11">
        <f t="array" ref="AK11">SUMPRODUCT(Таблица1[[#This Row],[Дисциплина 1]:[Дисциплина 77]],TRANSPOSE('Дисциплины-компетенции'!AK$3:AK$79))</f>
        <v>0</v>
      </c>
      <c r="AL11">
        <f t="array" ref="AL11">SUMPRODUCT(Таблица1[[#This Row],[Дисциплина 1]:[Дисциплина 77]],TRANSPOSE('Дисциплины-компетенции'!AL$3:AL$79))</f>
        <v>0</v>
      </c>
      <c r="AM11">
        <f t="array" ref="AM11">SUMPRODUCT(Таблица1[[#This Row],[Дисциплина 1]:[Дисциплина 77]],TRANSPOSE('Дисциплины-компетенции'!AM$3:AM$79))</f>
        <v>0</v>
      </c>
      <c r="AN11">
        <f t="array" ref="AN11">SUMPRODUCT(Таблица1[[#This Row],[Дисциплина 1]:[Дисциплина 77]],TRANSPOSE('Дисциплины-компетенции'!AN$3:AN$79))</f>
        <v>0</v>
      </c>
      <c r="AO11">
        <f t="array" ref="AO11">SUMPRODUCT(Таблица1[[#This Row],[Дисциплина 1]:[Дисциплина 77]],TRANSPOSE('Дисциплины-компетенции'!AO$3:AO$79))</f>
        <v>0</v>
      </c>
    </row>
    <row r="12" spans="1:41" ht="18.75" x14ac:dyDescent="0.25">
      <c r="A12" s="34" t="s">
        <v>92</v>
      </c>
      <c r="B12" s="46">
        <f t="array" ref="B12">SUMPRODUCT(Таблица1[[#This Row],[Дисциплина 1]:[Дисциплина 77]],TRANSPOSE('Дисциплины-компетенции'!B$3:B$79))</f>
        <v>2.1928687196110213</v>
      </c>
      <c r="C12" s="46">
        <f t="array" ref="C12">SUMPRODUCT(Таблица1[[#This Row],[Дисциплина 1]:[Дисциплина 77]],TRANSPOSE('Дисциплины-компетенции'!C$3:C$79))</f>
        <v>3.6952998379254454</v>
      </c>
      <c r="D12" s="46">
        <f t="array" ref="D12">SUMPRODUCT(Таблица1[[#This Row],[Дисциплина 1]:[Дисциплина 77]],TRANSPOSE('Дисциплины-компетенции'!D$3:D$79))</f>
        <v>1.7722852512155594</v>
      </c>
      <c r="E12" s="46">
        <f t="array" ref="E12">SUMPRODUCT(Таблица1[[#This Row],[Дисциплина 1]:[Дисциплина 77]],TRANSPOSE('Дисциплины-компетенции'!E$3:E$79))</f>
        <v>0.94651539708265797</v>
      </c>
      <c r="F12" s="46">
        <f t="array" ref="F12">SUMPRODUCT(Таблица1[[#This Row],[Дисциплина 1]:[Дисциплина 77]],TRANSPOSE('Дисциплины-компетенции'!F$3:F$79))</f>
        <v>10.502431118314423</v>
      </c>
      <c r="G12" s="46">
        <f t="array" ref="G12">SUMPRODUCT(Таблица1[[#This Row],[Дисциплина 1]:[Дисциплина 77]],TRANSPOSE('Дисциплины-компетенции'!G$3:G$79))</f>
        <v>6.2795786061588332</v>
      </c>
      <c r="H12" s="46">
        <f t="array" ref="H12">SUMPRODUCT(Таблица1[[#This Row],[Дисциплина 1]:[Дисциплина 77]],TRANSPOSE('Дисциплины-компетенции'!H$3:H$79))</f>
        <v>12.878849270664507</v>
      </c>
      <c r="I12" s="46">
        <f t="array" ref="I12">SUMPRODUCT(Таблица1[[#This Row],[Дисциплина 1]:[Дисциплина 77]],TRANSPOSE('Дисциплины-компетенции'!I$3:I$79))</f>
        <v>0</v>
      </c>
      <c r="J12" s="46">
        <f t="array" ref="J12">SUMPRODUCT(Таблица1[[#This Row],[Дисциплина 1]:[Дисциплина 77]],TRANSPOSE('Дисциплины-компетенции'!J$3:J$79))</f>
        <v>0</v>
      </c>
      <c r="K12" s="46">
        <f t="array" ref="K12">SUMPRODUCT(Таблица1[[#This Row],[Дисциплина 1]:[Дисциплина 77]],TRANSPOSE('Дисциплины-компетенции'!K$3:K$79))</f>
        <v>226.45867098865477</v>
      </c>
      <c r="L12" s="46">
        <f t="array" ref="L12">SUMPRODUCT(Таблица1[[#This Row],[Дисциплина 1]:[Дисциплина 77]],TRANSPOSE('Дисциплины-компетенции'!L$3:L$79))</f>
        <v>117.64141004862236</v>
      </c>
      <c r="M12" s="46">
        <f t="array" ref="M12">SUMPRODUCT(Таблица1[[#This Row],[Дисциплина 1]:[Дисциплина 77]],TRANSPOSE('Дисциплины-компетенции'!M$3:M$79))</f>
        <v>24.250405186385738</v>
      </c>
      <c r="N12" s="46">
        <f t="array" ref="N12">SUMPRODUCT(Таблица1[[#This Row],[Дисциплина 1]:[Дисциплина 77]],TRANSPOSE('Дисциплины-компетенции'!N$3:N$79))</f>
        <v>13.585089141004861</v>
      </c>
      <c r="O12" s="46">
        <f t="array" ref="O12">SUMPRODUCT(Таблица1[[#This Row],[Дисциплина 1]:[Дисциплина 77]],TRANSPOSE('Дисциплины-компетенции'!O$3:O$79))</f>
        <v>2.1272285251215557</v>
      </c>
      <c r="P12" s="46">
        <f t="array" ref="P12">SUMPRODUCT(Таблица1[[#This Row],[Дисциплина 1]:[Дисциплина 77]],TRANSPOSE('Дисциплины-компетенции'!P$3:P$79))</f>
        <v>4.0453808752025928</v>
      </c>
      <c r="Q12" s="46">
        <f t="array" ref="Q12">SUMPRODUCT(Таблица1[[#This Row],[Дисциплина 1]:[Дисциплина 77]],TRANSPOSE('Дисциплины-компетенции'!Q$3:Q$79))</f>
        <v>0</v>
      </c>
      <c r="R12" s="46">
        <f t="array" ref="R12">SUMPRODUCT(Таблица1[[#This Row],[Дисциплина 1]:[Дисциплина 77]],TRANSPOSE('Дисциплины-компетенции'!R$3:R$79))</f>
        <v>2.7212317666126418</v>
      </c>
      <c r="S12" s="46">
        <f t="array" ref="S12">SUMPRODUCT(Таблица1[[#This Row],[Дисциплина 1]:[Дисциплина 77]],TRANSPOSE('Дисциплины-компетенции'!S$3:S$79))</f>
        <v>5.1345218800648302</v>
      </c>
      <c r="T12" s="46">
        <f t="array" ref="T12">SUMPRODUCT(Таблица1[[#This Row],[Дисциплина 1]:[Дисциплина 77]],TRANSPOSE('Дисциплины-компетенции'!T$3:T$79))</f>
        <v>7.2609400324149114</v>
      </c>
      <c r="U12" s="46">
        <f t="array" ref="U12">SUMPRODUCT(Таблица1[[#This Row],[Дисциплина 1]:[Дисциплина 77]],TRANSPOSE('Дисциплины-компетенции'!U$3:U$79))</f>
        <v>8.6871961102106958</v>
      </c>
      <c r="V12" s="46">
        <f t="array" ref="V12">SUMPRODUCT(Таблица1[[#This Row],[Дисциплина 1]:[Дисциплина 77]],TRANSPOSE('Дисциплины-компетенции'!V$3:V$79))</f>
        <v>0</v>
      </c>
      <c r="W12" s="46">
        <f t="array" ref="W12">SUMPRODUCT(Таблица1[[#This Row],[Дисциплина 1]:[Дисциплина 77]],TRANSPOSE('Дисциплины-компетенции'!W$3:W$79))</f>
        <v>0</v>
      </c>
      <c r="X12" s="46">
        <f t="array" ref="X12">SUMPRODUCT(Таблица1[[#This Row],[Дисциплина 1]:[Дисциплина 77]],TRANSPOSE('Дисциплины-компетенции'!X$3:X$79))</f>
        <v>4.4975688816855754</v>
      </c>
      <c r="Y12" s="46">
        <f t="array" ref="Y12">SUMPRODUCT(Таблица1[[#This Row],[Дисциплина 1]:[Дисциплина 77]],TRANSPOSE('Дисциплины-компетенции'!Y$3:Y$79))</f>
        <v>0</v>
      </c>
      <c r="Z12">
        <f t="array" ref="Z12">SUMPRODUCT(Таблица1[[#This Row],[Дисциплина 1]:[Дисциплина 77]],TRANSPOSE('Дисциплины-компетенции'!Z$3:Z$79))</f>
        <v>0</v>
      </c>
      <c r="AA12">
        <f t="array" ref="AA12">SUMPRODUCT(Таблица1[[#This Row],[Дисциплина 1]:[Дисциплина 77]],TRANSPOSE('Дисциплины-компетенции'!AA$3:AA$79))</f>
        <v>0</v>
      </c>
      <c r="AB12">
        <f t="array" ref="AB12">SUMPRODUCT(Таблица1[[#This Row],[Дисциплина 1]:[Дисциплина 77]],TRANSPOSE('Дисциплины-компетенции'!AB$3:AB$79))</f>
        <v>3.525121555915721</v>
      </c>
      <c r="AC12">
        <f t="array" ref="AC12">SUMPRODUCT(Таблица1[[#This Row],[Дисциплина 1]:[Дисциплина 77]],TRANSPOSE('Дисциплины-компетенции'!AC$3:AC$79))</f>
        <v>2.3662884927066452</v>
      </c>
      <c r="AD12">
        <f t="array" ref="AD12">SUMPRODUCT(Таблица1[[#This Row],[Дисциплина 1]:[Дисциплина 77]],TRANSPOSE('Дисциплины-компетенции'!AD$3:AD$79))</f>
        <v>0</v>
      </c>
      <c r="AE12">
        <f t="array" ref="AE12">SUMPRODUCT(Таблица1[[#This Row],[Дисциплина 1]:[Дисциплина 77]],TRANSPOSE('Дисциплины-компетенции'!AE$3:AE$79))</f>
        <v>0</v>
      </c>
      <c r="AF12">
        <f t="array" ref="AF12">SUMPRODUCT(Таблица1[[#This Row],[Дисциплина 1]:[Дисциплина 77]],TRANSPOSE('Дисциплины-компетенции'!AF$3:AF$79))</f>
        <v>0</v>
      </c>
      <c r="AG12">
        <f t="array" ref="AG12">SUMPRODUCT(Таблица1[[#This Row],[Дисциплина 1]:[Дисциплина 77]],TRANSPOSE('Дисциплины-компетенции'!AG$3:AG$79))</f>
        <v>13.40032414910859</v>
      </c>
      <c r="AH12">
        <f t="array" ref="AH12">SUMPRODUCT(Таблица1[[#This Row],[Дисциплина 1]:[Дисциплина 77]],TRANSPOSE('Дисциплины-компетенции'!AH$3:AH$79))</f>
        <v>0</v>
      </c>
      <c r="AI12">
        <f t="array" ref="AI12">SUMPRODUCT(Таблица1[[#This Row],[Дисциплина 1]:[Дисциплина 77]],TRANSPOSE('Дисциплины-компетенции'!AI$3:AI$79))</f>
        <v>0</v>
      </c>
      <c r="AJ12">
        <f t="array" ref="AJ12">SUMPRODUCT(Таблица1[[#This Row],[Дисциплина 1]:[Дисциплина 77]],TRANSPOSE('Дисциплины-компетенции'!AJ$3:AJ$79))</f>
        <v>0</v>
      </c>
      <c r="AK12">
        <f t="array" ref="AK12">SUMPRODUCT(Таблица1[[#This Row],[Дисциплина 1]:[Дисциплина 77]],TRANSPOSE('Дисциплины-компетенции'!AK$3:AK$79))</f>
        <v>0</v>
      </c>
      <c r="AL12">
        <f t="array" ref="AL12">SUMPRODUCT(Таблица1[[#This Row],[Дисциплина 1]:[Дисциплина 77]],TRANSPOSE('Дисциплины-компетенции'!AL$3:AL$79))</f>
        <v>0</v>
      </c>
      <c r="AM12">
        <f t="array" ref="AM12">SUMPRODUCT(Таблица1[[#This Row],[Дисциплина 1]:[Дисциплина 77]],TRANSPOSE('Дисциплины-компетенции'!AM$3:AM$79))</f>
        <v>0</v>
      </c>
      <c r="AN12">
        <f t="array" ref="AN12">SUMPRODUCT(Таблица1[[#This Row],[Дисциплина 1]:[Дисциплина 77]],TRANSPOSE('Дисциплины-компетенции'!AN$3:AN$79))</f>
        <v>0</v>
      </c>
      <c r="AO12">
        <f t="array" ref="AO12">SUMPRODUCT(Таблица1[[#This Row],[Дисциплина 1]:[Дисциплина 77]],TRANSPOSE('Дисциплины-компетенции'!AO$3:AO$79))</f>
        <v>0</v>
      </c>
    </row>
    <row r="13" spans="1:41" ht="18.75" x14ac:dyDescent="0.25">
      <c r="A13" s="34" t="s">
        <v>93</v>
      </c>
      <c r="B13" s="46">
        <f t="array" ref="B13">SUMPRODUCT(Таблица1[[#This Row],[Дисциплина 1]:[Дисциплина 77]],TRANSPOSE('Дисциплины-компетенции'!B$3:B$79))</f>
        <v>1.6045380875202593</v>
      </c>
      <c r="C13" s="46">
        <f t="array" ref="C13">SUMPRODUCT(Таблица1[[#This Row],[Дисциплина 1]:[Дисциплина 77]],TRANSPOSE('Дисциплины-компетенции'!C$3:C$79))</f>
        <v>3.1604538087520258</v>
      </c>
      <c r="D13" s="46">
        <f t="array" ref="D13">SUMPRODUCT(Таблица1[[#This Row],[Дисциплина 1]:[Дисциплина 77]],TRANSPOSE('Дисциплины-компетенции'!D$3:D$79))</f>
        <v>1.3128038897893031</v>
      </c>
      <c r="E13" s="46">
        <f t="array" ref="E13">SUMPRODUCT(Таблица1[[#This Row],[Дисциплина 1]:[Дисциплина 77]],TRANSPOSE('Дисциплины-компетенции'!E$3:E$79))</f>
        <v>0.77795786061588323</v>
      </c>
      <c r="F13" s="46">
        <f t="array" ref="F13">SUMPRODUCT(Таблица1[[#This Row],[Дисциплина 1]:[Дисциплина 77]],TRANSPOSE('Дисциплины-компетенции'!F$3:F$79))</f>
        <v>13.128038897893028</v>
      </c>
      <c r="G13" s="46">
        <f t="array" ref="G13">SUMPRODUCT(Таблица1[[#This Row],[Дисциплина 1]:[Дисциплина 77]],TRANSPOSE('Дисциплины-компетенции'!G$3:G$79))</f>
        <v>4.5948136142625611</v>
      </c>
      <c r="H13" s="46">
        <f t="array" ref="H13">SUMPRODUCT(Таблица1[[#This Row],[Дисциплина 1]:[Дисциплина 77]],TRANSPOSE('Дисциплины-компетенции'!H$3:H$79))</f>
        <v>9.481361426256079</v>
      </c>
      <c r="I13" s="46">
        <f t="array" ref="I13">SUMPRODUCT(Таблица1[[#This Row],[Дисциплина 1]:[Дисциплина 77]],TRANSPOSE('Дисциплины-компетенции'!I$3:I$79))</f>
        <v>0</v>
      </c>
      <c r="J13" s="46">
        <f t="array" ref="J13">SUMPRODUCT(Таблица1[[#This Row],[Дисциплина 1]:[Дисциплина 77]],TRANSPOSE('Дисциплины-компетенции'!J$3:J$79))</f>
        <v>0</v>
      </c>
      <c r="K13" s="46">
        <f t="array" ref="K13">SUMPRODUCT(Таблица1[[#This Row],[Дисциплина 1]:[Дисциплина 77]],TRANSPOSE('Дисциплины-компетенции'!K$3:K$79))</f>
        <v>191.52350081037275</v>
      </c>
      <c r="L13" s="46">
        <f t="array" ref="L13">SUMPRODUCT(Таблица1[[#This Row],[Дисциплина 1]:[Дисциплина 77]],TRANSPOSE('Дисциплины-компетенции'!L$3:L$79))</f>
        <v>101.42058346839546</v>
      </c>
      <c r="M13" s="46">
        <f t="array" ref="M13">SUMPRODUCT(Таблица1[[#This Row],[Дисциплина 1]:[Дисциплина 77]],TRANSPOSE('Дисциплины-компетенции'!M$3:M$79))</f>
        <v>19.400324149108592</v>
      </c>
      <c r="N13" s="46">
        <f t="array" ref="N13">SUMPRODUCT(Таблица1[[#This Row],[Дисциплина 1]:[Дисциплина 77]],TRANSPOSE('Дисциплины-компетенции'!N$3:N$79))</f>
        <v>10.839546191247974</v>
      </c>
      <c r="O13" s="46">
        <f t="array" ref="O13">SUMPRODUCT(Таблица1[[#This Row],[Дисциплина 1]:[Дисциплина 77]],TRANSPOSE('Дисциплины-компетенции'!O$3:O$79))</f>
        <v>1.7017828200972447</v>
      </c>
      <c r="P13" s="46">
        <f t="array" ref="P13">SUMPRODUCT(Таблица1[[#This Row],[Дисциплина 1]:[Дисциплина 77]],TRANSPOSE('Дисциплины-компетенции'!P$3:P$79))</f>
        <v>3.2155591572123177</v>
      </c>
      <c r="Q13" s="46">
        <f t="array" ref="Q13">SUMPRODUCT(Таблица1[[#This Row],[Дисциплина 1]:[Дисциплина 77]],TRANSPOSE('Дисциплины-компетенции'!Q$3:Q$79))</f>
        <v>0</v>
      </c>
      <c r="R13" s="46">
        <f t="array" ref="R13">SUMPRODUCT(Таблица1[[#This Row],[Дисциплина 1]:[Дисциплина 77]],TRANSPOSE('Дисциплины-компетенции'!R$3:R$79))</f>
        <v>2.2366288492706645</v>
      </c>
      <c r="S13" s="46">
        <f t="array" ref="S13">SUMPRODUCT(Таблица1[[#This Row],[Дисциплина 1]:[Дисциплина 77]],TRANSPOSE('Дисциплины-компетенции'!S$3:S$79))</f>
        <v>6.418152350081038</v>
      </c>
      <c r="T13" s="46">
        <f t="array" ref="T13">SUMPRODUCT(Таблица1[[#This Row],[Дисциплина 1]:[Дисциплина 77]],TRANSPOSE('Дисциплины-компетенции'!T$3:T$79))</f>
        <v>6.171799027552674</v>
      </c>
      <c r="U13" s="46">
        <f t="array" ref="U13">SUMPRODUCT(Таблица1[[#This Row],[Дисциплина 1]:[Дисциплина 77]],TRANSPOSE('Дисциплины-компетенции'!U$3:U$79))</f>
        <v>7.3841166936790916</v>
      </c>
      <c r="V13" s="46">
        <f t="array" ref="V13">SUMPRODUCT(Таблица1[[#This Row],[Дисциплина 1]:[Дисциплина 77]],TRANSPOSE('Дисциплины-компетенции'!V$3:V$79))</f>
        <v>0</v>
      </c>
      <c r="W13" s="46">
        <f t="array" ref="W13">SUMPRODUCT(Таблица1[[#This Row],[Дисциплина 1]:[Дисциплина 77]],TRANSPOSE('Дисциплины-компетенции'!W$3:W$79))</f>
        <v>0</v>
      </c>
      <c r="X13" s="46">
        <f t="array" ref="X13">SUMPRODUCT(Таблица1[[#This Row],[Дисциплина 1]:[Дисциплина 77]],TRANSPOSE('Дисциплины-компетенции'!X$3:X$79))</f>
        <v>3.5980551053484602</v>
      </c>
      <c r="Y13" s="46">
        <f t="array" ref="Y13">SUMPRODUCT(Таблица1[[#This Row],[Дисциплина 1]:[Дисциплина 77]],TRANSPOSE('Дисциплины-компетенции'!Y$3:Y$79))</f>
        <v>0</v>
      </c>
      <c r="Z13">
        <f t="array" ref="Z13">SUMPRODUCT(Таблица1[[#This Row],[Дисциплина 1]:[Дисциплина 77]],TRANSPOSE('Дисциплины-компетенции'!Z$3:Z$79))</f>
        <v>0</v>
      </c>
      <c r="AA13">
        <f t="array" ref="AA13">SUMPRODUCT(Таблица1[[#This Row],[Дисциплина 1]:[Дисциплина 77]],TRANSPOSE('Дисциплины-компетенции'!AA$3:AA$79))</f>
        <v>0</v>
      </c>
      <c r="AB13">
        <f t="array" ref="AB13">SUMPRODUCT(Таблица1[[#This Row],[Дисциплина 1]:[Дисциплина 77]],TRANSPOSE('Дисциплины-компетенции'!AB$3:AB$79))</f>
        <v>2.8200972447325769</v>
      </c>
      <c r="AC13">
        <f t="array" ref="AC13">SUMPRODUCT(Таблица1[[#This Row],[Дисциплина 1]:[Дисциплина 77]],TRANSPOSE('Дисциплины-компетенции'!AC$3:AC$79))</f>
        <v>1.9448946515397083</v>
      </c>
      <c r="AD13">
        <f t="array" ref="AD13">SUMPRODUCT(Таблица1[[#This Row],[Дисциплина 1]:[Дисциплина 77]],TRANSPOSE('Дисциплины-компетенции'!AD$3:AD$79))</f>
        <v>0</v>
      </c>
      <c r="AE13">
        <f t="array" ref="AE13">SUMPRODUCT(Таблица1[[#This Row],[Дисциплина 1]:[Дисциплина 77]],TRANSPOSE('Дисциплины-компетенции'!AE$3:AE$79))</f>
        <v>0</v>
      </c>
      <c r="AF13">
        <f t="array" ref="AF13">SUMPRODUCT(Таблица1[[#This Row],[Дисциплина 1]:[Дисциплина 77]],TRANSPOSE('Дисциплины-компетенции'!AF$3:AF$79))</f>
        <v>0</v>
      </c>
      <c r="AG13">
        <f t="array" ref="AG13">SUMPRODUCT(Таблица1[[#This Row],[Дисциплина 1]:[Дисциплина 77]],TRANSPOSE('Дисциплины-компетенции'!AG$3:AG$79))</f>
        <v>10.651539708265803</v>
      </c>
      <c r="AH13">
        <f t="array" ref="AH13">SUMPRODUCT(Таблица1[[#This Row],[Дисциплина 1]:[Дисциплина 77]],TRANSPOSE('Дисциплины-компетенции'!AH$3:AH$79))</f>
        <v>0</v>
      </c>
      <c r="AI13">
        <f t="array" ref="AI13">SUMPRODUCT(Таблица1[[#This Row],[Дисциплина 1]:[Дисциплина 77]],TRANSPOSE('Дисциплины-компетенции'!AI$3:AI$79))</f>
        <v>0</v>
      </c>
      <c r="AJ13">
        <f t="array" ref="AJ13">SUMPRODUCT(Таблица1[[#This Row],[Дисциплина 1]:[Дисциплина 77]],TRANSPOSE('Дисциплины-компетенции'!AJ$3:AJ$79))</f>
        <v>0</v>
      </c>
      <c r="AK13">
        <f t="array" ref="AK13">SUMPRODUCT(Таблица1[[#This Row],[Дисциплина 1]:[Дисциплина 77]],TRANSPOSE('Дисциплины-компетенции'!AK$3:AK$79))</f>
        <v>0</v>
      </c>
      <c r="AL13">
        <f t="array" ref="AL13">SUMPRODUCT(Таблица1[[#This Row],[Дисциплина 1]:[Дисциплина 77]],TRANSPOSE('Дисциплины-компетенции'!AL$3:AL$79))</f>
        <v>0</v>
      </c>
      <c r="AM13">
        <f t="array" ref="AM13">SUMPRODUCT(Таблица1[[#This Row],[Дисциплина 1]:[Дисциплина 77]],TRANSPOSE('Дисциплины-компетенции'!AM$3:AM$79))</f>
        <v>0</v>
      </c>
      <c r="AN13">
        <f t="array" ref="AN13">SUMPRODUCT(Таблица1[[#This Row],[Дисциплина 1]:[Дисциплина 77]],TRANSPOSE('Дисциплины-компетенции'!AN$3:AN$79))</f>
        <v>0</v>
      </c>
      <c r="AO13">
        <f t="array" ref="AO13">SUMPRODUCT(Таблица1[[#This Row],[Дисциплина 1]:[Дисциплина 77]],TRANSPOSE('Дисциплины-компетенции'!AO$3:AO$79))</f>
        <v>0</v>
      </c>
    </row>
    <row r="14" spans="1:41" ht="18.75" x14ac:dyDescent="0.25">
      <c r="A14" s="34" t="s">
        <v>93</v>
      </c>
      <c r="B14" s="46">
        <f t="array" ref="B14">SUMPRODUCT(Таблица1[[#This Row],[Дисциплина 1]:[Дисциплина 77]],TRANSPOSE('Дисциплины-компетенции'!B$3:B$79))</f>
        <v>1.6045380875202593</v>
      </c>
      <c r="C14" s="46">
        <f t="array" ref="C14">SUMPRODUCT(Таблица1[[#This Row],[Дисциплина 1]:[Дисциплина 77]],TRANSPOSE('Дисциплины-компетенции'!C$3:C$79))</f>
        <v>3.1604538087520258</v>
      </c>
      <c r="D14" s="46">
        <f t="array" ref="D14">SUMPRODUCT(Таблица1[[#This Row],[Дисциплина 1]:[Дисциплина 77]],TRANSPOSE('Дисциплины-компетенции'!D$3:D$79))</f>
        <v>1.6410048622366289</v>
      </c>
      <c r="E14" s="46">
        <f t="array" ref="E14">SUMPRODUCT(Таблица1[[#This Row],[Дисциплина 1]:[Дисциплина 77]],TRANSPOSE('Дисциплины-компетенции'!E$3:E$79))</f>
        <v>0.77795786061588323</v>
      </c>
      <c r="F14" s="46">
        <f t="array" ref="F14">SUMPRODUCT(Таблица1[[#This Row],[Дисциплина 1]:[Дисциплина 77]],TRANSPOSE('Дисциплины-компетенции'!F$3:F$79))</f>
        <v>12.307536466774714</v>
      </c>
      <c r="G14" s="46">
        <f t="array" ref="G14">SUMPRODUCT(Таблица1[[#This Row],[Дисциплина 1]:[Дисциплина 77]],TRANSPOSE('Дисциплины-компетенции'!G$3:G$79))</f>
        <v>4.5948136142625611</v>
      </c>
      <c r="H14" s="46">
        <f t="array" ref="H14">SUMPRODUCT(Таблица1[[#This Row],[Дисциплина 1]:[Дисциплина 77]],TRANSPOSE('Дисциплины-компетенции'!H$3:H$79))</f>
        <v>10.66653160453809</v>
      </c>
      <c r="I14" s="46">
        <f t="array" ref="I14">SUMPRODUCT(Таблица1[[#This Row],[Дисциплина 1]:[Дисциплина 77]],TRANSPOSE('Дисциплины-компетенции'!I$3:I$79))</f>
        <v>0</v>
      </c>
      <c r="J14" s="46">
        <f t="array" ref="J14">SUMPRODUCT(Таблица1[[#This Row],[Дисциплина 1]:[Дисциплина 77]],TRANSPOSE('Дисциплины-компетенции'!J$3:J$79))</f>
        <v>0</v>
      </c>
      <c r="K14" s="46">
        <f t="array" ref="K14">SUMPRODUCT(Таблица1[[#This Row],[Дисциплина 1]:[Дисциплина 77]],TRANSPOSE('Дисциплины-компетенции'!K$3:K$79))</f>
        <v>189.48136142625606</v>
      </c>
      <c r="L14" s="46">
        <f t="array" ref="L14">SUMPRODUCT(Таблица1[[#This Row],[Дисциплина 1]:[Дисциплина 77]],TRANSPOSE('Дисциплины-компетенции'!L$3:L$79))</f>
        <v>100.88168557536468</v>
      </c>
      <c r="M14" s="46">
        <f t="array" ref="M14">SUMPRODUCT(Таблица1[[#This Row],[Дисциплина 1]:[Дисциплина 77]],TRANSPOSE('Дисциплины-компетенции'!M$3:M$79))</f>
        <v>19.400324149108592</v>
      </c>
      <c r="N14" s="46">
        <f t="array" ref="N14">SUMPRODUCT(Таблица1[[#This Row],[Дисциплина 1]:[Дисциплина 77]],TRANSPOSE('Дисциплины-компетенции'!N$3:N$79))</f>
        <v>10.696920583468396</v>
      </c>
      <c r="O14" s="46">
        <f t="array" ref="O14">SUMPRODUCT(Таблица1[[#This Row],[Дисциплина 1]:[Дисциплина 77]],TRANSPOSE('Дисциплины-компетенции'!O$3:O$79))</f>
        <v>1.7585089141004862</v>
      </c>
      <c r="P14" s="46">
        <f t="array" ref="P14">SUMPRODUCT(Таблица1[[#This Row],[Дисциплина 1]:[Дисциплина 77]],TRANSPOSE('Дисциплины-компетенции'!P$3:P$79))</f>
        <v>3.1118314424635329</v>
      </c>
      <c r="Q14" s="46">
        <f t="array" ref="Q14">SUMPRODUCT(Таблица1[[#This Row],[Дисциплина 1]:[Дисциплина 77]],TRANSPOSE('Дисциплины-компетенции'!Q$3:Q$79))</f>
        <v>0</v>
      </c>
      <c r="R14" s="46">
        <f t="array" ref="R14">SUMPRODUCT(Таблица1[[#This Row],[Дисциплина 1]:[Дисциплина 77]],TRANSPOSE('Дисциплины-компетенции'!R$3:R$79))</f>
        <v>2.2366288492706645</v>
      </c>
      <c r="S14" s="46">
        <f t="array" ref="S14">SUMPRODUCT(Таблица1[[#This Row],[Дисциплина 1]:[Дисциплина 77]],TRANSPOSE('Дисциплины-компетенции'!S$3:S$79))</f>
        <v>6.0170178282009728</v>
      </c>
      <c r="T14" s="46">
        <f t="array" ref="T14">SUMPRODUCT(Таблица1[[#This Row],[Дисциплина 1]:[Дисциплина 77]],TRANSPOSE('Дисциплины-компетенции'!T$3:T$79))</f>
        <v>5.7179902755267422</v>
      </c>
      <c r="U14" s="46">
        <f t="array" ref="U14">SUMPRODUCT(Таблица1[[#This Row],[Дисциплина 1]:[Дисциплина 77]],TRANSPOSE('Дисциплины-компетенции'!U$3:U$79))</f>
        <v>6.8411669367909234</v>
      </c>
      <c r="V14" s="46">
        <f t="array" ref="V14">SUMPRODUCT(Таблица1[[#This Row],[Дисциплина 1]:[Дисциплина 77]],TRANSPOSE('Дисциплины-компетенции'!V$3:V$79))</f>
        <v>0</v>
      </c>
      <c r="W14" s="46">
        <f t="array" ref="W14">SUMPRODUCT(Таблица1[[#This Row],[Дисциплина 1]:[Дисциплина 77]],TRANSPOSE('Дисциплины-компетенции'!W$3:W$79))</f>
        <v>0</v>
      </c>
      <c r="X14" s="46">
        <f t="array" ref="X14">SUMPRODUCT(Таблица1[[#This Row],[Дисциплина 1]:[Дисциплина 77]],TRANSPOSE('Дисциплины-компетенции'!X$3:X$79))</f>
        <v>3.7179902755267422</v>
      </c>
      <c r="Y14" s="46">
        <f t="array" ref="Y14">SUMPRODUCT(Таблица1[[#This Row],[Дисциплина 1]:[Дисциплина 77]],TRANSPOSE('Дисциплины-компетенции'!Y$3:Y$79))</f>
        <v>0</v>
      </c>
      <c r="Z14">
        <f t="array" ref="Z14">SUMPRODUCT(Таблица1[[#This Row],[Дисциплина 1]:[Дисциплина 77]],TRANSPOSE('Дисциплины-компетенции'!Z$3:Z$79))</f>
        <v>0</v>
      </c>
      <c r="AA14">
        <f t="array" ref="AA14">SUMPRODUCT(Таблица1[[#This Row],[Дисциплина 1]:[Дисциплина 77]],TRANSPOSE('Дисциплины-компетенции'!AA$3:AA$79))</f>
        <v>0</v>
      </c>
      <c r="AB14">
        <f t="array" ref="AB14">SUMPRODUCT(Таблица1[[#This Row],[Дисциплина 1]:[Дисциплина 77]],TRANSPOSE('Дисциплины-компетенции'!AB$3:AB$79))</f>
        <v>2.9141004862236626</v>
      </c>
      <c r="AC14">
        <f t="array" ref="AC14">SUMPRODUCT(Таблица1[[#This Row],[Дисциплина 1]:[Дисциплина 77]],TRANSPOSE('Дисциплины-компетенции'!AC$3:AC$79))</f>
        <v>1.9448946515397083</v>
      </c>
      <c r="AD14">
        <f t="array" ref="AD14">SUMPRODUCT(Таблица1[[#This Row],[Дисциплина 1]:[Дисциплина 77]],TRANSPOSE('Дисциплины-компетенции'!AD$3:AD$79))</f>
        <v>0</v>
      </c>
      <c r="AE14">
        <f t="array" ref="AE14">SUMPRODUCT(Таблица1[[#This Row],[Дисциплина 1]:[Дисциплина 77]],TRANSPOSE('Дисциплины-компетенции'!AE$3:AE$79))</f>
        <v>0</v>
      </c>
      <c r="AF14">
        <f t="array" ref="AF14">SUMPRODUCT(Таблица1[[#This Row],[Дисциплина 1]:[Дисциплина 77]],TRANSPOSE('Дисциплины-компетенции'!AF$3:AF$79))</f>
        <v>0</v>
      </c>
      <c r="AG14">
        <f t="array" ref="AG14">SUMPRODUCT(Таблица1[[#This Row],[Дисциплина 1]:[Дисциплина 77]],TRANSPOSE('Дисциплины-компетенции'!AG$3:AG$79))</f>
        <v>10.307941653160453</v>
      </c>
      <c r="AH14">
        <f t="array" ref="AH14">SUMPRODUCT(Таблица1[[#This Row],[Дисциплина 1]:[Дисциплина 77]],TRANSPOSE('Дисциплины-компетенции'!AH$3:AH$79))</f>
        <v>0</v>
      </c>
      <c r="AI14">
        <f t="array" ref="AI14">SUMPRODUCT(Таблица1[[#This Row],[Дисциплина 1]:[Дисциплина 77]],TRANSPOSE('Дисциплины-компетенции'!AI$3:AI$79))</f>
        <v>0</v>
      </c>
      <c r="AJ14">
        <f t="array" ref="AJ14">SUMPRODUCT(Таблица1[[#This Row],[Дисциплина 1]:[Дисциплина 77]],TRANSPOSE('Дисциплины-компетенции'!AJ$3:AJ$79))</f>
        <v>0</v>
      </c>
      <c r="AK14">
        <f t="array" ref="AK14">SUMPRODUCT(Таблица1[[#This Row],[Дисциплина 1]:[Дисциплина 77]],TRANSPOSE('Дисциплины-компетенции'!AK$3:AK$79))</f>
        <v>0</v>
      </c>
      <c r="AL14">
        <f t="array" ref="AL14">SUMPRODUCT(Таблица1[[#This Row],[Дисциплина 1]:[Дисциплина 77]],TRANSPOSE('Дисциплины-компетенции'!AL$3:AL$79))</f>
        <v>0</v>
      </c>
      <c r="AM14">
        <f t="array" ref="AM14">SUMPRODUCT(Таблица1[[#This Row],[Дисциплина 1]:[Дисциплина 77]],TRANSPOSE('Дисциплины-компетенции'!AM$3:AM$79))</f>
        <v>0</v>
      </c>
      <c r="AN14">
        <f t="array" ref="AN14">SUMPRODUCT(Таблица1[[#This Row],[Дисциплина 1]:[Дисциплина 77]],TRANSPOSE('Дисциплины-компетенции'!AN$3:AN$79))</f>
        <v>0</v>
      </c>
      <c r="AO14">
        <f t="array" ref="AO14">SUMPRODUCT(Таблица1[[#This Row],[Дисциплина 1]:[Дисциплина 77]],TRANSPOSE('Дисциплины-компетенции'!AO$3:AO$79))</f>
        <v>0</v>
      </c>
    </row>
    <row r="15" spans="1:41" ht="18.75" x14ac:dyDescent="0.25">
      <c r="A15" s="34" t="s">
        <v>94</v>
      </c>
      <c r="B15" s="46">
        <f t="array" ref="B15">SUMPRODUCT(Таблица1[[#This Row],[Дисциплина 1]:[Дисциплина 77]],TRANSPOSE('Дисциплины-компетенции'!B$3:B$79))</f>
        <v>2.059157212317666</v>
      </c>
      <c r="C15" s="46">
        <f t="array" ref="C15">SUMPRODUCT(Таблица1[[#This Row],[Дисциплина 1]:[Дисциплина 77]],TRANSPOSE('Дисциплины-компетенции'!C$3:C$79))</f>
        <v>3.6952998379254454</v>
      </c>
      <c r="D15" s="46">
        <f t="array" ref="D15">SUMPRODUCT(Таблица1[[#This Row],[Дисциплина 1]:[Дисциплина 77]],TRANSPOSE('Дисциплины-компетенции'!D$3:D$79))</f>
        <v>1.6410048622366289</v>
      </c>
      <c r="E15" s="46">
        <f t="array" ref="E15">SUMPRODUCT(Таблица1[[#This Row],[Дисциплина 1]:[Дисциплина 77]],TRANSPOSE('Дисциплины-компетенции'!E$3:E$79))</f>
        <v>0.90761750405186381</v>
      </c>
      <c r="F15" s="46">
        <f t="array" ref="F15">SUMPRODUCT(Таблица1[[#This Row],[Дисциплина 1]:[Дисциплина 77]],TRANSPOSE('Дисциплины-компетенции'!F$3:F$79))</f>
        <v>12.307536466774714</v>
      </c>
      <c r="G15" s="46">
        <f t="array" ref="G15">SUMPRODUCT(Таблица1[[#This Row],[Дисциплина 1]:[Дисциплина 77]],TRANSPOSE('Дисциплины-компетенции'!G$3:G$79))</f>
        <v>5.8966774716369539</v>
      </c>
      <c r="H15" s="46">
        <f t="array" ref="H15">SUMPRODUCT(Таблица1[[#This Row],[Дисциплина 1]:[Дисциплина 77]],TRANSPOSE('Дисциплины-компетенции'!H$3:H$79))</f>
        <v>12.0097244732577</v>
      </c>
      <c r="I15" s="46">
        <f t="array" ref="I15">SUMPRODUCT(Таблица1[[#This Row],[Дисциплина 1]:[Дисциплина 77]],TRANSPOSE('Дисциплины-компетенции'!I$3:I$79))</f>
        <v>0</v>
      </c>
      <c r="J15" s="46">
        <f t="array" ref="J15">SUMPRODUCT(Таблица1[[#This Row],[Дисциплина 1]:[Дисциплина 77]],TRANSPOSE('Дисциплины-компетенции'!J$3:J$79))</f>
        <v>0</v>
      </c>
      <c r="K15" s="46">
        <f t="array" ref="K15">SUMPRODUCT(Таблица1[[#This Row],[Дисциплина 1]:[Дисциплина 77]],TRANSPOSE('Дисциплины-компетенции'!K$3:K$79))</f>
        <v>193.93030794165315</v>
      </c>
      <c r="L15" s="46">
        <f t="array" ref="L15">SUMPRODUCT(Таблица1[[#This Row],[Дисциплина 1]:[Дисциплина 77]],TRANSPOSE('Дисциплины-компетенции'!L$3:L$79))</f>
        <v>103.41450567260939</v>
      </c>
      <c r="M15" s="46">
        <f t="array" ref="M15">SUMPRODUCT(Таблица1[[#This Row],[Дисциплина 1]:[Дисциплина 77]],TRANSPOSE('Дисциплины-компетенции'!M$3:M$79))</f>
        <v>20.047001620745544</v>
      </c>
      <c r="N15" s="46">
        <f t="array" ref="N15">SUMPRODUCT(Таблица1[[#This Row],[Дисциплина 1]:[Дисциплина 77]],TRANSPOSE('Дисциплины-компетенции'!N$3:N$79))</f>
        <v>11.053484602917344</v>
      </c>
      <c r="O15" s="46">
        <f t="array" ref="O15">SUMPRODUCT(Таблица1[[#This Row],[Дисциплина 1]:[Дисциплина 77]],TRANSPOSE('Дисциплины-компетенции'!O$3:O$79))</f>
        <v>1.7017828200972447</v>
      </c>
      <c r="P15" s="46">
        <f t="array" ref="P15">SUMPRODUCT(Таблица1[[#This Row],[Дисциплина 1]:[Дисциплина 77]],TRANSPOSE('Дисциплины-компетенции'!P$3:P$79))</f>
        <v>3.2155591572123177</v>
      </c>
      <c r="Q15" s="46">
        <f t="array" ref="Q15">SUMPRODUCT(Таблица1[[#This Row],[Дисциплина 1]:[Дисциплина 77]],TRANSPOSE('Дисциплины-компетенции'!Q$3:Q$79))</f>
        <v>0</v>
      </c>
      <c r="R15" s="46">
        <f t="array" ref="R15">SUMPRODUCT(Таблица1[[#This Row],[Дисциплина 1]:[Дисциплина 77]],TRANSPOSE('Дисциплины-компетенции'!R$3:R$79))</f>
        <v>2.6094003241491084</v>
      </c>
      <c r="S15" s="46">
        <f t="array" ref="S15">SUMPRODUCT(Таблица1[[#This Row],[Дисциплина 1]:[Дисциплина 77]],TRANSPOSE('Дисциплины-компетенции'!S$3:S$79))</f>
        <v>6.0170178282009728</v>
      </c>
      <c r="T15" s="46">
        <f t="array" ref="T15">SUMPRODUCT(Таблица1[[#This Row],[Дисциплина 1]:[Дисциплина 77]],TRANSPOSE('Дисциплины-компетенции'!T$3:T$79))</f>
        <v>5.4457050243111835</v>
      </c>
      <c r="U15" s="46">
        <f t="array" ref="U15">SUMPRODUCT(Таблица1[[#This Row],[Дисциплина 1]:[Дисциплина 77]],TRANSPOSE('Дисциплины-компетенции'!U$3:U$79))</f>
        <v>6.5153970826580228</v>
      </c>
      <c r="V15" s="46">
        <f t="array" ref="V15">SUMPRODUCT(Таблица1[[#This Row],[Дисциплина 1]:[Дисциплина 77]],TRANSPOSE('Дисциплины-компетенции'!V$3:V$79))</f>
        <v>0</v>
      </c>
      <c r="W15" s="46">
        <f t="array" ref="W15">SUMPRODUCT(Таблица1[[#This Row],[Дисциплина 1]:[Дисциплина 77]],TRANSPOSE('Дисциплины-компетенции'!W$3:W$79))</f>
        <v>0</v>
      </c>
      <c r="X15" s="46">
        <f t="array" ref="X15">SUMPRODUCT(Таблица1[[#This Row],[Дисциплина 1]:[Дисциплина 77]],TRANSPOSE('Дисциплины-компетенции'!X$3:X$79))</f>
        <v>3.5980551053484602</v>
      </c>
      <c r="Y15" s="46">
        <f t="array" ref="Y15">SUMPRODUCT(Таблица1[[#This Row],[Дисциплина 1]:[Дисциплина 77]],TRANSPOSE('Дисциплины-компетенции'!Y$3:Y$79))</f>
        <v>0</v>
      </c>
      <c r="Z15">
        <f t="array" ref="Z15">SUMPRODUCT(Таблица1[[#This Row],[Дисциплина 1]:[Дисциплина 77]],TRANSPOSE('Дисциплины-компетенции'!Z$3:Z$79))</f>
        <v>0</v>
      </c>
      <c r="AA15">
        <f t="array" ref="AA15">SUMPRODUCT(Таблица1[[#This Row],[Дисциплина 1]:[Дисциплина 77]],TRANSPOSE('Дисциплины-компетенции'!AA$3:AA$79))</f>
        <v>0</v>
      </c>
      <c r="AB15">
        <f t="array" ref="AB15">SUMPRODUCT(Таблица1[[#This Row],[Дисциплина 1]:[Дисциплина 77]],TRANSPOSE('Дисциплины-компетенции'!AB$3:AB$79))</f>
        <v>2.8200972447325769</v>
      </c>
      <c r="AC15">
        <f t="array" ref="AC15">SUMPRODUCT(Таблица1[[#This Row],[Дисциплина 1]:[Дисциплина 77]],TRANSPOSE('Дисциплины-компетенции'!AC$3:AC$79))</f>
        <v>2.2690437601296596</v>
      </c>
      <c r="AD15">
        <f t="array" ref="AD15">SUMPRODUCT(Таблица1[[#This Row],[Дисциплина 1]:[Дисциплина 77]],TRANSPOSE('Дисциплины-компетенции'!AD$3:AD$79))</f>
        <v>0</v>
      </c>
      <c r="AE15">
        <f t="array" ref="AE15">SUMPRODUCT(Таблица1[[#This Row],[Дисциплина 1]:[Дисциплина 77]],TRANSPOSE('Дисциплины-компетенции'!AE$3:AE$79))</f>
        <v>0</v>
      </c>
      <c r="AF15">
        <f t="array" ref="AF15">SUMPRODUCT(Таблица1[[#This Row],[Дисциплина 1]:[Дисциплина 77]],TRANSPOSE('Дисциплины-компетенции'!AF$3:AF$79))</f>
        <v>0</v>
      </c>
      <c r="AG15">
        <f t="array" ref="AG15">SUMPRODUCT(Таблица1[[#This Row],[Дисциплина 1]:[Дисциплина 77]],TRANSPOSE('Дисциплины-компетенции'!AG$3:AG$79))</f>
        <v>10.651539708265803</v>
      </c>
      <c r="AH15">
        <f t="array" ref="AH15">SUMPRODUCT(Таблица1[[#This Row],[Дисциплина 1]:[Дисциплина 77]],TRANSPOSE('Дисциплины-компетенции'!AH$3:AH$79))</f>
        <v>0</v>
      </c>
      <c r="AI15">
        <f t="array" ref="AI15">SUMPRODUCT(Таблица1[[#This Row],[Дисциплина 1]:[Дисциплина 77]],TRANSPOSE('Дисциплины-компетенции'!AI$3:AI$79))</f>
        <v>0</v>
      </c>
      <c r="AJ15">
        <f t="array" ref="AJ15">SUMPRODUCT(Таблица1[[#This Row],[Дисциплина 1]:[Дисциплина 77]],TRANSPOSE('Дисциплины-компетенции'!AJ$3:AJ$79))</f>
        <v>0</v>
      </c>
      <c r="AK15">
        <f t="array" ref="AK15">SUMPRODUCT(Таблица1[[#This Row],[Дисциплина 1]:[Дисциплина 77]],TRANSPOSE('Дисциплины-компетенции'!AK$3:AK$79))</f>
        <v>0</v>
      </c>
      <c r="AL15">
        <f t="array" ref="AL15">SUMPRODUCT(Таблица1[[#This Row],[Дисциплина 1]:[Дисциплина 77]],TRANSPOSE('Дисциплины-компетенции'!AL$3:AL$79))</f>
        <v>0</v>
      </c>
      <c r="AM15">
        <f t="array" ref="AM15">SUMPRODUCT(Таблица1[[#This Row],[Дисциплина 1]:[Дисциплина 77]],TRANSPOSE('Дисциплины-компетенции'!AM$3:AM$79))</f>
        <v>0</v>
      </c>
      <c r="AN15">
        <f t="array" ref="AN15">SUMPRODUCT(Таблица1[[#This Row],[Дисциплина 1]:[Дисциплина 77]],TRANSPOSE('Дисциплины-компетенции'!AN$3:AN$79))</f>
        <v>0</v>
      </c>
      <c r="AO15">
        <f t="array" ref="AO15">SUMPRODUCT(Таблица1[[#This Row],[Дисциплина 1]:[Дисциплина 77]],TRANSPOSE('Дисциплины-компетенции'!AO$3:AO$79))</f>
        <v>0</v>
      </c>
    </row>
    <row r="16" spans="1:41" ht="18.75" x14ac:dyDescent="0.25">
      <c r="A16" s="34" t="s">
        <v>95</v>
      </c>
      <c r="B16" s="46">
        <f t="array" ref="B16">SUMPRODUCT(Таблица1[[#This Row],[Дисциплина 1]:[Дисциплина 77]],TRANSPOSE('Дисциплины-компетенции'!B$3:B$79))</f>
        <v>2.0056726094003241</v>
      </c>
      <c r="C16" s="46">
        <f t="array" ref="C16">SUMPRODUCT(Таблица1[[#This Row],[Дисциплина 1]:[Дисциплина 77]],TRANSPOSE('Дисциплины-компетенции'!C$3:C$79))</f>
        <v>3.6466774716369525</v>
      </c>
      <c r="D16" s="46">
        <f t="array" ref="D16">SUMPRODUCT(Таблица1[[#This Row],[Дисциплина 1]:[Дисциплина 77]],TRANSPOSE('Дисциплины-компетенции'!D$3:D$79))</f>
        <v>1.6410048622366289</v>
      </c>
      <c r="E16" s="46">
        <f t="array" ref="E16">SUMPRODUCT(Таблица1[[#This Row],[Дисциплина 1]:[Дисциплина 77]],TRANSPOSE('Дисциплины-компетенции'!E$3:E$79))</f>
        <v>0.97244732576985404</v>
      </c>
      <c r="F16" s="46">
        <f t="array" ref="F16">SUMPRODUCT(Таблица1[[#This Row],[Дисциплина 1]:[Дисциплина 77]],TRANSPOSE('Дисциплины-компетенции'!F$3:F$79))</f>
        <v>12.307536466774714</v>
      </c>
      <c r="G16" s="46">
        <f t="array" ref="G16">SUMPRODUCT(Таблица1[[#This Row],[Дисциплина 1]:[Дисциплина 77]],TRANSPOSE('Дисциплины-компетенции'!G$3:G$79))</f>
        <v>5.7435170178282018</v>
      </c>
      <c r="H16" s="46">
        <f t="array" ref="H16">SUMPRODUCT(Таблица1[[#This Row],[Дисциплина 1]:[Дисциплина 77]],TRANSPOSE('Дисциплины-компетенции'!H$3:H$79))</f>
        <v>11.851701782820099</v>
      </c>
      <c r="I16" s="46">
        <f t="array" ref="I16">SUMPRODUCT(Таблица1[[#This Row],[Дисциплина 1]:[Дисциплина 77]],TRANSPOSE('Дисциплины-компетенции'!I$3:I$79))</f>
        <v>0</v>
      </c>
      <c r="J16" s="46">
        <f t="array" ref="J16">SUMPRODUCT(Таблица1[[#This Row],[Дисциплина 1]:[Дисциплина 77]],TRANSPOSE('Дисциплины-компетенции'!J$3:J$79))</f>
        <v>0</v>
      </c>
      <c r="K16" s="46">
        <f t="array" ref="K16">SUMPRODUCT(Таблица1[[#This Row],[Дисциплина 1]:[Дисциплина 77]],TRANSPOSE('Дисциплины-компетенции'!K$3:K$79))</f>
        <v>229.74068071312803</v>
      </c>
      <c r="L16" s="46">
        <f t="array" ref="L16">SUMPRODUCT(Таблица1[[#This Row],[Дисциплина 1]:[Дисциплина 77]],TRANSPOSE('Дисциплины-компетенции'!L$3:L$79))</f>
        <v>121.25202593192869</v>
      </c>
      <c r="M16" s="46">
        <f t="array" ref="M16">SUMPRODUCT(Таблица1[[#This Row],[Дисциплина 1]:[Дисциплина 77]],TRANSPOSE('Дисциплины-компетенции'!M$3:M$79))</f>
        <v>24.250405186385738</v>
      </c>
      <c r="N16" s="46">
        <f t="array" ref="N16">SUMPRODUCT(Таблица1[[#This Row],[Дисциплина 1]:[Дисциплина 77]],TRANSPOSE('Дисциплины-компетенции'!N$3:N$79))</f>
        <v>13.371150729335493</v>
      </c>
      <c r="O16" s="46">
        <f t="array" ref="O16">SUMPRODUCT(Таблица1[[#This Row],[Дисциплина 1]:[Дисциплина 77]],TRANSPOSE('Дисциплины-компетенции'!O$3:O$79))</f>
        <v>2.1272285251215557</v>
      </c>
      <c r="P16" s="46">
        <f t="array" ref="P16">SUMPRODUCT(Таблица1[[#This Row],[Дисциплина 1]:[Дисциплина 77]],TRANSPOSE('Дисциплины-компетенции'!P$3:P$79))</f>
        <v>3.8897893030794162</v>
      </c>
      <c r="Q16" s="46">
        <f t="array" ref="Q16">SUMPRODUCT(Таблица1[[#This Row],[Дисциплина 1]:[Дисциплина 77]],TRANSPOSE('Дисциплины-компетенции'!Q$3:Q$79))</f>
        <v>0</v>
      </c>
      <c r="R16" s="46">
        <f t="array" ref="R16">SUMPRODUCT(Таблица1[[#This Row],[Дисциплина 1]:[Дисциплина 77]],TRANSPOSE('Дисциплины-компетенции'!R$3:R$79))</f>
        <v>2.7957860615883305</v>
      </c>
      <c r="S16" s="46">
        <f t="array" ref="S16">SUMPRODUCT(Таблица1[[#This Row],[Дисциплина 1]:[Дисциплина 77]],TRANSPOSE('Дисциплины-компетенции'!S$3:S$79))</f>
        <v>6.0170178282009728</v>
      </c>
      <c r="T16" s="46">
        <f t="array" ref="T16">SUMPRODUCT(Таблица1[[#This Row],[Дисциплина 1]:[Дисциплина 77]],TRANSPOSE('Дисциплины-компетенции'!T$3:T$79))</f>
        <v>6.8071312803889787</v>
      </c>
      <c r="U16" s="46">
        <f t="array" ref="U16">SUMPRODUCT(Таблица1[[#This Row],[Дисциплина 1]:[Дисциплина 77]],TRANSPOSE('Дисциплины-компетенции'!U$3:U$79))</f>
        <v>8.1442463533225276</v>
      </c>
      <c r="V16" s="46">
        <f t="array" ref="V16">SUMPRODUCT(Таблица1[[#This Row],[Дисциплина 1]:[Дисциплина 77]],TRANSPOSE('Дисциплины-компетенции'!V$3:V$79))</f>
        <v>0</v>
      </c>
      <c r="W16" s="46">
        <f t="array" ref="W16">SUMPRODUCT(Таблица1[[#This Row],[Дисциплина 1]:[Дисциплина 77]],TRANSPOSE('Дисциплины-компетенции'!W$3:W$79))</f>
        <v>0</v>
      </c>
      <c r="X16" s="46">
        <f t="array" ref="X16">SUMPRODUCT(Таблица1[[#This Row],[Дисциплина 1]:[Дисциплина 77]],TRANSPOSE('Дисциплины-компетенции'!X$3:X$79))</f>
        <v>4.4975688816855754</v>
      </c>
      <c r="Y16" s="46">
        <f t="array" ref="Y16">SUMPRODUCT(Таблица1[[#This Row],[Дисциплина 1]:[Дисциплина 77]],TRANSPOSE('Дисциплины-компетенции'!Y$3:Y$79))</f>
        <v>0</v>
      </c>
      <c r="Z16">
        <f t="array" ref="Z16">SUMPRODUCT(Таблица1[[#This Row],[Дисциплина 1]:[Дисциплина 77]],TRANSPOSE('Дисциплины-компетенции'!Z$3:Z$79))</f>
        <v>0</v>
      </c>
      <c r="AA16">
        <f t="array" ref="AA16">SUMPRODUCT(Таблица1[[#This Row],[Дисциплина 1]:[Дисциплина 77]],TRANSPOSE('Дисциплины-компетенции'!AA$3:AA$79))</f>
        <v>0</v>
      </c>
      <c r="AB16">
        <f t="array" ref="AB16">SUMPRODUCT(Таблица1[[#This Row],[Дисциплина 1]:[Дисциплина 77]],TRANSPOSE('Дисциплины-компетенции'!AB$3:AB$79))</f>
        <v>3.525121555915721</v>
      </c>
      <c r="AC16">
        <f t="array" ref="AC16">SUMPRODUCT(Таблица1[[#This Row],[Дисциплина 1]:[Дисциплина 77]],TRANSPOSE('Дисциплины-компетенции'!AC$3:AC$79))</f>
        <v>2.4311183144246353</v>
      </c>
      <c r="AD16">
        <f t="array" ref="AD16">SUMPRODUCT(Таблица1[[#This Row],[Дисциплина 1]:[Дисциплина 77]],TRANSPOSE('Дисциплины-компетенции'!AD$3:AD$79))</f>
        <v>0</v>
      </c>
      <c r="AE16">
        <f t="array" ref="AE16">SUMPRODUCT(Таблица1[[#This Row],[Дисциплина 1]:[Дисциплина 77]],TRANSPOSE('Дисциплины-компетенции'!AE$3:AE$79))</f>
        <v>0</v>
      </c>
      <c r="AF16">
        <f t="array" ref="AF16">SUMPRODUCT(Таблица1[[#This Row],[Дисциплина 1]:[Дисциплина 77]],TRANSPOSE('Дисциплины-компетенции'!AF$3:AF$79))</f>
        <v>0</v>
      </c>
      <c r="AG16">
        <f t="array" ref="AG16">SUMPRODUCT(Таблица1[[#This Row],[Дисциплина 1]:[Дисциплина 77]],TRANSPOSE('Дисциплины-компетенции'!AG$3:AG$79))</f>
        <v>12.884927066450567</v>
      </c>
      <c r="AH16">
        <f t="array" ref="AH16">SUMPRODUCT(Таблица1[[#This Row],[Дисциплина 1]:[Дисциплина 77]],TRANSPOSE('Дисциплины-компетенции'!AH$3:AH$79))</f>
        <v>0</v>
      </c>
      <c r="AI16">
        <f t="array" ref="AI16">SUMPRODUCT(Таблица1[[#This Row],[Дисциплина 1]:[Дисциплина 77]],TRANSPOSE('Дисциплины-компетенции'!AI$3:AI$79))</f>
        <v>0</v>
      </c>
      <c r="AJ16">
        <f t="array" ref="AJ16">SUMPRODUCT(Таблица1[[#This Row],[Дисциплина 1]:[Дисциплина 77]],TRANSPOSE('Дисциплины-компетенции'!AJ$3:AJ$79))</f>
        <v>0</v>
      </c>
      <c r="AK16">
        <f t="array" ref="AK16">SUMPRODUCT(Таблица1[[#This Row],[Дисциплина 1]:[Дисциплина 77]],TRANSPOSE('Дисциплины-компетенции'!AK$3:AK$79))</f>
        <v>0</v>
      </c>
      <c r="AL16">
        <f t="array" ref="AL16">SUMPRODUCT(Таблица1[[#This Row],[Дисциплина 1]:[Дисциплина 77]],TRANSPOSE('Дисциплины-компетенции'!AL$3:AL$79))</f>
        <v>0</v>
      </c>
      <c r="AM16">
        <f t="array" ref="AM16">SUMPRODUCT(Таблица1[[#This Row],[Дисциплина 1]:[Дисциплина 77]],TRANSPOSE('Дисциплины-компетенции'!AM$3:AM$79))</f>
        <v>0</v>
      </c>
      <c r="AN16">
        <f t="array" ref="AN16">SUMPRODUCT(Таблица1[[#This Row],[Дисциплина 1]:[Дисциплина 77]],TRANSPOSE('Дисциплины-компетенции'!AN$3:AN$79))</f>
        <v>0</v>
      </c>
      <c r="AO16">
        <f t="array" ref="AO16">SUMPRODUCT(Таблица1[[#This Row],[Дисциплина 1]:[Дисциплина 77]],TRANSPOSE('Дисциплины-компетенции'!AO$3:AO$79))</f>
        <v>0</v>
      </c>
    </row>
    <row r="17" spans="1:41" ht="18.75" x14ac:dyDescent="0.25">
      <c r="A17" s="34" t="s">
        <v>96</v>
      </c>
      <c r="B17" s="46">
        <f t="array" ref="B17">SUMPRODUCT(Таблица1[[#This Row],[Дисциплина 1]:[Дисциплина 77]],TRANSPOSE('Дисциплины-компетенции'!B$3:B$79))</f>
        <v>2.4068071312803889</v>
      </c>
      <c r="C17" s="46">
        <f t="array" ref="C17">SUMPRODUCT(Таблица1[[#This Row],[Дисциплина 1]:[Дисциплина 77]],TRANSPOSE('Дисциплины-компетенции'!C$3:C$79))</f>
        <v>4.0113452188006482</v>
      </c>
      <c r="D17" s="46">
        <f t="array" ref="D17">SUMPRODUCT(Таблица1[[#This Row],[Дисциплина 1]:[Дисциплина 77]],TRANSPOSE('Дисциплины-компетенции'!D$3:D$79))</f>
        <v>1.6847649918962724</v>
      </c>
      <c r="E17" s="46">
        <f t="array" ref="E17">SUMPRODUCT(Таблица1[[#This Row],[Дисциплина 1]:[Дисциплина 77]],TRANSPOSE('Дисциплины-компетенции'!E$3:E$79))</f>
        <v>0.77795786061588323</v>
      </c>
      <c r="F17" s="46">
        <f t="array" ref="F17">SUMPRODUCT(Таблица1[[#This Row],[Дисциплина 1]:[Дисциплина 77]],TRANSPOSE('Дисциплины-компетенции'!F$3:F$79))</f>
        <v>12.307536466774714</v>
      </c>
      <c r="G17" s="46">
        <f t="array" ref="G17">SUMPRODUCT(Таблица1[[#This Row],[Дисциплина 1]:[Дисциплина 77]],TRANSPOSE('Дисциплины-компетенции'!G$3:G$79))</f>
        <v>6.8922204213938416</v>
      </c>
      <c r="H17" s="46">
        <f t="array" ref="H17">SUMPRODUCT(Таблица1[[#This Row],[Дисциплина 1]:[Дисциплина 77]],TRANSPOSE('Дисциплины-компетенции'!H$3:H$79))</f>
        <v>13.194894651539709</v>
      </c>
      <c r="I17" s="46">
        <f t="array" ref="I17">SUMPRODUCT(Таблица1[[#This Row],[Дисциплина 1]:[Дисциплина 77]],TRANSPOSE('Дисциплины-компетенции'!I$3:I$79))</f>
        <v>0</v>
      </c>
      <c r="J17" s="46">
        <f t="array" ref="J17">SUMPRODUCT(Таблица1[[#This Row],[Дисциплина 1]:[Дисциплина 77]],TRANSPOSE('Дисциплины-компетенции'!J$3:J$79))</f>
        <v>0</v>
      </c>
      <c r="K17" s="46">
        <f t="array" ref="K17">SUMPRODUCT(Таблица1[[#This Row],[Дисциплина 1]:[Дисциплина 77]],TRANSPOSE('Дисциплины-компетенции'!K$3:K$79))</f>
        <v>246.1507293354943</v>
      </c>
      <c r="L17" s="46">
        <f t="array" ref="L17">SUMPRODUCT(Таблица1[[#This Row],[Дисциплина 1]:[Дисциплина 77]],TRANSPOSE('Дисциплины-компетенции'!L$3:L$79))</f>
        <v>134.99392220421393</v>
      </c>
      <c r="M17" s="46">
        <f t="array" ref="M17">SUMPRODUCT(Таблица1[[#This Row],[Дисциплина 1]:[Дисциплина 77]],TRANSPOSE('Дисциплины-компетенции'!M$3:M$79))</f>
        <v>19.400324149108592</v>
      </c>
      <c r="N17" s="46">
        <f t="array" ref="N17">SUMPRODUCT(Таблица1[[#This Row],[Дисциплина 1]:[Дисциплина 77]],TRANSPOSE('Дисциплины-компетенции'!N$3:N$79))</f>
        <v>12.836304700162074</v>
      </c>
      <c r="O17" s="46">
        <f t="array" ref="O17">SUMPRODUCT(Таблица1[[#This Row],[Дисциплина 1]:[Дисциплина 77]],TRANSPOSE('Дисциплины-компетенции'!O$3:O$79))</f>
        <v>2.1272285251215557</v>
      </c>
      <c r="P17" s="46">
        <f t="array" ref="P17">SUMPRODUCT(Таблица1[[#This Row],[Дисциплина 1]:[Дисциплина 77]],TRANSPOSE('Дисциплины-компетенции'!P$3:P$79))</f>
        <v>4.6677471636952994</v>
      </c>
      <c r="Q17" s="46">
        <f t="array" ref="Q17">SUMPRODUCT(Таблица1[[#This Row],[Дисциплина 1]:[Дисциплина 77]],TRANSPOSE('Дисциплины-компетенции'!Q$3:Q$79))</f>
        <v>0</v>
      </c>
      <c r="R17" s="46">
        <f t="array" ref="R17">SUMPRODUCT(Таблица1[[#This Row],[Дисциплина 1]:[Дисциплина 77]],TRANSPOSE('Дисциплины-компетенции'!R$3:R$79))</f>
        <v>2.2366288492706645</v>
      </c>
      <c r="S17" s="46">
        <f t="array" ref="S17">SUMPRODUCT(Таблица1[[#This Row],[Дисциплина 1]:[Дисциплина 77]],TRANSPOSE('Дисциплины-компетенции'!S$3:S$79))</f>
        <v>6.0170178282009728</v>
      </c>
      <c r="T17" s="46">
        <f t="array" ref="T17">SUMPRODUCT(Таблица1[[#This Row],[Дисциплина 1]:[Дисциплина 77]],TRANSPOSE('Дисциплины-компетенции'!T$3:T$79))</f>
        <v>6.8071312803889787</v>
      </c>
      <c r="U17" s="46">
        <f t="array" ref="U17">SUMPRODUCT(Таблица1[[#This Row],[Дисциплина 1]:[Дисциплина 77]],TRANSPOSE('Дисциплины-компетенции'!U$3:U$79))</f>
        <v>8.1442463533225276</v>
      </c>
      <c r="V17" s="46">
        <f t="array" ref="V17">SUMPRODUCT(Таблица1[[#This Row],[Дисциплина 1]:[Дисциплина 77]],TRANSPOSE('Дисциплины-компетенции'!V$3:V$79))</f>
        <v>0</v>
      </c>
      <c r="W17" s="46">
        <f t="array" ref="W17">SUMPRODUCT(Таблица1[[#This Row],[Дисциплина 1]:[Дисциплина 77]],TRANSPOSE('Дисциплины-компетенции'!W$3:W$79))</f>
        <v>0</v>
      </c>
      <c r="X17" s="46">
        <f t="array" ref="X17">SUMPRODUCT(Таблица1[[#This Row],[Дисциплина 1]:[Дисциплина 77]],TRANSPOSE('Дисциплины-компетенции'!X$3:X$79))</f>
        <v>4.4975688816855754</v>
      </c>
      <c r="Y17" s="46">
        <f t="array" ref="Y17">SUMPRODUCT(Таблица1[[#This Row],[Дисциплина 1]:[Дисциплина 77]],TRANSPOSE('Дисциплины-компетенции'!Y$3:Y$79))</f>
        <v>0</v>
      </c>
      <c r="Z17">
        <f t="array" ref="Z17">SUMPRODUCT(Таблица1[[#This Row],[Дисциплина 1]:[Дисциплина 77]],TRANSPOSE('Дисциплины-компетенции'!Z$3:Z$79))</f>
        <v>0</v>
      </c>
      <c r="AA17">
        <f t="array" ref="AA17">SUMPRODUCT(Таблица1[[#This Row],[Дисциплина 1]:[Дисциплина 77]],TRANSPOSE('Дисциплины-компетенции'!AA$3:AA$79))</f>
        <v>0</v>
      </c>
      <c r="AB17">
        <f t="array" ref="AB17">SUMPRODUCT(Таблица1[[#This Row],[Дисциплина 1]:[Дисциплина 77]],TRANSPOSE('Дисциплины-компетенции'!AB$3:AB$79))</f>
        <v>3.525121555915721</v>
      </c>
      <c r="AC17">
        <f t="array" ref="AC17">SUMPRODUCT(Таблица1[[#This Row],[Дисциплина 1]:[Дисциплина 77]],TRANSPOSE('Дисциплины-компетенции'!AC$3:AC$79))</f>
        <v>1.9448946515397083</v>
      </c>
      <c r="AD17">
        <f t="array" ref="AD17">SUMPRODUCT(Таблица1[[#This Row],[Дисциплина 1]:[Дисциплина 77]],TRANSPOSE('Дисциплины-компетенции'!AD$3:AD$79))</f>
        <v>0</v>
      </c>
      <c r="AE17">
        <f t="array" ref="AE17">SUMPRODUCT(Таблица1[[#This Row],[Дисциплина 1]:[Дисциплина 77]],TRANSPOSE('Дисциплины-компетенции'!AE$3:AE$79))</f>
        <v>0</v>
      </c>
      <c r="AF17">
        <f t="array" ref="AF17">SUMPRODUCT(Таблица1[[#This Row],[Дисциплина 1]:[Дисциплина 77]],TRANSPOSE('Дисциплины-компетенции'!AF$3:AF$79))</f>
        <v>0</v>
      </c>
      <c r="AG17">
        <f t="array" ref="AG17">SUMPRODUCT(Таблица1[[#This Row],[Дисциплина 1]:[Дисциплина 77]],TRANSPOSE('Дисциплины-компетенции'!AG$3:AG$79))</f>
        <v>15.461912479740681</v>
      </c>
      <c r="AH17">
        <f t="array" ref="AH17">SUMPRODUCT(Таблица1[[#This Row],[Дисциплина 1]:[Дисциплина 77]],TRANSPOSE('Дисциплины-компетенции'!AH$3:AH$79))</f>
        <v>0</v>
      </c>
      <c r="AI17">
        <f t="array" ref="AI17">SUMPRODUCT(Таблица1[[#This Row],[Дисциплина 1]:[Дисциплина 77]],TRANSPOSE('Дисциплины-компетенции'!AI$3:AI$79))</f>
        <v>0</v>
      </c>
      <c r="AJ17">
        <f t="array" ref="AJ17">SUMPRODUCT(Таблица1[[#This Row],[Дисциплина 1]:[Дисциплина 77]],TRANSPOSE('Дисциплины-компетенции'!AJ$3:AJ$79))</f>
        <v>0</v>
      </c>
      <c r="AK17">
        <f t="array" ref="AK17">SUMPRODUCT(Таблица1[[#This Row],[Дисциплина 1]:[Дисциплина 77]],TRANSPOSE('Дисциплины-компетенции'!AK$3:AK$79))</f>
        <v>0</v>
      </c>
      <c r="AL17">
        <f t="array" ref="AL17">SUMPRODUCT(Таблица1[[#This Row],[Дисциплина 1]:[Дисциплина 77]],TRANSPOSE('Дисциплины-компетенции'!AL$3:AL$79))</f>
        <v>0</v>
      </c>
      <c r="AM17">
        <f t="array" ref="AM17">SUMPRODUCT(Таблица1[[#This Row],[Дисциплина 1]:[Дисциплина 77]],TRANSPOSE('Дисциплины-компетенции'!AM$3:AM$79))</f>
        <v>0</v>
      </c>
      <c r="AN17">
        <f t="array" ref="AN17">SUMPRODUCT(Таблица1[[#This Row],[Дисциплина 1]:[Дисциплина 77]],TRANSPOSE('Дисциплины-компетенции'!AN$3:AN$79))</f>
        <v>0</v>
      </c>
      <c r="AO17">
        <f t="array" ref="AO17">SUMPRODUCT(Таблица1[[#This Row],[Дисциплина 1]:[Дисциплина 77]],TRANSPOSE('Дисциплины-компетенции'!AO$3:AO$79))</f>
        <v>0</v>
      </c>
    </row>
    <row r="18" spans="1:41" ht="18.75" x14ac:dyDescent="0.25">
      <c r="A18" s="34" t="s">
        <v>97</v>
      </c>
      <c r="B18" s="46">
        <f t="array" ref="B18">SUMPRODUCT(Таблица1[[#This Row],[Дисциплина 1]:[Дисциплина 77]],TRANSPOSE('Дисциплины-компетенции'!B$3:B$79))</f>
        <v>1.6045380875202593</v>
      </c>
      <c r="C18" s="46">
        <f t="array" ref="C18">SUMPRODUCT(Таблица1[[#This Row],[Дисциплина 1]:[Дисциплина 77]],TRANSPOSE('Дисциплины-компетенции'!C$3:C$79))</f>
        <v>3.525121555915721</v>
      </c>
      <c r="D18" s="46">
        <f t="array" ref="D18">SUMPRODUCT(Таблица1[[#This Row],[Дисциплина 1]:[Дисциплина 77]],TRANSPOSE('Дисциплины-компетенции'!D$3:D$79))</f>
        <v>1.9692058346839547</v>
      </c>
      <c r="E18" s="46">
        <f t="array" ref="E18">SUMPRODUCT(Таблица1[[#This Row],[Дисциплина 1]:[Дисциплина 77]],TRANSPOSE('Дисциплины-компетенции'!E$3:E$79))</f>
        <v>0.94651539708265797</v>
      </c>
      <c r="F18" s="46">
        <f t="array" ref="F18">SUMPRODUCT(Таблица1[[#This Row],[Дисциплина 1]:[Дисциплина 77]],TRANSPOSE('Дисциплины-компетенции'!F$3:F$79))</f>
        <v>13.128038897893028</v>
      </c>
      <c r="G18" s="46">
        <f t="array" ref="G18">SUMPRODUCT(Таблица1[[#This Row],[Дисциплина 1]:[Дисциплина 77]],TRANSPOSE('Дисциплины-компетенции'!G$3:G$79))</f>
        <v>4.5948136142625611</v>
      </c>
      <c r="H18" s="46">
        <f t="array" ref="H18">SUMPRODUCT(Таблица1[[#This Row],[Дисциплина 1]:[Дисциплина 77]],TRANSPOSE('Дисциплины-компетенции'!H$3:H$79))</f>
        <v>11.851701782820099</v>
      </c>
      <c r="I18" s="46">
        <f t="array" ref="I18">SUMPRODUCT(Таблица1[[#This Row],[Дисциплина 1]:[Дисциплина 77]],TRANSPOSE('Дисциплины-компетенции'!I$3:I$79))</f>
        <v>0</v>
      </c>
      <c r="J18" s="46">
        <f t="array" ref="J18">SUMPRODUCT(Таблица1[[#This Row],[Дисциплина 1]:[Дисциплина 77]],TRANSPOSE('Дисциплины-компетенции'!J$3:J$79))</f>
        <v>0</v>
      </c>
      <c r="K18" s="46">
        <f t="array" ref="K18">SUMPRODUCT(Таблица1[[#This Row],[Дисциплина 1]:[Дисциплина 77]],TRANSPOSE('Дисциплины-компетенции'!K$3:K$79))</f>
        <v>230.47001620745542</v>
      </c>
      <c r="L18" s="46">
        <f t="array" ref="L18">SUMPRODUCT(Таблица1[[#This Row],[Дисциплина 1]:[Дисциплина 77]],TRANSPOSE('Дисциплины-компетенции'!L$3:L$79))</f>
        <v>121.25202593192869</v>
      </c>
      <c r="M18" s="46">
        <f t="array" ref="M18">SUMPRODUCT(Таблица1[[#This Row],[Дисциплина 1]:[Дисциплина 77]],TRANSPOSE('Дисциплины-компетенции'!M$3:M$79))</f>
        <v>24.250405186385738</v>
      </c>
      <c r="N18" s="46">
        <f t="array" ref="N18">SUMPRODUCT(Таблица1[[#This Row],[Дисциплина 1]:[Дисциплина 77]],TRANSPOSE('Дисциплины-компетенции'!N$3:N$79))</f>
        <v>13.371150729335493</v>
      </c>
      <c r="O18" s="46">
        <f t="array" ref="O18">SUMPRODUCT(Таблица1[[#This Row],[Дисциплина 1]:[Дисциплина 77]],TRANSPOSE('Дисциплины-компетенции'!O$3:O$79))</f>
        <v>2.1272285251215557</v>
      </c>
      <c r="P18" s="46">
        <f t="array" ref="P18">SUMPRODUCT(Таблица1[[#This Row],[Дисциплина 1]:[Дисциплина 77]],TRANSPOSE('Дисциплины-компетенции'!P$3:P$79))</f>
        <v>3.8897893030794162</v>
      </c>
      <c r="Q18" s="46">
        <f t="array" ref="Q18">SUMPRODUCT(Таблица1[[#This Row],[Дисциплина 1]:[Дисциплина 77]],TRANSPOSE('Дисциплины-компетенции'!Q$3:Q$79))</f>
        <v>0</v>
      </c>
      <c r="R18" s="46">
        <f t="array" ref="R18">SUMPRODUCT(Таблица1[[#This Row],[Дисциплина 1]:[Дисциплина 77]],TRANSPOSE('Дисциплины-компетенции'!R$3:R$79))</f>
        <v>2.7212317666126418</v>
      </c>
      <c r="S18" s="46">
        <f t="array" ref="S18">SUMPRODUCT(Таблица1[[#This Row],[Дисциплина 1]:[Дисциплина 77]],TRANSPOSE('Дисциплины-компетенции'!S$3:S$79))</f>
        <v>6.418152350081038</v>
      </c>
      <c r="T18" s="46">
        <f t="array" ref="T18">SUMPRODUCT(Таблица1[[#This Row],[Дисциплина 1]:[Дисциплина 77]],TRANSPOSE('Дисциплины-компетенции'!T$3:T$79))</f>
        <v>7.2609400324149114</v>
      </c>
      <c r="U18" s="46">
        <f t="array" ref="U18">SUMPRODUCT(Таблица1[[#This Row],[Дисциплина 1]:[Дисциплина 77]],TRANSPOSE('Дисциплины-компетенции'!U$3:U$79))</f>
        <v>8.6871961102106958</v>
      </c>
      <c r="V18" s="46">
        <f t="array" ref="V18">SUMPRODUCT(Таблица1[[#This Row],[Дисциплина 1]:[Дисциплина 77]],TRANSPOSE('Дисциплины-компетенции'!V$3:V$79))</f>
        <v>0</v>
      </c>
      <c r="W18" s="46">
        <f t="array" ref="W18">SUMPRODUCT(Таблица1[[#This Row],[Дисциплина 1]:[Дисциплина 77]],TRANSPOSE('Дисциплины-компетенции'!W$3:W$79))</f>
        <v>0</v>
      </c>
      <c r="X18" s="46">
        <f t="array" ref="X18">SUMPRODUCT(Таблица1[[#This Row],[Дисциплина 1]:[Дисциплина 77]],TRANSPOSE('Дисциплины-компетенции'!X$3:X$79))</f>
        <v>4.4975688816855754</v>
      </c>
      <c r="Y18" s="46">
        <f t="array" ref="Y18">SUMPRODUCT(Таблица1[[#This Row],[Дисциплина 1]:[Дисциплина 77]],TRANSPOSE('Дисциплины-компетенции'!Y$3:Y$79))</f>
        <v>0</v>
      </c>
      <c r="Z18">
        <f t="array" ref="Z18">SUMPRODUCT(Таблица1[[#This Row],[Дисциплина 1]:[Дисциплина 77]],TRANSPOSE('Дисциплины-компетенции'!Z$3:Z$79))</f>
        <v>0</v>
      </c>
      <c r="AA18">
        <f t="array" ref="AA18">SUMPRODUCT(Таблица1[[#This Row],[Дисциплина 1]:[Дисциплина 77]],TRANSPOSE('Дисциплины-компетенции'!AA$3:AA$79))</f>
        <v>0</v>
      </c>
      <c r="AB18">
        <f t="array" ref="AB18">SUMPRODUCT(Таблица1[[#This Row],[Дисциплина 1]:[Дисциплина 77]],TRANSPOSE('Дисциплины-компетенции'!AB$3:AB$79))</f>
        <v>3.525121555915721</v>
      </c>
      <c r="AC18">
        <f t="array" ref="AC18">SUMPRODUCT(Таблица1[[#This Row],[Дисциплина 1]:[Дисциплина 77]],TRANSPOSE('Дисциплины-компетенции'!AC$3:AC$79))</f>
        <v>2.3662884927066452</v>
      </c>
      <c r="AD18">
        <f t="array" ref="AD18">SUMPRODUCT(Таблица1[[#This Row],[Дисциплина 1]:[Дисциплина 77]],TRANSPOSE('Дисциплины-компетенции'!AD$3:AD$79))</f>
        <v>0</v>
      </c>
      <c r="AE18">
        <f t="array" ref="AE18">SUMPRODUCT(Таблица1[[#This Row],[Дисциплина 1]:[Дисциплина 77]],TRANSPOSE('Дисциплины-компетенции'!AE$3:AE$79))</f>
        <v>0</v>
      </c>
      <c r="AF18">
        <f t="array" ref="AF18">SUMPRODUCT(Таблица1[[#This Row],[Дисциплина 1]:[Дисциплина 77]],TRANSPOSE('Дисциплины-компетенции'!AF$3:AF$79))</f>
        <v>0</v>
      </c>
      <c r="AG18">
        <f t="array" ref="AG18">SUMPRODUCT(Таблица1[[#This Row],[Дисциплина 1]:[Дисциплина 77]],TRANSPOSE('Дисциплины-компетенции'!AG$3:AG$79))</f>
        <v>12.884927066450567</v>
      </c>
      <c r="AH18">
        <f t="array" ref="AH18">SUMPRODUCT(Таблица1[[#This Row],[Дисциплина 1]:[Дисциплина 77]],TRANSPOSE('Дисциплины-компетенции'!AH$3:AH$79))</f>
        <v>0</v>
      </c>
      <c r="AI18">
        <f t="array" ref="AI18">SUMPRODUCT(Таблица1[[#This Row],[Дисциплина 1]:[Дисциплина 77]],TRANSPOSE('Дисциплины-компетенции'!AI$3:AI$79))</f>
        <v>0</v>
      </c>
      <c r="AJ18">
        <f t="array" ref="AJ18">SUMPRODUCT(Таблица1[[#This Row],[Дисциплина 1]:[Дисциплина 77]],TRANSPOSE('Дисциплины-компетенции'!AJ$3:AJ$79))</f>
        <v>0</v>
      </c>
      <c r="AK18">
        <f t="array" ref="AK18">SUMPRODUCT(Таблица1[[#This Row],[Дисциплина 1]:[Дисциплина 77]],TRANSPOSE('Дисциплины-компетенции'!AK$3:AK$79))</f>
        <v>0</v>
      </c>
      <c r="AL18">
        <f t="array" ref="AL18">SUMPRODUCT(Таблица1[[#This Row],[Дисциплина 1]:[Дисциплина 77]],TRANSPOSE('Дисциплины-компетенции'!AL$3:AL$79))</f>
        <v>0</v>
      </c>
      <c r="AM18">
        <f t="array" ref="AM18">SUMPRODUCT(Таблица1[[#This Row],[Дисциплина 1]:[Дисциплина 77]],TRANSPOSE('Дисциплины-компетенции'!AM$3:AM$79))</f>
        <v>0</v>
      </c>
      <c r="AN18">
        <f t="array" ref="AN18">SUMPRODUCT(Таблица1[[#This Row],[Дисциплина 1]:[Дисциплина 77]],TRANSPOSE('Дисциплины-компетенции'!AN$3:AN$79))</f>
        <v>0</v>
      </c>
      <c r="AO18">
        <f t="array" ref="AO18">SUMPRODUCT(Таблица1[[#This Row],[Дисциплина 1]:[Дисциплина 77]],TRANSPOSE('Дисциплины-компетенции'!AO$3:AO$79))</f>
        <v>0</v>
      </c>
    </row>
    <row r="19" spans="1:41" ht="18.75" x14ac:dyDescent="0.25">
      <c r="A19" s="34" t="s">
        <v>98</v>
      </c>
      <c r="B19" s="46">
        <f t="array" ref="B19">SUMPRODUCT(Таблица1[[#This Row],[Дисциплина 1]:[Дисциплина 77]],TRANSPOSE('Дисциплины-компетенции'!B$3:B$79))</f>
        <v>2.1661264181523503</v>
      </c>
      <c r="C19" s="46">
        <f t="array" ref="C19">SUMPRODUCT(Таблица1[[#This Row],[Дисциплина 1]:[Дисциплина 77]],TRANSPOSE('Дисциплины-компетенции'!C$3:C$79))</f>
        <v>3.7925445705024305</v>
      </c>
      <c r="D19" s="46">
        <f t="array" ref="D19">SUMPRODUCT(Таблица1[[#This Row],[Дисциплина 1]:[Дисциплина 77]],TRANSPOSE('Дисциплины-компетенции'!D$3:D$79))</f>
        <v>1.40032414910859</v>
      </c>
      <c r="E19" s="46">
        <f t="array" ref="E19">SUMPRODUCT(Таблица1[[#This Row],[Дисциплина 1]:[Дисциплина 77]],TRANSPOSE('Дисциплины-компетенции'!E$3:E$79))</f>
        <v>0.90761750405186381</v>
      </c>
      <c r="F19" s="46">
        <f t="array" ref="F19">SUMPRODUCT(Таблица1[[#This Row],[Дисциплина 1]:[Дисциплина 77]],TRANSPOSE('Дисциплины-компетенции'!F$3:F$79))</f>
        <v>13.128038897893028</v>
      </c>
      <c r="G19" s="46">
        <f t="array" ref="G19">SUMPRODUCT(Таблица1[[#This Row],[Дисциплина 1]:[Дисциплина 77]],TRANSPOSE('Дисциплины-компетенции'!G$3:G$79))</f>
        <v>6.2029983792544572</v>
      </c>
      <c r="H19" s="46">
        <f t="array" ref="H19">SUMPRODUCT(Таблица1[[#This Row],[Дисциплина 1]:[Дисциплина 77]],TRANSPOSE('Дисциплины-компетенции'!H$3:H$79))</f>
        <v>11.456645056726096</v>
      </c>
      <c r="I19" s="46">
        <f t="array" ref="I19">SUMPRODUCT(Таблица1[[#This Row],[Дисциплина 1]:[Дисциплина 77]],TRANSPOSE('Дисциплины-компетенции'!I$3:I$79))</f>
        <v>0</v>
      </c>
      <c r="J19" s="46">
        <f t="array" ref="J19">SUMPRODUCT(Таблица1[[#This Row],[Дисциплина 1]:[Дисциплина 77]],TRANSPOSE('Дисциплины-компетенции'!J$3:J$79))</f>
        <v>0</v>
      </c>
      <c r="K19" s="46">
        <f t="array" ref="K19">SUMPRODUCT(Таблица1[[#This Row],[Дисциплина 1]:[Дисциплина 77]],TRANSPOSE('Дисциплины-компетенции'!K$3:K$79))</f>
        <v>208.5899513776337</v>
      </c>
      <c r="L19" s="46">
        <f t="array" ref="L19">SUMPRODUCT(Таблица1[[#This Row],[Дисциплина 1]:[Дисциплина 77]],TRANSPOSE('Дисциплины-компетенции'!L$3:L$79))</f>
        <v>109.39627228525123</v>
      </c>
      <c r="M19" s="46">
        <f t="array" ref="M19">SUMPRODUCT(Таблица1[[#This Row],[Дисциплина 1]:[Дисциплина 77]],TRANSPOSE('Дисциплины-компетенции'!M$3:M$79))</f>
        <v>22.633711507293356</v>
      </c>
      <c r="N19" s="46">
        <f t="array" ref="N19">SUMPRODUCT(Таблица1[[#This Row],[Дисциплина 1]:[Дисциплина 77]],TRANSPOSE('Дисциплины-компетенции'!N$3:N$79))</f>
        <v>12.123176661264182</v>
      </c>
      <c r="O19" s="46">
        <f t="array" ref="O19">SUMPRODUCT(Таблица1[[#This Row],[Дисциплина 1]:[Дисциплина 77]],TRANSPOSE('Дисциплины-компетенции'!O$3:O$79))</f>
        <v>1.7017828200972447</v>
      </c>
      <c r="P19" s="46">
        <f t="array" ref="P19">SUMPRODUCT(Таблица1[[#This Row],[Дисциплина 1]:[Дисциплина 77]],TRANSPOSE('Дисциплины-компетенции'!P$3:P$79))</f>
        <v>3.3711507293354943</v>
      </c>
      <c r="Q19" s="46">
        <f t="array" ref="Q19">SUMPRODUCT(Таблица1[[#This Row],[Дисциплина 1]:[Дисциплина 77]],TRANSPOSE('Дисциплины-компетенции'!Q$3:Q$79))</f>
        <v>0</v>
      </c>
      <c r="R19" s="46">
        <f t="array" ref="R19">SUMPRODUCT(Таблица1[[#This Row],[Дисциплина 1]:[Дисциплина 77]],TRANSPOSE('Дисциплины-компетенции'!R$3:R$79))</f>
        <v>2.6094003241491084</v>
      </c>
      <c r="S19" s="46">
        <f t="array" ref="S19">SUMPRODUCT(Таблица1[[#This Row],[Дисциплина 1]:[Дисциплина 77]],TRANSPOSE('Дисциплины-компетенции'!S$3:S$79))</f>
        <v>6.418152350081038</v>
      </c>
      <c r="T19" s="46">
        <f t="array" ref="T19">SUMPRODUCT(Таблица1[[#This Row],[Дисциплина 1]:[Дисциплина 77]],TRANSPOSE('Дисциплины-компетенции'!T$3:T$79))</f>
        <v>6.8071312803889787</v>
      </c>
      <c r="U19" s="46">
        <f t="array" ref="U19">SUMPRODUCT(Таблица1[[#This Row],[Дисциплина 1]:[Дисциплина 77]],TRANSPOSE('Дисциплины-компетенции'!U$3:U$79))</f>
        <v>8.1442463533225276</v>
      </c>
      <c r="V19" s="46">
        <f t="array" ref="V19">SUMPRODUCT(Таблица1[[#This Row],[Дисциплина 1]:[Дисциплина 77]],TRANSPOSE('Дисциплины-компетенции'!V$3:V$79))</f>
        <v>0</v>
      </c>
      <c r="W19" s="46">
        <f t="array" ref="W19">SUMPRODUCT(Таблица1[[#This Row],[Дисциплина 1]:[Дисциплина 77]],TRANSPOSE('Дисциплины-компетенции'!W$3:W$79))</f>
        <v>0</v>
      </c>
      <c r="X19" s="46">
        <f t="array" ref="X19">SUMPRODUCT(Таблица1[[#This Row],[Дисциплина 1]:[Дисциплина 77]],TRANSPOSE('Дисциплины-компетенции'!X$3:X$79))</f>
        <v>3.5980551053484602</v>
      </c>
      <c r="Y19" s="46">
        <f t="array" ref="Y19">SUMPRODUCT(Таблица1[[#This Row],[Дисциплина 1]:[Дисциплина 77]],TRANSPOSE('Дисциплины-компетенции'!Y$3:Y$79))</f>
        <v>0</v>
      </c>
      <c r="Z19">
        <f t="array" ref="Z19">SUMPRODUCT(Таблица1[[#This Row],[Дисциплина 1]:[Дисциплина 77]],TRANSPOSE('Дисциплины-компетенции'!Z$3:Z$79))</f>
        <v>0</v>
      </c>
      <c r="AA19">
        <f t="array" ref="AA19">SUMPRODUCT(Таблица1[[#This Row],[Дисциплина 1]:[Дисциплина 77]],TRANSPOSE('Дисциплины-компетенции'!AA$3:AA$79))</f>
        <v>0</v>
      </c>
      <c r="AB19">
        <f t="array" ref="AB19">SUMPRODUCT(Таблица1[[#This Row],[Дисциплина 1]:[Дисциплина 77]],TRANSPOSE('Дисциплины-компетенции'!AB$3:AB$79))</f>
        <v>2.8200972447325769</v>
      </c>
      <c r="AC19">
        <f t="array" ref="AC19">SUMPRODUCT(Таблица1[[#This Row],[Дисциплина 1]:[Дисциплина 77]],TRANSPOSE('Дисциплины-компетенции'!AC$3:AC$79))</f>
        <v>2.2690437601296596</v>
      </c>
      <c r="AD19">
        <f t="array" ref="AD19">SUMPRODUCT(Таблица1[[#This Row],[Дисциплина 1]:[Дисциплина 77]],TRANSPOSE('Дисциплины-компетенции'!AD$3:AD$79))</f>
        <v>0</v>
      </c>
      <c r="AE19">
        <f t="array" ref="AE19">SUMPRODUCT(Таблица1[[#This Row],[Дисциплина 1]:[Дисциплина 77]],TRANSPOSE('Дисциплины-компетенции'!AE$3:AE$79))</f>
        <v>0</v>
      </c>
      <c r="AF19">
        <f t="array" ref="AF19">SUMPRODUCT(Таблица1[[#This Row],[Дисциплина 1]:[Дисциплина 77]],TRANSPOSE('Дисциплины-компетенции'!AF$3:AF$79))</f>
        <v>0</v>
      </c>
      <c r="AG19">
        <f t="array" ref="AG19">SUMPRODUCT(Таблица1[[#This Row],[Дисциплина 1]:[Дисциплина 77]],TRANSPOSE('Дисциплины-компетенции'!AG$3:AG$79))</f>
        <v>11.166936790923826</v>
      </c>
      <c r="AH19">
        <f t="array" ref="AH19">SUMPRODUCT(Таблица1[[#This Row],[Дисциплина 1]:[Дисциплина 77]],TRANSPOSE('Дисциплины-компетенции'!AH$3:AH$79))</f>
        <v>0</v>
      </c>
      <c r="AI19">
        <f t="array" ref="AI19">SUMPRODUCT(Таблица1[[#This Row],[Дисциплина 1]:[Дисциплина 77]],TRANSPOSE('Дисциплины-компетенции'!AI$3:AI$79))</f>
        <v>0</v>
      </c>
      <c r="AJ19">
        <f t="array" ref="AJ19">SUMPRODUCT(Таблица1[[#This Row],[Дисциплина 1]:[Дисциплина 77]],TRANSPOSE('Дисциплины-компетенции'!AJ$3:AJ$79))</f>
        <v>0</v>
      </c>
      <c r="AK19">
        <f t="array" ref="AK19">SUMPRODUCT(Таблица1[[#This Row],[Дисциплина 1]:[Дисциплина 77]],TRANSPOSE('Дисциплины-компетенции'!AK$3:AK$79))</f>
        <v>0</v>
      </c>
      <c r="AL19">
        <f t="array" ref="AL19">SUMPRODUCT(Таблица1[[#This Row],[Дисциплина 1]:[Дисциплина 77]],TRANSPOSE('Дисциплины-компетенции'!AL$3:AL$79))</f>
        <v>0</v>
      </c>
      <c r="AM19">
        <f t="array" ref="AM19">SUMPRODUCT(Таблица1[[#This Row],[Дисциплина 1]:[Дисциплина 77]],TRANSPOSE('Дисциплины-компетенции'!AM$3:AM$79))</f>
        <v>0</v>
      </c>
      <c r="AN19">
        <f t="array" ref="AN19">SUMPRODUCT(Таблица1[[#This Row],[Дисциплина 1]:[Дисциплина 77]],TRANSPOSE('Дисциплины-компетенции'!AN$3:AN$79))</f>
        <v>0</v>
      </c>
      <c r="AO19">
        <f t="array" ref="AO19">SUMPRODUCT(Таблица1[[#This Row],[Дисциплина 1]:[Дисциплина 77]],TRANSPOSE('Дисциплины-компетенции'!AO$3:AO$79))</f>
        <v>0</v>
      </c>
    </row>
    <row r="20" spans="1:41" ht="18.75" x14ac:dyDescent="0.25">
      <c r="A20" s="34" t="s">
        <v>99</v>
      </c>
      <c r="B20" s="46">
        <f t="array" ref="B20">SUMPRODUCT(Таблица1[[#This Row],[Дисциплина 1]:[Дисциплина 77]],TRANSPOSE('Дисциплины-компетенции'!B$3:B$79))</f>
        <v>1.8719611021069693</v>
      </c>
      <c r="C20" s="46">
        <f t="array" ref="C20">SUMPRODUCT(Таблица1[[#This Row],[Дисциплина 1]:[Дисциплина 77]],TRANSPOSE('Дисциплины-компетенции'!C$3:C$79))</f>
        <v>3.5737439222042138</v>
      </c>
      <c r="D20" s="46">
        <f t="array" ref="D20">SUMPRODUCT(Таблица1[[#This Row],[Дисциплина 1]:[Дисциплина 77]],TRANSPOSE('Дисциплины-компетенции'!D$3:D$79))</f>
        <v>1.3128038897893031</v>
      </c>
      <c r="E20" s="46">
        <f t="array" ref="E20">SUMPRODUCT(Таблица1[[#This Row],[Дисциплина 1]:[Дисциплина 77]],TRANSPOSE('Дисциплины-компетенции'!E$3:E$79))</f>
        <v>0.77795786061588323</v>
      </c>
      <c r="F20" s="46">
        <f t="array" ref="F20">SUMPRODUCT(Таблица1[[#This Row],[Дисциплина 1]:[Дисциплина 77]],TRANSPOSE('Дисциплины-компетенции'!F$3:F$79))</f>
        <v>12.307536466774714</v>
      </c>
      <c r="G20" s="46">
        <f t="array" ref="G20">SUMPRODUCT(Таблица1[[#This Row],[Дисциплина 1]:[Дисциплина 77]],TRANSPOSE('Дисциплины-компетенции'!G$3:G$79))</f>
        <v>5.3606158833063215</v>
      </c>
      <c r="H20" s="46">
        <f t="array" ref="H20">SUMPRODUCT(Таблица1[[#This Row],[Дисциплина 1]:[Дисциплина 77]],TRANSPOSE('Дисциплины-компетенции'!H$3:H$79))</f>
        <v>10.271474878444085</v>
      </c>
      <c r="I20" s="46">
        <f t="array" ref="I20">SUMPRODUCT(Таблица1[[#This Row],[Дисциплина 1]:[Дисциплина 77]],TRANSPOSE('Дисциплины-компетенции'!I$3:I$79))</f>
        <v>0</v>
      </c>
      <c r="J20" s="46">
        <f t="array" ref="J20">SUMPRODUCT(Таблица1[[#This Row],[Дисциплина 1]:[Дисциплина 77]],TRANSPOSE('Дисциплины-компетенции'!J$3:J$79))</f>
        <v>0</v>
      </c>
      <c r="K20" s="46">
        <f t="array" ref="K20">SUMPRODUCT(Таблица1[[#This Row],[Дисциплина 1]:[Дисциплина 77]],TRANSPOSE('Дисциплины-компетенции'!K$3:K$79))</f>
        <v>245.27552674230142</v>
      </c>
      <c r="L20" s="46">
        <f t="array" ref="L20">SUMPRODUCT(Таблица1[[#This Row],[Дисциплина 1]:[Дисциплина 77]],TRANSPOSE('Дисциплины-компетенции'!L$3:L$79))</f>
        <v>132.73055105348462</v>
      </c>
      <c r="M20" s="46">
        <f t="array" ref="M20">SUMPRODUCT(Таблица1[[#This Row],[Дисциплина 1]:[Дисциплина 77]],TRANSPOSE('Дисциплины-компетенции'!M$3:M$79))</f>
        <v>19.400324149108592</v>
      </c>
      <c r="N20" s="46">
        <f t="array" ref="N20">SUMPRODUCT(Таблица1[[#This Row],[Дисциплина 1]:[Дисциплина 77]],TRANSPOSE('Дисциплины-компетенции'!N$3:N$79))</f>
        <v>12.836304700162074</v>
      </c>
      <c r="O20" s="46">
        <f t="array" ref="O20">SUMPRODUCT(Таблица1[[#This Row],[Дисциплина 1]:[Дисциплина 77]],TRANSPOSE('Дисциплины-компетенции'!O$3:O$79))</f>
        <v>2.1272285251215557</v>
      </c>
      <c r="P20" s="46">
        <f t="array" ref="P20">SUMPRODUCT(Таблица1[[#This Row],[Дисциплина 1]:[Дисциплина 77]],TRANSPOSE('Дисциплины-компетенции'!P$3:P$79))</f>
        <v>4.6677471636952994</v>
      </c>
      <c r="Q20" s="46">
        <f t="array" ref="Q20">SUMPRODUCT(Таблица1[[#This Row],[Дисциплина 1]:[Дисциплина 77]],TRANSPOSE('Дисциплины-компетенции'!Q$3:Q$79))</f>
        <v>0</v>
      </c>
      <c r="R20" s="46">
        <f t="array" ref="R20">SUMPRODUCT(Таблица1[[#This Row],[Дисциплина 1]:[Дисциплина 77]],TRANSPOSE('Дисциплины-компетенции'!R$3:R$79))</f>
        <v>2.2366288492706645</v>
      </c>
      <c r="S20" s="46">
        <f t="array" ref="S20">SUMPRODUCT(Таблица1[[#This Row],[Дисциплина 1]:[Дисциплина 77]],TRANSPOSE('Дисциплины-компетенции'!S$3:S$79))</f>
        <v>6.0170178282009728</v>
      </c>
      <c r="T20" s="46">
        <f t="array" ref="T20">SUMPRODUCT(Таблица1[[#This Row],[Дисциплина 1]:[Дисциплина 77]],TRANSPOSE('Дисциплины-компетенции'!T$3:T$79))</f>
        <v>8.1685575364667748</v>
      </c>
      <c r="U20" s="46">
        <f t="array" ref="U20">SUMPRODUCT(Таблица1[[#This Row],[Дисциплина 1]:[Дисциплина 77]],TRANSPOSE('Дисциплины-компетенции'!U$3:U$79))</f>
        <v>9.7730956239870341</v>
      </c>
      <c r="V20" s="46">
        <f t="array" ref="V20">SUMPRODUCT(Таблица1[[#This Row],[Дисциплина 1]:[Дисциплина 77]],TRANSPOSE('Дисциплины-компетенции'!V$3:V$79))</f>
        <v>0</v>
      </c>
      <c r="W20" s="46">
        <f t="array" ref="W20">SUMPRODUCT(Таблица1[[#This Row],[Дисциплина 1]:[Дисциплина 77]],TRANSPOSE('Дисциплины-компетенции'!W$3:W$79))</f>
        <v>0</v>
      </c>
      <c r="X20" s="46">
        <f t="array" ref="X20">SUMPRODUCT(Таблица1[[#This Row],[Дисциплина 1]:[Дисциплина 77]],TRANSPOSE('Дисциплины-компетенции'!X$3:X$79))</f>
        <v>4.4975688816855754</v>
      </c>
      <c r="Y20" s="46">
        <f t="array" ref="Y20">SUMPRODUCT(Таблица1[[#This Row],[Дисциплина 1]:[Дисциплина 77]],TRANSPOSE('Дисциплины-компетенции'!Y$3:Y$79))</f>
        <v>0</v>
      </c>
      <c r="Z20">
        <f t="array" ref="Z20">SUMPRODUCT(Таблица1[[#This Row],[Дисциплина 1]:[Дисциплина 77]],TRANSPOSE('Дисциплины-компетенции'!Z$3:Z$79))</f>
        <v>0</v>
      </c>
      <c r="AA20">
        <f t="array" ref="AA20">SUMPRODUCT(Таблица1[[#This Row],[Дисциплина 1]:[Дисциплина 77]],TRANSPOSE('Дисциплины-компетенции'!AA$3:AA$79))</f>
        <v>0</v>
      </c>
      <c r="AB20">
        <f t="array" ref="AB20">SUMPRODUCT(Таблица1[[#This Row],[Дисциплина 1]:[Дисциплина 77]],TRANSPOSE('Дисциплины-компетенции'!AB$3:AB$79))</f>
        <v>3.525121555915721</v>
      </c>
      <c r="AC20">
        <f t="array" ref="AC20">SUMPRODUCT(Таблица1[[#This Row],[Дисциплина 1]:[Дисциплина 77]],TRANSPOSE('Дисциплины-компетенции'!AC$3:AC$79))</f>
        <v>1.9448946515397083</v>
      </c>
      <c r="AD20">
        <f t="array" ref="AD20">SUMPRODUCT(Таблица1[[#This Row],[Дисциплина 1]:[Дисциплина 77]],TRANSPOSE('Дисциплины-компетенции'!AD$3:AD$79))</f>
        <v>0</v>
      </c>
      <c r="AE20">
        <f t="array" ref="AE20">SUMPRODUCT(Таблица1[[#This Row],[Дисциплина 1]:[Дисциплина 77]],TRANSPOSE('Дисциплины-компетенции'!AE$3:AE$79))</f>
        <v>0</v>
      </c>
      <c r="AF20">
        <f t="array" ref="AF20">SUMPRODUCT(Таблица1[[#This Row],[Дисциплина 1]:[Дисциплина 77]],TRANSPOSE('Дисциплины-компетенции'!AF$3:AF$79))</f>
        <v>0</v>
      </c>
      <c r="AG20">
        <f t="array" ref="AG20">SUMPRODUCT(Таблица1[[#This Row],[Дисциплина 1]:[Дисциплина 77]],TRANSPOSE('Дисциплины-компетенции'!AG$3:AG$79))</f>
        <v>15.461912479740681</v>
      </c>
      <c r="AH20">
        <f t="array" ref="AH20">SUMPRODUCT(Таблица1[[#This Row],[Дисциплина 1]:[Дисциплина 77]],TRANSPOSE('Дисциплины-компетенции'!AH$3:AH$79))</f>
        <v>0</v>
      </c>
      <c r="AI20">
        <f t="array" ref="AI20">SUMPRODUCT(Таблица1[[#This Row],[Дисциплина 1]:[Дисциплина 77]],TRANSPOSE('Дисциплины-компетенции'!AI$3:AI$79))</f>
        <v>0</v>
      </c>
      <c r="AJ20">
        <f t="array" ref="AJ20">SUMPRODUCT(Таблица1[[#This Row],[Дисциплина 1]:[Дисциплина 77]],TRANSPOSE('Дисциплины-компетенции'!AJ$3:AJ$79))</f>
        <v>0</v>
      </c>
      <c r="AK20">
        <f t="array" ref="AK20">SUMPRODUCT(Таблица1[[#This Row],[Дисциплина 1]:[Дисциплина 77]],TRANSPOSE('Дисциплины-компетенции'!AK$3:AK$79))</f>
        <v>0</v>
      </c>
      <c r="AL20">
        <f t="array" ref="AL20">SUMPRODUCT(Таблица1[[#This Row],[Дисциплина 1]:[Дисциплина 77]],TRANSPOSE('Дисциплины-компетенции'!AL$3:AL$79))</f>
        <v>0</v>
      </c>
      <c r="AM20">
        <f t="array" ref="AM20">SUMPRODUCT(Таблица1[[#This Row],[Дисциплина 1]:[Дисциплина 77]],TRANSPOSE('Дисциплины-компетенции'!AM$3:AM$79))</f>
        <v>0</v>
      </c>
      <c r="AN20">
        <f t="array" ref="AN20">SUMPRODUCT(Таблица1[[#This Row],[Дисциплина 1]:[Дисциплина 77]],TRANSPOSE('Дисциплины-компетенции'!AN$3:AN$79))</f>
        <v>0</v>
      </c>
      <c r="AO20">
        <f t="array" ref="AO20">SUMPRODUCT(Таблица1[[#This Row],[Дисциплина 1]:[Дисциплина 77]],TRANSPOSE('Дисциплины-компетенции'!AO$3:AO$79))</f>
        <v>0</v>
      </c>
    </row>
    <row r="21" spans="1:41" ht="18.75" x14ac:dyDescent="0.25">
      <c r="A21" s="34" t="s">
        <v>100</v>
      </c>
      <c r="B21" s="46">
        <f t="array" ref="B21">SUMPRODUCT(Таблица1[[#This Row],[Дисциплина 1]:[Дисциплина 77]],TRANSPOSE('Дисциплины-компетенции'!B$3:B$79))</f>
        <v>2.0056726094003241</v>
      </c>
      <c r="C21" s="46">
        <f t="array" ref="C21">SUMPRODUCT(Таблица1[[#This Row],[Дисциплина 1]:[Дисциплина 77]],TRANSPOSE('Дисциплины-компетенции'!C$3:C$79))</f>
        <v>3.6466774716369525</v>
      </c>
      <c r="D21" s="46">
        <f t="array" ref="D21">SUMPRODUCT(Таблица1[[#This Row],[Дисциплина 1]:[Дисциплина 77]],TRANSPOSE('Дисциплины-компетенции'!D$3:D$79))</f>
        <v>1.6410048622366289</v>
      </c>
      <c r="E21" s="46">
        <f t="array" ref="E21">SUMPRODUCT(Таблица1[[#This Row],[Дисциплина 1]:[Дисциплина 77]],TRANSPOSE('Дисциплины-компетенции'!E$3:E$79))</f>
        <v>0.77795786061588323</v>
      </c>
      <c r="F21" s="46">
        <f t="array" ref="F21">SUMPRODUCT(Таблица1[[#This Row],[Дисциплина 1]:[Дисциплина 77]],TRANSPOSE('Дисциплины-компетенции'!F$3:F$79))</f>
        <v>9.8460291734197707</v>
      </c>
      <c r="G21" s="46">
        <f t="array" ref="G21">SUMPRODUCT(Таблица1[[#This Row],[Дисциплина 1]:[Дисциплина 77]],TRANSPOSE('Дисциплины-компетенции'!G$3:G$79))</f>
        <v>5.7435170178282018</v>
      </c>
      <c r="H21" s="46">
        <f t="array" ref="H21">SUMPRODUCT(Таблица1[[#This Row],[Дисциплина 1]:[Дисциплина 77]],TRANSPOSE('Дисциплины-компетенции'!H$3:H$79))</f>
        <v>11.851701782820099</v>
      </c>
      <c r="I21" s="46">
        <f t="array" ref="I21">SUMPRODUCT(Таблица1[[#This Row],[Дисциплина 1]:[Дисциплина 77]],TRANSPOSE('Дисциплины-компетенции'!I$3:I$79))</f>
        <v>0</v>
      </c>
      <c r="J21" s="46">
        <f t="array" ref="J21">SUMPRODUCT(Таблица1[[#This Row],[Дисциплина 1]:[Дисциплина 77]],TRANSPOSE('Дисциплины-компетенции'!J$3:J$79))</f>
        <v>0</v>
      </c>
      <c r="K21" s="46">
        <f t="array" ref="K21">SUMPRODUCT(Таблица1[[#This Row],[Дисциплина 1]:[Дисциплина 77]],TRANSPOSE('Дисциплины-компетенции'!K$3:K$79))</f>
        <v>223.17666126418149</v>
      </c>
      <c r="L21" s="46">
        <f t="array" ref="L21">SUMPRODUCT(Таблица1[[#This Row],[Дисциплина 1]:[Дисциплина 77]],TRANSPOSE('Дисциплины-компетенции'!L$3:L$79))</f>
        <v>121.25202593192869</v>
      </c>
      <c r="M21" s="46">
        <f t="array" ref="M21">SUMPRODUCT(Таблица1[[#This Row],[Дисциплина 1]:[Дисциплина 77]],TRANSPOSE('Дисциплины-компетенции'!M$3:M$79))</f>
        <v>19.400324149108592</v>
      </c>
      <c r="N21" s="46">
        <f t="array" ref="N21">SUMPRODUCT(Таблица1[[#This Row],[Дисциплина 1]:[Дисциплина 77]],TRANSPOSE('Дисциплины-компетенции'!N$3:N$79))</f>
        <v>11.766612641815236</v>
      </c>
      <c r="O21" s="46">
        <f t="array" ref="O21">SUMPRODUCT(Таблица1[[#This Row],[Дисциплина 1]:[Дисциплина 77]],TRANSPOSE('Дисциплины-компетенции'!O$3:O$79))</f>
        <v>2.1272285251215557</v>
      </c>
      <c r="P21" s="46">
        <f t="array" ref="P21">SUMPRODUCT(Таблица1[[#This Row],[Дисциплина 1]:[Дисциплина 77]],TRANSPOSE('Дисциплины-компетенции'!P$3:P$79))</f>
        <v>3.8897893030794162</v>
      </c>
      <c r="Q21" s="46">
        <f t="array" ref="Q21">SUMPRODUCT(Таблица1[[#This Row],[Дисциплина 1]:[Дисциплина 77]],TRANSPOSE('Дисциплины-компетенции'!Q$3:Q$79))</f>
        <v>0</v>
      </c>
      <c r="R21" s="46">
        <f t="array" ref="R21">SUMPRODUCT(Таблица1[[#This Row],[Дисциплина 1]:[Дисциплина 77]],TRANSPOSE('Дисциплины-компетенции'!R$3:R$79))</f>
        <v>2.2366288492706645</v>
      </c>
      <c r="S21" s="46">
        <f t="array" ref="S21">SUMPRODUCT(Таблица1[[#This Row],[Дисциплина 1]:[Дисциплина 77]],TRANSPOSE('Дисциплины-компетенции'!S$3:S$79))</f>
        <v>4.8136142625607787</v>
      </c>
      <c r="T21" s="46">
        <f t="array" ref="T21">SUMPRODUCT(Таблица1[[#This Row],[Дисциплина 1]:[Дисциплина 77]],TRANSPOSE('Дисциплины-компетенции'!T$3:T$79))</f>
        <v>6.8071312803889787</v>
      </c>
      <c r="U21" s="46">
        <f t="array" ref="U21">SUMPRODUCT(Таблица1[[#This Row],[Дисциплина 1]:[Дисциплина 77]],TRANSPOSE('Дисциплины-компетенции'!U$3:U$79))</f>
        <v>8.1442463533225276</v>
      </c>
      <c r="V21" s="46">
        <f t="array" ref="V21">SUMPRODUCT(Таблица1[[#This Row],[Дисциплина 1]:[Дисциплина 77]],TRANSPOSE('Дисциплины-компетенции'!V$3:V$79))</f>
        <v>0</v>
      </c>
      <c r="W21" s="46">
        <f t="array" ref="W21">SUMPRODUCT(Таблица1[[#This Row],[Дисциплина 1]:[Дисциплина 77]],TRANSPOSE('Дисциплины-компетенции'!W$3:W$79))</f>
        <v>0</v>
      </c>
      <c r="X21" s="46">
        <f t="array" ref="X21">SUMPRODUCT(Таблица1[[#This Row],[Дисциплина 1]:[Дисциплина 77]],TRANSPOSE('Дисциплины-компетенции'!X$3:X$79))</f>
        <v>4.4975688816855754</v>
      </c>
      <c r="Y21" s="46">
        <f t="array" ref="Y21">SUMPRODUCT(Таблица1[[#This Row],[Дисциплина 1]:[Дисциплина 77]],TRANSPOSE('Дисциплины-компетенции'!Y$3:Y$79))</f>
        <v>0</v>
      </c>
      <c r="Z21">
        <f t="array" ref="Z21">SUMPRODUCT(Таблица1[[#This Row],[Дисциплина 1]:[Дисциплина 77]],TRANSPOSE('Дисциплины-компетенции'!Z$3:Z$79))</f>
        <v>0</v>
      </c>
      <c r="AA21">
        <f t="array" ref="AA21">SUMPRODUCT(Таблица1[[#This Row],[Дисциплина 1]:[Дисциплина 77]],TRANSPOSE('Дисциплины-компетенции'!AA$3:AA$79))</f>
        <v>0</v>
      </c>
      <c r="AB21">
        <f t="array" ref="AB21">SUMPRODUCT(Таблица1[[#This Row],[Дисциплина 1]:[Дисциплина 77]],TRANSPOSE('Дисциплины-компетенции'!AB$3:AB$79))</f>
        <v>3.525121555915721</v>
      </c>
      <c r="AC21">
        <f t="array" ref="AC21">SUMPRODUCT(Таблица1[[#This Row],[Дисциплина 1]:[Дисциплина 77]],TRANSPOSE('Дисциплины-компетенции'!AC$3:AC$79))</f>
        <v>1.9448946515397083</v>
      </c>
      <c r="AD21">
        <f t="array" ref="AD21">SUMPRODUCT(Таблица1[[#This Row],[Дисциплина 1]:[Дисциплина 77]],TRANSPOSE('Дисциплины-компетенции'!AD$3:AD$79))</f>
        <v>0</v>
      </c>
      <c r="AE21">
        <f t="array" ref="AE21">SUMPRODUCT(Таблица1[[#This Row],[Дисциплина 1]:[Дисциплина 77]],TRANSPOSE('Дисциплины-компетенции'!AE$3:AE$79))</f>
        <v>0</v>
      </c>
      <c r="AF21">
        <f t="array" ref="AF21">SUMPRODUCT(Таблица1[[#This Row],[Дисциплина 1]:[Дисциплина 77]],TRANSPOSE('Дисциплины-компетенции'!AF$3:AF$79))</f>
        <v>0</v>
      </c>
      <c r="AG21">
        <f t="array" ref="AG21">SUMPRODUCT(Таблица1[[#This Row],[Дисциплина 1]:[Дисциплина 77]],TRANSPOSE('Дисциплины-компетенции'!AG$3:AG$79))</f>
        <v>12.884927066450567</v>
      </c>
      <c r="AH21">
        <f t="array" ref="AH21">SUMPRODUCT(Таблица1[[#This Row],[Дисциплина 1]:[Дисциплина 77]],TRANSPOSE('Дисциплины-компетенции'!AH$3:AH$79))</f>
        <v>0</v>
      </c>
      <c r="AI21">
        <f t="array" ref="AI21">SUMPRODUCT(Таблица1[[#This Row],[Дисциплина 1]:[Дисциплина 77]],TRANSPOSE('Дисциплины-компетенции'!AI$3:AI$79))</f>
        <v>0</v>
      </c>
      <c r="AJ21">
        <f t="array" ref="AJ21">SUMPRODUCT(Таблица1[[#This Row],[Дисциплина 1]:[Дисциплина 77]],TRANSPOSE('Дисциплины-компетенции'!AJ$3:AJ$79))</f>
        <v>0</v>
      </c>
      <c r="AK21">
        <f t="array" ref="AK21">SUMPRODUCT(Таблица1[[#This Row],[Дисциплина 1]:[Дисциплина 77]],TRANSPOSE('Дисциплины-компетенции'!AK$3:AK$79))</f>
        <v>0</v>
      </c>
      <c r="AL21">
        <f t="array" ref="AL21">SUMPRODUCT(Таблица1[[#This Row],[Дисциплина 1]:[Дисциплина 77]],TRANSPOSE('Дисциплины-компетенции'!AL$3:AL$79))</f>
        <v>0</v>
      </c>
      <c r="AM21">
        <f t="array" ref="AM21">SUMPRODUCT(Таблица1[[#This Row],[Дисциплина 1]:[Дисциплина 77]],TRANSPOSE('Дисциплины-компетенции'!AM$3:AM$79))</f>
        <v>0</v>
      </c>
      <c r="AN21">
        <f t="array" ref="AN21">SUMPRODUCT(Таблица1[[#This Row],[Дисциплина 1]:[Дисциплина 77]],TRANSPOSE('Дисциплины-компетенции'!AN$3:AN$79))</f>
        <v>0</v>
      </c>
      <c r="AO21">
        <f t="array" ref="AO21">SUMPRODUCT(Таблица1[[#This Row],[Дисциплина 1]:[Дисциплина 77]],TRANSPOSE('Дисциплины-компетенции'!AO$3:AO$79))</f>
        <v>0</v>
      </c>
    </row>
    <row r="22" spans="1:41" ht="18.75" x14ac:dyDescent="0.25">
      <c r="A22" s="34" t="s">
        <v>101</v>
      </c>
      <c r="B22" s="46">
        <f t="array" ref="B22">SUMPRODUCT(Таблица1[[#This Row],[Дисциплина 1]:[Дисциплина 77]],TRANSPOSE('Дисциплины-компетенции'!B$3:B$79))</f>
        <v>2.1393841166936793</v>
      </c>
      <c r="C22" s="46">
        <f t="array" ref="C22">SUMPRODUCT(Таблица1[[#This Row],[Дисциплина 1]:[Дисциплина 77]],TRANSPOSE('Дисциплины-компетенции'!C$3:C$79))</f>
        <v>3.7682333873581841</v>
      </c>
      <c r="D22" s="46">
        <f t="array" ref="D22">SUMPRODUCT(Таблица1[[#This Row],[Дисциплина 1]:[Дисциплина 77]],TRANSPOSE('Дисциплины-компетенции'!D$3:D$79))</f>
        <v>1.6410048622366289</v>
      </c>
      <c r="E22" s="46">
        <f t="array" ref="E22">SUMPRODUCT(Таблица1[[#This Row],[Дисциплина 1]:[Дисциплина 77]],TRANSPOSE('Дисциплины-компетенции'!E$3:E$79))</f>
        <v>0.77795786061588323</v>
      </c>
      <c r="F22" s="46">
        <f t="array" ref="F22">SUMPRODUCT(Таблица1[[#This Row],[Дисциплина 1]:[Дисциплина 77]],TRANSPOSE('Дисциплины-компетенции'!F$3:F$79))</f>
        <v>12.307536466774714</v>
      </c>
      <c r="G22" s="46">
        <f t="array" ref="G22">SUMPRODUCT(Таблица1[[#This Row],[Дисциплина 1]:[Дисциплина 77]],TRANSPOSE('Дисциплины-компетенции'!G$3:G$79))</f>
        <v>6.126418152350082</v>
      </c>
      <c r="H22" s="46">
        <f t="array" ref="H22">SUMPRODUCT(Таблица1[[#This Row],[Дисциплина 1]:[Дисциплина 77]],TRANSPOSE('Дисциплины-компетенции'!H$3:H$79))</f>
        <v>12.246758508914102</v>
      </c>
      <c r="I22" s="46">
        <f t="array" ref="I22">SUMPRODUCT(Таблица1[[#This Row],[Дисциплина 1]:[Дисциплина 77]],TRANSPOSE('Дисциплины-компетенции'!I$3:I$79))</f>
        <v>0</v>
      </c>
      <c r="J22" s="46">
        <f t="array" ref="J22">SUMPRODUCT(Таблица1[[#This Row],[Дисциплина 1]:[Дисциплина 77]],TRANSPOSE('Дисциплины-компетенции'!J$3:J$79))</f>
        <v>0</v>
      </c>
      <c r="K22" s="46">
        <f t="array" ref="K22">SUMPRODUCT(Таблица1[[#This Row],[Дисциплина 1]:[Дисциплина 77]],TRANSPOSE('Дисциплины-компетенции'!K$3:K$79))</f>
        <v>229.740680713128</v>
      </c>
      <c r="L22" s="46">
        <f t="array" ref="L22">SUMPRODUCT(Таблица1[[#This Row],[Дисциплина 1]:[Дисциплина 77]],TRANSPOSE('Дисциплины-компетенции'!L$3:L$79))</f>
        <v>126.10210696920582</v>
      </c>
      <c r="M22" s="46">
        <f t="array" ref="M22">SUMPRODUCT(Таблица1[[#This Row],[Дисциплина 1]:[Дисциплина 77]],TRANSPOSE('Дисциплины-компетенции'!M$3:M$79))</f>
        <v>19.400324149108592</v>
      </c>
      <c r="N22" s="46">
        <f t="array" ref="N22">SUMPRODUCT(Таблица1[[#This Row],[Дисциплина 1]:[Дисциплина 77]],TRANSPOSE('Дисциплины-компетенции'!N$3:N$79))</f>
        <v>11.766612641815236</v>
      </c>
      <c r="O22" s="46">
        <f t="array" ref="O22">SUMPRODUCT(Таблица1[[#This Row],[Дисциплина 1]:[Дисциплина 77]],TRANSPOSE('Дисциплины-компетенции'!O$3:O$79))</f>
        <v>2.1272285251215557</v>
      </c>
      <c r="P22" s="46">
        <f t="array" ref="P22">SUMPRODUCT(Таблица1[[#This Row],[Дисциплина 1]:[Дисциплина 77]],TRANSPOSE('Дисциплины-компетенции'!P$3:P$79))</f>
        <v>3.8897893030794162</v>
      </c>
      <c r="Q22" s="46">
        <f t="array" ref="Q22">SUMPRODUCT(Таблица1[[#This Row],[Дисциплина 1]:[Дисциплина 77]],TRANSPOSE('Дисциплины-компетенции'!Q$3:Q$79))</f>
        <v>0</v>
      </c>
      <c r="R22" s="46">
        <f t="array" ref="R22">SUMPRODUCT(Таблица1[[#This Row],[Дисциплина 1]:[Дисциплина 77]],TRANSPOSE('Дисциплины-компетенции'!R$3:R$79))</f>
        <v>2.2366288492706645</v>
      </c>
      <c r="S22" s="46">
        <f t="array" ref="S22">SUMPRODUCT(Таблица1[[#This Row],[Дисциплина 1]:[Дисциплина 77]],TRANSPOSE('Дисциплины-компетенции'!S$3:S$79))</f>
        <v>6.0170178282009728</v>
      </c>
      <c r="T22" s="46">
        <f t="array" ref="T22">SUMPRODUCT(Таблица1[[#This Row],[Дисциплина 1]:[Дисциплина 77]],TRANSPOSE('Дисциплины-компетенции'!T$3:T$79))</f>
        <v>6.8071312803889787</v>
      </c>
      <c r="U22" s="46">
        <f t="array" ref="U22">SUMPRODUCT(Таблица1[[#This Row],[Дисциплина 1]:[Дисциплина 77]],TRANSPOSE('Дисциплины-компетенции'!U$3:U$79))</f>
        <v>8.1442463533225276</v>
      </c>
      <c r="V22" s="46">
        <f t="array" ref="V22">SUMPRODUCT(Таблица1[[#This Row],[Дисциплина 1]:[Дисциплина 77]],TRANSPOSE('Дисциплины-компетенции'!V$3:V$79))</f>
        <v>0</v>
      </c>
      <c r="W22" s="46">
        <f t="array" ref="W22">SUMPRODUCT(Таблица1[[#This Row],[Дисциплина 1]:[Дисциплина 77]],TRANSPOSE('Дисциплины-компетенции'!W$3:W$79))</f>
        <v>0</v>
      </c>
      <c r="X22" s="46">
        <f t="array" ref="X22">SUMPRODUCT(Таблица1[[#This Row],[Дисциплина 1]:[Дисциплина 77]],TRANSPOSE('Дисциплины-компетенции'!X$3:X$79))</f>
        <v>4.4975688816855754</v>
      </c>
      <c r="Y22" s="46">
        <f t="array" ref="Y22">SUMPRODUCT(Таблица1[[#This Row],[Дисциплина 1]:[Дисциплина 77]],TRANSPOSE('Дисциплины-компетенции'!Y$3:Y$79))</f>
        <v>0</v>
      </c>
      <c r="Z22">
        <f t="array" ref="Z22">SUMPRODUCT(Таблица1[[#This Row],[Дисциплина 1]:[Дисциплина 77]],TRANSPOSE('Дисциплины-компетенции'!Z$3:Z$79))</f>
        <v>0</v>
      </c>
      <c r="AA22">
        <f t="array" ref="AA22">SUMPRODUCT(Таблица1[[#This Row],[Дисциплина 1]:[Дисциплина 77]],TRANSPOSE('Дисциплины-компетенции'!AA$3:AA$79))</f>
        <v>0</v>
      </c>
      <c r="AB22">
        <f t="array" ref="AB22">SUMPRODUCT(Таблица1[[#This Row],[Дисциплина 1]:[Дисциплина 77]],TRANSPOSE('Дисциплины-компетенции'!AB$3:AB$79))</f>
        <v>3.525121555915721</v>
      </c>
      <c r="AC22">
        <f t="array" ref="AC22">SUMPRODUCT(Таблица1[[#This Row],[Дисциплина 1]:[Дисциплина 77]],TRANSPOSE('Дисциплины-компетенции'!AC$3:AC$79))</f>
        <v>1.9448946515397083</v>
      </c>
      <c r="AD22">
        <f t="array" ref="AD22">SUMPRODUCT(Таблица1[[#This Row],[Дисциплина 1]:[Дисциплина 77]],TRANSPOSE('Дисциплины-компетенции'!AD$3:AD$79))</f>
        <v>0</v>
      </c>
      <c r="AE22">
        <f t="array" ref="AE22">SUMPRODUCT(Таблица1[[#This Row],[Дисциплина 1]:[Дисциплина 77]],TRANSPOSE('Дисциплины-компетенции'!AE$3:AE$79))</f>
        <v>0</v>
      </c>
      <c r="AF22">
        <f t="array" ref="AF22">SUMPRODUCT(Таблица1[[#This Row],[Дисциплина 1]:[Дисциплина 77]],TRANSPOSE('Дисциплины-компетенции'!AF$3:AF$79))</f>
        <v>0</v>
      </c>
      <c r="AG22">
        <f t="array" ref="AG22">SUMPRODUCT(Таблица1[[#This Row],[Дисциплина 1]:[Дисциплина 77]],TRANSPOSE('Дисциплины-компетенции'!AG$3:AG$79))</f>
        <v>12.884927066450567</v>
      </c>
      <c r="AH22">
        <f t="array" ref="AH22">SUMPRODUCT(Таблица1[[#This Row],[Дисциплина 1]:[Дисциплина 77]],TRANSPOSE('Дисциплины-компетенции'!AH$3:AH$79))</f>
        <v>0</v>
      </c>
      <c r="AI22">
        <f t="array" ref="AI22">SUMPRODUCT(Таблица1[[#This Row],[Дисциплина 1]:[Дисциплина 77]],TRANSPOSE('Дисциплины-компетенции'!AI$3:AI$79))</f>
        <v>0</v>
      </c>
      <c r="AJ22">
        <f t="array" ref="AJ22">SUMPRODUCT(Таблица1[[#This Row],[Дисциплина 1]:[Дисциплина 77]],TRANSPOSE('Дисциплины-компетенции'!AJ$3:AJ$79))</f>
        <v>0</v>
      </c>
      <c r="AK22">
        <f t="array" ref="AK22">SUMPRODUCT(Таблица1[[#This Row],[Дисциплина 1]:[Дисциплина 77]],TRANSPOSE('Дисциплины-компетенции'!AK$3:AK$79))</f>
        <v>0</v>
      </c>
      <c r="AL22">
        <f t="array" ref="AL22">SUMPRODUCT(Таблица1[[#This Row],[Дисциплина 1]:[Дисциплина 77]],TRANSPOSE('Дисциплины-компетенции'!AL$3:AL$79))</f>
        <v>0</v>
      </c>
      <c r="AM22">
        <f t="array" ref="AM22">SUMPRODUCT(Таблица1[[#This Row],[Дисциплина 1]:[Дисциплина 77]],TRANSPOSE('Дисциплины-компетенции'!AM$3:AM$79))</f>
        <v>0</v>
      </c>
      <c r="AN22">
        <f t="array" ref="AN22">SUMPRODUCT(Таблица1[[#This Row],[Дисциплина 1]:[Дисциплина 77]],TRANSPOSE('Дисциплины-компетенции'!AN$3:AN$79))</f>
        <v>0</v>
      </c>
      <c r="AO22">
        <f t="array" ref="AO22">SUMPRODUCT(Таблица1[[#This Row],[Дисциплина 1]:[Дисциплина 77]],TRANSPOSE('Дисциплины-компетенции'!AO$3:AO$79))</f>
        <v>0</v>
      </c>
    </row>
    <row r="23" spans="1:41" ht="18.75" x14ac:dyDescent="0.25">
      <c r="A23" s="34" t="s">
        <v>102</v>
      </c>
      <c r="B23" s="46">
        <f t="array" ref="B23">SUMPRODUCT(Таблица1[[#This Row],[Дисциплина 1]:[Дисциплина 77]],TRANSPOSE('Дисциплины-компетенции'!B$3:B$79))</f>
        <v>1.6045380875202593</v>
      </c>
      <c r="C23" s="46">
        <f t="array" ref="C23">SUMPRODUCT(Таблица1[[#This Row],[Дисциплина 1]:[Дисциплина 77]],TRANSPOSE('Дисциплины-компетенции'!C$3:C$79))</f>
        <v>3.2820097244732573</v>
      </c>
      <c r="D23" s="46">
        <f t="array" ref="D23">SUMPRODUCT(Таблица1[[#This Row],[Дисциплина 1]:[Дисциплина 77]],TRANSPOSE('Дисциплины-компетенции'!D$3:D$79))</f>
        <v>1.5316045380875203</v>
      </c>
      <c r="E23" s="46">
        <f t="array" ref="E23">SUMPRODUCT(Таблица1[[#This Row],[Дисциплина 1]:[Дисциплина 77]],TRANSPOSE('Дисциплины-компетенции'!E$3:E$79))</f>
        <v>0.89465153970826572</v>
      </c>
      <c r="F23" s="46">
        <f t="array" ref="F23">SUMPRODUCT(Таблица1[[#This Row],[Дисциплина 1]:[Дисциплина 77]],TRANSPOSE('Дисциплины-компетенции'!F$3:F$79))</f>
        <v>12.307536466774714</v>
      </c>
      <c r="G23" s="46">
        <f t="array" ref="G23">SUMPRODUCT(Таблица1[[#This Row],[Дисциплина 1]:[Дисциплина 77]],TRANSPOSE('Дисциплины-компетенции'!G$3:G$79))</f>
        <v>4.5948136142625611</v>
      </c>
      <c r="H23" s="46">
        <f t="array" ref="H23">SUMPRODUCT(Таблица1[[#This Row],[Дисциплина 1]:[Дисциплина 77]],TRANSPOSE('Дисциплины-компетенции'!H$3:H$79))</f>
        <v>10.271474878444085</v>
      </c>
      <c r="I23" s="46">
        <f t="array" ref="I23">SUMPRODUCT(Таблица1[[#This Row],[Дисциплина 1]:[Дисциплина 77]],TRANSPOSE('Дисциплины-компетенции'!I$3:I$79))</f>
        <v>0</v>
      </c>
      <c r="J23" s="46">
        <f t="array" ref="J23">SUMPRODUCT(Таблица1[[#This Row],[Дисциплина 1]:[Дисциплина 77]],TRANSPOSE('Дисциплины-компетенции'!J$3:J$79))</f>
        <v>0</v>
      </c>
      <c r="K23" s="46">
        <f t="array" ref="K23">SUMPRODUCT(Таблица1[[#This Row],[Дисциплина 1]:[Дисциплина 77]],TRANSPOSE('Дисциплины-компетенции'!K$3:K$79))</f>
        <v>201.66126418152351</v>
      </c>
      <c r="L23" s="46">
        <f t="array" ref="L23">SUMPRODUCT(Таблица1[[#This Row],[Дисциплина 1]:[Дисциплина 77]],TRANSPOSE('Дисциплины-компетенции'!L$3:L$79))</f>
        <v>109.1268233387358</v>
      </c>
      <c r="M23" s="46">
        <f t="array" ref="M23">SUMPRODUCT(Таблица1[[#This Row],[Дисциплина 1]:[Дисциплина 77]],TRANSPOSE('Дисциплины-компетенции'!M$3:M$79))</f>
        <v>20.047001620745544</v>
      </c>
      <c r="N23" s="46">
        <f t="array" ref="N23">SUMPRODUCT(Таблица1[[#This Row],[Дисциплина 1]:[Дисциплина 77]],TRANSPOSE('Дисциплины-компетенции'!N$3:N$79))</f>
        <v>11.053484602917344</v>
      </c>
      <c r="O23" s="46">
        <f t="array" ref="O23">SUMPRODUCT(Таблица1[[#This Row],[Дисциплина 1]:[Дисциплина 77]],TRANSPOSE('Дисциплины-компетенции'!O$3:O$79))</f>
        <v>1.7017828200972447</v>
      </c>
      <c r="P23" s="46">
        <f t="array" ref="P23">SUMPRODUCT(Таблица1[[#This Row],[Дисциплина 1]:[Дисциплина 77]],TRANSPOSE('Дисциплины-компетенции'!P$3:P$79))</f>
        <v>3.2155591572123177</v>
      </c>
      <c r="Q23" s="46">
        <f t="array" ref="Q23">SUMPRODUCT(Таблица1[[#This Row],[Дисциплина 1]:[Дисциплина 77]],TRANSPOSE('Дисциплины-компетенции'!Q$3:Q$79))</f>
        <v>0</v>
      </c>
      <c r="R23" s="46">
        <f t="array" ref="R23">SUMPRODUCT(Таблица1[[#This Row],[Дисциплина 1]:[Дисциплина 77]],TRANSPOSE('Дисциплины-компетенции'!R$3:R$79))</f>
        <v>2.5721231766612642</v>
      </c>
      <c r="S23" s="46">
        <f t="array" ref="S23">SUMPRODUCT(Таблица1[[#This Row],[Дисциплина 1]:[Дисциплина 77]],TRANSPOSE('Дисциплины-компетенции'!S$3:S$79))</f>
        <v>6.0170178282009728</v>
      </c>
      <c r="T23" s="46">
        <f t="array" ref="T23">SUMPRODUCT(Таблица1[[#This Row],[Дисциплина 1]:[Дисциплина 77]],TRANSPOSE('Дисциплины-компетенции'!T$3:T$79))</f>
        <v>5.4457050243111835</v>
      </c>
      <c r="U23" s="46">
        <f t="array" ref="U23">SUMPRODUCT(Таблица1[[#This Row],[Дисциплина 1]:[Дисциплина 77]],TRANSPOSE('Дисциплины-компетенции'!U$3:U$79))</f>
        <v>6.5153970826580228</v>
      </c>
      <c r="V23" s="46">
        <f t="array" ref="V23">SUMPRODUCT(Таблица1[[#This Row],[Дисциплина 1]:[Дисциплина 77]],TRANSPOSE('Дисциплины-компетенции'!V$3:V$79))</f>
        <v>0</v>
      </c>
      <c r="W23" s="46">
        <f t="array" ref="W23">SUMPRODUCT(Таблица1[[#This Row],[Дисциплина 1]:[Дисциплина 77]],TRANSPOSE('Дисциплины-компетенции'!W$3:W$79))</f>
        <v>0</v>
      </c>
      <c r="X23" s="46">
        <f t="array" ref="X23">SUMPRODUCT(Таблица1[[#This Row],[Дисциплина 1]:[Дисциплина 77]],TRANSPOSE('Дисциплины-компетенции'!X$3:X$79))</f>
        <v>3.5980551053484602</v>
      </c>
      <c r="Y23" s="46">
        <f t="array" ref="Y23">SUMPRODUCT(Таблица1[[#This Row],[Дисциплина 1]:[Дисциплина 77]],TRANSPOSE('Дисциплины-компетенции'!Y$3:Y$79))</f>
        <v>0</v>
      </c>
      <c r="Z23">
        <f t="array" ref="Z23">SUMPRODUCT(Таблица1[[#This Row],[Дисциплина 1]:[Дисциплина 77]],TRANSPOSE('Дисциплины-компетенции'!Z$3:Z$79))</f>
        <v>0</v>
      </c>
      <c r="AA23">
        <f t="array" ref="AA23">SUMPRODUCT(Таблица1[[#This Row],[Дисциплина 1]:[Дисциплина 77]],TRANSPOSE('Дисциплины-компетенции'!AA$3:AA$79))</f>
        <v>0</v>
      </c>
      <c r="AB23">
        <f t="array" ref="AB23">SUMPRODUCT(Таблица1[[#This Row],[Дисциплина 1]:[Дисциплина 77]],TRANSPOSE('Дисциплины-компетенции'!AB$3:AB$79))</f>
        <v>2.8200972447325769</v>
      </c>
      <c r="AC23">
        <f t="array" ref="AC23">SUMPRODUCT(Таблица1[[#This Row],[Дисциплина 1]:[Дисциплина 77]],TRANSPOSE('Дисциплины-компетенции'!AC$3:AC$79))</f>
        <v>2.2366288492706645</v>
      </c>
      <c r="AD23">
        <f t="array" ref="AD23">SUMPRODUCT(Таблица1[[#This Row],[Дисциплина 1]:[Дисциплина 77]],TRANSPOSE('Дисциплины-компетенции'!AD$3:AD$79))</f>
        <v>0</v>
      </c>
      <c r="AE23">
        <f t="array" ref="AE23">SUMPRODUCT(Таблица1[[#This Row],[Дисциплина 1]:[Дисциплина 77]],TRANSPOSE('Дисциплины-компетенции'!AE$3:AE$79))</f>
        <v>0</v>
      </c>
      <c r="AF23">
        <f t="array" ref="AF23">SUMPRODUCT(Таблица1[[#This Row],[Дисциплина 1]:[Дисциплина 77]],TRANSPOSE('Дисциплины-компетенции'!AF$3:AF$79))</f>
        <v>0</v>
      </c>
      <c r="AG23">
        <f t="array" ref="AG23">SUMPRODUCT(Таблица1[[#This Row],[Дисциплина 1]:[Дисциплина 77]],TRANSPOSE('Дисциплины-компетенции'!AG$3:AG$79))</f>
        <v>10.651539708265803</v>
      </c>
      <c r="AH23">
        <f t="array" ref="AH23">SUMPRODUCT(Таблица1[[#This Row],[Дисциплина 1]:[Дисциплина 77]],TRANSPOSE('Дисциплины-компетенции'!AH$3:AH$79))</f>
        <v>0</v>
      </c>
      <c r="AI23">
        <f t="array" ref="AI23">SUMPRODUCT(Таблица1[[#This Row],[Дисциплина 1]:[Дисциплина 77]],TRANSPOSE('Дисциплины-компетенции'!AI$3:AI$79))</f>
        <v>0</v>
      </c>
      <c r="AJ23">
        <f t="array" ref="AJ23">SUMPRODUCT(Таблица1[[#This Row],[Дисциплина 1]:[Дисциплина 77]],TRANSPOSE('Дисциплины-компетенции'!AJ$3:AJ$79))</f>
        <v>0</v>
      </c>
      <c r="AK23">
        <f t="array" ref="AK23">SUMPRODUCT(Таблица1[[#This Row],[Дисциплина 1]:[Дисциплина 77]],TRANSPOSE('Дисциплины-компетенции'!AK$3:AK$79))</f>
        <v>0</v>
      </c>
      <c r="AL23">
        <f t="array" ref="AL23">SUMPRODUCT(Таблица1[[#This Row],[Дисциплина 1]:[Дисциплина 77]],TRANSPOSE('Дисциплины-компетенции'!AL$3:AL$79))</f>
        <v>0</v>
      </c>
      <c r="AM23">
        <f t="array" ref="AM23">SUMPRODUCT(Таблица1[[#This Row],[Дисциплина 1]:[Дисциплина 77]],TRANSPOSE('Дисциплины-компетенции'!AM$3:AM$79))</f>
        <v>0</v>
      </c>
      <c r="AN23">
        <f t="array" ref="AN23">SUMPRODUCT(Таблица1[[#This Row],[Дисциплина 1]:[Дисциплина 77]],TRANSPOSE('Дисциплины-компетенции'!AN$3:AN$79))</f>
        <v>0</v>
      </c>
      <c r="AO23">
        <f t="array" ref="AO23">SUMPRODUCT(Таблица1[[#This Row],[Дисциплина 1]:[Дисциплина 77]],TRANSPOSE('Дисциплины-компетенции'!AO$3:AO$79))</f>
        <v>0</v>
      </c>
    </row>
    <row r="24" spans="1:41" ht="18.75" x14ac:dyDescent="0.25">
      <c r="A24" s="34" t="s">
        <v>103</v>
      </c>
      <c r="B24" s="46">
        <f t="array" ref="B24">SUMPRODUCT(Таблица1[[#This Row],[Дисциплина 1]:[Дисциплина 77]],TRANSPOSE('Дисциплины-компетенции'!B$3:B$79))</f>
        <v>2.0056726094003241</v>
      </c>
      <c r="C24" s="46">
        <f t="array" ref="C24">SUMPRODUCT(Таблица1[[#This Row],[Дисциплина 1]:[Дисциплина 77]],TRANSPOSE('Дисциплины-компетенции'!C$3:C$79))</f>
        <v>3.816855753646677</v>
      </c>
      <c r="D24" s="46">
        <f t="array" ref="D24">SUMPRODUCT(Таблица1[[#This Row],[Дисциплина 1]:[Дисциплина 77]],TRANSPOSE('Дисциплины-компетенции'!D$3:D$79))</f>
        <v>1.6410048622366289</v>
      </c>
      <c r="E24" s="46">
        <f t="array" ref="E24">SUMPRODUCT(Таблица1[[#This Row],[Дисциплина 1]:[Дисциплина 77]],TRANSPOSE('Дисциплины-компетенции'!E$3:E$79))</f>
        <v>0.97244732576985404</v>
      </c>
      <c r="F24" s="46">
        <f t="array" ref="F24">SUMPRODUCT(Таблица1[[#This Row],[Дисциплина 1]:[Дисциплина 77]],TRANSPOSE('Дисциплины-компетенции'!F$3:F$79))</f>
        <v>12.307536466774714</v>
      </c>
      <c r="G24" s="46">
        <f t="array" ref="G24">SUMPRODUCT(Таблица1[[#This Row],[Дисциплина 1]:[Дисциплина 77]],TRANSPOSE('Дисциплины-компетенции'!G$3:G$79))</f>
        <v>5.7435170178282018</v>
      </c>
      <c r="H24" s="46">
        <f t="array" ref="H24">SUMPRODUCT(Таблица1[[#This Row],[Дисциплина 1]:[Дисциплина 77]],TRANSPOSE('Дисциплины-компетенции'!H$3:H$79))</f>
        <v>11.851701782820099</v>
      </c>
      <c r="I24" s="46">
        <f t="array" ref="I24">SUMPRODUCT(Таблица1[[#This Row],[Дисциплина 1]:[Дисциплина 77]],TRANSPOSE('Дисциплины-компетенции'!I$3:I$79))</f>
        <v>0</v>
      </c>
      <c r="J24" s="46">
        <f t="array" ref="J24">SUMPRODUCT(Таблица1[[#This Row],[Дисциплина 1]:[Дисциплина 77]],TRANSPOSE('Дисциплины-компетенции'!J$3:J$79))</f>
        <v>0</v>
      </c>
      <c r="K24" s="46">
        <f t="array" ref="K24">SUMPRODUCT(Таблица1[[#This Row],[Дисциплина 1]:[Дисциплина 77]],TRANSPOSE('Дисциплины-компетенции'!K$3:K$79))</f>
        <v>209.10048622366287</v>
      </c>
      <c r="L24" s="46">
        <f t="array" ref="L24">SUMPRODUCT(Таблица1[[#This Row],[Дисциплина 1]:[Дисциплина 77]],TRANSPOSE('Дисциплины-компетенции'!L$3:L$79))</f>
        <v>108.15680713128037</v>
      </c>
      <c r="M24" s="46">
        <f t="array" ref="M24">SUMPRODUCT(Таблица1[[#This Row],[Дисциплина 1]:[Дисциплина 77]],TRANSPOSE('Дисциплины-компетенции'!M$3:M$79))</f>
        <v>22.633711507293356</v>
      </c>
      <c r="N24" s="46">
        <f t="array" ref="N24">SUMPRODUCT(Таблица1[[#This Row],[Дисциплина 1]:[Дисциплина 77]],TRANSPOSE('Дисциплины-компетенции'!N$3:N$79))</f>
        <v>12.836304700162074</v>
      </c>
      <c r="O24" s="46">
        <f t="array" ref="O24">SUMPRODUCT(Таблица1[[#This Row],[Дисциплина 1]:[Дисциплина 77]],TRANSPOSE('Дисциплины-компетенции'!O$3:O$79))</f>
        <v>1.7017828200972447</v>
      </c>
      <c r="P24" s="46">
        <f t="array" ref="P24">SUMPRODUCT(Таблица1[[#This Row],[Дисциплина 1]:[Дисциплина 77]],TRANSPOSE('Дисциплины-компетенции'!P$3:P$79))</f>
        <v>3.8897893030794162</v>
      </c>
      <c r="Q24" s="46">
        <f t="array" ref="Q24">SUMPRODUCT(Таблица1[[#This Row],[Дисциплина 1]:[Дисциплина 77]],TRANSPOSE('Дисциплины-компетенции'!Q$3:Q$79))</f>
        <v>0</v>
      </c>
      <c r="R24" s="46">
        <f t="array" ref="R24">SUMPRODUCT(Таблица1[[#This Row],[Дисциплина 1]:[Дисциплина 77]],TRANSPOSE('Дисциплины-компетенции'!R$3:R$79))</f>
        <v>2.7957860615883305</v>
      </c>
      <c r="S24" s="46">
        <f t="array" ref="S24">SUMPRODUCT(Таблица1[[#This Row],[Дисциплина 1]:[Дисциплина 77]],TRANSPOSE('Дисциплины-компетенции'!S$3:S$79))</f>
        <v>6.0170178282009728</v>
      </c>
      <c r="T24" s="46">
        <f t="array" ref="T24">SUMPRODUCT(Таблица1[[#This Row],[Дисциплина 1]:[Дисциплина 77]],TRANSPOSE('Дисциплины-компетенции'!T$3:T$79))</f>
        <v>6.353322528363047</v>
      </c>
      <c r="U24" s="46">
        <f t="array" ref="U24">SUMPRODUCT(Таблица1[[#This Row],[Дисциплина 1]:[Дисциплина 77]],TRANSPOSE('Дисциплины-компетенции'!U$3:U$79))</f>
        <v>7.6012965964343593</v>
      </c>
      <c r="V24" s="46">
        <f t="array" ref="V24">SUMPRODUCT(Таблица1[[#This Row],[Дисциплина 1]:[Дисциплина 77]],TRANSPOSE('Дисциплины-компетенции'!V$3:V$79))</f>
        <v>0</v>
      </c>
      <c r="W24" s="46">
        <f t="array" ref="W24">SUMPRODUCT(Таблица1[[#This Row],[Дисциплина 1]:[Дисциплина 77]],TRANSPOSE('Дисциплины-компетенции'!W$3:W$79))</f>
        <v>0</v>
      </c>
      <c r="X24" s="46">
        <f t="array" ref="X24">SUMPRODUCT(Таблица1[[#This Row],[Дисциплина 1]:[Дисциплина 77]],TRANSPOSE('Дисциплины-компетенции'!X$3:X$79))</f>
        <v>3.5980551053484602</v>
      </c>
      <c r="Y24" s="46">
        <f t="array" ref="Y24">SUMPRODUCT(Таблица1[[#This Row],[Дисциплина 1]:[Дисциплина 77]],TRANSPOSE('Дисциплины-компетенции'!Y$3:Y$79))</f>
        <v>0</v>
      </c>
      <c r="Z24">
        <f t="array" ref="Z24">SUMPRODUCT(Таблица1[[#This Row],[Дисциплина 1]:[Дисциплина 77]],TRANSPOSE('Дисциплины-компетенции'!Z$3:Z$79))</f>
        <v>0</v>
      </c>
      <c r="AA24">
        <f t="array" ref="AA24">SUMPRODUCT(Таблица1[[#This Row],[Дисциплина 1]:[Дисциплина 77]],TRANSPOSE('Дисциплины-компетенции'!AA$3:AA$79))</f>
        <v>0</v>
      </c>
      <c r="AB24">
        <f t="array" ref="AB24">SUMPRODUCT(Таблица1[[#This Row],[Дисциплина 1]:[Дисциплина 77]],TRANSPOSE('Дисциплины-компетенции'!AB$3:AB$79))</f>
        <v>2.8200972447325769</v>
      </c>
      <c r="AC24">
        <f t="array" ref="AC24">SUMPRODUCT(Таблица1[[#This Row],[Дисциплина 1]:[Дисциплина 77]],TRANSPOSE('Дисциплины-компетенции'!AC$3:AC$79))</f>
        <v>2.4311183144246353</v>
      </c>
      <c r="AD24">
        <f t="array" ref="AD24">SUMPRODUCT(Таблица1[[#This Row],[Дисциплина 1]:[Дисциплина 77]],TRANSPOSE('Дисциплины-компетенции'!AD$3:AD$79))</f>
        <v>0</v>
      </c>
      <c r="AE24">
        <f t="array" ref="AE24">SUMPRODUCT(Таблица1[[#This Row],[Дисциплина 1]:[Дисциплина 77]],TRANSPOSE('Дисциплины-компетенции'!AE$3:AE$79))</f>
        <v>0</v>
      </c>
      <c r="AF24">
        <f t="array" ref="AF24">SUMPRODUCT(Таблица1[[#This Row],[Дисциплина 1]:[Дисциплина 77]],TRANSPOSE('Дисциплины-компетенции'!AF$3:AF$79))</f>
        <v>0</v>
      </c>
      <c r="AG24">
        <f t="array" ref="AG24">SUMPRODUCT(Таблица1[[#This Row],[Дисциплина 1]:[Дисциплина 77]],TRANSPOSE('Дисциплины-компетенции'!AG$3:AG$79))</f>
        <v>12.884927066450567</v>
      </c>
      <c r="AH24">
        <f t="array" ref="AH24">SUMPRODUCT(Таблица1[[#This Row],[Дисциплина 1]:[Дисциплина 77]],TRANSPOSE('Дисциплины-компетенции'!AH$3:AH$79))</f>
        <v>0</v>
      </c>
      <c r="AI24">
        <f t="array" ref="AI24">SUMPRODUCT(Таблица1[[#This Row],[Дисциплина 1]:[Дисциплина 77]],TRANSPOSE('Дисциплины-компетенции'!AI$3:AI$79))</f>
        <v>0</v>
      </c>
      <c r="AJ24">
        <f t="array" ref="AJ24">SUMPRODUCT(Таблица1[[#This Row],[Дисциплина 1]:[Дисциплина 77]],TRANSPOSE('Дисциплины-компетенции'!AJ$3:AJ$79))</f>
        <v>0</v>
      </c>
      <c r="AK24">
        <f t="array" ref="AK24">SUMPRODUCT(Таблица1[[#This Row],[Дисциплина 1]:[Дисциплина 77]],TRANSPOSE('Дисциплины-компетенции'!AK$3:AK$79))</f>
        <v>0</v>
      </c>
      <c r="AL24">
        <f t="array" ref="AL24">SUMPRODUCT(Таблица1[[#This Row],[Дисциплина 1]:[Дисциплина 77]],TRANSPOSE('Дисциплины-компетенции'!AL$3:AL$79))</f>
        <v>0</v>
      </c>
      <c r="AM24">
        <f t="array" ref="AM24">SUMPRODUCT(Таблица1[[#This Row],[Дисциплина 1]:[Дисциплина 77]],TRANSPOSE('Дисциплины-компетенции'!AM$3:AM$79))</f>
        <v>0</v>
      </c>
      <c r="AN24">
        <f t="array" ref="AN24">SUMPRODUCT(Таблица1[[#This Row],[Дисциплина 1]:[Дисциплина 77]],TRANSPOSE('Дисциплины-компетенции'!AN$3:AN$79))</f>
        <v>0</v>
      </c>
      <c r="AO24">
        <f t="array" ref="AO24">SUMPRODUCT(Таблица1[[#This Row],[Дисциплина 1]:[Дисциплина 77]],TRANSPOSE('Дисциплины-компетенции'!AO$3:AO$79))</f>
        <v>0</v>
      </c>
    </row>
    <row r="25" spans="1:41" ht="18.75" x14ac:dyDescent="0.25">
      <c r="A25" s="34" t="s">
        <v>104</v>
      </c>
      <c r="B25" s="46">
        <f t="array" ref="B25">SUMPRODUCT(Таблица1[[#This Row],[Дисциплина 1]:[Дисциплина 77]],TRANSPOSE('Дисциплины-компетенции'!B$3:B$79))</f>
        <v>1.6045380875202593</v>
      </c>
      <c r="C25" s="46">
        <f t="array" ref="C25">SUMPRODUCT(Таблица1[[#This Row],[Дисциплина 1]:[Дисциплина 77]],TRANSPOSE('Дисциплины-компетенции'!C$3:C$79))</f>
        <v>3.2820097244732573</v>
      </c>
      <c r="D25" s="46">
        <f t="array" ref="D25">SUMPRODUCT(Таблица1[[#This Row],[Дисциплина 1]:[Дисциплина 77]],TRANSPOSE('Дисциплины-компетенции'!D$3:D$79))</f>
        <v>1.9473257698541331</v>
      </c>
      <c r="E25" s="46">
        <f t="array" ref="E25">SUMPRODUCT(Таблица1[[#This Row],[Дисциплина 1]:[Дисциплина 77]],TRANSPOSE('Дисциплины-компетенции'!E$3:E$79))</f>
        <v>0.90761750405186381</v>
      </c>
      <c r="F25" s="46">
        <f t="array" ref="F25">SUMPRODUCT(Таблица1[[#This Row],[Дисциплина 1]:[Дисциплина 77]],TRANSPOSE('Дисциплины-компетенции'!F$3:F$79))</f>
        <v>13.456239870340355</v>
      </c>
      <c r="G25" s="46">
        <f t="array" ref="G25">SUMPRODUCT(Таблица1[[#This Row],[Дисциплина 1]:[Дисциплина 77]],TRANSPOSE('Дисциплины-компетенции'!G$3:G$79))</f>
        <v>4.5948136142625611</v>
      </c>
      <c r="H25" s="46">
        <f t="array" ref="H25">SUMPRODUCT(Таблица1[[#This Row],[Дисциплина 1]:[Дисциплина 77]],TRANSPOSE('Дисциплины-компетенции'!H$3:H$79))</f>
        <v>11.772690437601298</v>
      </c>
      <c r="I25" s="46">
        <f t="array" ref="I25">SUMPRODUCT(Таблица1[[#This Row],[Дисциплина 1]:[Дисциплина 77]],TRANSPOSE('Дисциплины-компетенции'!I$3:I$79))</f>
        <v>0</v>
      </c>
      <c r="J25" s="46">
        <f t="array" ref="J25">SUMPRODUCT(Таблица1[[#This Row],[Дисциплина 1]:[Дисциплина 77]],TRANSPOSE('Дисциплины-компетенции'!J$3:J$79))</f>
        <v>0</v>
      </c>
      <c r="K25" s="46">
        <f t="array" ref="K25">SUMPRODUCT(Таблица1[[#This Row],[Дисциплина 1]:[Дисциплина 77]],TRANSPOSE('Дисциплины-компетенции'!K$3:K$79))</f>
        <v>236.66936790923825</v>
      </c>
      <c r="L25" s="46">
        <f t="array" ref="L25">SUMPRODUCT(Таблица1[[#This Row],[Дисциплина 1]:[Дисциплина 77]],TRANSPOSE('Дисциплины-компетенции'!L$3:L$79))</f>
        <v>126.37155591572123</v>
      </c>
      <c r="M25" s="46">
        <f t="array" ref="M25">SUMPRODUCT(Таблица1[[#This Row],[Дисциплина 1]:[Дисциплина 77]],TRANSPOSE('Дисциплины-компетенции'!M$3:M$79))</f>
        <v>24.250405186385738</v>
      </c>
      <c r="N25" s="46">
        <f t="array" ref="N25">SUMPRODUCT(Таблица1[[#This Row],[Дисциплина 1]:[Дисциплина 77]],TRANSPOSE('Дисциплины-компетенции'!N$3:N$79))</f>
        <v>13.371150729335493</v>
      </c>
      <c r="O25" s="46">
        <f t="array" ref="O25">SUMPRODUCT(Таблица1[[#This Row],[Дисциплина 1]:[Дисциплина 77]],TRANSPOSE('Дисциплины-компетенции'!O$3:O$79))</f>
        <v>2.1272285251215557</v>
      </c>
      <c r="P25" s="46">
        <f t="array" ref="P25">SUMPRODUCT(Таблица1[[#This Row],[Дисциплина 1]:[Дисциплина 77]],TRANSPOSE('Дисциплины-компетенции'!P$3:P$79))</f>
        <v>3.8897893030794162</v>
      </c>
      <c r="Q25" s="46">
        <f t="array" ref="Q25">SUMPRODUCT(Таблица1[[#This Row],[Дисциплина 1]:[Дисциплина 77]],TRANSPOSE('Дисциплины-компетенции'!Q$3:Q$79))</f>
        <v>0</v>
      </c>
      <c r="R25" s="46">
        <f t="array" ref="R25">SUMPRODUCT(Таблица1[[#This Row],[Дисциплина 1]:[Дисциплина 77]],TRANSPOSE('Дисциплины-компетенции'!R$3:R$79))</f>
        <v>2.6094003241491084</v>
      </c>
      <c r="S25" s="46">
        <f t="array" ref="S25">SUMPRODUCT(Таблица1[[#This Row],[Дисциплина 1]:[Дисциплина 77]],TRANSPOSE('Дисциплины-компетенции'!S$3:S$79))</f>
        <v>6.5786061588330638</v>
      </c>
      <c r="T25" s="46">
        <f t="array" ref="T25">SUMPRODUCT(Таблица1[[#This Row],[Дисциплина 1]:[Дисциплина 77]],TRANSPOSE('Дисциплины-компетенции'!T$3:T$79))</f>
        <v>6.8071312803889787</v>
      </c>
      <c r="U25" s="46">
        <f t="array" ref="U25">SUMPRODUCT(Таблица1[[#This Row],[Дисциплина 1]:[Дисциплина 77]],TRANSPOSE('Дисциплины-компетенции'!U$3:U$79))</f>
        <v>8.1442463533225276</v>
      </c>
      <c r="V25" s="46">
        <f t="array" ref="V25">SUMPRODUCT(Таблица1[[#This Row],[Дисциплина 1]:[Дисциплина 77]],TRANSPOSE('Дисциплины-компетенции'!V$3:V$79))</f>
        <v>0</v>
      </c>
      <c r="W25" s="46">
        <f t="array" ref="W25">SUMPRODUCT(Таблица1[[#This Row],[Дисциплина 1]:[Дисциплина 77]],TRANSPOSE('Дисциплины-компетенции'!W$3:W$79))</f>
        <v>0</v>
      </c>
      <c r="X25" s="46">
        <f t="array" ref="X25">SUMPRODUCT(Таблица1[[#This Row],[Дисциплина 1]:[Дисциплина 77]],TRANSPOSE('Дисциплины-компетенции'!X$3:X$79))</f>
        <v>4.4975688816855754</v>
      </c>
      <c r="Y25" s="46">
        <f t="array" ref="Y25">SUMPRODUCT(Таблица1[[#This Row],[Дисциплина 1]:[Дисциплина 77]],TRANSPOSE('Дисциплины-компетенции'!Y$3:Y$79))</f>
        <v>0</v>
      </c>
      <c r="Z25">
        <f t="array" ref="Z25">SUMPRODUCT(Таблица1[[#This Row],[Дисциплина 1]:[Дисциплина 77]],TRANSPOSE('Дисциплины-компетенции'!Z$3:Z$79))</f>
        <v>0</v>
      </c>
      <c r="AA25">
        <f t="array" ref="AA25">SUMPRODUCT(Таблица1[[#This Row],[Дисциплина 1]:[Дисциплина 77]],TRANSPOSE('Дисциплины-компетенции'!AA$3:AA$79))</f>
        <v>0</v>
      </c>
      <c r="AB25">
        <f t="array" ref="AB25">SUMPRODUCT(Таблица1[[#This Row],[Дисциплина 1]:[Дисциплина 77]],TRANSPOSE('Дисциплины-компетенции'!AB$3:AB$79))</f>
        <v>3.525121555915721</v>
      </c>
      <c r="AC25">
        <f t="array" ref="AC25">SUMPRODUCT(Таблица1[[#This Row],[Дисциплина 1]:[Дисциплина 77]],TRANSPOSE('Дисциплины-компетенции'!AC$3:AC$79))</f>
        <v>2.2690437601296596</v>
      </c>
      <c r="AD25">
        <f t="array" ref="AD25">SUMPRODUCT(Таблица1[[#This Row],[Дисциплина 1]:[Дисциплина 77]],TRANSPOSE('Дисциплины-компетенции'!AD$3:AD$79))</f>
        <v>0</v>
      </c>
      <c r="AE25">
        <f t="array" ref="AE25">SUMPRODUCT(Таблица1[[#This Row],[Дисциплина 1]:[Дисциплина 77]],TRANSPOSE('Дисциплины-компетенции'!AE$3:AE$79))</f>
        <v>0</v>
      </c>
      <c r="AF25">
        <f t="array" ref="AF25">SUMPRODUCT(Таблица1[[#This Row],[Дисциплина 1]:[Дисциплина 77]],TRANSPOSE('Дисциплины-компетенции'!AF$3:AF$79))</f>
        <v>0</v>
      </c>
      <c r="AG25">
        <f t="array" ref="AG25">SUMPRODUCT(Таблица1[[#This Row],[Дисциплина 1]:[Дисциплина 77]],TRANSPOSE('Дисциплины-компетенции'!AG$3:AG$79))</f>
        <v>12.884927066450567</v>
      </c>
      <c r="AH25">
        <f t="array" ref="AH25">SUMPRODUCT(Таблица1[[#This Row],[Дисциплина 1]:[Дисциплина 77]],TRANSPOSE('Дисциплины-компетенции'!AH$3:AH$79))</f>
        <v>0</v>
      </c>
      <c r="AI25">
        <f t="array" ref="AI25">SUMPRODUCT(Таблица1[[#This Row],[Дисциплина 1]:[Дисциплина 77]],TRANSPOSE('Дисциплины-компетенции'!AI$3:AI$79))</f>
        <v>0</v>
      </c>
      <c r="AJ25">
        <f t="array" ref="AJ25">SUMPRODUCT(Таблица1[[#This Row],[Дисциплина 1]:[Дисциплина 77]],TRANSPOSE('Дисциплины-компетенции'!AJ$3:AJ$79))</f>
        <v>0</v>
      </c>
      <c r="AK25">
        <f t="array" ref="AK25">SUMPRODUCT(Таблица1[[#This Row],[Дисциплина 1]:[Дисциплина 77]],TRANSPOSE('Дисциплины-компетенции'!AK$3:AK$79))</f>
        <v>0</v>
      </c>
      <c r="AL25">
        <f t="array" ref="AL25">SUMPRODUCT(Таблица1[[#This Row],[Дисциплина 1]:[Дисциплина 77]],TRANSPOSE('Дисциплины-компетенции'!AL$3:AL$79))</f>
        <v>0</v>
      </c>
      <c r="AM25">
        <f t="array" ref="AM25">SUMPRODUCT(Таблица1[[#This Row],[Дисциплина 1]:[Дисциплина 77]],TRANSPOSE('Дисциплины-компетенции'!AM$3:AM$79))</f>
        <v>0</v>
      </c>
      <c r="AN25">
        <f t="array" ref="AN25">SUMPRODUCT(Таблица1[[#This Row],[Дисциплина 1]:[Дисциплина 77]],TRANSPOSE('Дисциплины-компетенции'!AN$3:AN$79))</f>
        <v>0</v>
      </c>
      <c r="AO25">
        <f t="array" ref="AO25">SUMPRODUCT(Таблица1[[#This Row],[Дисциплина 1]:[Дисциплина 77]],TRANSPOSE('Дисциплины-компетенции'!AO$3:AO$79))</f>
        <v>0</v>
      </c>
    </row>
    <row r="26" spans="1:41" ht="18.75" x14ac:dyDescent="0.25">
      <c r="A26" s="34" t="s">
        <v>105</v>
      </c>
      <c r="B26" s="46">
        <f t="array" ref="B26">SUMPRODUCT(Таблица1[[#This Row],[Дисциплина 1]:[Дисциплина 77]],TRANSPOSE('Дисциплины-компетенции'!B$3:B$79))</f>
        <v>2.0056726094003241</v>
      </c>
      <c r="C26" s="46">
        <f t="array" ref="C26">SUMPRODUCT(Таблица1[[#This Row],[Дисциплина 1]:[Дисциплина 77]],TRANSPOSE('Дисциплины-компетенции'!C$3:C$79))</f>
        <v>3.670988654781199</v>
      </c>
      <c r="D26" s="46">
        <f t="array" ref="D26">SUMPRODUCT(Таблица1[[#This Row],[Дисциплина 1]:[Дисциплина 77]],TRANSPOSE('Дисциплины-компетенции'!D$3:D$79))</f>
        <v>1.9692058346839547</v>
      </c>
      <c r="E26" s="46">
        <f t="array" ref="E26">SUMPRODUCT(Таблица1[[#This Row],[Дисциплина 1]:[Дисциплина 77]],TRANSPOSE('Дисциплины-компетенции'!E$3:E$79))</f>
        <v>0.90761750405186381</v>
      </c>
      <c r="F26" s="46">
        <f t="array" ref="F26">SUMPRODUCT(Таблица1[[#This Row],[Дисциплина 1]:[Дисциплина 77]],TRANSPOSE('Дисциплины-компетенции'!F$3:F$79))</f>
        <v>12.307536466774714</v>
      </c>
      <c r="G26" s="46">
        <f t="array" ref="G26">SUMPRODUCT(Таблица1[[#This Row],[Дисциплина 1]:[Дисциплина 77]],TRANSPOSE('Дисциплины-компетенции'!G$3:G$79))</f>
        <v>5.7435170178282018</v>
      </c>
      <c r="H26" s="46">
        <f t="array" ref="H26">SUMPRODUCT(Таблица1[[#This Row],[Дисциплина 1]:[Дисциплина 77]],TRANSPOSE('Дисциплины-компетенции'!H$3:H$79))</f>
        <v>13.036871961102108</v>
      </c>
      <c r="I26" s="46">
        <f t="array" ref="I26">SUMPRODUCT(Таблица1[[#This Row],[Дисциплина 1]:[Дисциплина 77]],TRANSPOSE('Дисциплины-компетенции'!I$3:I$79))</f>
        <v>0</v>
      </c>
      <c r="J26" s="46">
        <f t="array" ref="J26">SUMPRODUCT(Таблица1[[#This Row],[Дисциплина 1]:[Дисциплина 77]],TRANSPOSE('Дисциплины-компетенции'!J$3:J$79))</f>
        <v>0</v>
      </c>
      <c r="K26" s="46">
        <f t="array" ref="K26">SUMPRODUCT(Таблица1[[#This Row],[Дисциплина 1]:[Дисциплина 77]],TRANSPOSE('Дисциплины-компетенции'!K$3:K$79))</f>
        <v>237.47163695299835</v>
      </c>
      <c r="L26" s="46">
        <f t="array" ref="L26">SUMPRODUCT(Таблица1[[#This Row],[Дисциплина 1]:[Дисциплина 77]],TRANSPOSE('Дисциплины-компетенции'!L$3:L$79))</f>
        <v>125.77876823338734</v>
      </c>
      <c r="M26" s="46">
        <f t="array" ref="M26">SUMPRODUCT(Таблица1[[#This Row],[Дисциплина 1]:[Дисциплина 77]],TRANSPOSE('Дисциплины-компетенции'!M$3:M$79))</f>
        <v>24.250405186385738</v>
      </c>
      <c r="N26" s="46">
        <f t="array" ref="N26">SUMPRODUCT(Таблица1[[#This Row],[Дисциплина 1]:[Дисциплина 77]],TRANSPOSE('Дисциплины-компетенции'!N$3:N$79))</f>
        <v>13.585089141004861</v>
      </c>
      <c r="O26" s="46">
        <f t="array" ref="O26">SUMPRODUCT(Таблица1[[#This Row],[Дисциплина 1]:[Дисциплина 77]],TRANSPOSE('Дисциплины-компетенции'!O$3:O$79))</f>
        <v>2.1272285251215557</v>
      </c>
      <c r="P26" s="46">
        <f t="array" ref="P26">SUMPRODUCT(Таблица1[[#This Row],[Дисциплина 1]:[Дисциплина 77]],TRANSPOSE('Дисциплины-компетенции'!P$3:P$79))</f>
        <v>4.0453808752025928</v>
      </c>
      <c r="Q26" s="46">
        <f t="array" ref="Q26">SUMPRODUCT(Таблица1[[#This Row],[Дисциплина 1]:[Дисциплина 77]],TRANSPOSE('Дисциплины-компетенции'!Q$3:Q$79))</f>
        <v>0</v>
      </c>
      <c r="R26" s="46">
        <f t="array" ref="R26">SUMPRODUCT(Таблица1[[#This Row],[Дисциплина 1]:[Дисциплина 77]],TRANSPOSE('Дисциплины-компетенции'!R$3:R$79))</f>
        <v>2.6094003241491084</v>
      </c>
      <c r="S26" s="46">
        <f t="array" ref="S26">SUMPRODUCT(Таблица1[[#This Row],[Дисциплина 1]:[Дисциплина 77]],TRANSPOSE('Дисциплины-компетенции'!S$3:S$79))</f>
        <v>6.0170178282009728</v>
      </c>
      <c r="T26" s="46">
        <f t="array" ref="T26">SUMPRODUCT(Таблица1[[#This Row],[Дисциплина 1]:[Дисциплина 77]],TRANSPOSE('Дисциплины-компетенции'!T$3:T$79))</f>
        <v>7.2609400324149114</v>
      </c>
      <c r="U26" s="46">
        <f t="array" ref="U26">SUMPRODUCT(Таблица1[[#This Row],[Дисциплина 1]:[Дисциплина 77]],TRANSPOSE('Дисциплины-компетенции'!U$3:U$79))</f>
        <v>8.6871961102106958</v>
      </c>
      <c r="V26" s="46">
        <f t="array" ref="V26">SUMPRODUCT(Таблица1[[#This Row],[Дисциплина 1]:[Дисциплина 77]],TRANSPOSE('Дисциплины-компетенции'!V$3:V$79))</f>
        <v>0</v>
      </c>
      <c r="W26" s="46">
        <f t="array" ref="W26">SUMPRODUCT(Таблица1[[#This Row],[Дисциплина 1]:[Дисциплина 77]],TRANSPOSE('Дисциплины-компетенции'!W$3:W$79))</f>
        <v>0</v>
      </c>
      <c r="X26" s="46">
        <f t="array" ref="X26">SUMPRODUCT(Таблица1[[#This Row],[Дисциплина 1]:[Дисциплина 77]],TRANSPOSE('Дисциплины-компетенции'!X$3:X$79))</f>
        <v>4.4975688816855754</v>
      </c>
      <c r="Y26" s="46">
        <f t="array" ref="Y26">SUMPRODUCT(Таблица1[[#This Row],[Дисциплина 1]:[Дисциплина 77]],TRANSPOSE('Дисциплины-компетенции'!Y$3:Y$79))</f>
        <v>0</v>
      </c>
      <c r="Z26">
        <f t="array" ref="Z26">SUMPRODUCT(Таблица1[[#This Row],[Дисциплина 1]:[Дисциплина 77]],TRANSPOSE('Дисциплины-компетенции'!Z$3:Z$79))</f>
        <v>0</v>
      </c>
      <c r="AA26">
        <f t="array" ref="AA26">SUMPRODUCT(Таблица1[[#This Row],[Дисциплина 1]:[Дисциплина 77]],TRANSPOSE('Дисциплины-компетенции'!AA$3:AA$79))</f>
        <v>0</v>
      </c>
      <c r="AB26">
        <f t="array" ref="AB26">SUMPRODUCT(Таблица1[[#This Row],[Дисциплина 1]:[Дисциплина 77]],TRANSPOSE('Дисциплины-компетенции'!AB$3:AB$79))</f>
        <v>3.525121555915721</v>
      </c>
      <c r="AC26">
        <f t="array" ref="AC26">SUMPRODUCT(Таблица1[[#This Row],[Дисциплина 1]:[Дисциплина 77]],TRANSPOSE('Дисциплины-компетенции'!AC$3:AC$79))</f>
        <v>2.2690437601296596</v>
      </c>
      <c r="AD26">
        <f t="array" ref="AD26">SUMPRODUCT(Таблица1[[#This Row],[Дисциплина 1]:[Дисциплина 77]],TRANSPOSE('Дисциплины-компетенции'!AD$3:AD$79))</f>
        <v>0</v>
      </c>
      <c r="AE26">
        <f t="array" ref="AE26">SUMPRODUCT(Таблица1[[#This Row],[Дисциплина 1]:[Дисциплина 77]],TRANSPOSE('Дисциплины-компетенции'!AE$3:AE$79))</f>
        <v>0</v>
      </c>
      <c r="AF26">
        <f t="array" ref="AF26">SUMPRODUCT(Таблица1[[#This Row],[Дисциплина 1]:[Дисциплина 77]],TRANSPOSE('Дисциплины-компетенции'!AF$3:AF$79))</f>
        <v>0</v>
      </c>
      <c r="AG26">
        <f t="array" ref="AG26">SUMPRODUCT(Таблица1[[#This Row],[Дисциплина 1]:[Дисциплина 77]],TRANSPOSE('Дисциплины-компетенции'!AG$3:AG$79))</f>
        <v>13.40032414910859</v>
      </c>
      <c r="AH26">
        <f t="array" ref="AH26">SUMPRODUCT(Таблица1[[#This Row],[Дисциплина 1]:[Дисциплина 77]],TRANSPOSE('Дисциплины-компетенции'!AH$3:AH$79))</f>
        <v>0</v>
      </c>
      <c r="AI26">
        <f t="array" ref="AI26">SUMPRODUCT(Таблица1[[#This Row],[Дисциплина 1]:[Дисциплина 77]],TRANSPOSE('Дисциплины-компетенции'!AI$3:AI$79))</f>
        <v>0</v>
      </c>
      <c r="AJ26">
        <f t="array" ref="AJ26">SUMPRODUCT(Таблица1[[#This Row],[Дисциплина 1]:[Дисциплина 77]],TRANSPOSE('Дисциплины-компетенции'!AJ$3:AJ$79))</f>
        <v>0</v>
      </c>
      <c r="AK26">
        <f t="array" ref="AK26">SUMPRODUCT(Таблица1[[#This Row],[Дисциплина 1]:[Дисциплина 77]],TRANSPOSE('Дисциплины-компетенции'!AK$3:AK$79))</f>
        <v>0</v>
      </c>
      <c r="AL26">
        <f t="array" ref="AL26">SUMPRODUCT(Таблица1[[#This Row],[Дисциплина 1]:[Дисциплина 77]],TRANSPOSE('Дисциплины-компетенции'!AL$3:AL$79))</f>
        <v>0</v>
      </c>
      <c r="AM26">
        <f t="array" ref="AM26">SUMPRODUCT(Таблица1[[#This Row],[Дисциплина 1]:[Дисциплина 77]],TRANSPOSE('Дисциплины-компетенции'!AM$3:AM$79))</f>
        <v>0</v>
      </c>
      <c r="AN26">
        <f t="array" ref="AN26">SUMPRODUCT(Таблица1[[#This Row],[Дисциплина 1]:[Дисциплина 77]],TRANSPOSE('Дисциплины-компетенции'!AN$3:AN$79))</f>
        <v>0</v>
      </c>
      <c r="AO26">
        <f t="array" ref="AO26">SUMPRODUCT(Таблица1[[#This Row],[Дисциплина 1]:[Дисциплина 77]],TRANSPOSE('Дисциплины-компетенции'!AO$3:AO$79))</f>
        <v>0</v>
      </c>
    </row>
    <row r="27" spans="1:41" ht="18.75" x14ac:dyDescent="0.25">
      <c r="A27" s="34" t="s">
        <v>106</v>
      </c>
      <c r="B27" s="46">
        <f t="array" ref="B27">SUMPRODUCT(Таблица1[[#This Row],[Дисциплина 1]:[Дисциплина 77]],TRANSPOSE('Дисциплины-компетенции'!B$3:B$79))</f>
        <v>2.1928687196110213</v>
      </c>
      <c r="C27" s="46">
        <f t="array" ref="C27">SUMPRODUCT(Таблица1[[#This Row],[Дисциплина 1]:[Дисциплина 77]],TRANSPOSE('Дисциплины-компетенции'!C$3:C$79))</f>
        <v>3.938411669367909</v>
      </c>
      <c r="D27" s="46">
        <f t="array" ref="D27">SUMPRODUCT(Таблица1[[#This Row],[Дисциплина 1]:[Дисциплина 77]],TRANSPOSE('Дисциплины-компетенции'!D$3:D$79))</f>
        <v>1.40032414910859</v>
      </c>
      <c r="E27" s="46">
        <f t="array" ref="E27">SUMPRODUCT(Таблица1[[#This Row],[Дисциплина 1]:[Дисциплина 77]],TRANSPOSE('Дисциплины-компетенции'!E$3:E$79))</f>
        <v>0.90761750405186381</v>
      </c>
      <c r="F27" s="46">
        <f t="array" ref="F27">SUMPRODUCT(Таблица1[[#This Row],[Дисциплина 1]:[Дисциплина 77]],TRANSPOSE('Дисциплины-компетенции'!F$3:F$79))</f>
        <v>12.307536466774714</v>
      </c>
      <c r="G27" s="46">
        <f t="array" ref="G27">SUMPRODUCT(Таблица1[[#This Row],[Дисциплина 1]:[Дисциплина 77]],TRANSPOSE('Дисциплины-компетенции'!G$3:G$79))</f>
        <v>6.2795786061588332</v>
      </c>
      <c r="H27" s="46">
        <f t="array" ref="H27">SUMPRODUCT(Таблица1[[#This Row],[Дисциплина 1]:[Дисциплина 77]],TRANSPOSE('Дисциплины-компетенции'!H$3:H$79))</f>
        <v>11.535656401944895</v>
      </c>
      <c r="I27" s="46">
        <f t="array" ref="I27">SUMPRODUCT(Таблица1[[#This Row],[Дисциплина 1]:[Дисциплина 77]],TRANSPOSE('Дисциплины-компетенции'!I$3:I$79))</f>
        <v>0</v>
      </c>
      <c r="J27" s="46">
        <f t="array" ref="J27">SUMPRODUCT(Таблица1[[#This Row],[Дисциплина 1]:[Дисциплина 77]],TRANSPOSE('Дисциплины-компетенции'!J$3:J$79))</f>
        <v>0</v>
      </c>
      <c r="K27" s="46">
        <f t="array" ref="K27">SUMPRODUCT(Таблица1[[#This Row],[Дисциплина 1]:[Дисциплина 77]],TRANSPOSE('Дисциплины-компетенции'!K$3:K$79))</f>
        <v>226.82333873581848</v>
      </c>
      <c r="L27" s="46">
        <f t="array" ref="L27">SUMPRODUCT(Таблица1[[#This Row],[Дисциплина 1]:[Дисциплина 77]],TRANSPOSE('Дисциплины-компетенции'!L$3:L$79))</f>
        <v>118.88087520259319</v>
      </c>
      <c r="M27" s="46">
        <f t="array" ref="M27">SUMPRODUCT(Таблица1[[#This Row],[Дисциплина 1]:[Дисциплина 77]],TRANSPOSE('Дисциплины-компетенции'!M$3:M$79))</f>
        <v>24.250405186385738</v>
      </c>
      <c r="N27" s="46">
        <f t="array" ref="N27">SUMPRODUCT(Таблица1[[#This Row],[Дисциплина 1]:[Дисциплина 77]],TRANSPOSE('Дисциплины-компетенции'!N$3:N$79))</f>
        <v>13.442463533225283</v>
      </c>
      <c r="O27" s="46">
        <f t="array" ref="O27">SUMPRODUCT(Таблица1[[#This Row],[Дисциплина 1]:[Дисциплина 77]],TRANSPOSE('Дисциплины-компетенции'!O$3:O$79))</f>
        <v>1.7017828200972447</v>
      </c>
      <c r="P27" s="46">
        <f t="array" ref="P27">SUMPRODUCT(Таблица1[[#This Row],[Дисциплина 1]:[Дисциплина 77]],TRANSPOSE('Дисциплины-компетенции'!P$3:P$79))</f>
        <v>3.9416531604538085</v>
      </c>
      <c r="Q27" s="46">
        <f t="array" ref="Q27">SUMPRODUCT(Таблица1[[#This Row],[Дисциплина 1]:[Дисциплина 77]],TRANSPOSE('Дисциплины-компетенции'!Q$3:Q$79))</f>
        <v>0</v>
      </c>
      <c r="R27" s="46">
        <f t="array" ref="R27">SUMPRODUCT(Таблица1[[#This Row],[Дисциплина 1]:[Дисциплина 77]],TRANSPOSE('Дисциплины-компетенции'!R$3:R$79))</f>
        <v>2.6094003241491084</v>
      </c>
      <c r="S27" s="46">
        <f t="array" ref="S27">SUMPRODUCT(Таблица1[[#This Row],[Дисциплина 1]:[Дисциплина 77]],TRANSPOSE('Дисциплины-компетенции'!S$3:S$79))</f>
        <v>6.0170178282009728</v>
      </c>
      <c r="T27" s="46">
        <f t="array" ref="T27">SUMPRODUCT(Таблица1[[#This Row],[Дисциплина 1]:[Дисциплина 77]],TRANSPOSE('Дисциплины-компетенции'!T$3:T$79))</f>
        <v>6.8071312803889787</v>
      </c>
      <c r="U27" s="46">
        <f t="array" ref="U27">SUMPRODUCT(Таблица1[[#This Row],[Дисциплина 1]:[Дисциплина 77]],TRANSPOSE('Дисциплины-компетенции'!U$3:U$79))</f>
        <v>8.1442463533225276</v>
      </c>
      <c r="V27" s="46">
        <f t="array" ref="V27">SUMPRODUCT(Таблица1[[#This Row],[Дисциплина 1]:[Дисциплина 77]],TRANSPOSE('Дисциплины-компетенции'!V$3:V$79))</f>
        <v>0</v>
      </c>
      <c r="W27" s="46">
        <f t="array" ref="W27">SUMPRODUCT(Таблица1[[#This Row],[Дисциплина 1]:[Дисциплина 77]],TRANSPOSE('Дисциплины-компетенции'!W$3:W$79))</f>
        <v>0</v>
      </c>
      <c r="X27" s="46">
        <f t="array" ref="X27">SUMPRODUCT(Таблица1[[#This Row],[Дисциплина 1]:[Дисциплина 77]],TRANSPOSE('Дисциплины-компетенции'!X$3:X$79))</f>
        <v>3.5980551053484602</v>
      </c>
      <c r="Y27" s="46">
        <f t="array" ref="Y27">SUMPRODUCT(Таблица1[[#This Row],[Дисциплина 1]:[Дисциплина 77]],TRANSPOSE('Дисциплины-компетенции'!Y$3:Y$79))</f>
        <v>0</v>
      </c>
      <c r="Z27">
        <f t="array" ref="Z27">SUMPRODUCT(Таблица1[[#This Row],[Дисциплина 1]:[Дисциплина 77]],TRANSPOSE('Дисциплины-компетенции'!Z$3:Z$79))</f>
        <v>0</v>
      </c>
      <c r="AA27">
        <f t="array" ref="AA27">SUMPRODUCT(Таблица1[[#This Row],[Дисциплина 1]:[Дисциплина 77]],TRANSPOSE('Дисциплины-компетенции'!AA$3:AA$79))</f>
        <v>0</v>
      </c>
      <c r="AB27">
        <f t="array" ref="AB27">SUMPRODUCT(Таблица1[[#This Row],[Дисциплина 1]:[Дисциплина 77]],TRANSPOSE('Дисциплины-компетенции'!AB$3:AB$79))</f>
        <v>2.8200972447325769</v>
      </c>
      <c r="AC27">
        <f t="array" ref="AC27">SUMPRODUCT(Таблица1[[#This Row],[Дисциплина 1]:[Дисциплина 77]],TRANSPOSE('Дисциплины-компетенции'!AC$3:AC$79))</f>
        <v>2.2690437601296596</v>
      </c>
      <c r="AD27">
        <f t="array" ref="AD27">SUMPRODUCT(Таблица1[[#This Row],[Дисциплина 1]:[Дисциплина 77]],TRANSPOSE('Дисциплины-компетенции'!AD$3:AD$79))</f>
        <v>0</v>
      </c>
      <c r="AE27">
        <f t="array" ref="AE27">SUMPRODUCT(Таблица1[[#This Row],[Дисциплина 1]:[Дисциплина 77]],TRANSPOSE('Дисциплины-компетенции'!AE$3:AE$79))</f>
        <v>0</v>
      </c>
      <c r="AF27">
        <f t="array" ref="AF27">SUMPRODUCT(Таблица1[[#This Row],[Дисциплина 1]:[Дисциплина 77]],TRANSPOSE('Дисциплины-компетенции'!AF$3:AF$79))</f>
        <v>0</v>
      </c>
      <c r="AG27">
        <f t="array" ref="AG27">SUMPRODUCT(Таблица1[[#This Row],[Дисциплина 1]:[Дисциплина 77]],TRANSPOSE('Дисциплины-компетенции'!AG$3:AG$79))</f>
        <v>13.056726094003242</v>
      </c>
      <c r="AH27">
        <f t="array" ref="AH27">SUMPRODUCT(Таблица1[[#This Row],[Дисциплина 1]:[Дисциплина 77]],TRANSPOSE('Дисциплины-компетенции'!AH$3:AH$79))</f>
        <v>0</v>
      </c>
      <c r="AI27">
        <f t="array" ref="AI27">SUMPRODUCT(Таблица1[[#This Row],[Дисциплина 1]:[Дисциплина 77]],TRANSPOSE('Дисциплины-компетенции'!AI$3:AI$79))</f>
        <v>0</v>
      </c>
      <c r="AJ27">
        <f t="array" ref="AJ27">SUMPRODUCT(Таблица1[[#This Row],[Дисциплина 1]:[Дисциплина 77]],TRANSPOSE('Дисциплины-компетенции'!AJ$3:AJ$79))</f>
        <v>0</v>
      </c>
      <c r="AK27">
        <f t="array" ref="AK27">SUMPRODUCT(Таблица1[[#This Row],[Дисциплина 1]:[Дисциплина 77]],TRANSPOSE('Дисциплины-компетенции'!AK$3:AK$79))</f>
        <v>0</v>
      </c>
      <c r="AL27">
        <f t="array" ref="AL27">SUMPRODUCT(Таблица1[[#This Row],[Дисциплина 1]:[Дисциплина 77]],TRANSPOSE('Дисциплины-компетенции'!AL$3:AL$79))</f>
        <v>0</v>
      </c>
      <c r="AM27">
        <f t="array" ref="AM27">SUMPRODUCT(Таблица1[[#This Row],[Дисциплина 1]:[Дисциплина 77]],TRANSPOSE('Дисциплины-компетенции'!AM$3:AM$79))</f>
        <v>0</v>
      </c>
      <c r="AN27">
        <f t="array" ref="AN27">SUMPRODUCT(Таблица1[[#This Row],[Дисциплина 1]:[Дисциплина 77]],TRANSPOSE('Дисциплины-компетенции'!AN$3:AN$79))</f>
        <v>0</v>
      </c>
      <c r="AO27">
        <f t="array" ref="AO27">SUMPRODUCT(Таблица1[[#This Row],[Дисциплина 1]:[Дисциплина 77]],TRANSPOSE('Дисциплины-компетенции'!AO$3:AO$79))</f>
        <v>0</v>
      </c>
    </row>
    <row r="28" spans="1:41" ht="18.75" x14ac:dyDescent="0.25">
      <c r="A28" s="34" t="s">
        <v>107</v>
      </c>
      <c r="B28" s="46">
        <f t="array" ref="B28">SUMPRODUCT(Таблица1[[#This Row],[Дисциплина 1]:[Дисциплина 77]],TRANSPOSE('Дисциплины-компетенции'!B$3:B$79))</f>
        <v>1.6045380875202593</v>
      </c>
      <c r="C28" s="46">
        <f t="array" ref="C28">SUMPRODUCT(Таблица1[[#This Row],[Дисциплина 1]:[Дисциплина 77]],TRANSPOSE('Дисциплины-компетенции'!C$3:C$79))</f>
        <v>3.1604538087520258</v>
      </c>
      <c r="D28" s="46">
        <f t="array" ref="D28">SUMPRODUCT(Таблица1[[#This Row],[Дисциплина 1]:[Дисциплина 77]],TRANSPOSE('Дисциплины-компетенции'!D$3:D$79))</f>
        <v>1.3128038897893031</v>
      </c>
      <c r="E28" s="46">
        <f t="array" ref="E28">SUMPRODUCT(Таблица1[[#This Row],[Дисциплина 1]:[Дисциплина 77]],TRANSPOSE('Дисциплины-компетенции'!E$3:E$79))</f>
        <v>0.77795786061588323</v>
      </c>
      <c r="F28" s="46">
        <f t="array" ref="F28">SUMPRODUCT(Таблица1[[#This Row],[Дисциплина 1]:[Дисциплина 77]],TRANSPOSE('Дисциплины-компетенции'!F$3:F$79))</f>
        <v>11.4870340356564</v>
      </c>
      <c r="G28" s="46">
        <f t="array" ref="G28">SUMPRODUCT(Таблица1[[#This Row],[Дисциплина 1]:[Дисциплина 77]],TRANSPOSE('Дисциплины-компетенции'!G$3:G$79))</f>
        <v>4.5948136142625611</v>
      </c>
      <c r="H28" s="46">
        <f t="array" ref="H28">SUMPRODUCT(Таблица1[[#This Row],[Дисциплина 1]:[Дисциплина 77]],TRANSPOSE('Дисциплины-компетенции'!H$3:H$79))</f>
        <v>9.481361426256079</v>
      </c>
      <c r="I28" s="46">
        <f t="array" ref="I28">SUMPRODUCT(Таблица1[[#This Row],[Дисциплина 1]:[Дисциплина 77]],TRANSPOSE('Дисциплины-компетенции'!I$3:I$79))</f>
        <v>0</v>
      </c>
      <c r="J28" s="46">
        <f t="array" ref="J28">SUMPRODUCT(Таблица1[[#This Row],[Дисциплина 1]:[Дисциплина 77]],TRANSPOSE('Дисциплины-компетенции'!J$3:J$79))</f>
        <v>0</v>
      </c>
      <c r="K28" s="46">
        <f t="array" ref="K28">SUMPRODUCT(Таблица1[[#This Row],[Дисциплина 1]:[Дисциплина 77]],TRANSPOSE('Дисциплины-компетенции'!K$3:K$79))</f>
        <v>189.04376012965963</v>
      </c>
      <c r="L28" s="46">
        <f t="array" ref="L28">SUMPRODUCT(Таблица1[[#This Row],[Дисциплина 1]:[Дисциплина 77]],TRANSPOSE('Дисциплины-компетенции'!L$3:L$79))</f>
        <v>100.88168557536468</v>
      </c>
      <c r="M28" s="46">
        <f t="array" ref="M28">SUMPRODUCT(Таблица1[[#This Row],[Дисциплина 1]:[Дисциплина 77]],TRANSPOSE('Дисциплины-компетенции'!M$3:M$79))</f>
        <v>19.400324149108592</v>
      </c>
      <c r="N28" s="46">
        <f t="array" ref="N28">SUMPRODUCT(Таблица1[[#This Row],[Дисциплина 1]:[Дисциплина 77]],TRANSPOSE('Дисциплины-компетенции'!N$3:N$79))</f>
        <v>10.696920583468396</v>
      </c>
      <c r="O28" s="46">
        <f t="array" ref="O28">SUMPRODUCT(Таблица1[[#This Row],[Дисциплина 1]:[Дисциплина 77]],TRANSPOSE('Дисциплины-компетенции'!O$3:O$79))</f>
        <v>1.7017828200972447</v>
      </c>
      <c r="P28" s="46">
        <f t="array" ref="P28">SUMPRODUCT(Таблица1[[#This Row],[Дисциплина 1]:[Дисциплина 77]],TRANSPOSE('Дисциплины-компетенции'!P$3:P$79))</f>
        <v>3.1118314424635329</v>
      </c>
      <c r="Q28" s="46">
        <f t="array" ref="Q28">SUMPRODUCT(Таблица1[[#This Row],[Дисциплина 1]:[Дисциплина 77]],TRANSPOSE('Дисциплины-компетенции'!Q$3:Q$79))</f>
        <v>0</v>
      </c>
      <c r="R28" s="46">
        <f t="array" ref="R28">SUMPRODUCT(Таблица1[[#This Row],[Дисциплина 1]:[Дисциплина 77]],TRANSPOSE('Дисциплины-компетенции'!R$3:R$79))</f>
        <v>2.2366288492706645</v>
      </c>
      <c r="S28" s="46">
        <f t="array" ref="S28">SUMPRODUCT(Таблица1[[#This Row],[Дисциплина 1]:[Дисциплина 77]],TRANSPOSE('Дисциплины-компетенции'!S$3:S$79))</f>
        <v>5.6158833063209084</v>
      </c>
      <c r="T28" s="46">
        <f t="array" ref="T28">SUMPRODUCT(Таблица1[[#This Row],[Дисциплина 1]:[Дисциплина 77]],TRANSPOSE('Дисциплины-компетенции'!T$3:T$79))</f>
        <v>5.4457050243111835</v>
      </c>
      <c r="U28" s="46">
        <f t="array" ref="U28">SUMPRODUCT(Таблица1[[#This Row],[Дисциплина 1]:[Дисциплина 77]],TRANSPOSE('Дисциплины-компетенции'!U$3:U$79))</f>
        <v>6.5153970826580228</v>
      </c>
      <c r="V28" s="46">
        <f t="array" ref="V28">SUMPRODUCT(Таблица1[[#This Row],[Дисциплина 1]:[Дисциплина 77]],TRANSPOSE('Дисциплины-компетенции'!V$3:V$79))</f>
        <v>0</v>
      </c>
      <c r="W28" s="46">
        <f t="array" ref="W28">SUMPRODUCT(Таблица1[[#This Row],[Дисциплина 1]:[Дисциплина 77]],TRANSPOSE('Дисциплины-компетенции'!W$3:W$79))</f>
        <v>0</v>
      </c>
      <c r="X28" s="46">
        <f t="array" ref="X28">SUMPRODUCT(Таблица1[[#This Row],[Дисциплина 1]:[Дисциплина 77]],TRANSPOSE('Дисциплины-компетенции'!X$3:X$79))</f>
        <v>3.5980551053484602</v>
      </c>
      <c r="Y28" s="46">
        <f t="array" ref="Y28">SUMPRODUCT(Таблица1[[#This Row],[Дисциплина 1]:[Дисциплина 77]],TRANSPOSE('Дисциплины-компетенции'!Y$3:Y$79))</f>
        <v>0</v>
      </c>
      <c r="Z28">
        <f t="array" ref="Z28">SUMPRODUCT(Таблица1[[#This Row],[Дисциплина 1]:[Дисциплина 77]],TRANSPOSE('Дисциплины-компетенции'!Z$3:Z$79))</f>
        <v>0</v>
      </c>
      <c r="AA28">
        <f t="array" ref="AA28">SUMPRODUCT(Таблица1[[#This Row],[Дисциплина 1]:[Дисциплина 77]],TRANSPOSE('Дисциплины-компетенции'!AA$3:AA$79))</f>
        <v>0</v>
      </c>
      <c r="AB28">
        <f t="array" ref="AB28">SUMPRODUCT(Таблица1[[#This Row],[Дисциплина 1]:[Дисциплина 77]],TRANSPOSE('Дисциплины-компетенции'!AB$3:AB$79))</f>
        <v>2.8200972447325769</v>
      </c>
      <c r="AC28">
        <f t="array" ref="AC28">SUMPRODUCT(Таблица1[[#This Row],[Дисциплина 1]:[Дисциплина 77]],TRANSPOSE('Дисциплины-компетенции'!AC$3:AC$79))</f>
        <v>1.9448946515397083</v>
      </c>
      <c r="AD28">
        <f t="array" ref="AD28">SUMPRODUCT(Таблица1[[#This Row],[Дисциплина 1]:[Дисциплина 77]],TRANSPOSE('Дисциплины-компетенции'!AD$3:AD$79))</f>
        <v>0</v>
      </c>
      <c r="AE28">
        <f t="array" ref="AE28">SUMPRODUCT(Таблица1[[#This Row],[Дисциплина 1]:[Дисциплина 77]],TRANSPOSE('Дисциплины-компетенции'!AE$3:AE$79))</f>
        <v>0</v>
      </c>
      <c r="AF28">
        <f t="array" ref="AF28">SUMPRODUCT(Таблица1[[#This Row],[Дисциплина 1]:[Дисциплина 77]],TRANSPOSE('Дисциплины-компетенции'!AF$3:AF$79))</f>
        <v>0</v>
      </c>
      <c r="AG28">
        <f t="array" ref="AG28">SUMPRODUCT(Таблица1[[#This Row],[Дисциплина 1]:[Дисциплина 77]],TRANSPOSE('Дисциплины-компетенции'!AG$3:AG$79))</f>
        <v>10.307941653160453</v>
      </c>
      <c r="AH28">
        <f t="array" ref="AH28">SUMPRODUCT(Таблица1[[#This Row],[Дисциплина 1]:[Дисциплина 77]],TRANSPOSE('Дисциплины-компетенции'!AH$3:AH$79))</f>
        <v>0</v>
      </c>
      <c r="AI28">
        <f t="array" ref="AI28">SUMPRODUCT(Таблица1[[#This Row],[Дисциплина 1]:[Дисциплина 77]],TRANSPOSE('Дисциплины-компетенции'!AI$3:AI$79))</f>
        <v>0</v>
      </c>
      <c r="AJ28">
        <f t="array" ref="AJ28">SUMPRODUCT(Таблица1[[#This Row],[Дисциплина 1]:[Дисциплина 77]],TRANSPOSE('Дисциплины-компетенции'!AJ$3:AJ$79))</f>
        <v>0</v>
      </c>
      <c r="AK28">
        <f t="array" ref="AK28">SUMPRODUCT(Таблица1[[#This Row],[Дисциплина 1]:[Дисциплина 77]],TRANSPOSE('Дисциплины-компетенции'!AK$3:AK$79))</f>
        <v>0</v>
      </c>
      <c r="AL28">
        <f t="array" ref="AL28">SUMPRODUCT(Таблица1[[#This Row],[Дисциплина 1]:[Дисциплина 77]],TRANSPOSE('Дисциплины-компетенции'!AL$3:AL$79))</f>
        <v>0</v>
      </c>
      <c r="AM28">
        <f t="array" ref="AM28">SUMPRODUCT(Таблица1[[#This Row],[Дисциплина 1]:[Дисциплина 77]],TRANSPOSE('Дисциплины-компетенции'!AM$3:AM$79))</f>
        <v>0</v>
      </c>
      <c r="AN28">
        <f t="array" ref="AN28">SUMPRODUCT(Таблица1[[#This Row],[Дисциплина 1]:[Дисциплина 77]],TRANSPOSE('Дисциплины-компетенции'!AN$3:AN$79))</f>
        <v>0</v>
      </c>
      <c r="AO28">
        <f t="array" ref="AO28">SUMPRODUCT(Таблица1[[#This Row],[Дисциплина 1]:[Дисциплина 77]],TRANSPOSE('Дисциплины-компетенции'!AO$3:AO$79))</f>
        <v>0</v>
      </c>
    </row>
    <row r="29" spans="1:41" ht="18.75" x14ac:dyDescent="0.25">
      <c r="A29" s="34" t="s">
        <v>108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</sheetData>
  <dataValidations disablePrompts="1" count="1">
    <dataValidation type="list" allowBlank="1" showInputMessage="1" showErrorMessage="1" sqref="A2:A29" xr:uid="{00000000-0002-0000-0200-000000000000}">
      <formula1>Soname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Дисциплины-компетенции</vt:lpstr>
      <vt:lpstr>Студенты - дисциплины</vt:lpstr>
      <vt:lpstr>Итоговая таблица</vt:lpstr>
      <vt:lpstr>Soname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2019-11-22T14:28:52Z</dcterms:created>
  <dcterms:modified xsi:type="dcterms:W3CDTF">2019-11-22T16:09:02Z</dcterms:modified>
</cp:coreProperties>
</file>