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95" activeTab="1"/>
  </bookViews>
  <sheets>
    <sheet name="Данные" sheetId="4" r:id="rId1"/>
    <sheet name="Комплектующие" sheetId="1" r:id="rId2"/>
    <sheet name="Гарантийный талон" sheetId="2" r:id="rId3"/>
    <sheet name="Индивидуальный заказ" sheetId="3" r:id="rId4"/>
    <sheet name="Акт приема передачи" sheetId="5" r:id="rId5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1" l="1"/>
  <c r="C15" i="5" l="1"/>
  <c r="F22" i="5"/>
  <c r="C14" i="5"/>
  <c r="C13" i="5"/>
  <c r="F10" i="5"/>
  <c r="C10" i="5"/>
  <c r="A10" i="5"/>
  <c r="I15" i="1" l="1"/>
  <c r="I20" i="1" l="1"/>
  <c r="I26" i="1" l="1"/>
  <c r="I27" i="1"/>
  <c r="I28" i="1"/>
  <c r="I29" i="1"/>
  <c r="I30" i="1"/>
  <c r="I31" i="1"/>
  <c r="I32" i="1"/>
  <c r="I33" i="1"/>
  <c r="I6" i="1"/>
  <c r="I7" i="1"/>
  <c r="I8" i="1"/>
  <c r="I9" i="1"/>
  <c r="I10" i="1"/>
  <c r="I11" i="1"/>
  <c r="I12" i="1"/>
  <c r="I13" i="1"/>
  <c r="I14" i="1"/>
  <c r="I16" i="1"/>
  <c r="I17" i="1"/>
  <c r="I18" i="1"/>
  <c r="I19" i="1"/>
  <c r="I21" i="1"/>
  <c r="I22" i="1"/>
  <c r="I23" i="1"/>
  <c r="G2" i="2" l="1"/>
  <c r="C17" i="3" l="1"/>
  <c r="C16" i="3"/>
  <c r="C15" i="3"/>
  <c r="A8" i="3"/>
  <c r="F5" i="3"/>
  <c r="C5" i="3"/>
  <c r="A5" i="3"/>
  <c r="F4" i="2"/>
  <c r="D4" i="2"/>
  <c r="A4" i="2"/>
  <c r="C2" i="2"/>
  <c r="D3" i="1"/>
  <c r="D2" i="1"/>
  <c r="D1" i="1"/>
  <c r="I2" i="3"/>
  <c r="I24" i="1" l="1"/>
  <c r="I25" i="1"/>
  <c r="H41" i="1" l="1"/>
  <c r="H10" i="5" s="1"/>
  <c r="H5" i="3" l="1"/>
  <c r="H4" i="2"/>
  <c r="E22" i="3"/>
</calcChain>
</file>

<file path=xl/sharedStrings.xml><?xml version="1.0" encoding="utf-8"?>
<sst xmlns="http://schemas.openxmlformats.org/spreadsheetml/2006/main" count="143" uniqueCount="133">
  <si>
    <t>Наименование</t>
  </si>
  <si>
    <t>цена</t>
  </si>
  <si>
    <t>шт</t>
  </si>
  <si>
    <t>сумма</t>
  </si>
  <si>
    <t>Мойка камень</t>
  </si>
  <si>
    <t>Мойка камень с крылом</t>
  </si>
  <si>
    <t>Цоколь 100 пластиковый REHAU</t>
  </si>
  <si>
    <t>Цоколь 150 пластиковый REHAU</t>
  </si>
  <si>
    <t xml:space="preserve">Евронавес </t>
  </si>
  <si>
    <t>Толкатель PUSH OPEN</t>
  </si>
  <si>
    <t>Направляющие шариковые</t>
  </si>
  <si>
    <t>Направляющие с доводчиком</t>
  </si>
  <si>
    <t>Петли с доводчиком</t>
  </si>
  <si>
    <t>Комплект заглушек к плинтусу</t>
  </si>
  <si>
    <t>Aventos HF</t>
  </si>
  <si>
    <t>подьем от 200 руб</t>
  </si>
  <si>
    <t>доставка по городу 500</t>
  </si>
  <si>
    <t>Цена гарнитура фасад, каркас</t>
  </si>
  <si>
    <t>Цена фурнитуры и комплектующих</t>
  </si>
  <si>
    <t xml:space="preserve">Адрес. Ул. Бабушкина 149                                             </t>
  </si>
  <si>
    <t>Мебельная компания «PapaCarlo» тел: +7 (914) 806-65-63</t>
  </si>
  <si>
    <r>
      <t>ИП  Миронов А.В</t>
    </r>
    <r>
      <rPr>
        <sz val="14"/>
        <color rgb="FF474E59"/>
        <rFont val="Arial"/>
        <family val="2"/>
        <charset val="204"/>
      </rPr>
      <t xml:space="preserve">  </t>
    </r>
  </si>
  <si>
    <r>
      <t xml:space="preserve">ОГРН: </t>
    </r>
    <r>
      <rPr>
        <sz val="12"/>
        <rFont val="Times New Roman"/>
        <family val="1"/>
        <charset val="204"/>
      </rPr>
      <t>314753619200172</t>
    </r>
  </si>
  <si>
    <r>
      <t xml:space="preserve">ИНН: </t>
    </r>
    <r>
      <rPr>
        <sz val="12"/>
        <rFont val="Times New Roman"/>
        <family val="1"/>
        <charset val="204"/>
      </rPr>
      <t>753605746601</t>
    </r>
  </si>
  <si>
    <t>1.1 Гарантийный срок составляет 24 месяца с момента доставки (Самовывоза) Изделия.</t>
  </si>
  <si>
    <t xml:space="preserve">Гарантийное обслуживание прекращается в случаях: </t>
  </si>
  <si>
    <t xml:space="preserve">- При отсутствии товарного чека подтверждающего факт приобретения мебели у продавца; </t>
  </si>
  <si>
    <t xml:space="preserve">- При разбухании деталей под воздействием воды или других жидкостей; </t>
  </si>
  <si>
    <t xml:space="preserve">- На монтированные детали, которые имеют механические повреждения;  </t>
  </si>
  <si>
    <t>- На мебель с конструктивными изменениями, которые не были предусмотрены ее производителем;</t>
  </si>
  <si>
    <r>
      <t>Правила получения товара</t>
    </r>
    <r>
      <rPr>
        <sz val="9"/>
        <color rgb="FF474E59"/>
        <rFont val="Bahnschrift Condensed"/>
        <family val="2"/>
        <charset val="204"/>
      </rPr>
      <t xml:space="preserve"> </t>
    </r>
  </si>
  <si>
    <t xml:space="preserve">При получении  необходимо осмотреть внешний вид товара, и проверить наличие всех комплектующих частей </t>
  </si>
  <si>
    <t xml:space="preserve">Осмотрите, не повреждена ли упаковка на корпусной крупногабаритной мебели, если она доставляется в разобранном виде; </t>
  </si>
  <si>
    <t xml:space="preserve">Проверьте, не повреждены ли стекла и зеркала;  </t>
  </si>
  <si>
    <t xml:space="preserve">Поставьте подпись в карточке заказа о получении товара  </t>
  </si>
  <si>
    <t xml:space="preserve">Товарный чек (карточка - заказ) остается у Вас. Обязательно сохраняйте его в течение 24  мес., т.к. он выполняет функции гарантийного талона.  </t>
  </si>
  <si>
    <r>
      <t>Рекомендации по эксплуатации мебели</t>
    </r>
    <r>
      <rPr>
        <sz val="9"/>
        <color rgb="FF474E59"/>
        <rFont val="Bahnschrift Condensed"/>
        <family val="2"/>
        <charset val="204"/>
      </rPr>
      <t xml:space="preserve"> </t>
    </r>
  </si>
  <si>
    <t xml:space="preserve">Гарантийный талон </t>
  </si>
  <si>
    <t>1.2 Производственный дефект (в случае его обнаружения) устраняется продавцом брака</t>
  </si>
  <si>
    <t xml:space="preserve"> и гарантийного обслуживания. в срок 45 рабочих дней с момента приема заявления на устранение </t>
  </si>
  <si>
    <t xml:space="preserve">    С условиями гарантийного обслуживания ознакомлен (а)    __________________________________                        </t>
  </si>
  <si>
    <t>от</t>
  </si>
  <si>
    <t>модель</t>
  </si>
  <si>
    <t>стоимость</t>
  </si>
  <si>
    <r>
      <t>Индивидуальный заказ на комплектацию мебели от:</t>
    </r>
    <r>
      <rPr>
        <b/>
        <sz val="14"/>
        <color theme="1"/>
        <rFont val="Arial"/>
        <family val="2"/>
        <charset val="204"/>
      </rPr>
      <t xml:space="preserve"> </t>
    </r>
    <r>
      <rPr>
        <sz val="16"/>
        <color theme="1"/>
        <rFont val="Arial"/>
        <family val="2"/>
        <charset val="204"/>
      </rPr>
      <t/>
    </r>
  </si>
  <si>
    <t>Индивидуальный предприниматель Миронов Александр Владимирович Именуемый продавец,  Действующий на основании Свидетельства ИНН: 753605746601 принимает заказ на доставку и комплектацию мебели в г. Чита. Продавец принимает индивидуальный заказ на доставку и комплектацию мебели в магазин.</t>
  </si>
  <si>
    <t>Срок выполнения данного индивидуального заказа: 55 рабочих дней с момента заключения договора.</t>
  </si>
  <si>
    <t xml:space="preserve">Если дата выполнения заказа не просрочена, претензии по возврату денежных средств не принимаются. </t>
  </si>
  <si>
    <t xml:space="preserve">Заказчик:  </t>
  </si>
  <si>
    <t xml:space="preserve">Телефон:  </t>
  </si>
  <si>
    <t xml:space="preserve">Адрес: </t>
  </si>
  <si>
    <t xml:space="preserve">С составлением индивидуального заказа ознакомлен. </t>
  </si>
  <si>
    <t>Заказчик: С моих слов записано, верно:    _______________</t>
  </si>
  <si>
    <r>
      <t>Заказ составил(а): Миронов А.В</t>
    </r>
    <r>
      <rPr>
        <b/>
        <sz val="14"/>
        <color theme="1"/>
        <rFont val="Bahnschrift SemiBold SemiConden"/>
        <family val="2"/>
        <charset val="204"/>
      </rPr>
      <t>_____________</t>
    </r>
  </si>
  <si>
    <t xml:space="preserve">Расчет получен в размере: </t>
  </si>
  <si>
    <t xml:space="preserve">- Мебель надлежащего качества, укомплектованная по индивидуальному заказу, обмену и возврату не подлежит.                                                                                                                                                                                                       - Доставка, сборка, подъем мебели на этаж оплачивается отдельно на месте.                                                                              - Доставка: (Не оплачена) Сборка: ( не оплачено) Подъем: (не оплачен).                                                                               - Стоимость сборки корпусной мебели составляет 7% от стоимости товара (установка по прайс-листу, предоставленному специалистами на месте).                                                                                                                                       - Продавец обязуется: укомплектовать мебель (модульную систему)  выбранную в каталоге либо в торговом зале в оговоренный срок, согласно договору; любым удобным для продавца способом уведомить ЗАКАЗЧИКА о том, что работы выполнены с момента полного расчета за выполненную работу. Фактом полного расчета за выполненную работу является: товарный чек, приложенный к индивидуальному заказу и подпись продавца в графе «Расчет получен в полном объеме»                                                                                                                                                                  - В случае не выполнения, продавцом одного из пунктов, продавец обязуется вернуть денежные средства за не выполненную работу в полном объеме без компенсации. </t>
  </si>
  <si>
    <t>Изделие</t>
  </si>
  <si>
    <t>Модель</t>
  </si>
  <si>
    <t>Габариты</t>
  </si>
  <si>
    <t>Стоимость</t>
  </si>
  <si>
    <t>ФИО</t>
  </si>
  <si>
    <t>Адрес</t>
  </si>
  <si>
    <t>Телефон</t>
  </si>
  <si>
    <t>Номер товарного чека</t>
  </si>
  <si>
    <t xml:space="preserve">Модель </t>
  </si>
  <si>
    <t>изделие</t>
  </si>
  <si>
    <t>габариты</t>
  </si>
  <si>
    <t>Комментарии к заказу</t>
  </si>
  <si>
    <t>комментарии к заказу</t>
  </si>
  <si>
    <t>КСК поселок текстильщиков 10-б кв.48</t>
  </si>
  <si>
    <t>8-914-888-9696, 8-954-653-6585</t>
  </si>
  <si>
    <t>Кухонный гарнитур</t>
  </si>
  <si>
    <t>Прага</t>
  </si>
  <si>
    <t>3200х1600</t>
  </si>
  <si>
    <t>Товарный чек  №</t>
  </si>
  <si>
    <t>доставка в район 25 руб/км в обе стороны</t>
  </si>
  <si>
    <t>Гарантийный срок службы установлен заводом изготовителем, и исчисляется с момента покупки мебели. Продавец не отвечает за дефекты возникшие при перевозке товара лично покупателем, появившиеся из-за несоблюдения покупателем правил эксплуатации и ухода за мебелью, сборки, транспортировки.
Благодарим Вас за покупку и надеемся, что Вы примите во внимание наши рекомендации.</t>
  </si>
  <si>
    <t>- На мебель, которая была повреждена в результате стихийного бедствия</t>
  </si>
  <si>
    <t>Модель, цвет</t>
  </si>
  <si>
    <t>№</t>
  </si>
  <si>
    <t xml:space="preserve">     Адрес</t>
  </si>
  <si>
    <t xml:space="preserve">         ФИО</t>
  </si>
  <si>
    <t>Вкладыш под приборы</t>
  </si>
  <si>
    <t>Направляющие PUSH OPEN</t>
  </si>
  <si>
    <t>Амортизатор плавного закрытия</t>
  </si>
  <si>
    <t xml:space="preserve">1)  Мебельные гарнитуры устанавливайте на ровный пол. Для выравнивания используйте подкладки;         </t>
  </si>
  <si>
    <t xml:space="preserve">2)  Не перемещайте мебель в загруженном состоянии. После ее перемещения необходимо отрегулировать петли двери; </t>
  </si>
  <si>
    <t xml:space="preserve">3)  Не перегружайте полочки и ящики; </t>
  </si>
  <si>
    <t xml:space="preserve">4)  В течение всего срока эксплуатации мебели следует время от времени проверять, не ослабли ли в ней винтовые соединения; </t>
  </si>
  <si>
    <t>5)  Берегите мебель от попадания на неё прямых солнечных лучей и воды.</t>
  </si>
  <si>
    <t>6)  Не храните и не эксплуатируйте мебель под открытым небом, во избежание разрушительного влияния на нее солнца, дождя или снега</t>
  </si>
  <si>
    <t xml:space="preserve">7)  Берегите мебель от попадания на нее излишней влаги; ее следует эксплуатировать в помещении при влажности не более чем 60%; </t>
  </si>
  <si>
    <t>8)  Если мебель находится на расстоянии меньше 0,5м от нагревательных приборов (электрических, газовых плит, радиаторов и т.п.), то установите</t>
  </si>
  <si>
    <t>10) Боковые и тыльную стороны рабочей поверхности кухни необходимо обработать герметикой;  Подключение санитарно-технического</t>
  </si>
  <si>
    <t xml:space="preserve">       между ней и тепловыделяющими приборами теплоизоляцию с целью предотвращения отслоения декоративного покрытия, появления пятен, </t>
  </si>
  <si>
    <t xml:space="preserve">       деформаций, трещин и т.п. </t>
  </si>
  <si>
    <t xml:space="preserve">      оборудования необходимо выполнять таким образом, чтобы обеспечить водонепроницаемость всех соединений. </t>
  </si>
  <si>
    <t xml:space="preserve">9) Оберегайте рабочую поверхность кухонной мебели, а особенно места соединений и стыки, от разрушительного влияния воды или других </t>
  </si>
  <si>
    <t xml:space="preserve">     жидкостей,  протирая их насухо; </t>
  </si>
  <si>
    <t>Сушилка хром угловая</t>
  </si>
  <si>
    <t xml:space="preserve">- Если сборка, монтаж, подключение или ремонт мебели осуществлялись не представителями  продавца и в результате   </t>
  </si>
  <si>
    <t xml:space="preserve">чего товар получил механические повреждения;    </t>
  </si>
  <si>
    <t>Кромка для столешницы 3м</t>
  </si>
  <si>
    <t>Cтолешка 26 SKIF 3м</t>
  </si>
  <si>
    <t>Cтолешка 38 SKIF 3м</t>
  </si>
  <si>
    <t>Плинтус 3м</t>
  </si>
  <si>
    <t>Cтеновая SKIF 3м</t>
  </si>
  <si>
    <t>Стеновая ALBIKO с рисунком 2.8 м</t>
  </si>
  <si>
    <t>Планки для столешницы 600мм</t>
  </si>
  <si>
    <t>Сушилка хром</t>
  </si>
  <si>
    <t>Столешница 38 SLOTEX 3м</t>
  </si>
  <si>
    <t>Стеновая  SLOTEX 3м</t>
  </si>
  <si>
    <t>Планка для стеновой 3м</t>
  </si>
  <si>
    <t>Планка для стеновой 600мм</t>
  </si>
  <si>
    <t>Подсветка +блок+кон+профиль 2,5=2500 3,5=3500 4,5=4500</t>
  </si>
  <si>
    <t>Город: Чита
Адрес: ул. Бабушкина 149
Акт приема-передачи товара</t>
  </si>
  <si>
    <t>1.2. Покупатель товар осмотрел, претензий к качеству, комплектации товара не имеет. Товар соответствует требованиям ранее оговоренными с Продавцом.</t>
  </si>
  <si>
    <t xml:space="preserve">Индивидуальный предприниматель Миронов Александр Владимирович, действующий на основании Свидетельства о внесении в Единый государственный реестр, ОГРН 753605746601, именуемый в дальнейшем «продавец », с одной стороны, «покупатель»  с другой стороны, заключили настоящий Акт о нижеследующем:
1.1. Продавец передаёт, а Покупатель принимает товар, приобретенный Покупателем на основании товарного чека. </t>
  </si>
  <si>
    <t>1.3. Подписи сторон:</t>
  </si>
  <si>
    <r>
      <t>Мебельная компания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«</t>
    </r>
    <r>
      <rPr>
        <b/>
        <i/>
        <sz val="16"/>
        <color theme="1"/>
        <rFont val="Brush Script MT"/>
        <family val="4"/>
      </rPr>
      <t>Papa Carlo</t>
    </r>
    <r>
      <rPr>
        <b/>
        <sz val="16"/>
        <color theme="1"/>
        <rFont val="Calibri"/>
        <family val="2"/>
        <charset val="204"/>
        <scheme val="minor"/>
      </rPr>
      <t>»           8924-385-22-22</t>
    </r>
  </si>
  <si>
    <t xml:space="preserve">Дата Составления: </t>
  </si>
  <si>
    <t xml:space="preserve">Продавец:    </t>
  </si>
  <si>
    <t>ИП Миронов А.В</t>
  </si>
  <si>
    <t xml:space="preserve">ОГРН:  753605746601                                                </t>
  </si>
  <si>
    <t>ИНН: 753605746601</t>
  </si>
  <si>
    <t>Покупатель:</t>
  </si>
  <si>
    <t>Подпись: __________________</t>
  </si>
  <si>
    <t xml:space="preserve">Телефон: </t>
  </si>
  <si>
    <t xml:space="preserve">Заказчик: </t>
  </si>
  <si>
    <t xml:space="preserve">Трухинизович Александрович Владимирочич </t>
  </si>
  <si>
    <t>________________</t>
  </si>
  <si>
    <t>Сборка, доставка и подьем оплачивается по месту!</t>
  </si>
  <si>
    <t>Компания "ПАПА КАРЛО" не несет ответственность, за неверно предоставленные заказчиком габариты техники!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</si>
</sst>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"/>
    <numFmt numFmtId="165" formatCode="[$-FC19]dd\ mmmm\ yyyy\ \г\.;@"/>
    <numFmt numFmtId="166" formatCode="dd/mm/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color rgb="FF474E59"/>
      <name val="Arial"/>
      <family val="2"/>
      <charset val="204"/>
    </font>
    <font>
      <sz val="14"/>
      <color rgb="FF474E59"/>
      <name val="Arial"/>
      <family val="2"/>
      <charset val="204"/>
    </font>
    <font>
      <sz val="12"/>
      <name val="Times New Roman"/>
      <family val="1"/>
      <charset val="204"/>
    </font>
    <font>
      <b/>
      <i/>
      <sz val="9"/>
      <color rgb="FF474E59"/>
      <name val="Bahnschrift Condensed"/>
      <family val="2"/>
      <charset val="204"/>
    </font>
    <font>
      <b/>
      <sz val="9"/>
      <color rgb="FF474E59"/>
      <name val="Bahnschrift Condensed"/>
      <family val="2"/>
      <charset val="204"/>
    </font>
    <font>
      <sz val="8"/>
      <color rgb="FF474E59"/>
      <name val="Bahnschrift Condensed"/>
      <family val="2"/>
      <charset val="204"/>
    </font>
    <font>
      <sz val="9"/>
      <color rgb="FF474E59"/>
      <name val="Bahnschrift Condensed"/>
      <family val="2"/>
      <charset val="204"/>
    </font>
    <font>
      <sz val="10"/>
      <color rgb="FF474E59"/>
      <name val="Arial"/>
      <family val="2"/>
      <charset val="204"/>
    </font>
    <font>
      <b/>
      <sz val="10"/>
      <color rgb="FF474E59"/>
      <name val="Times New Roman"/>
      <family val="1"/>
      <charset val="204"/>
    </font>
    <font>
      <sz val="9"/>
      <color theme="1"/>
      <name val="Calibri"/>
      <family val="2"/>
      <scheme val="minor"/>
    </font>
    <font>
      <i/>
      <sz val="10"/>
      <color rgb="FF474E59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6"/>
      <color rgb="FF474E59"/>
      <name val="Bahnschrift Condensed"/>
      <family val="2"/>
      <charset val="204"/>
    </font>
    <font>
      <b/>
      <sz val="18"/>
      <color rgb="FF474E59"/>
      <name val="Bahnschrift Condensed"/>
      <family val="2"/>
      <charset val="204"/>
    </font>
    <font>
      <b/>
      <sz val="14"/>
      <color rgb="FF474E59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474E59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4"/>
      <color theme="1"/>
      <name val="Bahnschrift SemiBold Condensed"/>
      <family val="2"/>
      <charset val="204"/>
    </font>
    <font>
      <b/>
      <sz val="14"/>
      <color theme="1"/>
      <name val="Bahnschrift SemiBold SemiConden"/>
      <family val="2"/>
      <charset val="204"/>
    </font>
    <font>
      <b/>
      <sz val="14"/>
      <color rgb="FF000000"/>
      <name val="Bahnschrift SemiBold SemiConden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rgb="FF474E59"/>
      <name val="Calibri"/>
      <family val="2"/>
      <charset val="204"/>
      <scheme val="minor"/>
    </font>
    <font>
      <sz val="14"/>
      <name val="Bahnschrift SemiBold"/>
      <family val="2"/>
      <charset val="204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Univers Condensed"/>
      <family val="2"/>
      <charset val="204"/>
    </font>
    <font>
      <sz val="8"/>
      <color rgb="FF474E59"/>
      <name val="Univers Condensed"/>
      <family val="2"/>
      <charset val="204"/>
    </font>
    <font>
      <sz val="11"/>
      <color theme="1"/>
      <name val="Univers Condensed"/>
      <family val="2"/>
      <charset val="204"/>
    </font>
    <font>
      <sz val="9"/>
      <color rgb="FF474E59"/>
      <name val="Univers Condensed"/>
      <family val="2"/>
      <charset val="204"/>
    </font>
    <font>
      <sz val="9"/>
      <color theme="1"/>
      <name val="Univers Condensed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49" fontId="11" fillId="0" borderId="0" xfId="0" applyNumberFormat="1" applyFont="1" applyAlignment="1">
      <alignment horizontal="left" vertical="center" indent="3"/>
    </xf>
    <xf numFmtId="0" fontId="0" fillId="0" borderId="0" xfId="0" applyAlignment="1">
      <alignment horizontal="right"/>
    </xf>
    <xf numFmtId="165" fontId="1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166" fontId="23" fillId="0" borderId="0" xfId="0" applyNumberFormat="1" applyFont="1" applyAlignment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Border="1"/>
    <xf numFmtId="165" fontId="1" fillId="0" borderId="0" xfId="0" applyNumberFormat="1" applyFont="1" applyAlignment="1"/>
    <xf numFmtId="0" fontId="13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Fill="1" applyAlignment="1"/>
    <xf numFmtId="165" fontId="21" fillId="0" borderId="6" xfId="0" applyNumberFormat="1" applyFont="1" applyBorder="1" applyAlignment="1"/>
    <xf numFmtId="166" fontId="0" fillId="0" borderId="0" xfId="0" applyNumberFormat="1" applyAlignment="1">
      <alignment horizontal="center"/>
    </xf>
    <xf numFmtId="165" fontId="21" fillId="0" borderId="0" xfId="0" applyNumberFormat="1" applyFont="1" applyBorder="1" applyAlignment="1"/>
    <xf numFmtId="165" fontId="30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/>
    <xf numFmtId="165" fontId="30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0" xfId="0" applyFill="1"/>
    <xf numFmtId="0" fontId="15" fillId="0" borderId="2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5" fillId="0" borderId="0" xfId="0" applyFont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49" fontId="39" fillId="0" borderId="0" xfId="0" applyNumberFormat="1" applyFont="1" applyAlignment="1">
      <alignment vertical="center"/>
    </xf>
    <xf numFmtId="0" fontId="15" fillId="4" borderId="23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4" fillId="0" borderId="0" xfId="0" applyFont="1"/>
    <xf numFmtId="0" fontId="0" fillId="0" borderId="18" xfId="0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right"/>
    </xf>
    <xf numFmtId="0" fontId="0" fillId="0" borderId="16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Alignment="1">
      <alignment horizontal="left"/>
    </xf>
    <xf numFmtId="0" fontId="2" fillId="4" borderId="0" xfId="0" applyFont="1" applyFill="1" applyAlignment="1">
      <alignment horizontal="left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right"/>
    </xf>
    <xf numFmtId="0" fontId="15" fillId="0" borderId="2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30" fillId="0" borderId="16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34" fillId="0" borderId="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18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49" fontId="39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9" fillId="0" borderId="0" xfId="0" applyFont="1" applyAlignment="1">
      <alignment horizontal="left" vertical="center"/>
    </xf>
    <xf numFmtId="0" fontId="36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0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wrapText="1"/>
    </xf>
    <xf numFmtId="0" fontId="30" fillId="0" borderId="8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33" fillId="0" borderId="0" xfId="0" applyFont="1" applyFill="1" applyAlignment="1">
      <alignment horizontal="left"/>
    </xf>
    <xf numFmtId="0" fontId="27" fillId="0" borderId="0" xfId="0" applyFont="1" applyAlignment="1">
      <alignment horizontal="center" vertical="center"/>
    </xf>
    <xf numFmtId="49" fontId="0" fillId="0" borderId="0" xfId="0" applyNumberForma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34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33</xdr:row>
          <xdr:rowOff>9525</xdr:rowOff>
        </xdr:from>
        <xdr:to>
          <xdr:col>4</xdr:col>
          <xdr:colOff>28575</xdr:colOff>
          <xdr:row>34</xdr:row>
          <xdr:rowOff>95250</xdr:rowOff>
        </xdr:to>
        <xdr:sp macro="" textlink="">
          <xdr:nvSpPr>
            <xdr:cNvPr id="3093" name="CheckBox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34</xdr:row>
          <xdr:rowOff>38100</xdr:rowOff>
        </xdr:from>
        <xdr:to>
          <xdr:col>5</xdr:col>
          <xdr:colOff>285750</xdr:colOff>
          <xdr:row>35</xdr:row>
          <xdr:rowOff>123825</xdr:rowOff>
        </xdr:to>
        <xdr:sp macro="" textlink="">
          <xdr:nvSpPr>
            <xdr:cNvPr id="3095" name="CheckBox2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36</xdr:row>
          <xdr:rowOff>76200</xdr:rowOff>
        </xdr:from>
        <xdr:to>
          <xdr:col>5</xdr:col>
          <xdr:colOff>219075</xdr:colOff>
          <xdr:row>37</xdr:row>
          <xdr:rowOff>161925</xdr:rowOff>
        </xdr:to>
        <xdr:sp macro="" textlink="">
          <xdr:nvSpPr>
            <xdr:cNvPr id="3097" name="CheckBox3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35</xdr:row>
          <xdr:rowOff>57150</xdr:rowOff>
        </xdr:from>
        <xdr:to>
          <xdr:col>5</xdr:col>
          <xdr:colOff>171450</xdr:colOff>
          <xdr:row>36</xdr:row>
          <xdr:rowOff>142875</xdr:rowOff>
        </xdr:to>
        <xdr:sp macro="" textlink="">
          <xdr:nvSpPr>
            <xdr:cNvPr id="3099" name="CheckBox4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33</xdr:row>
          <xdr:rowOff>28575</xdr:rowOff>
        </xdr:from>
        <xdr:to>
          <xdr:col>8</xdr:col>
          <xdr:colOff>371475</xdr:colOff>
          <xdr:row>34</xdr:row>
          <xdr:rowOff>114300</xdr:rowOff>
        </xdr:to>
        <xdr:sp macro="" textlink="">
          <xdr:nvSpPr>
            <xdr:cNvPr id="3107" name="CheckBox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34</xdr:row>
          <xdr:rowOff>57150</xdr:rowOff>
        </xdr:from>
        <xdr:to>
          <xdr:col>7</xdr:col>
          <xdr:colOff>276225</xdr:colOff>
          <xdr:row>35</xdr:row>
          <xdr:rowOff>142875</xdr:rowOff>
        </xdr:to>
        <xdr:sp macro="" textlink="">
          <xdr:nvSpPr>
            <xdr:cNvPr id="3108" name="CheckBox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36</xdr:row>
          <xdr:rowOff>95250</xdr:rowOff>
        </xdr:from>
        <xdr:to>
          <xdr:col>8</xdr:col>
          <xdr:colOff>390525</xdr:colOff>
          <xdr:row>37</xdr:row>
          <xdr:rowOff>180975</xdr:rowOff>
        </xdr:to>
        <xdr:sp macro="" textlink="">
          <xdr:nvSpPr>
            <xdr:cNvPr id="3109" name="CheckBox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35</xdr:row>
          <xdr:rowOff>76200</xdr:rowOff>
        </xdr:from>
        <xdr:to>
          <xdr:col>8</xdr:col>
          <xdr:colOff>390525</xdr:colOff>
          <xdr:row>36</xdr:row>
          <xdr:rowOff>161925</xdr:rowOff>
        </xdr:to>
        <xdr:sp macro="" textlink="">
          <xdr:nvSpPr>
            <xdr:cNvPr id="3110" name="CheckBox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J11"/>
  <sheetViews>
    <sheetView workbookViewId="0">
      <selection activeCell="O19" sqref="O19"/>
    </sheetView>
  </sheetViews>
  <sheetFormatPr defaultRowHeight="15"/>
  <cols>
    <col min="3" max="3" width="3.140625" customWidth="1"/>
  </cols>
  <sheetData>
    <row r="1" spans="1:10" ht="15.75" thickBot="1"/>
    <row r="2" spans="1:10">
      <c r="A2" s="78" t="s">
        <v>60</v>
      </c>
      <c r="B2" s="79"/>
      <c r="C2" s="79"/>
      <c r="D2" s="72" t="s">
        <v>129</v>
      </c>
      <c r="E2" s="72"/>
      <c r="F2" s="72"/>
      <c r="G2" s="72"/>
      <c r="H2" s="72"/>
      <c r="I2" s="72"/>
      <c r="J2" s="73"/>
    </row>
    <row r="3" spans="1:10">
      <c r="A3" s="80" t="s">
        <v>61</v>
      </c>
      <c r="B3" s="81"/>
      <c r="C3" s="81"/>
      <c r="D3" s="74" t="s">
        <v>69</v>
      </c>
      <c r="E3" s="74"/>
      <c r="F3" s="74"/>
      <c r="G3" s="74"/>
      <c r="H3" s="74"/>
      <c r="I3" s="74"/>
      <c r="J3" s="75"/>
    </row>
    <row r="4" spans="1:10">
      <c r="A4" s="80" t="s">
        <v>62</v>
      </c>
      <c r="B4" s="81"/>
      <c r="C4" s="81"/>
      <c r="D4" s="74" t="s">
        <v>70</v>
      </c>
      <c r="E4" s="74"/>
      <c r="F4" s="74"/>
      <c r="G4" s="74"/>
      <c r="H4" s="74"/>
      <c r="I4" s="74"/>
      <c r="J4" s="75"/>
    </row>
    <row r="5" spans="1:10" ht="15.75" thickBot="1">
      <c r="A5" s="70" t="s">
        <v>63</v>
      </c>
      <c r="B5" s="71"/>
      <c r="C5" s="71"/>
      <c r="D5" s="76">
        <v>1</v>
      </c>
      <c r="E5" s="76"/>
      <c r="F5" s="76"/>
      <c r="G5" s="76"/>
      <c r="H5" s="76"/>
      <c r="I5" s="76"/>
      <c r="J5" s="77"/>
    </row>
    <row r="6" spans="1:10" ht="15.75" thickBot="1">
      <c r="A6" s="44"/>
      <c r="B6" s="44"/>
      <c r="C6" s="44"/>
      <c r="D6" s="43"/>
      <c r="E6" s="43"/>
      <c r="F6" s="43"/>
      <c r="G6" s="43"/>
      <c r="H6" s="43"/>
      <c r="I6" s="43"/>
      <c r="J6" s="43"/>
    </row>
    <row r="7" spans="1:10">
      <c r="A7" s="78" t="s">
        <v>56</v>
      </c>
      <c r="B7" s="79"/>
      <c r="C7" s="79"/>
      <c r="D7" s="72" t="s">
        <v>71</v>
      </c>
      <c r="E7" s="72"/>
      <c r="F7" s="72"/>
      <c r="G7" s="72"/>
      <c r="H7" s="72"/>
      <c r="I7" s="72"/>
      <c r="J7" s="73"/>
    </row>
    <row r="8" spans="1:10">
      <c r="A8" s="80" t="s">
        <v>64</v>
      </c>
      <c r="B8" s="81"/>
      <c r="C8" s="81"/>
      <c r="D8" s="74" t="s">
        <v>72</v>
      </c>
      <c r="E8" s="74"/>
      <c r="F8" s="74"/>
      <c r="G8" s="74"/>
      <c r="H8" s="74"/>
      <c r="I8" s="74"/>
      <c r="J8" s="75"/>
    </row>
    <row r="9" spans="1:10" ht="15.75" thickBot="1">
      <c r="A9" s="70" t="s">
        <v>58</v>
      </c>
      <c r="B9" s="71"/>
      <c r="C9" s="71"/>
      <c r="D9" s="76" t="s">
        <v>73</v>
      </c>
      <c r="E9" s="76"/>
      <c r="F9" s="76"/>
      <c r="G9" s="76"/>
      <c r="H9" s="76"/>
      <c r="I9" s="76"/>
      <c r="J9" s="77"/>
    </row>
    <row r="10" spans="1:10" ht="15.75" thickBot="1">
      <c r="A10" s="45"/>
      <c r="B10" s="45"/>
      <c r="C10" s="45"/>
      <c r="D10" s="43"/>
      <c r="E10" s="43"/>
      <c r="F10" s="43"/>
      <c r="G10" s="43"/>
      <c r="H10" s="43"/>
      <c r="I10" s="43"/>
      <c r="J10" s="43"/>
    </row>
    <row r="11" spans="1:10" ht="96.75" customHeight="1" thickBot="1">
      <c r="A11" s="66" t="s">
        <v>68</v>
      </c>
      <c r="B11" s="67"/>
      <c r="C11" s="67"/>
      <c r="D11" s="68"/>
      <c r="E11" s="68"/>
      <c r="F11" s="68"/>
      <c r="G11" s="68"/>
      <c r="H11" s="68"/>
      <c r="I11" s="68"/>
      <c r="J11" s="69"/>
    </row>
  </sheetData>
  <sheetProtection selectLockedCells="1"/>
  <mergeCells count="16">
    <mergeCell ref="A11:C11"/>
    <mergeCell ref="D11:J11"/>
    <mergeCell ref="A9:C9"/>
    <mergeCell ref="D2:J2"/>
    <mergeCell ref="D3:J3"/>
    <mergeCell ref="D4:J4"/>
    <mergeCell ref="D5:J5"/>
    <mergeCell ref="D7:J7"/>
    <mergeCell ref="D8:J8"/>
    <mergeCell ref="D9:J9"/>
    <mergeCell ref="A2:C2"/>
    <mergeCell ref="A3:C3"/>
    <mergeCell ref="A4:C4"/>
    <mergeCell ref="A5:C5"/>
    <mergeCell ref="A7:C7"/>
    <mergeCell ref="A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9" tint="-0.249977111117893"/>
  </sheetPr>
  <dimension ref="B1:I54"/>
  <sheetViews>
    <sheetView tabSelected="1" workbookViewId="0">
      <selection activeCell="F6" sqref="F6"/>
    </sheetView>
  </sheetViews>
  <sheetFormatPr defaultRowHeight="15"/>
  <cols>
    <col min="2" max="2" width="5.28515625" style="2" customWidth="1"/>
    <col min="4" max="4" width="13.7109375" customWidth="1"/>
    <col min="5" max="5" width="3.7109375" customWidth="1"/>
    <col min="6" max="6" width="23.42578125" customWidth="1"/>
    <col min="7" max="7" width="7.28515625" style="1" customWidth="1"/>
    <col min="8" max="8" width="5.7109375" style="1" customWidth="1"/>
    <col min="9" max="9" width="8.85546875" style="1" customWidth="1"/>
  </cols>
  <sheetData>
    <row r="1" spans="2:9">
      <c r="B1" s="92" t="s">
        <v>81</v>
      </c>
      <c r="C1" s="93"/>
      <c r="D1" s="98" t="str">
        <f>SUBSTITUTE(Данные!D2,Данные!D2,Данные!D2)</f>
        <v xml:space="preserve">Трухинизович Александрович Владимирочич </v>
      </c>
      <c r="E1" s="98"/>
      <c r="F1" s="98"/>
      <c r="G1" s="98"/>
      <c r="H1" s="98"/>
      <c r="I1" s="99"/>
    </row>
    <row r="2" spans="2:9">
      <c r="B2" s="94" t="s">
        <v>80</v>
      </c>
      <c r="C2" s="95"/>
      <c r="D2" s="100" t="str">
        <f>SUBSTITUTE(Данные!D3,Данные!D3,Данные!D3)</f>
        <v>КСК поселок текстильщиков 10-б кв.48</v>
      </c>
      <c r="E2" s="100"/>
      <c r="F2" s="100"/>
      <c r="G2" s="100"/>
      <c r="H2" s="100"/>
      <c r="I2" s="101"/>
    </row>
    <row r="3" spans="2:9" ht="15.75" thickBot="1">
      <c r="B3" s="96" t="s">
        <v>62</v>
      </c>
      <c r="C3" s="97"/>
      <c r="D3" s="102" t="str">
        <f>SUBSTITUTE(Данные!D4,Данные!D4,Данные!D4)</f>
        <v>8-914-888-9696, 8-954-653-6585</v>
      </c>
      <c r="E3" s="102"/>
      <c r="F3" s="102"/>
      <c r="G3" s="102"/>
      <c r="H3" s="102"/>
      <c r="I3" s="103"/>
    </row>
    <row r="5" spans="2:9">
      <c r="B5" s="38" t="s">
        <v>79</v>
      </c>
      <c r="C5" s="104" t="s">
        <v>0</v>
      </c>
      <c r="D5" s="104"/>
      <c r="E5" s="104"/>
      <c r="F5" s="39" t="s">
        <v>78</v>
      </c>
      <c r="G5" s="39" t="s">
        <v>1</v>
      </c>
      <c r="H5" s="39" t="s">
        <v>2</v>
      </c>
      <c r="I5" s="40" t="s">
        <v>3</v>
      </c>
    </row>
    <row r="6" spans="2:9">
      <c r="B6" s="37">
        <v>1</v>
      </c>
      <c r="C6" s="88" t="s">
        <v>104</v>
      </c>
      <c r="D6" s="89"/>
      <c r="E6" s="89"/>
      <c r="F6" s="46"/>
      <c r="G6" s="47">
        <v>3200</v>
      </c>
      <c r="H6" s="41"/>
      <c r="I6" s="35">
        <f t="shared" ref="I6:I23" si="0">G6*H6</f>
        <v>0</v>
      </c>
    </row>
    <row r="7" spans="2:9">
      <c r="B7" s="37">
        <v>2</v>
      </c>
      <c r="C7" s="88" t="s">
        <v>103</v>
      </c>
      <c r="D7" s="89"/>
      <c r="E7" s="89"/>
      <c r="F7" s="46"/>
      <c r="G7" s="48">
        <v>2500</v>
      </c>
      <c r="H7" s="41"/>
      <c r="I7" s="35">
        <f t="shared" si="0"/>
        <v>0</v>
      </c>
    </row>
    <row r="8" spans="2:9">
      <c r="B8" s="37">
        <v>3</v>
      </c>
      <c r="C8" s="88" t="s">
        <v>102</v>
      </c>
      <c r="D8" s="89"/>
      <c r="E8" s="89"/>
      <c r="F8" s="46"/>
      <c r="G8" s="48">
        <v>200</v>
      </c>
      <c r="H8" s="41"/>
      <c r="I8" s="35">
        <f t="shared" si="0"/>
        <v>0</v>
      </c>
    </row>
    <row r="9" spans="2:9">
      <c r="B9" s="37">
        <v>4</v>
      </c>
      <c r="C9" s="88" t="s">
        <v>108</v>
      </c>
      <c r="D9" s="89"/>
      <c r="E9" s="89"/>
      <c r="F9" s="46"/>
      <c r="G9" s="48">
        <v>100</v>
      </c>
      <c r="H9" s="41"/>
      <c r="I9" s="35">
        <f t="shared" si="0"/>
        <v>0</v>
      </c>
    </row>
    <row r="10" spans="2:9">
      <c r="B10" s="37">
        <v>5</v>
      </c>
      <c r="C10" s="88" t="s">
        <v>105</v>
      </c>
      <c r="D10" s="89"/>
      <c r="E10" s="89"/>
      <c r="F10" s="46"/>
      <c r="G10" s="48">
        <v>750</v>
      </c>
      <c r="H10" s="41"/>
      <c r="I10" s="35">
        <f t="shared" si="0"/>
        <v>0</v>
      </c>
    </row>
    <row r="11" spans="2:9">
      <c r="B11" s="37">
        <v>6</v>
      </c>
      <c r="C11" s="88" t="s">
        <v>13</v>
      </c>
      <c r="D11" s="89"/>
      <c r="E11" s="89"/>
      <c r="F11" s="46"/>
      <c r="G11" s="48">
        <v>100</v>
      </c>
      <c r="H11" s="41"/>
      <c r="I11" s="35">
        <f t="shared" si="0"/>
        <v>0</v>
      </c>
    </row>
    <row r="12" spans="2:9">
      <c r="B12" s="37">
        <v>7</v>
      </c>
      <c r="C12" s="88" t="s">
        <v>106</v>
      </c>
      <c r="D12" s="89"/>
      <c r="E12" s="89"/>
      <c r="F12" s="46"/>
      <c r="G12" s="48">
        <v>4000</v>
      </c>
      <c r="H12" s="41"/>
      <c r="I12" s="35">
        <f t="shared" si="0"/>
        <v>0</v>
      </c>
    </row>
    <row r="13" spans="2:9">
      <c r="B13" s="37">
        <v>8</v>
      </c>
      <c r="C13" s="88" t="s">
        <v>107</v>
      </c>
      <c r="D13" s="89"/>
      <c r="E13" s="89"/>
      <c r="F13" s="46"/>
      <c r="G13" s="48">
        <v>5500</v>
      </c>
      <c r="H13" s="41"/>
      <c r="I13" s="35">
        <f t="shared" si="0"/>
        <v>0</v>
      </c>
    </row>
    <row r="14" spans="2:9">
      <c r="B14" s="37">
        <v>9</v>
      </c>
      <c r="C14" s="88" t="s">
        <v>113</v>
      </c>
      <c r="D14" s="89"/>
      <c r="E14" s="89"/>
      <c r="F14" s="46"/>
      <c r="G14" s="48">
        <v>100</v>
      </c>
      <c r="H14" s="41"/>
      <c r="I14" s="35">
        <f t="shared" si="0"/>
        <v>0</v>
      </c>
    </row>
    <row r="15" spans="2:9">
      <c r="B15" s="37">
        <v>10</v>
      </c>
      <c r="C15" s="88" t="s">
        <v>112</v>
      </c>
      <c r="D15" s="89"/>
      <c r="E15" s="89"/>
      <c r="F15" s="46"/>
      <c r="G15" s="48">
        <v>120</v>
      </c>
      <c r="H15" s="41"/>
      <c r="I15" s="35">
        <f t="shared" si="0"/>
        <v>0</v>
      </c>
    </row>
    <row r="16" spans="2:9">
      <c r="B16" s="37">
        <v>11</v>
      </c>
      <c r="C16" s="88" t="s">
        <v>4</v>
      </c>
      <c r="D16" s="89"/>
      <c r="E16" s="89"/>
      <c r="F16" s="46"/>
      <c r="G16" s="48">
        <v>4000</v>
      </c>
      <c r="H16" s="41"/>
      <c r="I16" s="35">
        <f t="shared" si="0"/>
        <v>0</v>
      </c>
    </row>
    <row r="17" spans="2:9">
      <c r="B17" s="37">
        <v>12</v>
      </c>
      <c r="C17" s="88" t="s">
        <v>5</v>
      </c>
      <c r="D17" s="89"/>
      <c r="E17" s="89"/>
      <c r="F17" s="46"/>
      <c r="G17" s="48">
        <v>7000</v>
      </c>
      <c r="H17" s="41"/>
      <c r="I17" s="35">
        <f t="shared" si="0"/>
        <v>0</v>
      </c>
    </row>
    <row r="18" spans="2:9">
      <c r="B18" s="37">
        <v>13</v>
      </c>
      <c r="C18" s="88" t="s">
        <v>84</v>
      </c>
      <c r="D18" s="89"/>
      <c r="E18" s="89"/>
      <c r="F18" s="46"/>
      <c r="G18" s="48">
        <v>300</v>
      </c>
      <c r="H18" s="41"/>
      <c r="I18" s="35">
        <f t="shared" si="0"/>
        <v>0</v>
      </c>
    </row>
    <row r="19" spans="2:9">
      <c r="B19" s="37">
        <v>14</v>
      </c>
      <c r="C19" s="88" t="s">
        <v>109</v>
      </c>
      <c r="D19" s="89"/>
      <c r="E19" s="89"/>
      <c r="F19" s="46"/>
      <c r="G19" s="48">
        <v>1000</v>
      </c>
      <c r="H19" s="41"/>
      <c r="I19" s="35">
        <f t="shared" si="0"/>
        <v>0</v>
      </c>
    </row>
    <row r="20" spans="2:9">
      <c r="B20" s="37">
        <v>15</v>
      </c>
      <c r="C20" s="88" t="s">
        <v>99</v>
      </c>
      <c r="D20" s="89"/>
      <c r="E20" s="89"/>
      <c r="F20" s="46"/>
      <c r="G20" s="48">
        <v>5200</v>
      </c>
      <c r="H20" s="41"/>
      <c r="I20" s="35">
        <f t="shared" si="0"/>
        <v>0</v>
      </c>
    </row>
    <row r="21" spans="2:9">
      <c r="B21" s="37">
        <v>16</v>
      </c>
      <c r="C21" s="88" t="s">
        <v>10</v>
      </c>
      <c r="D21" s="89"/>
      <c r="E21" s="89"/>
      <c r="F21" s="46"/>
      <c r="G21" s="48">
        <v>250</v>
      </c>
      <c r="H21" s="41"/>
      <c r="I21" s="35">
        <f t="shared" si="0"/>
        <v>0</v>
      </c>
    </row>
    <row r="22" spans="2:9">
      <c r="B22" s="37">
        <v>17</v>
      </c>
      <c r="C22" s="88" t="s">
        <v>11</v>
      </c>
      <c r="D22" s="89"/>
      <c r="E22" s="89"/>
      <c r="F22" s="46"/>
      <c r="G22" s="48">
        <v>750</v>
      </c>
      <c r="H22" s="41"/>
      <c r="I22" s="35">
        <f t="shared" si="0"/>
        <v>0</v>
      </c>
    </row>
    <row r="23" spans="2:9">
      <c r="B23" s="37">
        <v>18</v>
      </c>
      <c r="C23" s="88" t="s">
        <v>12</v>
      </c>
      <c r="D23" s="89"/>
      <c r="E23" s="89"/>
      <c r="F23" s="46"/>
      <c r="G23" s="48">
        <v>100</v>
      </c>
      <c r="H23" s="41"/>
      <c r="I23" s="35">
        <f t="shared" si="0"/>
        <v>0</v>
      </c>
    </row>
    <row r="24" spans="2:9">
      <c r="B24" s="37">
        <v>19</v>
      </c>
      <c r="C24" s="89" t="s">
        <v>14</v>
      </c>
      <c r="D24" s="89"/>
      <c r="E24" s="89"/>
      <c r="F24" s="46"/>
      <c r="G24" s="48">
        <v>6500</v>
      </c>
      <c r="H24" s="41"/>
      <c r="I24" s="35">
        <f t="shared" ref="I24:I33" si="1">G24*H24</f>
        <v>0</v>
      </c>
    </row>
    <row r="25" spans="2:9" ht="26.25" customHeight="1">
      <c r="B25" s="59">
        <v>20</v>
      </c>
      <c r="C25" s="105" t="s">
        <v>114</v>
      </c>
      <c r="D25" s="105"/>
      <c r="E25" s="105"/>
      <c r="F25" s="46"/>
      <c r="G25" s="60">
        <v>2500</v>
      </c>
      <c r="H25" s="61"/>
      <c r="I25" s="62">
        <f t="shared" si="1"/>
        <v>0</v>
      </c>
    </row>
    <row r="26" spans="2:9">
      <c r="B26" s="37">
        <v>21</v>
      </c>
      <c r="C26" s="106" t="s">
        <v>6</v>
      </c>
      <c r="D26" s="107"/>
      <c r="E26" s="107"/>
      <c r="F26" s="46"/>
      <c r="G26" s="48">
        <v>2000</v>
      </c>
      <c r="H26" s="41"/>
      <c r="I26" s="35">
        <f t="shared" si="1"/>
        <v>0</v>
      </c>
    </row>
    <row r="27" spans="2:9">
      <c r="B27" s="37">
        <v>22</v>
      </c>
      <c r="C27" s="106" t="s">
        <v>7</v>
      </c>
      <c r="D27" s="107"/>
      <c r="E27" s="107"/>
      <c r="F27" s="46"/>
      <c r="G27" s="48">
        <v>2500</v>
      </c>
      <c r="H27" s="41"/>
      <c r="I27" s="35">
        <f t="shared" si="1"/>
        <v>0</v>
      </c>
    </row>
    <row r="28" spans="2:9">
      <c r="B28" s="37">
        <v>23</v>
      </c>
      <c r="C28" s="88" t="s">
        <v>110</v>
      </c>
      <c r="D28" s="89"/>
      <c r="E28" s="89"/>
      <c r="F28" s="46"/>
      <c r="G28" s="48">
        <v>15000</v>
      </c>
      <c r="H28" s="41"/>
      <c r="I28" s="35">
        <f t="shared" si="1"/>
        <v>0</v>
      </c>
    </row>
    <row r="29" spans="2:9">
      <c r="B29" s="37">
        <v>24</v>
      </c>
      <c r="C29" s="88" t="s">
        <v>111</v>
      </c>
      <c r="D29" s="89"/>
      <c r="E29" s="89"/>
      <c r="F29" s="46"/>
      <c r="G29" s="48">
        <v>10000</v>
      </c>
      <c r="H29" s="41"/>
      <c r="I29" s="35">
        <f t="shared" si="1"/>
        <v>0</v>
      </c>
    </row>
    <row r="30" spans="2:9">
      <c r="B30" s="37">
        <v>25</v>
      </c>
      <c r="C30" s="88" t="s">
        <v>83</v>
      </c>
      <c r="D30" s="89"/>
      <c r="E30" s="89"/>
      <c r="F30" s="46"/>
      <c r="G30" s="48">
        <v>500</v>
      </c>
      <c r="H30" s="41"/>
      <c r="I30" s="35">
        <f t="shared" si="1"/>
        <v>0</v>
      </c>
    </row>
    <row r="31" spans="2:9">
      <c r="B31" s="37">
        <v>26</v>
      </c>
      <c r="C31" s="88" t="s">
        <v>9</v>
      </c>
      <c r="D31" s="89"/>
      <c r="E31" s="89"/>
      <c r="F31" s="46"/>
      <c r="G31" s="48">
        <v>750</v>
      </c>
      <c r="H31" s="41"/>
      <c r="I31" s="35">
        <f t="shared" si="1"/>
        <v>0</v>
      </c>
    </row>
    <row r="32" spans="2:9">
      <c r="B32" s="37">
        <v>27</v>
      </c>
      <c r="C32" s="88" t="s">
        <v>8</v>
      </c>
      <c r="D32" s="89"/>
      <c r="E32" s="89"/>
      <c r="F32" s="46"/>
      <c r="G32" s="48">
        <v>2000</v>
      </c>
      <c r="H32" s="41"/>
      <c r="I32" s="35">
        <f t="shared" si="1"/>
        <v>0</v>
      </c>
    </row>
    <row r="33" spans="2:9">
      <c r="B33" s="37">
        <v>28</v>
      </c>
      <c r="C33" s="90" t="s">
        <v>82</v>
      </c>
      <c r="D33" s="91"/>
      <c r="E33" s="91"/>
      <c r="F33" s="49"/>
      <c r="G33" s="50">
        <v>600</v>
      </c>
      <c r="H33" s="42"/>
      <c r="I33" s="36">
        <f t="shared" si="1"/>
        <v>0</v>
      </c>
    </row>
    <row r="34" spans="2:9">
      <c r="G34" s="63"/>
      <c r="H34" s="63"/>
      <c r="I34" s="63"/>
    </row>
    <row r="35" spans="2:9">
      <c r="G35" s="63"/>
      <c r="H35" s="63"/>
      <c r="I35" s="63"/>
    </row>
    <row r="36" spans="2:9">
      <c r="G36" s="63"/>
      <c r="H36" s="63"/>
      <c r="I36" s="63"/>
    </row>
    <row r="37" spans="2:9">
      <c r="G37" s="63"/>
      <c r="H37" s="63"/>
      <c r="I37" s="63"/>
    </row>
    <row r="38" spans="2:9" ht="15.75" thickBot="1">
      <c r="G38" s="63"/>
      <c r="H38" s="63"/>
      <c r="I38" s="63"/>
    </row>
    <row r="39" spans="2:9" ht="27.75" customHeight="1" thickBot="1">
      <c r="B39" s="114" t="s">
        <v>132</v>
      </c>
      <c r="C39" s="115"/>
      <c r="D39" s="115"/>
      <c r="E39" s="115"/>
      <c r="F39" s="115"/>
      <c r="G39" s="115"/>
      <c r="H39" s="115"/>
      <c r="I39" s="116"/>
    </row>
    <row r="40" spans="2:9">
      <c r="G40" s="63"/>
      <c r="H40" s="63"/>
      <c r="I40" s="63"/>
    </row>
    <row r="41" spans="2:9">
      <c r="B41" s="110" t="s">
        <v>18</v>
      </c>
      <c r="C41" s="111"/>
      <c r="D41" s="111"/>
      <c r="E41" s="111"/>
      <c r="F41" s="111"/>
      <c r="G41" s="111"/>
      <c r="H41" s="108">
        <f>SUM(I6:I33)</f>
        <v>0</v>
      </c>
      <c r="I41" s="108"/>
    </row>
    <row r="42" spans="2:9">
      <c r="B42" s="112" t="s">
        <v>17</v>
      </c>
      <c r="C42" s="113"/>
      <c r="D42" s="113"/>
      <c r="E42" s="113"/>
      <c r="F42" s="113"/>
      <c r="G42" s="113"/>
      <c r="H42" s="109">
        <v>0</v>
      </c>
      <c r="I42" s="109"/>
    </row>
    <row r="43" spans="2:9">
      <c r="B43" s="82" t="s">
        <v>16</v>
      </c>
      <c r="C43" s="82"/>
      <c r="D43" s="82"/>
      <c r="E43" s="33"/>
      <c r="H43" s="2"/>
    </row>
    <row r="44" spans="2:9">
      <c r="B44" s="82" t="s">
        <v>75</v>
      </c>
      <c r="C44" s="82"/>
      <c r="D44" s="82"/>
      <c r="E44" s="82"/>
      <c r="F44" s="82"/>
      <c r="G44" s="82"/>
      <c r="H44" s="2"/>
    </row>
    <row r="45" spans="2:9">
      <c r="B45" s="26" t="s">
        <v>15</v>
      </c>
      <c r="C45" s="26"/>
      <c r="D45" s="26"/>
      <c r="E45" s="26"/>
      <c r="F45" s="3"/>
      <c r="G45" s="2"/>
      <c r="H45" s="2"/>
      <c r="I45" s="2"/>
    </row>
    <row r="46" spans="2:9" ht="15.75" customHeight="1" thickBot="1">
      <c r="B46" s="83" t="s">
        <v>59</v>
      </c>
      <c r="C46" s="83"/>
      <c r="D46" s="34"/>
      <c r="E46" s="34"/>
      <c r="F46" s="34"/>
      <c r="G46" s="87">
        <f>SUM(H41:I42)</f>
        <v>0</v>
      </c>
      <c r="H46" s="87"/>
      <c r="I46" s="87"/>
    </row>
    <row r="47" spans="2:9" ht="28.5" customHeight="1" thickBot="1">
      <c r="B47" s="84" t="s">
        <v>131</v>
      </c>
      <c r="C47" s="85"/>
      <c r="D47" s="85"/>
      <c r="E47" s="85"/>
      <c r="F47" s="85"/>
      <c r="G47" s="85"/>
      <c r="H47" s="85"/>
      <c r="I47" s="86"/>
    </row>
    <row r="48" spans="2:9">
      <c r="C48" s="4"/>
      <c r="D48" s="4"/>
      <c r="E48" s="4"/>
      <c r="F48" s="4"/>
      <c r="G48"/>
      <c r="H48"/>
    </row>
    <row r="50" spans="2:9">
      <c r="G50" s="2"/>
      <c r="H50"/>
      <c r="I50"/>
    </row>
    <row r="54" spans="2:9" s="3" customFormat="1">
      <c r="B54" s="2"/>
      <c r="C54"/>
      <c r="D54"/>
      <c r="E54"/>
      <c r="F54"/>
      <c r="G54" s="1"/>
      <c r="H54" s="1"/>
      <c r="I54" s="1"/>
    </row>
  </sheetData>
  <sheetProtection sheet="1" selectLockedCells="1"/>
  <mergeCells count="45">
    <mergeCell ref="H41:I41"/>
    <mergeCell ref="H42:I42"/>
    <mergeCell ref="B41:G41"/>
    <mergeCell ref="B42:G42"/>
    <mergeCell ref="B39:I39"/>
    <mergeCell ref="C17:E17"/>
    <mergeCell ref="C18:E18"/>
    <mergeCell ref="C32:E32"/>
    <mergeCell ref="C27:E27"/>
    <mergeCell ref="C30:E30"/>
    <mergeCell ref="C31:E31"/>
    <mergeCell ref="C19:E19"/>
    <mergeCell ref="C21:E21"/>
    <mergeCell ref="C22:E22"/>
    <mergeCell ref="C23:E23"/>
    <mergeCell ref="C26:E26"/>
    <mergeCell ref="C28:E28"/>
    <mergeCell ref="C29:E29"/>
    <mergeCell ref="C33:E33"/>
    <mergeCell ref="B1:C1"/>
    <mergeCell ref="B2:C2"/>
    <mergeCell ref="B3:C3"/>
    <mergeCell ref="D1:I1"/>
    <mergeCell ref="D2:I2"/>
    <mergeCell ref="D3:I3"/>
    <mergeCell ref="C5:E5"/>
    <mergeCell ref="C24:E24"/>
    <mergeCell ref="C25:E25"/>
    <mergeCell ref="C6:E6"/>
    <mergeCell ref="C7:E7"/>
    <mergeCell ref="C8:E8"/>
    <mergeCell ref="C9:E9"/>
    <mergeCell ref="C20:E20"/>
    <mergeCell ref="C10:E10"/>
    <mergeCell ref="C11:E11"/>
    <mergeCell ref="C12:E12"/>
    <mergeCell ref="C13:E13"/>
    <mergeCell ref="C14:E14"/>
    <mergeCell ref="C16:E16"/>
    <mergeCell ref="C15:E15"/>
    <mergeCell ref="B44:G44"/>
    <mergeCell ref="B46:C46"/>
    <mergeCell ref="B47:I47"/>
    <mergeCell ref="B43:D43"/>
    <mergeCell ref="G46:I46"/>
  </mergeCells>
  <conditionalFormatting sqref="C6:F6">
    <cfRule type="colorScale" priority="43">
      <colorScale>
        <cfvo type="min"/>
        <cfvo type="max"/>
        <color rgb="FFFF7128"/>
        <color rgb="FFFFEF9C"/>
      </colorScale>
    </cfRule>
    <cfRule type="colorScale" priority="45">
      <colorScale>
        <cfvo type="min"/>
        <cfvo type="max"/>
        <color rgb="FFFF7128"/>
        <color theme="9" tint="-0.249977111117893"/>
      </colorScale>
    </cfRule>
  </conditionalFormatting>
  <conditionalFormatting sqref="H6">
    <cfRule type="expression" dxfId="33" priority="39">
      <formula>$H$6&gt;0</formula>
    </cfRule>
  </conditionalFormatting>
  <conditionalFormatting sqref="G6">
    <cfRule type="expression" dxfId="32" priority="37">
      <formula>$H$6&gt;0</formula>
    </cfRule>
  </conditionalFormatting>
  <conditionalFormatting sqref="F6">
    <cfRule type="expression" dxfId="31" priority="36">
      <formula>$H$6&gt;0</formula>
    </cfRule>
  </conditionalFormatting>
  <conditionalFormatting sqref="C6:E6">
    <cfRule type="expression" dxfId="30" priority="35">
      <formula>$H$6&gt;0</formula>
    </cfRule>
  </conditionalFormatting>
  <conditionalFormatting sqref="I6">
    <cfRule type="expression" dxfId="29" priority="33">
      <formula>$H$6&gt;0</formula>
    </cfRule>
  </conditionalFormatting>
  <conditionalFormatting sqref="H7">
    <cfRule type="expression" dxfId="28" priority="32">
      <formula>$H$7&gt;0</formula>
    </cfRule>
  </conditionalFormatting>
  <conditionalFormatting sqref="C7:G7">
    <cfRule type="expression" dxfId="27" priority="31">
      <formula>$H$7&gt;0</formula>
    </cfRule>
  </conditionalFormatting>
  <conditionalFormatting sqref="I7">
    <cfRule type="expression" dxfId="26" priority="30">
      <formula>$H$7&gt;0</formula>
    </cfRule>
  </conditionalFormatting>
  <conditionalFormatting sqref="C8:I8">
    <cfRule type="expression" dxfId="25" priority="29">
      <formula>$H$8&gt;0</formula>
    </cfRule>
  </conditionalFormatting>
  <conditionalFormatting sqref="C9:I9">
    <cfRule type="expression" dxfId="24" priority="28">
      <formula>$H$9&gt;0</formula>
    </cfRule>
  </conditionalFormatting>
  <conditionalFormatting sqref="C10:I10">
    <cfRule type="expression" dxfId="23" priority="27">
      <formula>$H$10&gt;0</formula>
    </cfRule>
  </conditionalFormatting>
  <conditionalFormatting sqref="C11:I11">
    <cfRule type="expression" dxfId="22" priority="26">
      <formula>$H$11&gt;0</formula>
    </cfRule>
  </conditionalFormatting>
  <conditionalFormatting sqref="C12:I12">
    <cfRule type="expression" dxfId="21" priority="25">
      <formula>$H$12&gt;0</formula>
    </cfRule>
  </conditionalFormatting>
  <conditionalFormatting sqref="C13:I13">
    <cfRule type="expression" dxfId="20" priority="24">
      <formula>$H$13&gt;0</formula>
    </cfRule>
  </conditionalFormatting>
  <conditionalFormatting sqref="C16:I16">
    <cfRule type="expression" dxfId="19" priority="22">
      <formula>$H$16&gt;0</formula>
    </cfRule>
  </conditionalFormatting>
  <conditionalFormatting sqref="C17:I17">
    <cfRule type="expression" dxfId="18" priority="21">
      <formula>$H$17&gt;0</formula>
    </cfRule>
  </conditionalFormatting>
  <conditionalFormatting sqref="C18:I18">
    <cfRule type="expression" dxfId="17" priority="20">
      <formula>$H$18&gt;0</formula>
    </cfRule>
  </conditionalFormatting>
  <conditionalFormatting sqref="C21:I21">
    <cfRule type="expression" dxfId="16" priority="18">
      <formula>$H$21&gt;0</formula>
    </cfRule>
  </conditionalFormatting>
  <conditionalFormatting sqref="C22:I22">
    <cfRule type="expression" dxfId="15" priority="17">
      <formula>$H$22&gt;0</formula>
    </cfRule>
  </conditionalFormatting>
  <conditionalFormatting sqref="C23:I23">
    <cfRule type="expression" dxfId="14" priority="16">
      <formula>$H$23&gt;0</formula>
    </cfRule>
  </conditionalFormatting>
  <conditionalFormatting sqref="C24:I24">
    <cfRule type="expression" dxfId="13" priority="15">
      <formula>$H$24&gt;0</formula>
    </cfRule>
  </conditionalFormatting>
  <conditionalFormatting sqref="C25:I25">
    <cfRule type="expression" dxfId="12" priority="14">
      <formula>$H$25&gt;0</formula>
    </cfRule>
  </conditionalFormatting>
  <conditionalFormatting sqref="C26:I26">
    <cfRule type="expression" dxfId="11" priority="13">
      <formula>$H$26&gt;0</formula>
    </cfRule>
  </conditionalFormatting>
  <conditionalFormatting sqref="C27:I27">
    <cfRule type="expression" dxfId="10" priority="12">
      <formula>$H$27&gt;0</formula>
    </cfRule>
  </conditionalFormatting>
  <conditionalFormatting sqref="C28:I28">
    <cfRule type="expression" dxfId="9" priority="11">
      <formula>$H$28&gt;0</formula>
    </cfRule>
  </conditionalFormatting>
  <conditionalFormatting sqref="C29:I29">
    <cfRule type="expression" dxfId="8" priority="10">
      <formula>$H$29&gt;0</formula>
    </cfRule>
  </conditionalFormatting>
  <conditionalFormatting sqref="C30:I30">
    <cfRule type="expression" dxfId="7" priority="9">
      <formula>$H$30</formula>
    </cfRule>
  </conditionalFormatting>
  <conditionalFormatting sqref="C31:I31">
    <cfRule type="expression" dxfId="6" priority="8">
      <formula>$H$31&gt;0</formula>
    </cfRule>
  </conditionalFormatting>
  <conditionalFormatting sqref="C32:I32">
    <cfRule type="expression" dxfId="5" priority="7">
      <formula>$H$32&gt;0</formula>
    </cfRule>
  </conditionalFormatting>
  <conditionalFormatting sqref="C33:I33">
    <cfRule type="expression" dxfId="4" priority="6">
      <formula>$H$33&gt;0</formula>
    </cfRule>
  </conditionalFormatting>
  <conditionalFormatting sqref="C19:I19">
    <cfRule type="expression" dxfId="3" priority="4">
      <formula>$H$19&gt;0</formula>
    </cfRule>
  </conditionalFormatting>
  <conditionalFormatting sqref="C20:I20">
    <cfRule type="expression" dxfId="2" priority="3">
      <formula>$H$20&gt;0</formula>
    </cfRule>
  </conditionalFormatting>
  <conditionalFormatting sqref="C14:I14">
    <cfRule type="expression" dxfId="1" priority="2">
      <formula>$H$14&gt;0</formula>
    </cfRule>
  </conditionalFormatting>
  <conditionalFormatting sqref="C15:I15">
    <cfRule type="expression" dxfId="0" priority="1">
      <formula>$H$15&gt;0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93" r:id="rId4" name="CheckBox1">
          <controlPr defaultSize="0" autoLine="0" r:id="rId5">
            <anchor moveWithCells="1">
              <from>
                <xdr:col>1</xdr:col>
                <xdr:colOff>238125</xdr:colOff>
                <xdr:row>33</xdr:row>
                <xdr:rowOff>9525</xdr:rowOff>
              </from>
              <to>
                <xdr:col>4</xdr:col>
                <xdr:colOff>28575</xdr:colOff>
                <xdr:row>34</xdr:row>
                <xdr:rowOff>95250</xdr:rowOff>
              </to>
            </anchor>
          </controlPr>
        </control>
      </mc:Choice>
      <mc:Fallback>
        <control shapeId="3093" r:id="rId4" name="CheckBox1"/>
      </mc:Fallback>
    </mc:AlternateContent>
    <mc:AlternateContent xmlns:mc="http://schemas.openxmlformats.org/markup-compatibility/2006">
      <mc:Choice Requires="x14">
        <control shapeId="3095" r:id="rId6" name="CheckBox2">
          <controlPr defaultSize="0" autoLine="0" r:id="rId7">
            <anchor moveWithCells="1">
              <from>
                <xdr:col>1</xdr:col>
                <xdr:colOff>238125</xdr:colOff>
                <xdr:row>34</xdr:row>
                <xdr:rowOff>38100</xdr:rowOff>
              </from>
              <to>
                <xdr:col>5</xdr:col>
                <xdr:colOff>285750</xdr:colOff>
                <xdr:row>35</xdr:row>
                <xdr:rowOff>123825</xdr:rowOff>
              </to>
            </anchor>
          </controlPr>
        </control>
      </mc:Choice>
      <mc:Fallback>
        <control shapeId="3095" r:id="rId6" name="CheckBox2"/>
      </mc:Fallback>
    </mc:AlternateContent>
    <mc:AlternateContent xmlns:mc="http://schemas.openxmlformats.org/markup-compatibility/2006">
      <mc:Choice Requires="x14">
        <control shapeId="3097" r:id="rId8" name="CheckBox3">
          <controlPr defaultSize="0" autoLine="0" r:id="rId9">
            <anchor moveWithCells="1">
              <from>
                <xdr:col>1</xdr:col>
                <xdr:colOff>238125</xdr:colOff>
                <xdr:row>36</xdr:row>
                <xdr:rowOff>76200</xdr:rowOff>
              </from>
              <to>
                <xdr:col>5</xdr:col>
                <xdr:colOff>219075</xdr:colOff>
                <xdr:row>37</xdr:row>
                <xdr:rowOff>161925</xdr:rowOff>
              </to>
            </anchor>
          </controlPr>
        </control>
      </mc:Choice>
      <mc:Fallback>
        <control shapeId="3097" r:id="rId8" name="CheckBox3"/>
      </mc:Fallback>
    </mc:AlternateContent>
    <mc:AlternateContent xmlns:mc="http://schemas.openxmlformats.org/markup-compatibility/2006">
      <mc:Choice Requires="x14">
        <control shapeId="3099" r:id="rId10" name="CheckBox4">
          <controlPr defaultSize="0" autoLine="0" r:id="rId11">
            <anchor moveWithCells="1">
              <from>
                <xdr:col>1</xdr:col>
                <xdr:colOff>238125</xdr:colOff>
                <xdr:row>35</xdr:row>
                <xdr:rowOff>57150</xdr:rowOff>
              </from>
              <to>
                <xdr:col>5</xdr:col>
                <xdr:colOff>171450</xdr:colOff>
                <xdr:row>36</xdr:row>
                <xdr:rowOff>142875</xdr:rowOff>
              </to>
            </anchor>
          </controlPr>
        </control>
      </mc:Choice>
      <mc:Fallback>
        <control shapeId="3099" r:id="rId10" name="CheckBox4"/>
      </mc:Fallback>
    </mc:AlternateContent>
    <mc:AlternateContent xmlns:mc="http://schemas.openxmlformats.org/markup-compatibility/2006">
      <mc:Choice Requires="x14">
        <control shapeId="3107" r:id="rId12" name="CheckBox5">
          <controlPr defaultSize="0" autoFill="0" autoLine="0" r:id="rId13">
            <anchor moveWithCells="1">
              <from>
                <xdr:col>5</xdr:col>
                <xdr:colOff>657225</xdr:colOff>
                <xdr:row>33</xdr:row>
                <xdr:rowOff>28575</xdr:rowOff>
              </from>
              <to>
                <xdr:col>8</xdr:col>
                <xdr:colOff>371475</xdr:colOff>
                <xdr:row>34</xdr:row>
                <xdr:rowOff>114300</xdr:rowOff>
              </to>
            </anchor>
          </controlPr>
        </control>
      </mc:Choice>
      <mc:Fallback>
        <control shapeId="3107" r:id="rId12" name="CheckBox5"/>
      </mc:Fallback>
    </mc:AlternateContent>
    <mc:AlternateContent xmlns:mc="http://schemas.openxmlformats.org/markup-compatibility/2006">
      <mc:Choice Requires="x14">
        <control shapeId="3108" r:id="rId14" name="CheckBox6">
          <controlPr defaultSize="0" autoLine="0" r:id="rId15">
            <anchor moveWithCells="1">
              <from>
                <xdr:col>5</xdr:col>
                <xdr:colOff>657225</xdr:colOff>
                <xdr:row>34</xdr:row>
                <xdr:rowOff>57150</xdr:rowOff>
              </from>
              <to>
                <xdr:col>7</xdr:col>
                <xdr:colOff>276225</xdr:colOff>
                <xdr:row>35</xdr:row>
                <xdr:rowOff>142875</xdr:rowOff>
              </to>
            </anchor>
          </controlPr>
        </control>
      </mc:Choice>
      <mc:Fallback>
        <control shapeId="3108" r:id="rId14" name="CheckBox6"/>
      </mc:Fallback>
    </mc:AlternateContent>
    <mc:AlternateContent xmlns:mc="http://schemas.openxmlformats.org/markup-compatibility/2006">
      <mc:Choice Requires="x14">
        <control shapeId="3109" r:id="rId16" name="CheckBox7">
          <controlPr defaultSize="0" autoLine="0" r:id="rId17">
            <anchor moveWithCells="1">
              <from>
                <xdr:col>5</xdr:col>
                <xdr:colOff>657225</xdr:colOff>
                <xdr:row>36</xdr:row>
                <xdr:rowOff>95250</xdr:rowOff>
              </from>
              <to>
                <xdr:col>8</xdr:col>
                <xdr:colOff>390525</xdr:colOff>
                <xdr:row>37</xdr:row>
                <xdr:rowOff>180975</xdr:rowOff>
              </to>
            </anchor>
          </controlPr>
        </control>
      </mc:Choice>
      <mc:Fallback>
        <control shapeId="3109" r:id="rId16" name="CheckBox7"/>
      </mc:Fallback>
    </mc:AlternateContent>
    <mc:AlternateContent xmlns:mc="http://schemas.openxmlformats.org/markup-compatibility/2006">
      <mc:Choice Requires="x14">
        <control shapeId="3110" r:id="rId18" name="CheckBox8">
          <controlPr defaultSize="0" autoLine="0" r:id="rId19">
            <anchor moveWithCells="1">
              <from>
                <xdr:col>5</xdr:col>
                <xdr:colOff>657225</xdr:colOff>
                <xdr:row>35</xdr:row>
                <xdr:rowOff>76200</xdr:rowOff>
              </from>
              <to>
                <xdr:col>8</xdr:col>
                <xdr:colOff>390525</xdr:colOff>
                <xdr:row>36</xdr:row>
                <xdr:rowOff>161925</xdr:rowOff>
              </to>
            </anchor>
          </controlPr>
        </control>
      </mc:Choice>
      <mc:Fallback>
        <control shapeId="3110" r:id="rId18" name="CheckBox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O61"/>
  <sheetViews>
    <sheetView topLeftCell="A28" workbookViewId="0">
      <selection activeCell="A42" sqref="A42:H42"/>
    </sheetView>
  </sheetViews>
  <sheetFormatPr defaultRowHeight="15"/>
  <cols>
    <col min="3" max="3" width="8.5703125" customWidth="1"/>
    <col min="5" max="5" width="12.28515625" customWidth="1"/>
    <col min="7" max="7" width="14.140625" customWidth="1"/>
    <col min="8" max="8" width="19.7109375" customWidth="1"/>
    <col min="9" max="9" width="7.140625" customWidth="1"/>
    <col min="10" max="10" width="8.5703125" customWidth="1"/>
  </cols>
  <sheetData>
    <row r="1" spans="1:15" ht="22.5">
      <c r="A1" s="120" t="s">
        <v>37</v>
      </c>
      <c r="B1" s="120"/>
      <c r="C1" s="120"/>
      <c r="D1" s="120"/>
      <c r="E1" s="120"/>
      <c r="F1" s="120"/>
      <c r="G1" s="120"/>
      <c r="H1" s="120"/>
      <c r="I1" s="18"/>
      <c r="J1" s="18"/>
      <c r="K1" s="18"/>
    </row>
    <row r="2" spans="1:15" ht="19.5">
      <c r="A2" s="122" t="s">
        <v>74</v>
      </c>
      <c r="B2" s="122"/>
      <c r="C2" s="121" t="str">
        <f>SUBSTITUTE(Данные!D5,Данные!D5,Данные!D5)</f>
        <v>1</v>
      </c>
      <c r="D2" s="121"/>
      <c r="F2" s="16" t="s">
        <v>41</v>
      </c>
      <c r="G2" s="28">
        <f ca="1">NOW()</f>
        <v>43813.974377546299</v>
      </c>
      <c r="H2" s="31"/>
      <c r="I2" s="31"/>
      <c r="J2" s="23"/>
      <c r="K2" s="23"/>
    </row>
    <row r="3" spans="1:15" ht="18.75">
      <c r="A3" s="124" t="s">
        <v>65</v>
      </c>
      <c r="B3" s="124"/>
      <c r="C3" s="124"/>
      <c r="D3" s="123" t="s">
        <v>42</v>
      </c>
      <c r="E3" s="124"/>
      <c r="F3" s="125" t="s">
        <v>66</v>
      </c>
      <c r="G3" s="125"/>
      <c r="H3" s="27" t="s">
        <v>43</v>
      </c>
      <c r="I3" s="29"/>
      <c r="J3" s="17"/>
      <c r="K3" s="17"/>
    </row>
    <row r="4" spans="1:15">
      <c r="A4" s="127" t="str">
        <f>SUBSTITUTE(Данные!D7,Данные!D7,Данные!D7)</f>
        <v>Кухонный гарнитур</v>
      </c>
      <c r="B4" s="127"/>
      <c r="C4" s="127"/>
      <c r="D4" s="126" t="str">
        <f>SUBSTITUTE(Данные!D8,Данные!D8,Данные!D8)</f>
        <v>Прага</v>
      </c>
      <c r="E4" s="127"/>
      <c r="F4" s="128" t="str">
        <f>SUBSTITUTE(Данные!D9,Данные!D9,Данные!D9)</f>
        <v>3200х1600</v>
      </c>
      <c r="G4" s="128"/>
      <c r="H4" s="32" t="str">
        <f>SUBSTITUTE(Комплектующие!G46,Комплектующие!G46,Комплектующие!G46)</f>
        <v>0</v>
      </c>
      <c r="I4" s="30"/>
      <c r="J4" s="17"/>
      <c r="K4" s="17"/>
    </row>
    <row r="5" spans="1:15">
      <c r="A5" s="5" t="s">
        <v>19</v>
      </c>
    </row>
    <row r="6" spans="1:15">
      <c r="A6" s="5" t="s">
        <v>20</v>
      </c>
    </row>
    <row r="7" spans="1:15" ht="18">
      <c r="A7" s="5" t="s">
        <v>21</v>
      </c>
    </row>
    <row r="8" spans="1:15" ht="18">
      <c r="A8" s="6" t="s">
        <v>22</v>
      </c>
    </row>
    <row r="9" spans="1:15" ht="18">
      <c r="A9" s="6" t="s">
        <v>23</v>
      </c>
    </row>
    <row r="10" spans="1:15">
      <c r="A10" s="119" t="s">
        <v>24</v>
      </c>
      <c r="B10" s="119"/>
      <c r="C10" s="119"/>
      <c r="D10" s="119"/>
      <c r="E10" s="119"/>
      <c r="F10" s="119"/>
      <c r="G10" s="119"/>
      <c r="H10" s="119"/>
      <c r="I10" s="13"/>
      <c r="J10" s="14"/>
      <c r="K10" s="14"/>
      <c r="L10" s="14"/>
      <c r="M10" s="14"/>
      <c r="N10" s="14"/>
      <c r="O10" s="14"/>
    </row>
    <row r="11" spans="1:15">
      <c r="A11" s="119" t="s">
        <v>38</v>
      </c>
      <c r="B11" s="119"/>
      <c r="C11" s="119"/>
      <c r="D11" s="119"/>
      <c r="E11" s="119"/>
      <c r="F11" s="119"/>
      <c r="G11" s="119"/>
      <c r="H11" s="119"/>
      <c r="I11" s="13"/>
      <c r="J11" s="13"/>
      <c r="K11" s="13"/>
      <c r="L11" s="14"/>
      <c r="M11" s="14"/>
      <c r="N11" s="14"/>
      <c r="O11" s="14"/>
    </row>
    <row r="12" spans="1:15">
      <c r="A12" s="119" t="s">
        <v>39</v>
      </c>
      <c r="B12" s="119"/>
      <c r="C12" s="119"/>
      <c r="D12" s="119"/>
      <c r="E12" s="119"/>
      <c r="F12" s="119"/>
      <c r="G12" s="119"/>
      <c r="H12" s="119"/>
      <c r="I12" s="13"/>
      <c r="J12" s="13"/>
      <c r="K12" s="13"/>
      <c r="L12" s="14"/>
      <c r="M12" s="14"/>
      <c r="N12" s="14"/>
      <c r="O12" s="14"/>
    </row>
    <row r="13" spans="1:15">
      <c r="A13" s="7" t="s">
        <v>25</v>
      </c>
    </row>
    <row r="14" spans="1:15">
      <c r="A14" s="56" t="s">
        <v>26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5">
      <c r="A15" s="117" t="s">
        <v>100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58"/>
      <c r="L15" s="58"/>
    </row>
    <row r="16" spans="1:15">
      <c r="A16" s="131" t="s">
        <v>101</v>
      </c>
      <c r="B16" s="131"/>
      <c r="C16" s="131"/>
      <c r="D16" s="131"/>
      <c r="E16" s="131"/>
      <c r="F16" s="131"/>
      <c r="G16" s="131"/>
      <c r="H16" s="131"/>
      <c r="I16" s="56"/>
      <c r="J16" s="57"/>
    </row>
    <row r="17" spans="1:11">
      <c r="A17" s="56" t="s">
        <v>27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1">
      <c r="A18" s="56" t="s">
        <v>28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1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1">
      <c r="A20" s="117" t="s">
        <v>77</v>
      </c>
      <c r="B20" s="117"/>
      <c r="C20" s="117"/>
      <c r="D20" s="117"/>
      <c r="E20" s="117"/>
      <c r="F20" s="117"/>
      <c r="G20" s="117"/>
      <c r="H20" s="117"/>
      <c r="I20" s="57"/>
      <c r="J20" s="57"/>
    </row>
    <row r="21" spans="1:11">
      <c r="A21" s="9" t="s">
        <v>30</v>
      </c>
    </row>
    <row r="22" spans="1:11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>
      <c r="A23" s="54" t="s">
        <v>32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>
      <c r="A24" s="54" t="s">
        <v>33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>
      <c r="A25" s="54" t="s">
        <v>34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>
      <c r="A26" s="54" t="s">
        <v>35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>
      <c r="A27" s="9" t="s">
        <v>36</v>
      </c>
    </row>
    <row r="28" spans="1:11" ht="19.5" customHeight="1">
      <c r="A28" s="118" t="s">
        <v>85</v>
      </c>
      <c r="B28" s="118"/>
      <c r="C28" s="118"/>
      <c r="D28" s="118"/>
      <c r="E28" s="118"/>
      <c r="F28" s="118"/>
      <c r="G28" s="118"/>
      <c r="H28" s="118"/>
      <c r="I28" s="52"/>
      <c r="J28" s="51"/>
    </row>
    <row r="29" spans="1:11" ht="19.5" customHeight="1">
      <c r="A29" s="132" t="s">
        <v>86</v>
      </c>
      <c r="B29" s="132"/>
      <c r="C29" s="132"/>
      <c r="D29" s="132"/>
      <c r="E29" s="132"/>
      <c r="F29" s="132"/>
      <c r="G29" s="132"/>
      <c r="H29" s="132"/>
      <c r="I29" s="52"/>
      <c r="J29" s="51"/>
    </row>
    <row r="30" spans="1:11" ht="19.5" customHeight="1">
      <c r="A30" s="118" t="s">
        <v>87</v>
      </c>
      <c r="B30" s="118"/>
      <c r="C30" s="118"/>
      <c r="D30" s="118"/>
      <c r="E30" s="118"/>
      <c r="F30" s="118"/>
      <c r="G30" s="118"/>
      <c r="H30" s="118"/>
      <c r="I30" s="52"/>
      <c r="J30" s="51"/>
    </row>
    <row r="31" spans="1:11" ht="19.5" customHeight="1">
      <c r="A31" s="118" t="s">
        <v>88</v>
      </c>
      <c r="B31" s="118"/>
      <c r="C31" s="118"/>
      <c r="D31" s="118"/>
      <c r="E31" s="118"/>
      <c r="F31" s="118"/>
      <c r="G31" s="118"/>
      <c r="H31" s="118"/>
      <c r="I31" s="118"/>
      <c r="J31" s="51"/>
    </row>
    <row r="32" spans="1:11" ht="19.5" customHeight="1">
      <c r="A32" s="118" t="s">
        <v>89</v>
      </c>
      <c r="B32" s="118"/>
      <c r="C32" s="118"/>
      <c r="D32" s="118"/>
      <c r="E32" s="118"/>
      <c r="F32" s="118"/>
      <c r="G32" s="118"/>
      <c r="H32" s="118"/>
      <c r="I32" s="52"/>
      <c r="J32" s="51"/>
    </row>
    <row r="33" spans="1:11" ht="19.5" customHeight="1">
      <c r="A33" s="118" t="s">
        <v>90</v>
      </c>
      <c r="B33" s="118"/>
      <c r="C33" s="118"/>
      <c r="D33" s="118"/>
      <c r="E33" s="118"/>
      <c r="F33" s="118"/>
      <c r="G33" s="118"/>
      <c r="H33" s="118"/>
      <c r="I33" s="118"/>
      <c r="J33" s="51"/>
    </row>
    <row r="34" spans="1:11" ht="19.5" customHeight="1">
      <c r="A34" s="118" t="s">
        <v>91</v>
      </c>
      <c r="B34" s="118"/>
      <c r="C34" s="118"/>
      <c r="D34" s="118"/>
      <c r="E34" s="118"/>
      <c r="F34" s="118"/>
      <c r="G34" s="118"/>
      <c r="H34" s="118"/>
      <c r="I34" s="52"/>
      <c r="J34" s="52"/>
    </row>
    <row r="35" spans="1:11" ht="19.5" customHeight="1">
      <c r="A35" s="118" t="s">
        <v>92</v>
      </c>
      <c r="B35" s="118"/>
      <c r="C35" s="118"/>
      <c r="D35" s="118"/>
      <c r="E35" s="118"/>
      <c r="F35" s="118"/>
      <c r="G35" s="118"/>
      <c r="H35" s="118"/>
      <c r="I35" s="52"/>
      <c r="J35" s="52"/>
    </row>
    <row r="36" spans="1:11" ht="19.5" customHeight="1">
      <c r="A36" s="118" t="s">
        <v>94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1" ht="19.5" customHeight="1">
      <c r="A37" s="118" t="s">
        <v>95</v>
      </c>
      <c r="B37" s="118"/>
      <c r="C37" s="118"/>
      <c r="D37" s="118"/>
      <c r="E37" s="118"/>
      <c r="F37" s="118"/>
      <c r="G37" s="118"/>
      <c r="H37" s="118"/>
      <c r="I37" s="53"/>
      <c r="J37" s="53"/>
    </row>
    <row r="38" spans="1:11" ht="19.5" customHeight="1">
      <c r="A38" s="118" t="s">
        <v>97</v>
      </c>
      <c r="B38" s="118"/>
      <c r="C38" s="118"/>
      <c r="D38" s="118"/>
      <c r="E38" s="118"/>
      <c r="F38" s="118"/>
      <c r="G38" s="118"/>
      <c r="H38" s="118"/>
      <c r="I38" s="118"/>
      <c r="J38" s="52"/>
    </row>
    <row r="39" spans="1:11" ht="19.5" customHeight="1">
      <c r="A39" s="118" t="s">
        <v>98</v>
      </c>
      <c r="B39" s="118"/>
      <c r="C39" s="118"/>
      <c r="D39" s="118"/>
      <c r="E39" s="118"/>
      <c r="F39" s="118"/>
      <c r="G39" s="118"/>
      <c r="H39" s="118"/>
      <c r="I39" s="52"/>
      <c r="J39" s="52"/>
    </row>
    <row r="40" spans="1:11" ht="19.5" customHeight="1">
      <c r="A40" s="118" t="s">
        <v>93</v>
      </c>
      <c r="B40" s="118"/>
      <c r="C40" s="118"/>
      <c r="D40" s="118"/>
      <c r="E40" s="118"/>
      <c r="F40" s="118"/>
      <c r="G40" s="118"/>
      <c r="H40" s="118"/>
      <c r="I40" s="52"/>
      <c r="J40" s="52"/>
    </row>
    <row r="41" spans="1:11" ht="19.5" customHeight="1">
      <c r="A41" s="118" t="s">
        <v>96</v>
      </c>
      <c r="B41" s="118"/>
      <c r="C41" s="118"/>
      <c r="D41" s="118"/>
      <c r="E41" s="118"/>
      <c r="F41" s="118"/>
      <c r="G41" s="118"/>
      <c r="H41" s="118"/>
      <c r="I41" s="118"/>
      <c r="J41" s="52"/>
    </row>
    <row r="42" spans="1:11" ht="68.25" customHeight="1">
      <c r="A42" s="129" t="s">
        <v>76</v>
      </c>
      <c r="B42" s="129"/>
      <c r="C42" s="129"/>
      <c r="D42" s="129"/>
      <c r="E42" s="129"/>
      <c r="F42" s="129"/>
      <c r="G42" s="129"/>
      <c r="H42" s="129"/>
      <c r="I42" s="24"/>
      <c r="J42" s="24"/>
      <c r="K42" s="24"/>
    </row>
    <row r="43" spans="1:11">
      <c r="A43" s="11"/>
    </row>
    <row r="44" spans="1:11">
      <c r="A44" s="130" t="s">
        <v>40</v>
      </c>
      <c r="B44" s="130"/>
      <c r="C44" s="130"/>
      <c r="D44" s="130"/>
      <c r="E44" s="130"/>
      <c r="F44" s="130"/>
      <c r="G44" s="130"/>
      <c r="H44" s="130"/>
      <c r="I44" s="25"/>
      <c r="J44" s="25"/>
      <c r="K44" s="25"/>
    </row>
    <row r="45" spans="1:11">
      <c r="A45" s="12"/>
    </row>
    <row r="49" spans="1:10">
      <c r="B49" s="10"/>
    </row>
    <row r="50" spans="1:10">
      <c r="B50" s="10"/>
    </row>
    <row r="51" spans="1:10">
      <c r="B51" s="10"/>
    </row>
    <row r="52" spans="1:10">
      <c r="B52" s="10"/>
    </row>
    <row r="53" spans="1:10">
      <c r="B53" s="10"/>
    </row>
    <row r="54" spans="1:10">
      <c r="B54" s="10"/>
    </row>
    <row r="55" spans="1:10">
      <c r="B55" s="10"/>
    </row>
    <row r="56" spans="1:10">
      <c r="B56" s="15"/>
    </row>
    <row r="57" spans="1:10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0">
      <c r="B58" s="10"/>
    </row>
    <row r="59" spans="1:10">
      <c r="A59" s="25"/>
      <c r="B59" s="25"/>
      <c r="C59" s="25"/>
      <c r="D59" s="25"/>
      <c r="E59" s="25"/>
      <c r="F59" s="25"/>
      <c r="G59" s="25"/>
      <c r="H59" s="25"/>
      <c r="I59" s="25"/>
    </row>
    <row r="60" spans="1:10">
      <c r="B60" s="10"/>
    </row>
    <row r="61" spans="1:10">
      <c r="B61" s="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1">
    <mergeCell ref="A42:H42"/>
    <mergeCell ref="A44:H44"/>
    <mergeCell ref="A16:H16"/>
    <mergeCell ref="A28:H28"/>
    <mergeCell ref="A30:H30"/>
    <mergeCell ref="A29:H29"/>
    <mergeCell ref="A32:H32"/>
    <mergeCell ref="A34:H34"/>
    <mergeCell ref="A35:H35"/>
    <mergeCell ref="A37:H37"/>
    <mergeCell ref="A31:I31"/>
    <mergeCell ref="A33:I33"/>
    <mergeCell ref="A39:H39"/>
    <mergeCell ref="A40:H40"/>
    <mergeCell ref="A36:J36"/>
    <mergeCell ref="A38:I38"/>
    <mergeCell ref="A15:J15"/>
    <mergeCell ref="A41:I41"/>
    <mergeCell ref="A11:H11"/>
    <mergeCell ref="A12:H12"/>
    <mergeCell ref="A1:H1"/>
    <mergeCell ref="A20:H20"/>
    <mergeCell ref="C2:D2"/>
    <mergeCell ref="A2:B2"/>
    <mergeCell ref="A10:H10"/>
    <mergeCell ref="D3:E3"/>
    <mergeCell ref="F3:G3"/>
    <mergeCell ref="D4:E4"/>
    <mergeCell ref="F4:G4"/>
    <mergeCell ref="A3:C3"/>
    <mergeCell ref="A4:C4"/>
  </mergeCells>
  <pageMargins left="0.25" right="0.25" top="0.75" bottom="0.75" header="0.3" footer="0.3"/>
  <pageSetup paperSize="9" scale="94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2:I23"/>
  <sheetViews>
    <sheetView topLeftCell="A7" workbookViewId="0">
      <selection activeCell="A18" sqref="A18:I18"/>
    </sheetView>
  </sheetViews>
  <sheetFormatPr defaultRowHeight="15"/>
  <cols>
    <col min="4" max="4" width="3" customWidth="1"/>
    <col min="7" max="7" width="14.28515625" customWidth="1"/>
    <col min="8" max="8" width="11" customWidth="1"/>
    <col min="9" max="9" width="12" customWidth="1"/>
  </cols>
  <sheetData>
    <row r="2" spans="1:9" ht="20.25">
      <c r="A2" s="133" t="s">
        <v>44</v>
      </c>
      <c r="B2" s="133"/>
      <c r="C2" s="133"/>
      <c r="D2" s="133"/>
      <c r="E2" s="133"/>
      <c r="F2" s="133"/>
      <c r="G2" s="133"/>
      <c r="H2" s="133"/>
      <c r="I2" s="19">
        <f ca="1">NOW()</f>
        <v>43813.974377777777</v>
      </c>
    </row>
    <row r="4" spans="1:9">
      <c r="A4" s="137" t="s">
        <v>56</v>
      </c>
      <c r="B4" s="138"/>
      <c r="C4" s="137" t="s">
        <v>57</v>
      </c>
      <c r="D4" s="139"/>
      <c r="E4" s="138"/>
      <c r="F4" s="137" t="s">
        <v>58</v>
      </c>
      <c r="G4" s="138"/>
      <c r="H4" s="146" t="s">
        <v>59</v>
      </c>
      <c r="I4" s="146"/>
    </row>
    <row r="5" spans="1:9">
      <c r="A5" s="136" t="str">
        <f>SUBSTITUTE(Данные!D7,Данные!D7,Данные!D7)</f>
        <v>Кухонный гарнитур</v>
      </c>
      <c r="B5" s="136"/>
      <c r="C5" s="136" t="str">
        <f>SUBSTITUTE(Данные!D8,Данные!D8,Данные!D8)</f>
        <v>Прага</v>
      </c>
      <c r="D5" s="136"/>
      <c r="E5" s="136"/>
      <c r="F5" s="136" t="str">
        <f>SUBSTITUTE(Данные!D9,Данные!D9,Данные!D9)</f>
        <v>3200х1600</v>
      </c>
      <c r="G5" s="136"/>
      <c r="H5" s="136" t="str">
        <f>SUBSTITUTE(Комплектующие!G46,Комплектующие!G46,Комплектующие!G46)</f>
        <v>0</v>
      </c>
      <c r="I5" s="136"/>
    </row>
    <row r="6" spans="1:9">
      <c r="A6" s="135"/>
      <c r="B6" s="135"/>
      <c r="C6" s="135"/>
      <c r="D6" s="135"/>
      <c r="E6" s="135"/>
      <c r="F6" s="135"/>
      <c r="G6" s="135"/>
      <c r="H6" s="135"/>
      <c r="I6" s="135"/>
    </row>
    <row r="7" spans="1:9" s="22" customFormat="1">
      <c r="A7" s="140" t="s">
        <v>67</v>
      </c>
      <c r="B7" s="140"/>
      <c r="C7" s="140"/>
      <c r="D7" s="140"/>
      <c r="E7" s="140"/>
      <c r="F7" s="140"/>
      <c r="G7" s="140"/>
      <c r="H7" s="141"/>
    </row>
    <row r="8" spans="1:9" s="22" customFormat="1" ht="83.25" customHeight="1">
      <c r="A8" s="143" t="str">
        <f>SUBSTITUTE(Данные!D11,Данные!D11,Данные!D11)</f>
        <v/>
      </c>
      <c r="B8" s="144"/>
      <c r="C8" s="144"/>
      <c r="D8" s="144"/>
      <c r="E8" s="144"/>
      <c r="F8" s="144"/>
      <c r="G8" s="144"/>
      <c r="H8" s="144"/>
      <c r="I8" s="145"/>
    </row>
    <row r="10" spans="1:9" ht="38.25" customHeight="1">
      <c r="A10" s="142" t="s">
        <v>45</v>
      </c>
      <c r="B10" s="142"/>
      <c r="C10" s="142"/>
      <c r="D10" s="142"/>
      <c r="E10" s="142"/>
      <c r="F10" s="142"/>
      <c r="G10" s="142"/>
      <c r="H10" s="142"/>
      <c r="I10" s="142"/>
    </row>
    <row r="12" spans="1:9" ht="28.5" customHeight="1">
      <c r="A12" s="134" t="s">
        <v>46</v>
      </c>
      <c r="B12" s="134"/>
      <c r="C12" s="134"/>
      <c r="D12" s="134"/>
      <c r="E12" s="134"/>
      <c r="F12" s="134"/>
      <c r="G12" s="134"/>
      <c r="H12" s="134"/>
      <c r="I12" s="134"/>
    </row>
    <row r="13" spans="1:9" ht="28.5" customHeight="1">
      <c r="A13" s="134" t="s">
        <v>47</v>
      </c>
      <c r="B13" s="134"/>
      <c r="C13" s="134"/>
      <c r="D13" s="134"/>
      <c r="E13" s="134"/>
      <c r="F13" s="134"/>
      <c r="G13" s="134"/>
      <c r="H13" s="134"/>
      <c r="I13" s="134"/>
    </row>
    <row r="15" spans="1:9" ht="18">
      <c r="A15" s="149" t="s">
        <v>48</v>
      </c>
      <c r="B15" s="149"/>
      <c r="C15" s="151" t="str">
        <f>SUBSTITUTE(Данные!D2,Данные!D2,Данные!D2)</f>
        <v xml:space="preserve">Трухинизович Александрович Владимирочич </v>
      </c>
      <c r="D15" s="151"/>
      <c r="E15" s="151"/>
      <c r="F15" s="151"/>
      <c r="G15" s="151"/>
      <c r="H15" s="151"/>
      <c r="I15" s="151"/>
    </row>
    <row r="16" spans="1:9" ht="18">
      <c r="A16" s="149" t="s">
        <v>49</v>
      </c>
      <c r="B16" s="149"/>
      <c r="C16" s="151" t="str">
        <f>SUBSTITUTE(Данные!D4,Данные!D4,Данные!D4)</f>
        <v>8-914-888-9696, 8-954-653-6585</v>
      </c>
      <c r="D16" s="151"/>
      <c r="E16" s="151"/>
      <c r="F16" s="151"/>
      <c r="G16" s="151"/>
      <c r="H16" s="151"/>
      <c r="I16" s="151"/>
    </row>
    <row r="17" spans="1:9" ht="18">
      <c r="A17" s="149" t="s">
        <v>50</v>
      </c>
      <c r="B17" s="149"/>
      <c r="C17" s="151" t="str">
        <f>SUBSTITUTE(Данные!D3,Данные!D3,Данные!D3)</f>
        <v>КСК поселок текстильщиков 10-б кв.48</v>
      </c>
      <c r="D17" s="151"/>
      <c r="E17" s="151"/>
      <c r="F17" s="151"/>
      <c r="G17" s="151"/>
      <c r="H17" s="151"/>
      <c r="I17" s="151"/>
    </row>
    <row r="18" spans="1:9" ht="212.25" customHeight="1">
      <c r="A18" s="150" t="s">
        <v>55</v>
      </c>
      <c r="B18" s="150"/>
      <c r="C18" s="150"/>
      <c r="D18" s="150"/>
      <c r="E18" s="150"/>
      <c r="F18" s="150"/>
      <c r="G18" s="150"/>
      <c r="H18" s="150"/>
      <c r="I18" s="150"/>
    </row>
    <row r="20" spans="1:9" ht="18">
      <c r="A20" s="20" t="s">
        <v>51</v>
      </c>
    </row>
    <row r="21" spans="1:9" ht="18">
      <c r="A21" s="20" t="s">
        <v>52</v>
      </c>
    </row>
    <row r="22" spans="1:9" ht="18">
      <c r="A22" s="147" t="s">
        <v>54</v>
      </c>
      <c r="B22" s="147"/>
      <c r="C22" s="147"/>
      <c r="D22" s="147"/>
      <c r="E22" s="148" t="str">
        <f>SUBSTITUTE(Комплектующие!G46,Комплектующие!G46,Комплектующие!G46)</f>
        <v>0</v>
      </c>
      <c r="F22" s="148"/>
    </row>
    <row r="23" spans="1:9" ht="18">
      <c r="A23" s="21" t="s">
        <v>53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H5:I5"/>
    <mergeCell ref="H6:I6"/>
    <mergeCell ref="A22:D22"/>
    <mergeCell ref="E22:F22"/>
    <mergeCell ref="A15:B15"/>
    <mergeCell ref="A16:B16"/>
    <mergeCell ref="A17:B17"/>
    <mergeCell ref="A18:I18"/>
    <mergeCell ref="C15:I15"/>
    <mergeCell ref="C16:I16"/>
    <mergeCell ref="C17:I17"/>
    <mergeCell ref="A2:H2"/>
    <mergeCell ref="A13:I13"/>
    <mergeCell ref="C6:E6"/>
    <mergeCell ref="F5:G5"/>
    <mergeCell ref="A4:B4"/>
    <mergeCell ref="C4:E4"/>
    <mergeCell ref="F4:G4"/>
    <mergeCell ref="A5:B5"/>
    <mergeCell ref="A6:B6"/>
    <mergeCell ref="C5:E5"/>
    <mergeCell ref="F6:G6"/>
    <mergeCell ref="A7:H7"/>
    <mergeCell ref="A10:I10"/>
    <mergeCell ref="A12:I12"/>
    <mergeCell ref="A8:I8"/>
    <mergeCell ref="H4:I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I26"/>
  <sheetViews>
    <sheetView workbookViewId="0">
      <selection activeCell="E21" sqref="E21:I21"/>
    </sheetView>
  </sheetViews>
  <sheetFormatPr defaultRowHeight="15"/>
  <sheetData>
    <row r="1" spans="1:9" ht="21.75">
      <c r="A1" s="65" t="s">
        <v>119</v>
      </c>
    </row>
    <row r="2" spans="1:9" ht="9.75" customHeight="1"/>
    <row r="3" spans="1:9" ht="44.25" customHeight="1">
      <c r="A3" s="152" t="s">
        <v>115</v>
      </c>
      <c r="B3" s="153"/>
      <c r="C3" s="153"/>
      <c r="D3" s="153"/>
      <c r="E3" s="153"/>
      <c r="F3" s="153"/>
      <c r="G3" s="153"/>
      <c r="H3" s="153"/>
      <c r="I3" s="153"/>
    </row>
    <row r="4" spans="1:9" ht="9.75" customHeight="1"/>
    <row r="5" spans="1:9">
      <c r="A5" s="130" t="s">
        <v>120</v>
      </c>
      <c r="B5" s="130"/>
      <c r="C5" s="154" t="s">
        <v>130</v>
      </c>
      <c r="D5" s="154"/>
      <c r="E5" s="25"/>
      <c r="F5" s="25"/>
      <c r="G5" s="25"/>
    </row>
    <row r="7" spans="1:9" ht="93.75" customHeight="1">
      <c r="A7" s="152" t="s">
        <v>117</v>
      </c>
      <c r="B7" s="152"/>
      <c r="C7" s="152"/>
      <c r="D7" s="152"/>
      <c r="E7" s="152"/>
      <c r="F7" s="152"/>
      <c r="G7" s="152"/>
      <c r="H7" s="152"/>
      <c r="I7" s="152"/>
    </row>
    <row r="9" spans="1:9">
      <c r="A9" s="137" t="s">
        <v>56</v>
      </c>
      <c r="B9" s="138"/>
      <c r="C9" s="137" t="s">
        <v>57</v>
      </c>
      <c r="D9" s="139"/>
      <c r="E9" s="138"/>
      <c r="F9" s="137" t="s">
        <v>58</v>
      </c>
      <c r="G9" s="138"/>
      <c r="H9" s="146" t="s">
        <v>59</v>
      </c>
      <c r="I9" s="146"/>
    </row>
    <row r="10" spans="1:9">
      <c r="A10" s="136" t="str">
        <f>SUBSTITUTE(Данные!D7,,Данные!D7)</f>
        <v>Кухонный гарнитур</v>
      </c>
      <c r="B10" s="136"/>
      <c r="C10" s="136" t="str">
        <f>SUBSTITUTE(Данные!D8,,Данные!D8)</f>
        <v>Прага</v>
      </c>
      <c r="D10" s="136"/>
      <c r="E10" s="136"/>
      <c r="F10" s="136" t="str">
        <f>SUBSTITUTE(Данные!D9,,Данные!D9)</f>
        <v>3200х1600</v>
      </c>
      <c r="G10" s="136"/>
      <c r="H10" s="136" t="str">
        <f>SUBSTITUTE(Комплектующие!G46,,Комплектующие!G46)</f>
        <v>0</v>
      </c>
      <c r="I10" s="136"/>
    </row>
    <row r="11" spans="1:9">
      <c r="A11" s="135"/>
      <c r="B11" s="135"/>
      <c r="C11" s="135"/>
      <c r="D11" s="135"/>
      <c r="E11" s="135"/>
      <c r="F11" s="135"/>
      <c r="G11" s="135"/>
      <c r="H11" s="135"/>
      <c r="I11" s="135"/>
    </row>
    <row r="13" spans="1:9" ht="12.75" customHeight="1">
      <c r="A13" s="155" t="s">
        <v>128</v>
      </c>
      <c r="B13" s="155"/>
      <c r="C13" s="151" t="str">
        <f>SUBSTITUTE(Данные!D2,Данные!D2,Данные!D2)</f>
        <v xml:space="preserve">Трухинизович Александрович Владимирочич </v>
      </c>
      <c r="D13" s="151"/>
      <c r="E13" s="151"/>
      <c r="F13" s="151"/>
      <c r="G13" s="151"/>
      <c r="H13" s="151"/>
      <c r="I13" s="151"/>
    </row>
    <row r="14" spans="1:9">
      <c r="A14" s="155" t="s">
        <v>127</v>
      </c>
      <c r="B14" s="155"/>
      <c r="C14" s="151" t="str">
        <f>SUBSTITUTE(Данные!D4,Данные!D4,Данные!D4)</f>
        <v>8-914-888-9696, 8-954-653-6585</v>
      </c>
      <c r="D14" s="151"/>
      <c r="E14" s="151"/>
      <c r="F14" s="151"/>
      <c r="G14" s="151"/>
      <c r="H14" s="151"/>
      <c r="I14" s="151"/>
    </row>
    <row r="15" spans="1:9">
      <c r="A15" s="155" t="s">
        <v>50</v>
      </c>
      <c r="B15" s="155"/>
      <c r="C15" s="151" t="str">
        <f>SUBSTITUTE(Данные!D3,Данные!D3,Данные!D3)</f>
        <v>КСК поселок текстильщиков 10-б кв.48</v>
      </c>
      <c r="D15" s="151"/>
      <c r="E15" s="151"/>
      <c r="F15" s="151"/>
      <c r="G15" s="151"/>
      <c r="H15" s="151"/>
      <c r="I15" s="151"/>
    </row>
    <row r="17" spans="1:9" ht="30" customHeight="1">
      <c r="A17" s="157" t="s">
        <v>116</v>
      </c>
      <c r="B17" s="157"/>
      <c r="C17" s="157"/>
      <c r="D17" s="157"/>
      <c r="E17" s="157"/>
      <c r="F17" s="157"/>
      <c r="G17" s="157"/>
      <c r="H17" s="157"/>
      <c r="I17" s="157"/>
    </row>
    <row r="19" spans="1:9">
      <c r="A19" s="82" t="s">
        <v>118</v>
      </c>
      <c r="B19" s="82"/>
      <c r="C19" s="82"/>
      <c r="D19" s="82"/>
    </row>
    <row r="21" spans="1:9">
      <c r="A21" s="82" t="s">
        <v>121</v>
      </c>
      <c r="B21" s="82"/>
      <c r="E21" s="130" t="s">
        <v>125</v>
      </c>
      <c r="F21" s="130"/>
      <c r="G21" s="130"/>
      <c r="H21" s="130"/>
      <c r="I21" s="130"/>
    </row>
    <row r="22" spans="1:9" ht="15" customHeight="1">
      <c r="A22" s="82" t="s">
        <v>122</v>
      </c>
      <c r="B22" s="82"/>
      <c r="E22" s="64"/>
      <c r="F22" s="156" t="str">
        <f>SUBSTITUTE(Данные!D2,Данные!D2,Данные!D2)</f>
        <v xml:space="preserve">Трухинизович Александрович Владимирочич </v>
      </c>
      <c r="G22" s="156"/>
      <c r="H22" s="156"/>
      <c r="I22" s="156"/>
    </row>
    <row r="23" spans="1:9" ht="15" customHeight="1">
      <c r="A23" s="82" t="s">
        <v>123</v>
      </c>
      <c r="B23" s="82"/>
      <c r="C23" s="82"/>
      <c r="E23" s="64"/>
      <c r="F23" s="156"/>
      <c r="G23" s="156"/>
      <c r="H23" s="156"/>
      <c r="I23" s="156"/>
    </row>
    <row r="24" spans="1:9" ht="17.25" customHeight="1">
      <c r="A24" s="82" t="s">
        <v>124</v>
      </c>
      <c r="B24" s="82"/>
      <c r="C24" s="82"/>
      <c r="E24" s="64"/>
      <c r="F24" s="156"/>
      <c r="G24" s="156"/>
      <c r="H24" s="156"/>
      <c r="I24" s="156"/>
    </row>
    <row r="25" spans="1:9">
      <c r="F25" s="156"/>
      <c r="G25" s="156"/>
      <c r="H25" s="156"/>
      <c r="I25" s="156"/>
    </row>
    <row r="26" spans="1:9">
      <c r="A26" s="82" t="s">
        <v>126</v>
      </c>
      <c r="B26" s="82"/>
      <c r="C26" s="82"/>
      <c r="E26" s="130" t="s">
        <v>126</v>
      </c>
      <c r="F26" s="130"/>
      <c r="G26" s="130"/>
      <c r="H26" s="130"/>
      <c r="I26" s="130"/>
    </row>
  </sheetData>
  <sheetProtection sheet="1" objects="1" scenarios="1"/>
  <mergeCells count="32">
    <mergeCell ref="E26:I26"/>
    <mergeCell ref="F22:I25"/>
    <mergeCell ref="H10:I10"/>
    <mergeCell ref="A11:B11"/>
    <mergeCell ref="C11:E11"/>
    <mergeCell ref="F11:G11"/>
    <mergeCell ref="H11:I11"/>
    <mergeCell ref="E21:I21"/>
    <mergeCell ref="A15:B15"/>
    <mergeCell ref="C15:I15"/>
    <mergeCell ref="A23:C23"/>
    <mergeCell ref="A24:C24"/>
    <mergeCell ref="A26:C26"/>
    <mergeCell ref="A14:B14"/>
    <mergeCell ref="C14:I14"/>
    <mergeCell ref="A17:I17"/>
    <mergeCell ref="A19:D19"/>
    <mergeCell ref="A21:B21"/>
    <mergeCell ref="A22:B22"/>
    <mergeCell ref="A3:I3"/>
    <mergeCell ref="A5:B5"/>
    <mergeCell ref="C5:D5"/>
    <mergeCell ref="A7:I7"/>
    <mergeCell ref="A13:B13"/>
    <mergeCell ref="C13:I13"/>
    <mergeCell ref="A9:B9"/>
    <mergeCell ref="C9:E9"/>
    <mergeCell ref="F9:G9"/>
    <mergeCell ref="H9:I9"/>
    <mergeCell ref="A10:B10"/>
    <mergeCell ref="C10:E10"/>
    <mergeCell ref="F10:G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Данные</vt:lpstr>
      <vt:lpstr>Комплектующие</vt:lpstr>
      <vt:lpstr>Гарантийный талон</vt:lpstr>
      <vt:lpstr>Индивидуальный заказ</vt:lpstr>
      <vt:lpstr>Акт приема передачи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dcterms:created xsi:type="dcterms:W3CDTF">2006-09-16T00:00:00Z</dcterms:created>
  <dcterms:modified xsi:type="dcterms:W3CDTF">2019-12-14T14:23:28Z</dcterms:modified>
</cp:coreProperties>
</file>