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ТН_ИН\"/>
    </mc:Choice>
  </mc:AlternateContent>
  <xr:revisionPtr revIDLastSave="0" documentId="13_ncr:1_{54BDC199-AB3F-4B5D-9FF6-6DFACACCA651}" xr6:coauthVersionLast="45" xr6:coauthVersionMax="45" xr10:uidLastSave="{00000000-0000-0000-0000-000000000000}"/>
  <bookViews>
    <workbookView xWindow="-120" yWindow="-120" windowWidth="24240" windowHeight="13140" xr2:uid="{9956AA3B-0A10-4311-9243-F5970B6DAF35}"/>
  </bookViews>
  <sheets>
    <sheet name="Чистый_Бланк" sheetId="2" r:id="rId1"/>
    <sheet name="Лист1" sheetId="1" r:id="rId2"/>
  </sheets>
  <definedNames>
    <definedName name="_xlnm._FilterDatabase" localSheetId="1" hidden="1">Лист1!$B$1:$K$20</definedName>
    <definedName name="_xlnm.Print_Area" localSheetId="0">Чистый_Бланк!$A$1:$DK$64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3" i="2" l="1"/>
  <c r="BH22" i="2"/>
  <c r="CR22" i="2"/>
  <c r="BH13" i="2"/>
  <c r="AR14" i="2"/>
  <c r="F14" i="2"/>
  <c r="AT4" i="2"/>
  <c r="AF4" i="2"/>
</calcChain>
</file>

<file path=xl/sharedStrings.xml><?xml version="1.0" encoding="utf-8"?>
<sst xmlns="http://schemas.openxmlformats.org/spreadsheetml/2006/main" count="249" uniqueCount="134">
  <si>
    <t>Дата ТН</t>
  </si>
  <si>
    <t>Наименование товара</t>
  </si>
  <si>
    <t>кол-во, м3</t>
  </si>
  <si>
    <t>Водитель</t>
  </si>
  <si>
    <t>ГРЗ</t>
  </si>
  <si>
    <t>Автомобиль</t>
  </si>
  <si>
    <t>Проект</t>
  </si>
  <si>
    <t>Перевозчик</t>
  </si>
  <si>
    <t>Карьер</t>
  </si>
  <si>
    <t>Карьерный (Горный)  песок 1 сорт</t>
  </si>
  <si>
    <t>Идеал-Неруд</t>
  </si>
  <si>
    <t>ИВЕКО</t>
  </si>
  <si>
    <t>А472АВ198</t>
  </si>
  <si>
    <t>СКАНИЯ</t>
  </si>
  <si>
    <t>Х737КС47</t>
  </si>
  <si>
    <t>В989ЕВ198</t>
  </si>
  <si>
    <t>В208ТМ47</t>
  </si>
  <si>
    <t>В204ТМ47</t>
  </si>
  <si>
    <t>У419НМ178</t>
  </si>
  <si>
    <t>У398ВР178</t>
  </si>
  <si>
    <t>К730ХХ178</t>
  </si>
  <si>
    <t>Р849ВР47</t>
  </si>
  <si>
    <t>К4</t>
  </si>
  <si>
    <t>Шакман</t>
  </si>
  <si>
    <t>Топол</t>
  </si>
  <si>
    <t>Машогло</t>
  </si>
  <si>
    <t>Осипов</t>
  </si>
  <si>
    <t>Попов</t>
  </si>
  <si>
    <t xml:space="preserve">Головин </t>
  </si>
  <si>
    <t>Т343АО178</t>
  </si>
  <si>
    <t xml:space="preserve">Трошков </t>
  </si>
  <si>
    <t xml:space="preserve">Зайцев </t>
  </si>
  <si>
    <t xml:space="preserve">Челак </t>
  </si>
  <si>
    <t xml:space="preserve">Капсамун П </t>
  </si>
  <si>
    <t xml:space="preserve">Самарка </t>
  </si>
  <si>
    <t xml:space="preserve">Самси </t>
  </si>
  <si>
    <t>№ ТН</t>
  </si>
  <si>
    <t>ИН14136</t>
  </si>
  <si>
    <t>ИН14144</t>
  </si>
  <si>
    <t>ИН14368</t>
  </si>
  <si>
    <t>ИН14367</t>
  </si>
  <si>
    <t>ИН14411</t>
  </si>
  <si>
    <t>ИН14371</t>
  </si>
  <si>
    <t>ИН14374</t>
  </si>
  <si>
    <t>ИН14372</t>
  </si>
  <si>
    <t>ИН12896</t>
  </si>
  <si>
    <t>ИН14370</t>
  </si>
  <si>
    <t>ИН14893</t>
  </si>
  <si>
    <t>ИН14891</t>
  </si>
  <si>
    <t>ИН14798</t>
  </si>
  <si>
    <t>ИН14960</t>
  </si>
  <si>
    <t>ИН12856</t>
  </si>
  <si>
    <t>ИН14454</t>
  </si>
  <si>
    <t>ИН14461</t>
  </si>
  <si>
    <t>ИН12855</t>
  </si>
  <si>
    <t>ИН12029</t>
  </si>
  <si>
    <t>Приложение № 4</t>
  </si>
  <si>
    <t>Продолжение приложения № 4</t>
  </si>
  <si>
    <t>к Правилам перевозок грузов автомобильным транспортом</t>
  </si>
  <si>
    <t>Оборотная сторона</t>
  </si>
  <si>
    <t>ТРАНСПОРТНАЯ НАКЛАДНАЯ</t>
  </si>
  <si>
    <t>10. Перевозчик</t>
  </si>
  <si>
    <t>Дата</t>
  </si>
  <si>
    <t>№</t>
  </si>
  <si>
    <t>1. Грузоотправитель (грузовладелец)</t>
  </si>
  <si>
    <t>2. Грузополучатель</t>
  </si>
  <si>
    <t>(фамилия, имя, отчество, адрес места жительства, номер телефона – для физического лица (уполномоченного лица))</t>
  </si>
  <si>
    <t>Плательщик</t>
  </si>
  <si>
    <t>ООО "МПС-МАТЕРИАЛЫ"</t>
  </si>
  <si>
    <t>Грузополучатель</t>
  </si>
  <si>
    <t>(наименование и адрес места нахождения, номер телефона – для юридического лица)</t>
  </si>
  <si>
    <t>3. Наименование груза</t>
  </si>
  <si>
    <t>Наименование</t>
  </si>
  <si>
    <t>Кол-во</t>
  </si>
  <si>
    <t xml:space="preserve">(фамилия, имя, отчество,водителя </t>
  </si>
  <si>
    <t>4. Сопроводительные документы на груз</t>
  </si>
  <si>
    <t>11. Транспортное средство</t>
  </si>
  <si>
    <t>5. Указания грузоотправителя</t>
  </si>
  <si>
    <t>(тип, марка, грузоподъемность (в тоннах), вместимость (в кубических метрах))</t>
  </si>
  <si>
    <t>(регистрационные номера)</t>
  </si>
  <si>
    <t>12. Оговорки и замечания перевозчика</t>
  </si>
  <si>
    <t>(фактическое состояние груза, тары, упаковки, маркировки и опломбирования при приеме груза)</t>
  </si>
  <si>
    <t>(фактическое состояние груза, тары, упаковки, маркировки и опломбирования при сдаче груза)</t>
  </si>
  <si>
    <t>(изменение условий перевозки при движении)</t>
  </si>
  <si>
    <t>(изменение условий перевозки при выгрузке)</t>
  </si>
  <si>
    <t>6. Прием груза</t>
  </si>
  <si>
    <t>7. Сдача груза</t>
  </si>
  <si>
    <t>13. Прочие условия</t>
  </si>
  <si>
    <t>(номер, дата и срок действия специального разрешения, установленный маршрут перевозки опасного, тяжеловесного или крупногабаритного груза)</t>
  </si>
  <si>
    <t>(адрес места погрузки)</t>
  </si>
  <si>
    <t>(адрес места выгрузки)</t>
  </si>
  <si>
    <t>(режим труда и отдыха водителя в пути следования, сведения о коммерческих и иных актах)</t>
  </si>
  <si>
    <t>14. Переадресовка</t>
  </si>
  <si>
    <t>(дата и время подачи транспортного средства под погрузку)</t>
  </si>
  <si>
    <t>(дата, форма переадресовки (устно или письменно))</t>
  </si>
  <si>
    <t>(адрес нового пункта выгрузки, дата и время подачи транспортного средства под выгрузку)</t>
  </si>
  <si>
    <t>время прибытия</t>
  </si>
  <si>
    <t>(фактические дата и время прибытия)</t>
  </si>
  <si>
    <t>(фактические дата и время убытия)</t>
  </si>
  <si>
    <t>подпись</t>
  </si>
  <si>
    <t>(сведения о лице, от которого получено указание на переадресовку (наименование, фамилия, имя, отчество и др.))</t>
  </si>
  <si>
    <t>(при изменении получателя груза – новое наименование грузополучателя и место его нахождения)</t>
  </si>
  <si>
    <t>время убытия</t>
  </si>
  <si>
    <t>15. Стоимость услуг перевозчика и порядок расчета провозной платы</t>
  </si>
  <si>
    <t>(фактическое состояние груза, тары, упаковки, маркировки и опломбирования)</t>
  </si>
  <si>
    <t>(стоимость услуги в рублях, порядок (механизм) расчета (исчислений) платы)</t>
  </si>
  <si>
    <t>(расходы перевозчика и предъявляемые грузоотправителю платежи за проезд по платным автомобильным дорогам,</t>
  </si>
  <si>
    <t>(масса груза)</t>
  </si>
  <si>
    <t>(количество грузовых мест)</t>
  </si>
  <si>
    <t>Отметка о сдече груза</t>
  </si>
  <si>
    <t>(размер провозной платы (заполняется после окончания перевозки) в рублях)</t>
  </si>
  <si>
    <t>за перевозку опасных, тяжеловесных и крупногабаритных грузов, уплату таможенных пошлин и сборов,</t>
  </si>
  <si>
    <t>Грузоотправитель:</t>
  </si>
  <si>
    <t>Красненков И.А.</t>
  </si>
  <si>
    <t>печать</t>
  </si>
  <si>
    <t>выполнение погрузо-разгрузочных работ, а также работ по промывке и дезинфекции транспортных средств)</t>
  </si>
  <si>
    <t>Водитель:</t>
  </si>
  <si>
    <t>(полное наименование организации плательщика (грузоотправителя), адрес, банковские реквизиты организации плательщика (грузоотправителя))</t>
  </si>
  <si>
    <t>/ФИО/</t>
  </si>
  <si>
    <t>16. Дата составления, подписи сторон</t>
  </si>
  <si>
    <t>8. Условия перевозки</t>
  </si>
  <si>
    <t>м.п.</t>
  </si>
  <si>
    <t>17. Отметки грузоотправителей, грузополучателей, перевозчиков</t>
  </si>
  <si>
    <t>Краткое описание обстоятельств, послуживших основанием для отметки</t>
  </si>
  <si>
    <t>Расчет и размер штрафа</t>
  </si>
  <si>
    <t>Подпись, дата</t>
  </si>
  <si>
    <t>9. Информация о принятии заказа (заявки) к исполнению</t>
  </si>
  <si>
    <t>(дата принятия заказа
(заявки) к исполнению)</t>
  </si>
  <si>
    <t>(фамилия, имя, отчество, должность лица, принявшего заказ (заявку) к исполнению)</t>
  </si>
  <si>
    <t>(подпись)</t>
  </si>
  <si>
    <t>ООО "АБВ"</t>
  </si>
  <si>
    <t>ООО "ВБД</t>
  </si>
  <si>
    <t>№ п/п</t>
  </si>
  <si>
    <t>№  в б/д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</si>
</sst>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  <charset val="204"/>
    </font>
    <font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</font>
    <font>
      <b/>
      <sz val="7"/>
      <color rgb="FFFF0000"/>
      <name val="Arial"/>
      <family val="2"/>
      <charset val="204"/>
    </font>
    <font>
      <sz val="5"/>
      <name val="Arial"/>
      <family val="2"/>
    </font>
    <font>
      <sz val="14"/>
      <name val="Arial"/>
      <family val="2"/>
    </font>
    <font>
      <i/>
      <sz val="14"/>
      <name val="Arial"/>
      <family val="2"/>
      <charset val="204"/>
    </font>
    <font>
      <i/>
      <sz val="14"/>
      <color rgb="FFFF0000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  <font>
      <sz val="12"/>
      <color rgb="FFFF0000"/>
      <name val="Arial"/>
      <family val="2"/>
    </font>
    <font>
      <sz val="7"/>
      <color rgb="FFFF0000"/>
      <name val="Arial"/>
      <family val="2"/>
    </font>
    <font>
      <b/>
      <sz val="12"/>
      <color rgb="FFFF0000"/>
      <name val="Arial"/>
      <family val="2"/>
    </font>
    <font>
      <b/>
      <sz val="7"/>
      <color rgb="FFFF0000"/>
      <name val="Arial"/>
      <family val="2"/>
    </font>
    <font>
      <b/>
      <sz val="14"/>
      <color rgb="FFFF0000"/>
      <name val="Arial"/>
      <family val="2"/>
    </font>
    <font>
      <b/>
      <i/>
      <sz val="14"/>
      <color rgb="FFFF0000"/>
      <name val="Arial"/>
      <family val="2"/>
      <charset val="204"/>
    </font>
    <font>
      <sz val="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50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14" fontId="0" fillId="3" borderId="1" xfId="0" applyNumberFormat="1" applyFill="1" applyBorder="1"/>
    <xf numFmtId="0" fontId="0" fillId="3" borderId="2" xfId="0" applyFill="1" applyBorder="1"/>
    <xf numFmtId="14" fontId="0" fillId="0" borderId="1" xfId="0" applyNumberFormat="1" applyBorder="1"/>
    <xf numFmtId="0" fontId="0" fillId="0" borderId="2" xfId="0" applyBorder="1"/>
    <xf numFmtId="0" fontId="2" fillId="0" borderId="0" xfId="1"/>
    <xf numFmtId="0" fontId="2" fillId="0" borderId="0" xfId="1" applyAlignment="1">
      <alignment horizontal="left"/>
    </xf>
    <xf numFmtId="0" fontId="2" fillId="0" borderId="0" xfId="1" applyAlignment="1">
      <alignment horizontal="right"/>
    </xf>
    <xf numFmtId="0" fontId="2" fillId="0" borderId="3" xfId="1" applyBorder="1" applyAlignment="1">
      <alignment horizontal="left"/>
    </xf>
    <xf numFmtId="0" fontId="2" fillId="0" borderId="0" xfId="1" applyAlignment="1">
      <alignment horizontal="right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 applyFont="1"/>
    <xf numFmtId="0" fontId="2" fillId="0" borderId="4" xfId="1" applyBorder="1" applyAlignment="1">
      <alignment horizontal="left"/>
    </xf>
    <xf numFmtId="0" fontId="2" fillId="0" borderId="5" xfId="1" applyBorder="1" applyAlignment="1">
      <alignment horizontal="left"/>
    </xf>
    <xf numFmtId="0" fontId="2" fillId="0" borderId="6" xfId="1" applyBorder="1" applyAlignment="1">
      <alignment horizontal="left"/>
    </xf>
    <xf numFmtId="0" fontId="2" fillId="0" borderId="5" xfId="1" applyBorder="1" applyAlignment="1">
      <alignment horizontal="left"/>
    </xf>
    <xf numFmtId="0" fontId="6" fillId="0" borderId="5" xfId="1" applyFont="1" applyBorder="1" applyAlignment="1">
      <alignment horizontal="left" wrapText="1"/>
    </xf>
    <xf numFmtId="0" fontId="7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8" fillId="0" borderId="0" xfId="1" applyFont="1" applyAlignment="1">
      <alignment horizontal="center" vertical="top" wrapText="1"/>
    </xf>
    <xf numFmtId="0" fontId="2" fillId="0" borderId="10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0" fillId="0" borderId="0" xfId="1" applyFont="1"/>
    <xf numFmtId="0" fontId="2" fillId="0" borderId="14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2" fillId="0" borderId="0" xfId="1" applyAlignment="1">
      <alignment vertical="center"/>
    </xf>
    <xf numFmtId="0" fontId="2" fillId="0" borderId="16" xfId="1" applyBorder="1" applyAlignment="1">
      <alignment horizontal="center" vertical="center"/>
    </xf>
    <xf numFmtId="0" fontId="2" fillId="0" borderId="17" xfId="1" applyBorder="1" applyAlignment="1">
      <alignment horizontal="center" vertical="center"/>
    </xf>
    <xf numFmtId="0" fontId="2" fillId="0" borderId="18" xfId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left"/>
    </xf>
    <xf numFmtId="0" fontId="5" fillId="0" borderId="19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/>
    </xf>
    <xf numFmtId="0" fontId="2" fillId="0" borderId="3" xfId="1" applyBorder="1"/>
    <xf numFmtId="0" fontId="11" fillId="0" borderId="20" xfId="1" applyFont="1" applyBorder="1" applyAlignment="1">
      <alignment horizontal="center"/>
    </xf>
    <xf numFmtId="0" fontId="5" fillId="0" borderId="5" xfId="1" applyFont="1" applyBorder="1" applyAlignment="1">
      <alignment horizontal="left" wrapText="1"/>
    </xf>
    <xf numFmtId="0" fontId="8" fillId="0" borderId="7" xfId="1" applyFont="1" applyBorder="1" applyAlignment="1">
      <alignment horizontal="center" vertical="top" wrapText="1"/>
    </xf>
    <xf numFmtId="0" fontId="8" fillId="0" borderId="0" xfId="1" applyFont="1" applyAlignment="1">
      <alignment horizontal="center" vertical="top"/>
    </xf>
    <xf numFmtId="0" fontId="6" fillId="0" borderId="0" xfId="1" applyFont="1" applyAlignment="1">
      <alignment horizontal="left"/>
    </xf>
    <xf numFmtId="0" fontId="8" fillId="0" borderId="5" xfId="1" applyFont="1" applyBorder="1" applyAlignment="1">
      <alignment horizontal="center" vertical="top" wrapText="1"/>
    </xf>
    <xf numFmtId="0" fontId="13" fillId="0" borderId="0" xfId="1" applyFont="1" applyAlignment="1">
      <alignment horizontal="center" vertical="top" wrapText="1"/>
    </xf>
    <xf numFmtId="0" fontId="8" fillId="0" borderId="7" xfId="1" applyFont="1" applyBorder="1" applyAlignment="1">
      <alignment horizontal="center" wrapText="1"/>
    </xf>
    <xf numFmtId="0" fontId="4" fillId="0" borderId="3" xfId="1" applyFont="1" applyBorder="1" applyAlignment="1">
      <alignment horizontal="center"/>
    </xf>
    <xf numFmtId="0" fontId="4" fillId="0" borderId="21" xfId="1" applyFont="1" applyBorder="1" applyAlignment="1">
      <alignment horizont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8" fillId="0" borderId="7" xfId="1" applyFont="1" applyBorder="1" applyAlignment="1">
      <alignment horizontal="center"/>
    </xf>
    <xf numFmtId="0" fontId="8" fillId="0" borderId="22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14" fillId="0" borderId="0" xfId="1" applyFont="1" applyAlignment="1">
      <alignment vertical="center" wrapText="1"/>
    </xf>
    <xf numFmtId="0" fontId="15" fillId="0" borderId="10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/>
    </xf>
    <xf numFmtId="0" fontId="16" fillId="0" borderId="16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top" wrapText="1"/>
    </xf>
    <xf numFmtId="0" fontId="6" fillId="0" borderId="0" xfId="1" applyFont="1" applyAlignment="1">
      <alignment horizontal="left"/>
    </xf>
    <xf numFmtId="0" fontId="2" fillId="0" borderId="21" xfId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2" fillId="0" borderId="15" xfId="1" applyBorder="1" applyAlignment="1">
      <alignment horizontal="center" vertical="center" wrapText="1"/>
    </xf>
    <xf numFmtId="0" fontId="2" fillId="0" borderId="10" xfId="1" applyBorder="1" applyAlignment="1">
      <alignment horizontal="center"/>
    </xf>
    <xf numFmtId="0" fontId="2" fillId="0" borderId="11" xfId="1" applyBorder="1" applyAlignment="1">
      <alignment horizontal="center"/>
    </xf>
    <xf numFmtId="0" fontId="2" fillId="0" borderId="12" xfId="1" applyBorder="1" applyAlignment="1">
      <alignment horizontal="center"/>
    </xf>
    <xf numFmtId="0" fontId="2" fillId="0" borderId="14" xfId="1" applyBorder="1" applyAlignment="1">
      <alignment horizontal="left"/>
    </xf>
    <xf numFmtId="0" fontId="2" fillId="0" borderId="4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2" fillId="0" borderId="23" xfId="1" applyBorder="1" applyAlignment="1">
      <alignment horizontal="center" vertical="center" wrapText="1"/>
    </xf>
    <xf numFmtId="0" fontId="2" fillId="0" borderId="16" xfId="1" applyBorder="1" applyAlignment="1">
      <alignment horizontal="center"/>
    </xf>
    <xf numFmtId="0" fontId="2" fillId="0" borderId="17" xfId="1" applyBorder="1" applyAlignment="1">
      <alignment horizontal="center"/>
    </xf>
    <xf numFmtId="0" fontId="2" fillId="0" borderId="18" xfId="1" applyBorder="1" applyAlignment="1">
      <alignment horizontal="center"/>
    </xf>
    <xf numFmtId="0" fontId="2" fillId="0" borderId="19" xfId="1" applyBorder="1"/>
    <xf numFmtId="0" fontId="2" fillId="0" borderId="5" xfId="1" applyBorder="1"/>
    <xf numFmtId="0" fontId="13" fillId="0" borderId="5" xfId="1" applyFont="1" applyBorder="1"/>
    <xf numFmtId="0" fontId="2" fillId="0" borderId="13" xfId="1" applyBorder="1"/>
    <xf numFmtId="0" fontId="2" fillId="0" borderId="7" xfId="1" applyBorder="1"/>
    <xf numFmtId="0" fontId="2" fillId="0" borderId="7" xfId="1" applyBorder="1" applyAlignment="1">
      <alignment horizontal="left"/>
    </xf>
    <xf numFmtId="0" fontId="2" fillId="0" borderId="21" xfId="1" applyBorder="1" applyAlignment="1">
      <alignment horizontal="left"/>
    </xf>
    <xf numFmtId="0" fontId="6" fillId="0" borderId="5" xfId="1" applyFont="1" applyBorder="1" applyAlignment="1">
      <alignment horizontal="center"/>
    </xf>
    <xf numFmtId="0" fontId="2" fillId="0" borderId="9" xfId="1" applyBorder="1"/>
    <xf numFmtId="0" fontId="2" fillId="0" borderId="8" xfId="1" applyBorder="1" applyAlignment="1">
      <alignment horizontal="left"/>
    </xf>
    <xf numFmtId="0" fontId="6" fillId="0" borderId="5" xfId="1" applyFont="1" applyBorder="1" applyAlignment="1">
      <alignment horizontal="right"/>
    </xf>
    <xf numFmtId="0" fontId="2" fillId="0" borderId="21" xfId="1" applyBorder="1"/>
    <xf numFmtId="0" fontId="13" fillId="0" borderId="7" xfId="1" applyFont="1" applyBorder="1" applyAlignment="1">
      <alignment horizontal="left" vertical="top" wrapText="1"/>
    </xf>
    <xf numFmtId="0" fontId="6" fillId="0" borderId="0" xfId="1" applyFont="1"/>
    <xf numFmtId="0" fontId="6" fillId="0" borderId="5" xfId="1" applyFont="1" applyBorder="1"/>
    <xf numFmtId="0" fontId="13" fillId="0" borderId="5" xfId="1" applyFont="1" applyBorder="1" applyAlignment="1">
      <alignment horizontal="left" vertical="top" wrapText="1"/>
    </xf>
    <xf numFmtId="0" fontId="8" fillId="0" borderId="0" xfId="1" applyFont="1" applyAlignment="1">
      <alignment vertical="top" wrapText="1"/>
    </xf>
    <xf numFmtId="0" fontId="6" fillId="0" borderId="0" xfId="1" applyFont="1" applyAlignment="1">
      <alignment horizontal="center"/>
    </xf>
    <xf numFmtId="0" fontId="2" fillId="0" borderId="4" xfId="1" applyBorder="1"/>
    <xf numFmtId="0" fontId="8" fillId="0" borderId="7" xfId="1" applyFont="1" applyBorder="1" applyAlignment="1">
      <alignment vertical="top" wrapText="1"/>
    </xf>
    <xf numFmtId="0" fontId="6" fillId="0" borderId="7" xfId="1" applyFont="1" applyBorder="1" applyAlignment="1">
      <alignment horizontal="center"/>
    </xf>
    <xf numFmtId="0" fontId="17" fillId="0" borderId="0" xfId="1" applyFont="1" applyAlignment="1">
      <alignment horizontal="center"/>
    </xf>
    <xf numFmtId="0" fontId="6" fillId="0" borderId="0" xfId="1" applyFont="1" applyAlignment="1">
      <alignment horizontal="left" wrapText="1"/>
    </xf>
    <xf numFmtId="0" fontId="18" fillId="0" borderId="0" xfId="1" applyFont="1"/>
    <xf numFmtId="0" fontId="19" fillId="0" borderId="0" xfId="1" applyFont="1"/>
    <xf numFmtId="0" fontId="2" fillId="0" borderId="9" xfId="1" applyBorder="1" applyAlignment="1">
      <alignment horizontal="center" vertical="center" wrapText="1"/>
    </xf>
    <xf numFmtId="0" fontId="2" fillId="0" borderId="7" xfId="1" applyBorder="1" applyAlignment="1">
      <alignment horizontal="center" vertical="center" wrapText="1"/>
    </xf>
    <xf numFmtId="0" fontId="2" fillId="0" borderId="8" xfId="1" applyBorder="1" applyAlignment="1">
      <alignment horizontal="center" vertical="center" wrapText="1"/>
    </xf>
    <xf numFmtId="0" fontId="2" fillId="0" borderId="6" xfId="1" applyBorder="1" applyAlignment="1">
      <alignment horizontal="center" vertical="center" wrapText="1"/>
    </xf>
    <xf numFmtId="0" fontId="2" fillId="0" borderId="24" xfId="1" applyBorder="1" applyAlignment="1">
      <alignment horizontal="left"/>
    </xf>
    <xf numFmtId="0" fontId="2" fillId="0" borderId="25" xfId="1" applyBorder="1" applyAlignment="1">
      <alignment horizontal="left"/>
    </xf>
    <xf numFmtId="0" fontId="2" fillId="0" borderId="26" xfId="1" applyBorder="1" applyAlignment="1">
      <alignment horizontal="left"/>
    </xf>
    <xf numFmtId="0" fontId="20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6" xfId="1" applyFont="1" applyBorder="1" applyAlignment="1">
      <alignment horizontal="center" vertical="center"/>
    </xf>
    <xf numFmtId="0" fontId="20" fillId="0" borderId="17" xfId="1" applyFont="1" applyBorder="1" applyAlignment="1">
      <alignment horizontal="center" vertical="center"/>
    </xf>
    <xf numFmtId="0" fontId="21" fillId="0" borderId="20" xfId="1" applyFont="1" applyBorder="1" applyAlignment="1">
      <alignment horizontal="center"/>
    </xf>
    <xf numFmtId="0" fontId="20" fillId="0" borderId="0" xfId="1" applyFont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14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22" fillId="0" borderId="19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 wrapText="1"/>
    </xf>
    <xf numFmtId="0" fontId="25" fillId="0" borderId="5" xfId="1" applyFont="1" applyBorder="1" applyAlignment="1">
      <alignment horizontal="center" vertical="center" wrapText="1"/>
    </xf>
    <xf numFmtId="14" fontId="26" fillId="0" borderId="5" xfId="1" applyNumberFormat="1" applyFont="1" applyBorder="1" applyAlignment="1">
      <alignment horizontal="center"/>
    </xf>
    <xf numFmtId="0" fontId="26" fillId="0" borderId="5" xfId="1" applyFont="1" applyBorder="1" applyAlignment="1">
      <alignment horizontal="center"/>
    </xf>
    <xf numFmtId="14" fontId="26" fillId="0" borderId="5" xfId="1" applyNumberFormat="1" applyFont="1" applyBorder="1" applyAlignment="1">
      <alignment horizontal="left"/>
    </xf>
    <xf numFmtId="0" fontId="26" fillId="0" borderId="5" xfId="1" applyFont="1" applyBorder="1" applyAlignment="1">
      <alignment horizontal="left"/>
    </xf>
    <xf numFmtId="0" fontId="27" fillId="4" borderId="27" xfId="1" applyFont="1" applyFill="1" applyBorder="1" applyAlignment="1">
      <alignment horizontal="left"/>
    </xf>
  </cellXfs>
  <cellStyles count="2">
    <cellStyle name="Обычный" xfId="0" builtinId="0"/>
    <cellStyle name="Обычный 2" xfId="1" xr:uid="{D6EF9E06-0613-4567-938D-2A7CCE332E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</xdr:colOff>
      <xdr:row>47</xdr:row>
      <xdr:rowOff>133349</xdr:rowOff>
    </xdr:from>
    <xdr:to>
      <xdr:col>19</xdr:col>
      <xdr:colOff>113032</xdr:colOff>
      <xdr:row>49</xdr:row>
      <xdr:rowOff>109904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54733EEE-D0D9-4EEA-9DB1-46D426D27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1" y="7972424"/>
          <a:ext cx="227331" cy="262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47</xdr:col>
      <xdr:colOff>38101</xdr:colOff>
      <xdr:row>48</xdr:row>
      <xdr:rowOff>19049</xdr:rowOff>
    </xdr:from>
    <xdr:to>
      <xdr:col>49</xdr:col>
      <xdr:colOff>36832</xdr:colOff>
      <xdr:row>49</xdr:row>
      <xdr:rowOff>138479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13C65F8-D54F-418A-9B25-F3DA6F36F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1" y="8000999"/>
          <a:ext cx="227331" cy="262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105</xdr:col>
      <xdr:colOff>1</xdr:colOff>
      <xdr:row>53</xdr:row>
      <xdr:rowOff>133349</xdr:rowOff>
    </xdr:from>
    <xdr:to>
      <xdr:col>106</xdr:col>
      <xdr:colOff>113032</xdr:colOff>
      <xdr:row>55</xdr:row>
      <xdr:rowOff>148004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5304FA4-C97A-4BF4-86E2-4C61FD40B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6" y="8829674"/>
          <a:ext cx="227331" cy="262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89</xdr:col>
      <xdr:colOff>76201</xdr:colOff>
      <xdr:row>20</xdr:row>
      <xdr:rowOff>238126</xdr:rowOff>
    </xdr:from>
    <xdr:to>
      <xdr:col>92</xdr:col>
      <xdr:colOff>76201</xdr:colOff>
      <xdr:row>23</xdr:row>
      <xdr:rowOff>100380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CA205E30-7E44-4979-AF80-89141642A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776" y="4114801"/>
          <a:ext cx="342900" cy="395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110</xdr:col>
      <xdr:colOff>95251</xdr:colOff>
      <xdr:row>20</xdr:row>
      <xdr:rowOff>190501</xdr:rowOff>
    </xdr:from>
    <xdr:to>
      <xdr:col>113</xdr:col>
      <xdr:colOff>95251</xdr:colOff>
      <xdr:row>23</xdr:row>
      <xdr:rowOff>52755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A4975C2-D166-47D5-9FDB-71FCEF57E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11126" y="4067176"/>
          <a:ext cx="342900" cy="395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110</xdr:col>
      <xdr:colOff>9526</xdr:colOff>
      <xdr:row>12</xdr:row>
      <xdr:rowOff>85726</xdr:rowOff>
    </xdr:from>
    <xdr:to>
      <xdr:col>113</xdr:col>
      <xdr:colOff>9526</xdr:colOff>
      <xdr:row>14</xdr:row>
      <xdr:rowOff>148005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D6600776-E7CC-44A2-80AB-54A3925C9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5401" y="2390776"/>
          <a:ext cx="342900" cy="395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85725</xdr:colOff>
      <xdr:row>32</xdr:row>
      <xdr:rowOff>19050</xdr:rowOff>
    </xdr:from>
    <xdr:to>
      <xdr:col>56</xdr:col>
      <xdr:colOff>15240</xdr:colOff>
      <xdr:row>33</xdr:row>
      <xdr:rowOff>133350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D61AA9D9-1B9C-43E2-A182-8FA893FAD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5657850"/>
          <a:ext cx="27241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9525</xdr:colOff>
      <xdr:row>44</xdr:row>
      <xdr:rowOff>9525</xdr:rowOff>
    </xdr:from>
    <xdr:to>
      <xdr:col>56</xdr:col>
      <xdr:colOff>95885</xdr:colOff>
      <xdr:row>47</xdr:row>
      <xdr:rowOff>95250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9591375C-BFD8-470B-A44B-FDD0CFB97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7439025"/>
          <a:ext cx="42926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104776</xdr:colOff>
      <xdr:row>3</xdr:row>
      <xdr:rowOff>38101</xdr:rowOff>
    </xdr:from>
    <xdr:to>
      <xdr:col>42</xdr:col>
      <xdr:colOff>104776</xdr:colOff>
      <xdr:row>3</xdr:row>
      <xdr:rowOff>433755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D2D35D2F-E920-48C2-B107-3A7A574F9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6" y="552451"/>
          <a:ext cx="342900" cy="395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55C4A-95BB-42D9-9C92-4B68528A2FFB}">
  <sheetPr>
    <outlinePr summaryBelow="0" summaryRight="0"/>
    <pageSetUpPr autoPageBreaks="0" fitToPage="1"/>
  </sheetPr>
  <dimension ref="A1:DM66"/>
  <sheetViews>
    <sheetView tabSelected="1" view="pageBreakPreview" zoomScaleNormal="100" zoomScaleSheetLayoutView="100" workbookViewId="0">
      <selection activeCell="DM5" sqref="DM5"/>
    </sheetView>
  </sheetViews>
  <sheetFormatPr defaultColWidth="9.140625" defaultRowHeight="11.25" x14ac:dyDescent="0.2"/>
  <cols>
    <col min="1" max="27" width="1.7109375" style="8" customWidth="1"/>
    <col min="28" max="28" width="2.5703125" style="8" customWidth="1"/>
    <col min="29" max="29" width="2.28515625" style="8" customWidth="1"/>
    <col min="30" max="57" width="1.7109375" style="8" customWidth="1"/>
    <col min="58" max="58" width="1" style="7" customWidth="1"/>
    <col min="59" max="85" width="1.7109375" style="8" customWidth="1"/>
    <col min="86" max="86" width="2.5703125" style="8" customWidth="1"/>
    <col min="87" max="87" width="2.28515625" style="8" customWidth="1"/>
    <col min="88" max="115" width="1.7109375" style="8" customWidth="1"/>
    <col min="116" max="16384" width="9.140625" style="7"/>
  </cols>
  <sheetData>
    <row r="1" spans="1:117" s="8" customFormat="1" ht="11.25" customHeight="1" x14ac:dyDescent="0.2">
      <c r="A1" s="7"/>
      <c r="AC1" s="9" t="s">
        <v>56</v>
      </c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10"/>
      <c r="DK1" s="11" t="s">
        <v>57</v>
      </c>
    </row>
    <row r="2" spans="1:117" s="8" customFormat="1" ht="11.25" customHeight="1" x14ac:dyDescent="0.2">
      <c r="AC2" s="9" t="s">
        <v>58</v>
      </c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10"/>
      <c r="DK2" s="11" t="s">
        <v>59</v>
      </c>
    </row>
    <row r="3" spans="1:117" s="8" customFormat="1" ht="18" customHeight="1" thickBot="1" x14ac:dyDescent="0.3">
      <c r="AC3" s="12" t="s">
        <v>60</v>
      </c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0"/>
      <c r="BG3" s="13" t="s">
        <v>61</v>
      </c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</row>
    <row r="4" spans="1:117" s="8" customFormat="1" ht="40.5" customHeight="1" thickBot="1" x14ac:dyDescent="0.45"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5" t="s">
        <v>62</v>
      </c>
      <c r="AD4" s="16"/>
      <c r="AE4" s="16"/>
      <c r="AF4" s="147" t="str">
        <f>VLOOKUP($DM$4,Лист1!$A$2:$K$20,3,FALSE)</f>
        <v>ИН14891</v>
      </c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7"/>
      <c r="AR4" s="15" t="s">
        <v>63</v>
      </c>
      <c r="AS4" s="16"/>
      <c r="AT4" s="145">
        <f>VLOOKUP($DM$4,Лист1!$A$2:$K$20,2,FALSE)</f>
        <v>43819</v>
      </c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8"/>
      <c r="BF4" s="10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L4" s="8" t="s">
        <v>133</v>
      </c>
      <c r="DM4" s="149">
        <v>12</v>
      </c>
    </row>
    <row r="5" spans="1:117" s="8" customFormat="1" ht="12" customHeight="1" thickBot="1" x14ac:dyDescent="0.25">
      <c r="A5" s="20" t="s">
        <v>64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1"/>
      <c r="AC5" s="22" t="s">
        <v>65</v>
      </c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10"/>
      <c r="BH5" s="23" t="s">
        <v>66</v>
      </c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</row>
    <row r="6" spans="1:117" s="8" customFormat="1" ht="6.75" customHeight="1" x14ac:dyDescent="0.2">
      <c r="AB6" s="24" t="s">
        <v>67</v>
      </c>
      <c r="AC6" s="25"/>
      <c r="AD6" s="25"/>
      <c r="AE6" s="25"/>
      <c r="AF6" s="25"/>
      <c r="AG6" s="25"/>
      <c r="AH6" s="26"/>
      <c r="AI6" s="133" t="s">
        <v>131</v>
      </c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5"/>
      <c r="BF6" s="10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</row>
    <row r="7" spans="1:117" s="8" customFormat="1" ht="19.5" customHeight="1" x14ac:dyDescent="0.25">
      <c r="C7" s="28" t="s">
        <v>130</v>
      </c>
      <c r="AB7" s="29"/>
      <c r="AC7" s="30"/>
      <c r="AD7" s="30"/>
      <c r="AE7" s="30"/>
      <c r="AF7" s="30"/>
      <c r="AG7" s="30"/>
      <c r="AH7" s="31"/>
      <c r="AI7" s="136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8"/>
      <c r="BF7" s="10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</row>
    <row r="8" spans="1:117" s="8" customFormat="1" ht="12" customHeight="1" thickBot="1" x14ac:dyDescent="0.25">
      <c r="C8" s="32"/>
      <c r="AB8" s="33"/>
      <c r="AC8" s="34"/>
      <c r="AD8" s="34"/>
      <c r="AE8" s="34"/>
      <c r="AF8" s="34"/>
      <c r="AG8" s="34"/>
      <c r="AH8" s="35"/>
      <c r="AI8" s="139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1"/>
      <c r="BF8" s="10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</row>
    <row r="9" spans="1:117" s="8" customFormat="1" ht="11.25" customHeight="1" x14ac:dyDescent="0.2">
      <c r="AB9" s="24" t="s">
        <v>69</v>
      </c>
      <c r="AC9" s="25"/>
      <c r="AD9" s="25"/>
      <c r="AE9" s="25"/>
      <c r="AF9" s="25"/>
      <c r="AG9" s="25"/>
      <c r="AH9" s="26"/>
      <c r="AI9" s="37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9"/>
      <c r="BF9" s="10"/>
      <c r="BH9" s="23" t="s">
        <v>70</v>
      </c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</row>
    <row r="10" spans="1:117" s="8" customFormat="1" ht="12" customHeight="1" x14ac:dyDescent="0.2">
      <c r="C10" s="32"/>
      <c r="AB10" s="29"/>
      <c r="AC10" s="30"/>
      <c r="AD10" s="30"/>
      <c r="AE10" s="30"/>
      <c r="AF10" s="30"/>
      <c r="AG10" s="30"/>
      <c r="AH10" s="31"/>
      <c r="AI10" s="40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2"/>
      <c r="BF10" s="10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</row>
    <row r="11" spans="1:117" s="8" customFormat="1" ht="16.350000000000001" customHeight="1" thickBot="1" x14ac:dyDescent="0.25">
      <c r="C11" s="32"/>
      <c r="AB11" s="33"/>
      <c r="AC11" s="34"/>
      <c r="AD11" s="34"/>
      <c r="AE11" s="34"/>
      <c r="AF11" s="34"/>
      <c r="AG11" s="34"/>
      <c r="AH11" s="35"/>
      <c r="AI11" s="44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6"/>
      <c r="BF11" s="10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</row>
    <row r="12" spans="1:117" s="8" customFormat="1" ht="11.85" customHeight="1" x14ac:dyDescent="0.2">
      <c r="A12" s="13" t="s">
        <v>71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0"/>
    </row>
    <row r="13" spans="1:117" ht="9" customHeight="1" x14ac:dyDescent="0.2">
      <c r="A13" s="47" t="s">
        <v>63</v>
      </c>
      <c r="B13" s="47"/>
      <c r="C13" s="47"/>
      <c r="D13" s="47"/>
      <c r="E13" s="47"/>
      <c r="F13" s="47" t="s">
        <v>72</v>
      </c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 t="s">
        <v>73</v>
      </c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8"/>
      <c r="BH13" s="131" t="str">
        <f>VLOOKUP($DM$4,Лист1!$A$2:$K$20,6,FALSE)</f>
        <v xml:space="preserve">Самси </v>
      </c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</row>
    <row r="14" spans="1:117" ht="17.25" customHeight="1" x14ac:dyDescent="0.2">
      <c r="A14" s="130">
        <v>1</v>
      </c>
      <c r="B14" s="130"/>
      <c r="C14" s="130"/>
      <c r="D14" s="130"/>
      <c r="E14" s="130"/>
      <c r="F14" s="130" t="str">
        <f>VLOOKUP($DM$4,Лист1!$A$2:$K$20,4,FALSE)</f>
        <v>Карьерный (Горный)  песок 1 сорт</v>
      </c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>
        <f>VLOOKUP($DM$4,Лист1!$A$2:$K$20,5,FALSE)</f>
        <v>16.899999999999999</v>
      </c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48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</row>
    <row r="15" spans="1:117" ht="17.25" customHeight="1" x14ac:dyDescent="0.2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8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2"/>
      <c r="CQ15" s="132"/>
      <c r="CR15" s="132"/>
      <c r="CS15" s="132"/>
      <c r="CT15" s="132"/>
      <c r="CU15" s="132"/>
      <c r="CV15" s="132"/>
      <c r="CW15" s="132"/>
      <c r="CX15" s="132"/>
      <c r="CY15" s="132"/>
      <c r="CZ15" s="132"/>
      <c r="DA15" s="132"/>
      <c r="DB15" s="132"/>
      <c r="DC15" s="132"/>
      <c r="DD15" s="132"/>
      <c r="DE15" s="132"/>
      <c r="DF15" s="132"/>
      <c r="DG15" s="132"/>
      <c r="DH15" s="132"/>
      <c r="DI15" s="132"/>
      <c r="DJ15" s="132"/>
    </row>
    <row r="16" spans="1:117" ht="17.25" customHeight="1" x14ac:dyDescent="0.2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8"/>
      <c r="BH16" s="23" t="s">
        <v>74</v>
      </c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</row>
    <row r="17" spans="1:115" ht="17.25" customHeight="1" x14ac:dyDescent="0.2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8"/>
    </row>
    <row r="18" spans="1:115" ht="17.25" customHeight="1" x14ac:dyDescent="0.2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8"/>
    </row>
    <row r="19" spans="1:115" ht="17.25" customHeight="1" x14ac:dyDescent="0.2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8"/>
    </row>
    <row r="20" spans="1:115" s="8" customFormat="1" ht="11.85" customHeight="1" x14ac:dyDescent="0.2">
      <c r="A20" s="13" t="s">
        <v>75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0"/>
      <c r="BG20" s="13" t="s">
        <v>76</v>
      </c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</row>
    <row r="21" spans="1:115" s="8" customFormat="1" ht="21.75" customHeight="1" x14ac:dyDescent="0.2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10"/>
    </row>
    <row r="22" spans="1:115" s="8" customFormat="1" ht="9" customHeight="1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10"/>
      <c r="BH22" s="142" t="str">
        <f>VLOOKUP($DM$4,Лист1!$A$2:$K$20,8,FALSE)</f>
        <v>ИВЕКО</v>
      </c>
      <c r="BI22" s="143"/>
      <c r="BJ22" s="143"/>
      <c r="BK22" s="143"/>
      <c r="BL22" s="143"/>
      <c r="BM22" s="143"/>
      <c r="BN22" s="143"/>
      <c r="BO22" s="143"/>
      <c r="BP22" s="143"/>
      <c r="BQ22" s="143"/>
      <c r="BR22" s="143"/>
      <c r="BS22" s="143"/>
      <c r="BT22" s="143"/>
      <c r="BU22" s="143"/>
      <c r="BV22" s="143"/>
      <c r="BW22" s="143"/>
      <c r="BX22" s="143"/>
      <c r="BY22" s="143"/>
      <c r="BZ22" s="143"/>
      <c r="CA22" s="143"/>
      <c r="CB22" s="143"/>
      <c r="CC22" s="143"/>
      <c r="CD22" s="143"/>
      <c r="CE22" s="143"/>
      <c r="CF22" s="143"/>
      <c r="CG22" s="143"/>
      <c r="CH22" s="143"/>
      <c r="CI22" s="143"/>
      <c r="CJ22" s="143"/>
      <c r="CK22" s="143"/>
      <c r="CL22" s="143"/>
      <c r="CM22" s="143"/>
      <c r="CN22" s="143"/>
      <c r="CO22" s="143"/>
      <c r="CP22" s="10"/>
      <c r="CR22" s="144" t="str">
        <f>VLOOKUP($DM$4,Лист1!$A$2:$K$20,7,FALSE)</f>
        <v>В989ЕВ198</v>
      </c>
      <c r="CS22" s="144"/>
      <c r="CT22" s="144"/>
      <c r="CU22" s="144"/>
      <c r="CV22" s="144"/>
      <c r="CW22" s="144"/>
      <c r="CX22" s="144"/>
      <c r="CY22" s="144"/>
      <c r="CZ22" s="144"/>
      <c r="DA22" s="144"/>
      <c r="DB22" s="144"/>
      <c r="DC22" s="144"/>
      <c r="DD22" s="144"/>
      <c r="DE22" s="144"/>
      <c r="DF22" s="144"/>
      <c r="DG22" s="144"/>
      <c r="DH22" s="144"/>
      <c r="DI22" s="144"/>
      <c r="DJ22" s="144"/>
    </row>
    <row r="23" spans="1:115" s="8" customFormat="1" ht="11.25" customHeight="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10"/>
      <c r="BH23" s="143"/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0"/>
      <c r="CR23" s="144"/>
      <c r="CS23" s="144"/>
      <c r="CT23" s="144"/>
      <c r="CU23" s="144"/>
      <c r="CV23" s="144"/>
      <c r="CW23" s="144"/>
      <c r="CX23" s="144"/>
      <c r="CY23" s="144"/>
      <c r="CZ23" s="144"/>
      <c r="DA23" s="144"/>
      <c r="DB23" s="144"/>
      <c r="DC23" s="144"/>
      <c r="DD23" s="144"/>
      <c r="DE23" s="144"/>
      <c r="DF23" s="144"/>
      <c r="DG23" s="144"/>
      <c r="DH23" s="144"/>
      <c r="DI23" s="144"/>
      <c r="DJ23" s="144"/>
    </row>
    <row r="24" spans="1:115" s="8" customFormat="1" ht="16.350000000000001" customHeight="1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10"/>
      <c r="BH24" s="143"/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0"/>
      <c r="CR24" s="144"/>
      <c r="CS24" s="144"/>
      <c r="CT24" s="144"/>
      <c r="CU24" s="144"/>
      <c r="CV24" s="144"/>
      <c r="CW24" s="144"/>
      <c r="CX24" s="144"/>
      <c r="CY24" s="144"/>
      <c r="CZ24" s="144"/>
      <c r="DA24" s="144"/>
      <c r="DB24" s="144"/>
      <c r="DC24" s="144"/>
      <c r="DD24" s="144"/>
      <c r="DE24" s="144"/>
      <c r="DF24" s="144"/>
      <c r="DG24" s="144"/>
      <c r="DH24" s="144"/>
      <c r="DI24" s="144"/>
      <c r="DJ24" s="144"/>
    </row>
    <row r="25" spans="1:115" s="8" customFormat="1" ht="11.85" customHeight="1" x14ac:dyDescent="0.2">
      <c r="A25" s="13" t="s">
        <v>77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0"/>
      <c r="BH25" s="52" t="s">
        <v>78</v>
      </c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10"/>
      <c r="CR25" s="52" t="s">
        <v>79</v>
      </c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</row>
    <row r="26" spans="1:115" s="8" customFormat="1" ht="4.5" customHeight="1" x14ac:dyDescent="0.2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10"/>
      <c r="CP26" s="10"/>
    </row>
    <row r="27" spans="1:115" s="8" customFormat="1" ht="14.25" customHeight="1" x14ac:dyDescent="0.2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10"/>
      <c r="BG27" s="13" t="s">
        <v>80</v>
      </c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</row>
    <row r="28" spans="1:115" s="8" customFormat="1" ht="4.5" customHeight="1" x14ac:dyDescent="0.2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10"/>
    </row>
    <row r="29" spans="1:115" s="8" customFormat="1" ht="11.85" customHeight="1" x14ac:dyDescent="0.2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10"/>
      <c r="BH29" s="51" t="s">
        <v>81</v>
      </c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10"/>
      <c r="CJ29" s="51" t="s">
        <v>82</v>
      </c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</row>
    <row r="30" spans="1:115" s="8" customFormat="1" ht="12" customHeight="1" x14ac:dyDescent="0.2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10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10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</row>
    <row r="31" spans="1:115" s="8" customFormat="1" ht="12" customHeight="1" x14ac:dyDescent="0.2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10"/>
      <c r="BH31" s="51" t="s">
        <v>83</v>
      </c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10"/>
      <c r="CJ31" s="51" t="s">
        <v>84</v>
      </c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</row>
    <row r="32" spans="1:115" s="8" customFormat="1" ht="11.85" customHeight="1" thickBot="1" x14ac:dyDescent="0.25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57"/>
      <c r="AC32" s="58" t="s">
        <v>86</v>
      </c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0"/>
      <c r="BG32" s="13" t="s">
        <v>87</v>
      </c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</row>
    <row r="33" spans="1:115" s="8" customFormat="1" ht="16.350000000000001" customHeight="1" x14ac:dyDescent="0.2">
      <c r="A33" s="126" t="str">
        <f>VLOOKUP($DM$4,Лист1!$A$2:$K$20,11,FALSE)</f>
        <v xml:space="preserve">Самарка 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59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1"/>
      <c r="BF33" s="10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</row>
    <row r="34" spans="1:115" s="8" customFormat="1" ht="14.25" customHeight="1" thickBot="1" x14ac:dyDescent="0.25">
      <c r="A34" s="128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62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4"/>
      <c r="BF34" s="10"/>
      <c r="BG34" s="51" t="s">
        <v>88</v>
      </c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</row>
    <row r="35" spans="1:115" s="8" customFormat="1" ht="9.75" customHeight="1" thickBot="1" x14ac:dyDescent="0.25">
      <c r="B35" s="65" t="s">
        <v>89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C35" s="66" t="s">
        <v>90</v>
      </c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10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</row>
    <row r="36" spans="1:115" s="8" customFormat="1" ht="11.25" customHeight="1" x14ac:dyDescent="0.2"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C36" s="69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1"/>
      <c r="BF36" s="10"/>
      <c r="BG36" s="51" t="s">
        <v>91</v>
      </c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</row>
    <row r="37" spans="1:115" s="8" customFormat="1" ht="11.85" customHeight="1" x14ac:dyDescent="0.2">
      <c r="AC37" s="72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4"/>
      <c r="BF37" s="10"/>
      <c r="BG37" s="13" t="s">
        <v>92</v>
      </c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</row>
    <row r="38" spans="1:115" s="8" customFormat="1" ht="11.85" customHeight="1" thickBot="1" x14ac:dyDescent="0.25"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C38" s="76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8"/>
      <c r="BF38" s="10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0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</row>
    <row r="39" spans="1:115" s="8" customFormat="1" ht="11.25" customHeight="1" thickBot="1" x14ac:dyDescent="0.25">
      <c r="B39" s="51" t="s">
        <v>93</v>
      </c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10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F39" s="10"/>
      <c r="BH39" s="51" t="s">
        <v>94</v>
      </c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10"/>
      <c r="CJ39" s="79" t="s">
        <v>95</v>
      </c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</row>
    <row r="40" spans="1:115" s="8" customFormat="1" ht="11.85" customHeight="1" x14ac:dyDescent="0.2"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80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10"/>
      <c r="AC40" s="81" t="s">
        <v>96</v>
      </c>
      <c r="AD40" s="82"/>
      <c r="AE40" s="82"/>
      <c r="AF40" s="83"/>
      <c r="AG40" s="84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6"/>
      <c r="AU40" s="87"/>
      <c r="AV40" s="7"/>
      <c r="AW40" s="7"/>
      <c r="AX40" s="7"/>
      <c r="AY40" s="7"/>
      <c r="AZ40" s="7"/>
      <c r="BA40" s="7"/>
      <c r="BB40" s="7"/>
      <c r="BC40" s="7"/>
      <c r="BD40" s="7"/>
      <c r="BF40" s="10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0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</row>
    <row r="41" spans="1:115" s="8" customFormat="1" ht="11.25" customHeight="1" thickBot="1" x14ac:dyDescent="0.25">
      <c r="B41" s="51" t="s">
        <v>97</v>
      </c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P41" s="79" t="s">
        <v>98</v>
      </c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10"/>
      <c r="AC41" s="88"/>
      <c r="AD41" s="89"/>
      <c r="AE41" s="89"/>
      <c r="AF41" s="90"/>
      <c r="AG41" s="91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3"/>
      <c r="AU41" s="94"/>
      <c r="AW41" s="95"/>
      <c r="AX41" s="95"/>
      <c r="AY41" s="96" t="s">
        <v>99</v>
      </c>
      <c r="AZ41" s="95"/>
      <c r="BA41" s="95"/>
      <c r="BB41" s="95"/>
      <c r="BC41" s="95"/>
      <c r="BD41" s="95"/>
      <c r="BE41" s="95"/>
      <c r="BF41" s="10"/>
      <c r="BH41" s="79" t="s">
        <v>100</v>
      </c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10"/>
      <c r="CJ41" s="79" t="s">
        <v>101</v>
      </c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</row>
    <row r="42" spans="1:115" s="8" customFormat="1" ht="11.85" customHeight="1" x14ac:dyDescent="0.2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10"/>
      <c r="AC42" s="81" t="s">
        <v>102</v>
      </c>
      <c r="AD42" s="82"/>
      <c r="AE42" s="82"/>
      <c r="AF42" s="82"/>
      <c r="AG42" s="84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6"/>
      <c r="AU42" s="97"/>
      <c r="AV42" s="98"/>
      <c r="AW42" s="98"/>
      <c r="AX42" s="98"/>
      <c r="AY42" s="98"/>
      <c r="AZ42" s="98"/>
      <c r="BA42" s="98"/>
      <c r="BB42" s="98"/>
      <c r="BC42" s="98"/>
      <c r="BD42" s="98"/>
      <c r="BE42" s="99"/>
      <c r="BF42" s="10"/>
      <c r="BG42" s="13" t="s">
        <v>103</v>
      </c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</row>
    <row r="43" spans="1:115" s="8" customFormat="1" ht="11.25" customHeight="1" thickBot="1" x14ac:dyDescent="0.25">
      <c r="B43" s="79" t="s">
        <v>104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10"/>
      <c r="AC43" s="81"/>
      <c r="AD43" s="82"/>
      <c r="AE43" s="82"/>
      <c r="AF43" s="82"/>
      <c r="AG43" s="91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3"/>
      <c r="AU43" s="94"/>
      <c r="AV43" s="95"/>
      <c r="AW43" s="95"/>
      <c r="AX43" s="95"/>
      <c r="AY43" s="96" t="s">
        <v>99</v>
      </c>
      <c r="AZ43" s="95"/>
      <c r="BA43" s="95"/>
      <c r="BB43" s="95"/>
      <c r="BC43" s="95"/>
      <c r="BD43" s="95"/>
      <c r="BE43" s="18"/>
      <c r="BF43" s="10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E43" s="100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</row>
    <row r="44" spans="1:115" s="8" customFormat="1" ht="11.85" customHeight="1" x14ac:dyDescent="0.2"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80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10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F44" s="10"/>
      <c r="BH44" s="79" t="s">
        <v>105</v>
      </c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79"/>
      <c r="CA44" s="79"/>
      <c r="CB44" s="79"/>
      <c r="CC44" s="79"/>
      <c r="CE44" s="100"/>
      <c r="CF44" s="79" t="s">
        <v>106</v>
      </c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</row>
    <row r="45" spans="1:115" s="8" customFormat="1" ht="11.85" customHeight="1" x14ac:dyDescent="0.2">
      <c r="B45" s="51" t="s">
        <v>107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P45" s="51" t="s">
        <v>108</v>
      </c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10"/>
      <c r="AC45" s="81" t="s">
        <v>109</v>
      </c>
      <c r="AD45" s="82"/>
      <c r="AE45" s="82"/>
      <c r="AF45" s="82"/>
      <c r="AG45" s="82"/>
      <c r="AH45" s="102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103"/>
      <c r="BF45" s="10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E45" s="100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</row>
    <row r="46" spans="1:115" s="8" customFormat="1" ht="11.85" customHeight="1" x14ac:dyDescent="0.2">
      <c r="AB46" s="10"/>
      <c r="AC46" s="81"/>
      <c r="AD46" s="82"/>
      <c r="AE46" s="82"/>
      <c r="AF46" s="82"/>
      <c r="AG46" s="82"/>
      <c r="AH46" s="105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10"/>
      <c r="BF46" s="10"/>
      <c r="BH46" s="106" t="s">
        <v>110</v>
      </c>
      <c r="BI46" s="106"/>
      <c r="BJ46" s="106"/>
      <c r="BK46" s="106"/>
      <c r="BL46" s="106"/>
      <c r="BM46" s="106"/>
      <c r="BN46" s="106"/>
      <c r="BO46" s="106"/>
      <c r="BP46" s="106"/>
      <c r="BQ46" s="106"/>
      <c r="BR46" s="106"/>
      <c r="BS46" s="106"/>
      <c r="BT46" s="106"/>
      <c r="BU46" s="106"/>
      <c r="BV46" s="106"/>
      <c r="BW46" s="106"/>
      <c r="BX46" s="106"/>
      <c r="BY46" s="106"/>
      <c r="BZ46" s="106"/>
      <c r="CA46" s="106"/>
      <c r="CB46" s="106"/>
      <c r="CC46" s="106"/>
      <c r="CE46" s="100"/>
      <c r="CF46" s="79" t="s">
        <v>111</v>
      </c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79"/>
      <c r="CZ46" s="79"/>
      <c r="DA46" s="79"/>
      <c r="DB46" s="79"/>
      <c r="DC46" s="79"/>
      <c r="DD46" s="79"/>
      <c r="DE46" s="79"/>
      <c r="DF46" s="79"/>
      <c r="DG46" s="79"/>
      <c r="DH46" s="79"/>
      <c r="DI46" s="79"/>
      <c r="DJ46" s="79"/>
    </row>
    <row r="47" spans="1:115" s="8" customFormat="1" ht="9.75" customHeight="1" x14ac:dyDescent="0.2">
      <c r="B47" s="107" t="s">
        <v>112</v>
      </c>
      <c r="C47" s="107"/>
      <c r="D47" s="107"/>
      <c r="E47" s="107"/>
      <c r="F47" s="107"/>
      <c r="G47" s="107"/>
      <c r="H47" s="107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7"/>
      <c r="T47" s="8" t="s">
        <v>113</v>
      </c>
      <c r="AB47" s="10"/>
      <c r="AC47" s="81"/>
      <c r="AD47" s="82"/>
      <c r="AE47" s="82"/>
      <c r="AF47" s="82"/>
      <c r="AG47" s="82"/>
      <c r="AH47" s="105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10"/>
      <c r="BF47" s="10"/>
      <c r="BH47" s="109"/>
      <c r="BI47" s="109"/>
      <c r="BJ47" s="109"/>
      <c r="BK47" s="109"/>
      <c r="BL47" s="109"/>
      <c r="BM47" s="109"/>
      <c r="BN47" s="109"/>
      <c r="BO47" s="109"/>
      <c r="BP47" s="109"/>
      <c r="BQ47" s="109"/>
      <c r="BR47" s="109"/>
      <c r="BS47" s="109"/>
      <c r="BT47" s="109"/>
      <c r="BU47" s="109"/>
      <c r="BV47" s="109"/>
      <c r="BW47" s="109"/>
      <c r="BX47" s="109"/>
      <c r="BY47" s="109"/>
      <c r="BZ47" s="109"/>
      <c r="CA47" s="109"/>
      <c r="CB47" s="109"/>
      <c r="CC47" s="109"/>
      <c r="CE47" s="100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</row>
    <row r="48" spans="1:115" s="8" customFormat="1" ht="11.85" customHeight="1" x14ac:dyDescent="0.2"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1"/>
      <c r="U48" s="111"/>
      <c r="V48" s="111"/>
      <c r="W48" s="111"/>
      <c r="X48" s="111"/>
      <c r="Y48" s="111"/>
      <c r="Z48" s="111"/>
      <c r="AA48" s="111"/>
      <c r="AB48" s="10"/>
      <c r="AC48" s="81"/>
      <c r="AD48" s="82"/>
      <c r="AE48" s="82"/>
      <c r="AF48" s="82"/>
      <c r="AG48" s="82"/>
      <c r="AH48" s="112"/>
      <c r="AI48" s="95"/>
      <c r="AJ48" s="95"/>
      <c r="AK48" s="95"/>
      <c r="AL48" s="95"/>
      <c r="AM48" s="95"/>
      <c r="AN48" s="95"/>
      <c r="AO48" s="96" t="s">
        <v>99</v>
      </c>
      <c r="AP48" s="95"/>
      <c r="AQ48" s="95"/>
      <c r="AR48" s="95"/>
      <c r="AS48" s="95"/>
      <c r="AT48" s="95"/>
      <c r="AU48" s="95"/>
      <c r="AV48" s="95"/>
      <c r="AW48" s="96" t="s">
        <v>114</v>
      </c>
      <c r="AX48" s="95"/>
      <c r="AY48" s="95"/>
      <c r="AZ48" s="95"/>
      <c r="BA48" s="95"/>
      <c r="BB48" s="95"/>
      <c r="BC48" s="95"/>
      <c r="BD48" s="95"/>
      <c r="BE48" s="17"/>
      <c r="BF48" s="10"/>
      <c r="CE48" s="100"/>
      <c r="CF48" s="79" t="s">
        <v>115</v>
      </c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  <c r="DF48" s="79"/>
      <c r="DG48" s="79"/>
      <c r="DH48" s="79"/>
      <c r="DI48" s="79"/>
      <c r="DJ48" s="79"/>
    </row>
    <row r="49" spans="1:115" s="8" customFormat="1" ht="11.85" customHeight="1" x14ac:dyDescent="0.2"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0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F49" s="10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</row>
    <row r="50" spans="1:115" s="8" customFormat="1" ht="11.25" customHeight="1" x14ac:dyDescent="0.2">
      <c r="B50" s="107" t="s">
        <v>116</v>
      </c>
      <c r="C50" s="107"/>
      <c r="D50" s="107"/>
      <c r="E50" s="107"/>
      <c r="F50" s="107"/>
      <c r="G50" s="107"/>
      <c r="H50" s="107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U50" s="107"/>
      <c r="AB50" s="10"/>
      <c r="AE50" s="107" t="s">
        <v>116</v>
      </c>
      <c r="AF50" s="107"/>
      <c r="AG50" s="107"/>
      <c r="AH50" s="107"/>
      <c r="AI50" s="107"/>
      <c r="AJ50" s="107"/>
      <c r="AK50" s="107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7"/>
      <c r="AW50" s="107"/>
      <c r="BF50" s="10"/>
      <c r="BH50" s="51" t="s">
        <v>117</v>
      </c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  <c r="DI50" s="51"/>
      <c r="DJ50" s="51"/>
    </row>
    <row r="51" spans="1:115" s="8" customFormat="1" ht="16.350000000000001" customHeight="1" x14ac:dyDescent="0.2">
      <c r="B51" s="110"/>
      <c r="C51" s="110"/>
      <c r="D51" s="110"/>
      <c r="E51" s="110"/>
      <c r="F51" s="110"/>
      <c r="G51" s="110"/>
      <c r="H51" s="110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0"/>
      <c r="T51" s="114" t="s">
        <v>118</v>
      </c>
      <c r="U51" s="114"/>
      <c r="V51" s="114"/>
      <c r="W51" s="114"/>
      <c r="X51" s="114"/>
      <c r="Y51" s="114"/>
      <c r="Z51" s="114"/>
      <c r="AA51" s="114"/>
      <c r="AB51" s="10"/>
      <c r="AE51" s="110"/>
      <c r="AF51" s="110"/>
      <c r="AG51" s="110"/>
      <c r="AH51" s="110"/>
      <c r="AI51" s="110"/>
      <c r="AJ51" s="110"/>
      <c r="AK51" s="110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0"/>
      <c r="AW51" s="114" t="s">
        <v>118</v>
      </c>
      <c r="AX51" s="114"/>
      <c r="AY51" s="114"/>
      <c r="AZ51" s="114"/>
      <c r="BA51" s="114"/>
      <c r="BB51" s="114"/>
      <c r="BC51" s="114"/>
      <c r="BD51" s="114"/>
      <c r="BF51" s="10"/>
      <c r="BH51" s="13" t="s">
        <v>119</v>
      </c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</row>
    <row r="52" spans="1:115" s="8" customFormat="1" ht="11.25" customHeight="1" x14ac:dyDescent="0.2">
      <c r="A52" s="13" t="s">
        <v>120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0"/>
      <c r="BH52" s="115" t="s">
        <v>68</v>
      </c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0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</row>
    <row r="53" spans="1:115" s="8" customFormat="1" ht="6.75" customHeight="1" x14ac:dyDescent="0.2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0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115"/>
      <c r="BS53" s="115"/>
      <c r="BT53" s="115"/>
      <c r="BU53" s="115"/>
      <c r="BV53" s="115"/>
      <c r="BW53" s="115"/>
      <c r="BX53" s="115"/>
      <c r="BY53" s="115"/>
      <c r="BZ53" s="115"/>
      <c r="CA53" s="115"/>
      <c r="CB53" s="115"/>
      <c r="CC53" s="115"/>
      <c r="CD53" s="115"/>
      <c r="CE53" s="115"/>
      <c r="CF53" s="115"/>
      <c r="CG53" s="115"/>
      <c r="CH53" s="115"/>
      <c r="CJ53" s="100"/>
      <c r="CK53" s="115"/>
      <c r="CL53" s="115"/>
      <c r="CM53" s="115"/>
      <c r="CN53" s="115"/>
      <c r="CO53" s="115"/>
      <c r="CP53" s="115"/>
      <c r="CQ53" s="115"/>
      <c r="CR53" s="115"/>
      <c r="CS53" s="115"/>
      <c r="CT53" s="115"/>
      <c r="CU53" s="115"/>
      <c r="CV53" s="115"/>
      <c r="CW53" s="115"/>
      <c r="CX53" s="115"/>
      <c r="CY53" s="115"/>
      <c r="CZ53" s="115"/>
      <c r="DA53" s="115"/>
      <c r="DB53" s="115"/>
      <c r="DC53" s="115"/>
      <c r="DD53" s="115"/>
      <c r="DE53" s="115"/>
      <c r="DF53" s="115"/>
      <c r="DG53" s="115"/>
      <c r="DH53" s="115"/>
      <c r="DI53" s="115"/>
      <c r="DJ53" s="115"/>
    </row>
    <row r="54" spans="1:115" s="8" customFormat="1" ht="14.25" customHeight="1" x14ac:dyDescent="0.2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10"/>
      <c r="BJ54" s="7" t="s">
        <v>121</v>
      </c>
      <c r="CJ54" s="100"/>
      <c r="CM54" s="7" t="s">
        <v>121</v>
      </c>
    </row>
    <row r="55" spans="1:115" s="8" customFormat="1" ht="5.25" customHeight="1" x14ac:dyDescent="0.2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10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105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</row>
    <row r="56" spans="1:115" s="8" customFormat="1" ht="16.350000000000001" customHeight="1" x14ac:dyDescent="0.2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10"/>
      <c r="BH56" s="117" t="s">
        <v>112</v>
      </c>
      <c r="BR56" s="18"/>
      <c r="BS56" s="18"/>
      <c r="BT56" s="18"/>
      <c r="BU56" s="18"/>
      <c r="BV56" s="18"/>
      <c r="BW56" s="18"/>
      <c r="BX56" s="18"/>
      <c r="BY56" s="18"/>
      <c r="CA56" s="8" t="s">
        <v>113</v>
      </c>
      <c r="CJ56" s="100"/>
      <c r="CK56" s="118" t="s">
        <v>116</v>
      </c>
      <c r="CQ56" s="18"/>
      <c r="CR56" s="18"/>
      <c r="CS56" s="18"/>
      <c r="CT56" s="18"/>
      <c r="CU56" s="108"/>
      <c r="CV56" s="18"/>
      <c r="CW56" s="18"/>
      <c r="CX56" s="18"/>
      <c r="CY56" s="18"/>
      <c r="CZ56" s="18"/>
      <c r="DA56" s="18"/>
      <c r="DD56" s="107"/>
      <c r="DK56" s="7"/>
    </row>
    <row r="57" spans="1:115" s="8" customFormat="1" ht="3.75" customHeight="1" x14ac:dyDescent="0.2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10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105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98"/>
      <c r="DD57" s="98"/>
      <c r="DE57" s="98"/>
      <c r="DF57" s="98"/>
      <c r="DG57" s="98"/>
      <c r="DH57" s="98"/>
      <c r="DI57" s="98"/>
      <c r="DJ57" s="98"/>
      <c r="DK57" s="7"/>
    </row>
    <row r="58" spans="1:115" s="8" customFormat="1" ht="6" customHeight="1" x14ac:dyDescent="0.2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10"/>
      <c r="CK58" s="110"/>
      <c r="CL58" s="110"/>
      <c r="CM58" s="110"/>
      <c r="CN58" s="110"/>
      <c r="CO58" s="110"/>
      <c r="CP58" s="110"/>
      <c r="CQ58" s="110"/>
      <c r="CR58" s="110"/>
      <c r="CS58" s="110"/>
      <c r="CT58" s="110"/>
      <c r="CU58" s="110"/>
      <c r="CV58" s="110"/>
      <c r="CW58" s="110"/>
      <c r="CX58" s="110"/>
      <c r="CY58" s="110"/>
      <c r="CZ58" s="110"/>
      <c r="DA58" s="110"/>
      <c r="DB58" s="110"/>
      <c r="DC58" s="110"/>
      <c r="DD58" s="110"/>
      <c r="DE58" s="110"/>
      <c r="DF58" s="110"/>
      <c r="DG58" s="110"/>
      <c r="DH58" s="110"/>
      <c r="DI58" s="110"/>
      <c r="DJ58" s="110"/>
    </row>
    <row r="59" spans="1:115" s="8" customFormat="1" ht="16.350000000000001" customHeight="1" x14ac:dyDescent="0.2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10"/>
      <c r="BG59" s="13" t="s">
        <v>122</v>
      </c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</row>
    <row r="60" spans="1:115" s="8" customFormat="1" ht="6" customHeight="1" x14ac:dyDescent="0.2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10"/>
      <c r="BH60" s="119" t="s">
        <v>123</v>
      </c>
      <c r="BI60" s="120"/>
      <c r="BJ60" s="120"/>
      <c r="BK60" s="120"/>
      <c r="BL60" s="120"/>
      <c r="BM60" s="120"/>
      <c r="BN60" s="120"/>
      <c r="BO60" s="120"/>
      <c r="BP60" s="120"/>
      <c r="BQ60" s="120"/>
      <c r="BR60" s="120"/>
      <c r="BS60" s="120"/>
      <c r="BT60" s="120"/>
      <c r="BU60" s="120"/>
      <c r="BV60" s="120"/>
      <c r="BW60" s="120"/>
      <c r="BX60" s="120"/>
      <c r="BY60" s="120"/>
      <c r="BZ60" s="120"/>
      <c r="CA60" s="120"/>
      <c r="CB60" s="120"/>
      <c r="CC60" s="120"/>
      <c r="CD60" s="120"/>
      <c r="CE60" s="120"/>
      <c r="CF60" s="120"/>
      <c r="CG60" s="120"/>
      <c r="CH60" s="120"/>
      <c r="CI60" s="121"/>
      <c r="CJ60" s="119" t="s">
        <v>124</v>
      </c>
      <c r="CK60" s="120"/>
      <c r="CL60" s="120"/>
      <c r="CM60" s="120"/>
      <c r="CN60" s="120"/>
      <c r="CO60" s="120"/>
      <c r="CP60" s="120"/>
      <c r="CQ60" s="120"/>
      <c r="CR60" s="120"/>
      <c r="CS60" s="120"/>
      <c r="CT60" s="120"/>
      <c r="CU60" s="120"/>
      <c r="CV60" s="120"/>
      <c r="CW60" s="120"/>
      <c r="CX60" s="121"/>
      <c r="CY60" s="119" t="s">
        <v>125</v>
      </c>
      <c r="CZ60" s="120"/>
      <c r="DA60" s="120"/>
      <c r="DB60" s="120"/>
      <c r="DC60" s="120"/>
      <c r="DD60" s="120"/>
      <c r="DE60" s="120"/>
      <c r="DF60" s="120"/>
      <c r="DG60" s="120"/>
      <c r="DH60" s="120"/>
      <c r="DI60" s="120"/>
      <c r="DJ60" s="121"/>
    </row>
    <row r="61" spans="1:115" s="8" customFormat="1" ht="16.5" customHeight="1" x14ac:dyDescent="0.2">
      <c r="A61" s="13" t="s">
        <v>126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0"/>
      <c r="BH61" s="88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122"/>
      <c r="CJ61" s="88"/>
      <c r="CK61" s="89"/>
      <c r="CL61" s="89"/>
      <c r="CM61" s="89"/>
      <c r="CN61" s="89"/>
      <c r="CO61" s="89"/>
      <c r="CP61" s="89"/>
      <c r="CQ61" s="89"/>
      <c r="CR61" s="89"/>
      <c r="CS61" s="89"/>
      <c r="CT61" s="89"/>
      <c r="CU61" s="89"/>
      <c r="CV61" s="89"/>
      <c r="CW61" s="89"/>
      <c r="CX61" s="122"/>
      <c r="CY61" s="88"/>
      <c r="CZ61" s="89"/>
      <c r="DA61" s="89"/>
      <c r="DB61" s="89"/>
      <c r="DC61" s="89"/>
      <c r="DD61" s="89"/>
      <c r="DE61" s="89"/>
      <c r="DF61" s="89"/>
      <c r="DG61" s="89"/>
      <c r="DH61" s="89"/>
      <c r="DI61" s="89"/>
      <c r="DJ61" s="122"/>
    </row>
    <row r="62" spans="1:115" s="8" customFormat="1" ht="11.25" customHeight="1" x14ac:dyDescent="0.2">
      <c r="BF62" s="10"/>
      <c r="BH62" s="123"/>
      <c r="BI62" s="124"/>
      <c r="BJ62" s="124"/>
      <c r="BK62" s="124"/>
      <c r="BL62" s="124"/>
      <c r="BM62" s="124"/>
      <c r="BN62" s="124"/>
      <c r="BO62" s="124"/>
      <c r="BP62" s="124"/>
      <c r="BQ62" s="124"/>
      <c r="BR62" s="124"/>
      <c r="BS62" s="124"/>
      <c r="BT62" s="124"/>
      <c r="BU62" s="124"/>
      <c r="BV62" s="124"/>
      <c r="BW62" s="124"/>
      <c r="BX62" s="124"/>
      <c r="BY62" s="124"/>
      <c r="BZ62" s="124"/>
      <c r="CA62" s="124"/>
      <c r="CB62" s="124"/>
      <c r="CC62" s="124"/>
      <c r="CD62" s="124"/>
      <c r="CE62" s="124"/>
      <c r="CF62" s="124"/>
      <c r="CG62" s="124"/>
      <c r="CH62" s="124"/>
      <c r="CI62" s="125"/>
      <c r="CJ62" s="123"/>
      <c r="CK62" s="124"/>
      <c r="CL62" s="124"/>
      <c r="CM62" s="124"/>
      <c r="CN62" s="124"/>
      <c r="CO62" s="124"/>
      <c r="CP62" s="124"/>
      <c r="CQ62" s="124"/>
      <c r="CR62" s="124"/>
      <c r="CS62" s="124"/>
      <c r="CT62" s="124"/>
      <c r="CU62" s="124"/>
      <c r="CV62" s="124"/>
      <c r="CW62" s="124"/>
      <c r="CX62" s="125"/>
      <c r="CY62" s="123"/>
      <c r="CZ62" s="124"/>
      <c r="DA62" s="124"/>
      <c r="DB62" s="124"/>
      <c r="DC62" s="124"/>
      <c r="DD62" s="124"/>
      <c r="DE62" s="124"/>
      <c r="DF62" s="124"/>
      <c r="DG62" s="124"/>
      <c r="DH62" s="124"/>
      <c r="DI62" s="124"/>
      <c r="DJ62" s="125"/>
    </row>
    <row r="63" spans="1:115" s="8" customFormat="1" ht="11.25" customHeight="1" x14ac:dyDescent="0.2">
      <c r="A63" s="43"/>
      <c r="B63" s="43"/>
      <c r="C63" s="43"/>
      <c r="D63" s="43"/>
      <c r="E63" s="43"/>
      <c r="F63" s="43"/>
      <c r="G63" s="43"/>
      <c r="H63" s="43"/>
      <c r="I63" s="43"/>
      <c r="J63" s="80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80"/>
      <c r="AX63" s="43"/>
      <c r="AY63" s="43"/>
      <c r="AZ63" s="43"/>
      <c r="BA63" s="43"/>
      <c r="BB63" s="43"/>
      <c r="BC63" s="43"/>
      <c r="BD63" s="43"/>
      <c r="BE63" s="43"/>
      <c r="BF63" s="10"/>
      <c r="BH63" s="123"/>
      <c r="BI63" s="124"/>
      <c r="BJ63" s="124"/>
      <c r="BK63" s="124"/>
      <c r="BL63" s="124"/>
      <c r="BM63" s="124"/>
      <c r="BN63" s="124"/>
      <c r="BO63" s="124"/>
      <c r="BP63" s="124"/>
      <c r="BQ63" s="124"/>
      <c r="BR63" s="124"/>
      <c r="BS63" s="124"/>
      <c r="BT63" s="124"/>
      <c r="BU63" s="124"/>
      <c r="BV63" s="124"/>
      <c r="BW63" s="124"/>
      <c r="BX63" s="124"/>
      <c r="BY63" s="124"/>
      <c r="BZ63" s="124"/>
      <c r="CA63" s="124"/>
      <c r="CB63" s="124"/>
      <c r="CC63" s="124"/>
      <c r="CD63" s="124"/>
      <c r="CE63" s="124"/>
      <c r="CF63" s="124"/>
      <c r="CG63" s="124"/>
      <c r="CH63" s="124"/>
      <c r="CI63" s="125"/>
      <c r="CJ63" s="123"/>
      <c r="CK63" s="124"/>
      <c r="CL63" s="124"/>
      <c r="CM63" s="124"/>
      <c r="CN63" s="124"/>
      <c r="CO63" s="124"/>
      <c r="CP63" s="124"/>
      <c r="CQ63" s="124"/>
      <c r="CR63" s="124"/>
      <c r="CS63" s="124"/>
      <c r="CT63" s="124"/>
      <c r="CU63" s="124"/>
      <c r="CV63" s="124"/>
      <c r="CW63" s="124"/>
      <c r="CX63" s="125"/>
      <c r="CY63" s="123"/>
      <c r="CZ63" s="124"/>
      <c r="DA63" s="124"/>
      <c r="DB63" s="124"/>
      <c r="DC63" s="124"/>
      <c r="DD63" s="124"/>
      <c r="DE63" s="124"/>
      <c r="DF63" s="124"/>
      <c r="DG63" s="124"/>
      <c r="DH63" s="124"/>
      <c r="DI63" s="124"/>
      <c r="DJ63" s="125"/>
    </row>
    <row r="64" spans="1:115" s="8" customFormat="1" ht="15.75" customHeight="1" x14ac:dyDescent="0.2">
      <c r="A64" s="23" t="s">
        <v>127</v>
      </c>
      <c r="B64" s="23"/>
      <c r="C64" s="23"/>
      <c r="D64" s="23"/>
      <c r="E64" s="23"/>
      <c r="F64" s="23"/>
      <c r="G64" s="23"/>
      <c r="H64" s="23"/>
      <c r="I64" s="23"/>
      <c r="K64" s="23" t="s">
        <v>128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X64" s="23" t="s">
        <v>129</v>
      </c>
      <c r="AY64" s="23"/>
      <c r="AZ64" s="23"/>
      <c r="BA64" s="23"/>
      <c r="BB64" s="23"/>
      <c r="BC64" s="23"/>
      <c r="BD64" s="23"/>
      <c r="BE64" s="23"/>
      <c r="BF64" s="10"/>
      <c r="BH64" s="123"/>
      <c r="BI64" s="124"/>
      <c r="BJ64" s="124"/>
      <c r="BK64" s="124"/>
      <c r="BL64" s="124"/>
      <c r="BM64" s="124"/>
      <c r="BN64" s="124"/>
      <c r="BO64" s="124"/>
      <c r="BP64" s="124"/>
      <c r="BQ64" s="124"/>
      <c r="BR64" s="124"/>
      <c r="BS64" s="124"/>
      <c r="BT64" s="124"/>
      <c r="BU64" s="124"/>
      <c r="BV64" s="124"/>
      <c r="BW64" s="124"/>
      <c r="BX64" s="124"/>
      <c r="BY64" s="124"/>
      <c r="BZ64" s="124"/>
      <c r="CA64" s="124"/>
      <c r="CB64" s="124"/>
      <c r="CC64" s="124"/>
      <c r="CD64" s="124"/>
      <c r="CE64" s="124"/>
      <c r="CF64" s="124"/>
      <c r="CG64" s="124"/>
      <c r="CH64" s="124"/>
      <c r="CI64" s="125"/>
      <c r="CJ64" s="123"/>
      <c r="CK64" s="124"/>
      <c r="CL64" s="124"/>
      <c r="CM64" s="124"/>
      <c r="CN64" s="124"/>
      <c r="CO64" s="124"/>
      <c r="CP64" s="124"/>
      <c r="CQ64" s="124"/>
      <c r="CR64" s="124"/>
      <c r="CS64" s="124"/>
      <c r="CT64" s="124"/>
      <c r="CU64" s="124"/>
      <c r="CV64" s="124"/>
      <c r="CW64" s="124"/>
      <c r="CX64" s="125"/>
      <c r="CY64" s="123"/>
      <c r="CZ64" s="124"/>
      <c r="DA64" s="124"/>
      <c r="DB64" s="124"/>
      <c r="DC64" s="124"/>
      <c r="DD64" s="124"/>
      <c r="DE64" s="124"/>
      <c r="DF64" s="124"/>
      <c r="DG64" s="124"/>
      <c r="DH64" s="124"/>
      <c r="DI64" s="124"/>
      <c r="DJ64" s="125"/>
    </row>
    <row r="65" s="8" customFormat="1" ht="13.35" customHeight="1" x14ac:dyDescent="0.2"/>
    <row r="66" s="8" customFormat="1" ht="16.350000000000001" customHeight="1" x14ac:dyDescent="0.2"/>
  </sheetData>
  <mergeCells count="155">
    <mergeCell ref="A64:I64"/>
    <mergeCell ref="K64:AV64"/>
    <mergeCell ref="AX64:BE64"/>
    <mergeCell ref="BH64:CI64"/>
    <mergeCell ref="CJ64:CX64"/>
    <mergeCell ref="CY64:DJ64"/>
    <mergeCell ref="BH62:CI62"/>
    <mergeCell ref="CJ62:CX62"/>
    <mergeCell ref="CY62:DJ62"/>
    <mergeCell ref="A63:I63"/>
    <mergeCell ref="K63:AV63"/>
    <mergeCell ref="AX63:BE63"/>
    <mergeCell ref="BH63:CI63"/>
    <mergeCell ref="CJ63:CX63"/>
    <mergeCell ref="CY63:DJ63"/>
    <mergeCell ref="BG59:DK59"/>
    <mergeCell ref="A60:BE60"/>
    <mergeCell ref="BH60:CI61"/>
    <mergeCell ref="CJ60:CX61"/>
    <mergeCell ref="CY60:DJ61"/>
    <mergeCell ref="A61:BE61"/>
    <mergeCell ref="A54:BE54"/>
    <mergeCell ref="A55:BE55"/>
    <mergeCell ref="A56:BE56"/>
    <mergeCell ref="A57:BE57"/>
    <mergeCell ref="A58:BE58"/>
    <mergeCell ref="A59:BE59"/>
    <mergeCell ref="BH50:DJ50"/>
    <mergeCell ref="T51:AA51"/>
    <mergeCell ref="AW51:BD51"/>
    <mergeCell ref="BH51:DK51"/>
    <mergeCell ref="A52:BE52"/>
    <mergeCell ref="BH52:CH53"/>
    <mergeCell ref="CK52:DJ53"/>
    <mergeCell ref="A53:BE53"/>
    <mergeCell ref="CF46:DJ46"/>
    <mergeCell ref="BH47:CC47"/>
    <mergeCell ref="CF47:DJ47"/>
    <mergeCell ref="T48:AA48"/>
    <mergeCell ref="CF48:DJ48"/>
    <mergeCell ref="BH49:DJ49"/>
    <mergeCell ref="B44:N44"/>
    <mergeCell ref="P44:AA44"/>
    <mergeCell ref="BH44:CC44"/>
    <mergeCell ref="CF44:DJ44"/>
    <mergeCell ref="B45:N45"/>
    <mergeCell ref="P45:AA45"/>
    <mergeCell ref="AC45:AG48"/>
    <mergeCell ref="BH45:CC45"/>
    <mergeCell ref="CF45:DJ45"/>
    <mergeCell ref="BH46:CC46"/>
    <mergeCell ref="P41:AA41"/>
    <mergeCell ref="BH41:CG41"/>
    <mergeCell ref="CJ41:DJ41"/>
    <mergeCell ref="B42:AA42"/>
    <mergeCell ref="AC42:AF43"/>
    <mergeCell ref="AG42:AT43"/>
    <mergeCell ref="BG42:DK42"/>
    <mergeCell ref="B43:AA43"/>
    <mergeCell ref="BH43:CC43"/>
    <mergeCell ref="CF43:DJ43"/>
    <mergeCell ref="B39:AA39"/>
    <mergeCell ref="BH39:CG39"/>
    <mergeCell ref="CJ39:DJ39"/>
    <mergeCell ref="B40:N40"/>
    <mergeCell ref="P40:AA40"/>
    <mergeCell ref="AC40:AF41"/>
    <mergeCell ref="AG40:AT41"/>
    <mergeCell ref="BH40:CG40"/>
    <mergeCell ref="CJ40:DJ40"/>
    <mergeCell ref="B41:N41"/>
    <mergeCell ref="AC36:BE38"/>
    <mergeCell ref="BG36:DK36"/>
    <mergeCell ref="BG37:DK37"/>
    <mergeCell ref="B38:AA38"/>
    <mergeCell ref="BH38:CG38"/>
    <mergeCell ref="CJ38:DJ38"/>
    <mergeCell ref="A33:AB34"/>
    <mergeCell ref="AC33:BE34"/>
    <mergeCell ref="BG33:DK33"/>
    <mergeCell ref="BG34:DK34"/>
    <mergeCell ref="B35:AA35"/>
    <mergeCell ref="AC35:BE35"/>
    <mergeCell ref="BG35:DK35"/>
    <mergeCell ref="A31:BE31"/>
    <mergeCell ref="BH31:CG31"/>
    <mergeCell ref="CJ31:DJ31"/>
    <mergeCell ref="A32:AB32"/>
    <mergeCell ref="AC32:BE32"/>
    <mergeCell ref="BG32:DK32"/>
    <mergeCell ref="A28:BE28"/>
    <mergeCell ref="A29:BE29"/>
    <mergeCell ref="BH29:CG29"/>
    <mergeCell ref="CJ29:DJ29"/>
    <mergeCell ref="A30:BE30"/>
    <mergeCell ref="BH30:CG30"/>
    <mergeCell ref="CJ30:DJ30"/>
    <mergeCell ref="A25:BE25"/>
    <mergeCell ref="BH25:CO25"/>
    <mergeCell ref="CR25:DJ25"/>
    <mergeCell ref="A26:BE26"/>
    <mergeCell ref="A27:BE27"/>
    <mergeCell ref="BG27:DK27"/>
    <mergeCell ref="A20:BE20"/>
    <mergeCell ref="BG20:DK20"/>
    <mergeCell ref="A21:BE21"/>
    <mergeCell ref="A22:BE22"/>
    <mergeCell ref="BH22:CO24"/>
    <mergeCell ref="CR22:DJ24"/>
    <mergeCell ref="A23:BE23"/>
    <mergeCell ref="A24:BE24"/>
    <mergeCell ref="A18:E18"/>
    <mergeCell ref="F18:AQ18"/>
    <mergeCell ref="AR18:BE18"/>
    <mergeCell ref="A19:E19"/>
    <mergeCell ref="F19:AQ19"/>
    <mergeCell ref="AR19:BE19"/>
    <mergeCell ref="A16:E16"/>
    <mergeCell ref="F16:AQ16"/>
    <mergeCell ref="AR16:BE16"/>
    <mergeCell ref="BH16:DJ16"/>
    <mergeCell ref="A17:E17"/>
    <mergeCell ref="F17:AQ17"/>
    <mergeCell ref="AR17:BE17"/>
    <mergeCell ref="A13:E13"/>
    <mergeCell ref="F13:AQ13"/>
    <mergeCell ref="AR13:BE13"/>
    <mergeCell ref="BH13:DJ15"/>
    <mergeCell ref="A14:E14"/>
    <mergeCell ref="F14:AQ14"/>
    <mergeCell ref="AR14:BE14"/>
    <mergeCell ref="A15:E15"/>
    <mergeCell ref="F15:AQ15"/>
    <mergeCell ref="AR15:BE15"/>
    <mergeCell ref="AB9:AH11"/>
    <mergeCell ref="AI9:BE11"/>
    <mergeCell ref="BH9:DJ9"/>
    <mergeCell ref="BH10:DJ10"/>
    <mergeCell ref="BH11:DJ11"/>
    <mergeCell ref="A12:BE12"/>
    <mergeCell ref="A5:AB5"/>
    <mergeCell ref="AC5:BE5"/>
    <mergeCell ref="BH5:DJ5"/>
    <mergeCell ref="AB6:AH8"/>
    <mergeCell ref="AI6:BE8"/>
    <mergeCell ref="BH6:DJ8"/>
    <mergeCell ref="AC1:BE1"/>
    <mergeCell ref="AC2:BE2"/>
    <mergeCell ref="AC3:BE3"/>
    <mergeCell ref="BG3:DK3"/>
    <mergeCell ref="AC4:AE4"/>
    <mergeCell ref="AF4:AP4"/>
    <mergeCell ref="AR4:AS4"/>
    <mergeCell ref="AT4:BD4"/>
    <mergeCell ref="BH4:DJ4"/>
  </mergeCells>
  <pageMargins left="0.28999999999999998" right="0.25" top="0.17" bottom="0.19" header="0.3" footer="0.3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1364D-D681-4BB7-B5AD-62E3D262587E}">
  <dimension ref="A1:K20"/>
  <sheetViews>
    <sheetView workbookViewId="0">
      <selection activeCell="A2" sqref="A2:A20"/>
    </sheetView>
  </sheetViews>
  <sheetFormatPr defaultRowHeight="15" x14ac:dyDescent="0.25"/>
  <cols>
    <col min="2" max="2" width="10.140625" bestFit="1" customWidth="1"/>
    <col min="4" max="4" width="32.7109375" bestFit="1" customWidth="1"/>
    <col min="6" max="6" width="18.85546875" bestFit="1" customWidth="1"/>
    <col min="7" max="7" width="11.7109375" bestFit="1" customWidth="1"/>
    <col min="8" max="8" width="12.42578125" bestFit="1" customWidth="1"/>
    <col min="9" max="9" width="8.140625" bestFit="1" customWidth="1"/>
    <col min="10" max="10" width="13.42578125" bestFit="1" customWidth="1"/>
    <col min="11" max="11" width="14.7109375" bestFit="1" customWidth="1"/>
  </cols>
  <sheetData>
    <row r="1" spans="1:11" x14ac:dyDescent="0.25">
      <c r="A1" t="s">
        <v>132</v>
      </c>
      <c r="B1" s="1" t="s">
        <v>0</v>
      </c>
      <c r="C1" s="2" t="s">
        <v>36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</row>
    <row r="2" spans="1:11" x14ac:dyDescent="0.25">
      <c r="A2">
        <v>1</v>
      </c>
      <c r="B2" s="3">
        <v>43818</v>
      </c>
      <c r="C2" s="6" t="s">
        <v>37</v>
      </c>
      <c r="D2" s="4" t="s">
        <v>9</v>
      </c>
      <c r="E2" s="4">
        <v>21.8</v>
      </c>
      <c r="F2" s="4" t="s">
        <v>28</v>
      </c>
      <c r="G2" s="4" t="s">
        <v>14</v>
      </c>
      <c r="H2" s="4" t="s">
        <v>11</v>
      </c>
      <c r="I2" s="4" t="s">
        <v>22</v>
      </c>
      <c r="J2" s="4" t="s">
        <v>10</v>
      </c>
      <c r="K2" s="4" t="s">
        <v>34</v>
      </c>
    </row>
    <row r="3" spans="1:11" x14ac:dyDescent="0.25">
      <c r="A3">
        <v>2</v>
      </c>
      <c r="B3" s="5">
        <v>43818</v>
      </c>
      <c r="C3" s="6" t="s">
        <v>38</v>
      </c>
      <c r="D3" s="6" t="s">
        <v>9</v>
      </c>
      <c r="E3" s="6">
        <v>22</v>
      </c>
      <c r="F3" s="6" t="s">
        <v>28</v>
      </c>
      <c r="G3" s="6" t="s">
        <v>14</v>
      </c>
      <c r="H3" s="6" t="s">
        <v>11</v>
      </c>
      <c r="I3" s="6" t="s">
        <v>22</v>
      </c>
      <c r="J3" s="6" t="s">
        <v>10</v>
      </c>
      <c r="K3" s="6" t="s">
        <v>34</v>
      </c>
    </row>
    <row r="4" spans="1:11" x14ac:dyDescent="0.25">
      <c r="A4">
        <v>3</v>
      </c>
      <c r="B4" s="3">
        <v>43818</v>
      </c>
      <c r="C4" s="6" t="s">
        <v>39</v>
      </c>
      <c r="D4" s="4" t="s">
        <v>9</v>
      </c>
      <c r="E4" s="4">
        <v>21.2</v>
      </c>
      <c r="F4" s="4" t="s">
        <v>27</v>
      </c>
      <c r="G4" s="4" t="s">
        <v>19</v>
      </c>
      <c r="H4" s="4" t="s">
        <v>23</v>
      </c>
      <c r="I4" s="4" t="s">
        <v>22</v>
      </c>
      <c r="J4" s="4" t="s">
        <v>10</v>
      </c>
      <c r="K4" s="4" t="s">
        <v>34</v>
      </c>
    </row>
    <row r="5" spans="1:11" x14ac:dyDescent="0.25">
      <c r="A5">
        <v>4</v>
      </c>
      <c r="B5" s="5">
        <v>43818</v>
      </c>
      <c r="C5" s="6" t="s">
        <v>40</v>
      </c>
      <c r="D5" s="6" t="s">
        <v>9</v>
      </c>
      <c r="E5" s="6">
        <v>20.6</v>
      </c>
      <c r="F5" s="6" t="s">
        <v>27</v>
      </c>
      <c r="G5" s="6" t="s">
        <v>19</v>
      </c>
      <c r="H5" s="6" t="s">
        <v>23</v>
      </c>
      <c r="I5" s="6" t="s">
        <v>22</v>
      </c>
      <c r="J5" s="6" t="s">
        <v>10</v>
      </c>
      <c r="K5" s="6" t="s">
        <v>34</v>
      </c>
    </row>
    <row r="6" spans="1:11" x14ac:dyDescent="0.25">
      <c r="A6">
        <v>5</v>
      </c>
      <c r="B6" s="3">
        <v>43818</v>
      </c>
      <c r="C6" s="6" t="s">
        <v>41</v>
      </c>
      <c r="D6" s="4" t="s">
        <v>9</v>
      </c>
      <c r="E6" s="4">
        <v>19.8</v>
      </c>
      <c r="F6" s="4" t="s">
        <v>32</v>
      </c>
      <c r="G6" s="4" t="s">
        <v>12</v>
      </c>
      <c r="H6" s="4" t="s">
        <v>13</v>
      </c>
      <c r="I6" s="4" t="s">
        <v>22</v>
      </c>
      <c r="J6" s="4" t="s">
        <v>10</v>
      </c>
      <c r="K6" s="4" t="s">
        <v>34</v>
      </c>
    </row>
    <row r="7" spans="1:11" x14ac:dyDescent="0.25">
      <c r="A7">
        <v>6</v>
      </c>
      <c r="B7" s="5">
        <v>43819</v>
      </c>
      <c r="C7" s="6" t="s">
        <v>42</v>
      </c>
      <c r="D7" s="6" t="s">
        <v>9</v>
      </c>
      <c r="E7" s="6">
        <v>22.2</v>
      </c>
      <c r="F7" s="6" t="s">
        <v>27</v>
      </c>
      <c r="G7" s="6" t="s">
        <v>19</v>
      </c>
      <c r="H7" s="6" t="s">
        <v>23</v>
      </c>
      <c r="I7" s="6" t="s">
        <v>22</v>
      </c>
      <c r="J7" s="6" t="s">
        <v>10</v>
      </c>
      <c r="K7" s="6" t="s">
        <v>34</v>
      </c>
    </row>
    <row r="8" spans="1:11" x14ac:dyDescent="0.25">
      <c r="A8">
        <v>7</v>
      </c>
      <c r="B8" s="3">
        <v>43819</v>
      </c>
      <c r="C8" s="6" t="s">
        <v>43</v>
      </c>
      <c r="D8" s="4" t="s">
        <v>9</v>
      </c>
      <c r="E8" s="4">
        <v>22</v>
      </c>
      <c r="F8" s="4" t="s">
        <v>27</v>
      </c>
      <c r="G8" s="4" t="s">
        <v>19</v>
      </c>
      <c r="H8" s="4" t="s">
        <v>23</v>
      </c>
      <c r="I8" s="4" t="s">
        <v>22</v>
      </c>
      <c r="J8" s="4" t="s">
        <v>10</v>
      </c>
      <c r="K8" s="4" t="s">
        <v>34</v>
      </c>
    </row>
    <row r="9" spans="1:11" x14ac:dyDescent="0.25">
      <c r="A9">
        <v>8</v>
      </c>
      <c r="B9" s="5">
        <v>43819</v>
      </c>
      <c r="C9" s="6" t="s">
        <v>44</v>
      </c>
      <c r="D9" s="6" t="s">
        <v>9</v>
      </c>
      <c r="E9" s="6">
        <v>22.9</v>
      </c>
      <c r="F9" s="6" t="s">
        <v>27</v>
      </c>
      <c r="G9" s="6" t="s">
        <v>19</v>
      </c>
      <c r="H9" s="6" t="s">
        <v>23</v>
      </c>
      <c r="I9" s="6" t="s">
        <v>22</v>
      </c>
      <c r="J9" s="6" t="s">
        <v>10</v>
      </c>
      <c r="K9" s="6" t="s">
        <v>34</v>
      </c>
    </row>
    <row r="10" spans="1:11" x14ac:dyDescent="0.25">
      <c r="A10">
        <v>9</v>
      </c>
      <c r="B10" s="3">
        <v>43819</v>
      </c>
      <c r="C10" s="6" t="s">
        <v>45</v>
      </c>
      <c r="D10" s="4" t="s">
        <v>9</v>
      </c>
      <c r="E10" s="4">
        <v>19.5</v>
      </c>
      <c r="F10" s="4" t="s">
        <v>24</v>
      </c>
      <c r="G10" s="4" t="s">
        <v>17</v>
      </c>
      <c r="H10" s="4" t="s">
        <v>11</v>
      </c>
      <c r="I10" s="4" t="s">
        <v>22</v>
      </c>
      <c r="J10" s="4" t="s">
        <v>10</v>
      </c>
      <c r="K10" s="4" t="s">
        <v>34</v>
      </c>
    </row>
    <row r="11" spans="1:11" x14ac:dyDescent="0.25">
      <c r="A11">
        <v>10</v>
      </c>
      <c r="B11" s="5">
        <v>43819</v>
      </c>
      <c r="C11" s="6" t="s">
        <v>46</v>
      </c>
      <c r="D11" s="6" t="s">
        <v>9</v>
      </c>
      <c r="E11" s="6">
        <v>21.1</v>
      </c>
      <c r="F11" s="6" t="s">
        <v>27</v>
      </c>
      <c r="G11" s="6" t="s">
        <v>19</v>
      </c>
      <c r="H11" s="6" t="s">
        <v>23</v>
      </c>
      <c r="I11" s="6" t="s">
        <v>22</v>
      </c>
      <c r="J11" s="6" t="s">
        <v>10</v>
      </c>
      <c r="K11" s="6" t="s">
        <v>34</v>
      </c>
    </row>
    <row r="12" spans="1:11" x14ac:dyDescent="0.25">
      <c r="A12">
        <v>11</v>
      </c>
      <c r="B12" s="3">
        <v>43819</v>
      </c>
      <c r="C12" s="6" t="s">
        <v>47</v>
      </c>
      <c r="D12" s="4" t="s">
        <v>9</v>
      </c>
      <c r="E12" s="4">
        <v>17.600000000000001</v>
      </c>
      <c r="F12" s="4" t="s">
        <v>35</v>
      </c>
      <c r="G12" s="4" t="s">
        <v>15</v>
      </c>
      <c r="H12" s="4" t="s">
        <v>11</v>
      </c>
      <c r="I12" s="4" t="s">
        <v>22</v>
      </c>
      <c r="J12" s="4" t="s">
        <v>10</v>
      </c>
      <c r="K12" s="4" t="s">
        <v>34</v>
      </c>
    </row>
    <row r="13" spans="1:11" x14ac:dyDescent="0.25">
      <c r="A13">
        <v>12</v>
      </c>
      <c r="B13" s="5">
        <v>43819</v>
      </c>
      <c r="C13" s="6" t="s">
        <v>48</v>
      </c>
      <c r="D13" s="6" t="s">
        <v>9</v>
      </c>
      <c r="E13" s="6">
        <v>16.899999999999999</v>
      </c>
      <c r="F13" s="6" t="s">
        <v>35</v>
      </c>
      <c r="G13" s="6" t="s">
        <v>15</v>
      </c>
      <c r="H13" s="6" t="s">
        <v>11</v>
      </c>
      <c r="I13" s="6" t="s">
        <v>22</v>
      </c>
      <c r="J13" s="6" t="s">
        <v>10</v>
      </c>
      <c r="K13" s="6" t="s">
        <v>34</v>
      </c>
    </row>
    <row r="14" spans="1:11" x14ac:dyDescent="0.25">
      <c r="A14">
        <v>13</v>
      </c>
      <c r="B14" s="3">
        <v>43819</v>
      </c>
      <c r="C14" s="6" t="s">
        <v>49</v>
      </c>
      <c r="D14" s="4" t="s">
        <v>9</v>
      </c>
      <c r="E14" s="4">
        <v>18.7</v>
      </c>
      <c r="F14" s="4" t="s">
        <v>25</v>
      </c>
      <c r="G14" s="4" t="s">
        <v>18</v>
      </c>
      <c r="H14" s="4" t="s">
        <v>11</v>
      </c>
      <c r="I14" s="4" t="s">
        <v>22</v>
      </c>
      <c r="J14" s="4" t="s">
        <v>10</v>
      </c>
      <c r="K14" s="4" t="s">
        <v>34</v>
      </c>
    </row>
    <row r="15" spans="1:11" x14ac:dyDescent="0.25">
      <c r="A15">
        <v>14</v>
      </c>
      <c r="B15" s="5">
        <v>43819</v>
      </c>
      <c r="C15" s="6" t="s">
        <v>50</v>
      </c>
      <c r="D15" s="6" t="s">
        <v>9</v>
      </c>
      <c r="E15" s="6">
        <v>17.399999999999999</v>
      </c>
      <c r="F15" s="6" t="s">
        <v>26</v>
      </c>
      <c r="G15" s="6" t="s">
        <v>16</v>
      </c>
      <c r="H15" s="6" t="s">
        <v>11</v>
      </c>
      <c r="I15" s="6" t="s">
        <v>22</v>
      </c>
      <c r="J15" s="6" t="s">
        <v>10</v>
      </c>
      <c r="K15" s="6" t="s">
        <v>34</v>
      </c>
    </row>
    <row r="16" spans="1:11" x14ac:dyDescent="0.25">
      <c r="A16">
        <v>15</v>
      </c>
      <c r="B16" s="3">
        <v>43819</v>
      </c>
      <c r="C16" s="6" t="s">
        <v>51</v>
      </c>
      <c r="D16" s="4" t="s">
        <v>9</v>
      </c>
      <c r="E16" s="4">
        <v>18.600000000000001</v>
      </c>
      <c r="F16" s="4" t="s">
        <v>31</v>
      </c>
      <c r="G16" s="4" t="s">
        <v>29</v>
      </c>
      <c r="H16" s="4" t="s">
        <v>11</v>
      </c>
      <c r="I16" s="4" t="s">
        <v>22</v>
      </c>
      <c r="J16" s="4" t="s">
        <v>10</v>
      </c>
      <c r="K16" s="4" t="s">
        <v>34</v>
      </c>
    </row>
    <row r="17" spans="1:11" x14ac:dyDescent="0.25">
      <c r="A17">
        <v>16</v>
      </c>
      <c r="B17" s="5">
        <v>43819</v>
      </c>
      <c r="C17" s="6" t="s">
        <v>52</v>
      </c>
      <c r="D17" s="6" t="s">
        <v>9</v>
      </c>
      <c r="E17" s="6">
        <v>21.3</v>
      </c>
      <c r="F17" s="6" t="s">
        <v>33</v>
      </c>
      <c r="G17" s="6" t="s">
        <v>21</v>
      </c>
      <c r="H17" s="6" t="s">
        <v>11</v>
      </c>
      <c r="I17" s="6" t="s">
        <v>22</v>
      </c>
      <c r="J17" s="6" t="s">
        <v>10</v>
      </c>
      <c r="K17" s="6" t="s">
        <v>34</v>
      </c>
    </row>
    <row r="18" spans="1:11" x14ac:dyDescent="0.25">
      <c r="A18">
        <v>17</v>
      </c>
      <c r="B18" s="3">
        <v>43819</v>
      </c>
      <c r="C18" s="6" t="s">
        <v>53</v>
      </c>
      <c r="D18" s="4" t="s">
        <v>9</v>
      </c>
      <c r="E18" s="4">
        <v>20.399999999999999</v>
      </c>
      <c r="F18" s="4" t="s">
        <v>33</v>
      </c>
      <c r="G18" s="4" t="s">
        <v>21</v>
      </c>
      <c r="H18" s="4" t="s">
        <v>11</v>
      </c>
      <c r="I18" s="4" t="s">
        <v>22</v>
      </c>
      <c r="J18" s="4" t="s">
        <v>10</v>
      </c>
      <c r="K18" s="4" t="s">
        <v>34</v>
      </c>
    </row>
    <row r="19" spans="1:11" x14ac:dyDescent="0.25">
      <c r="A19">
        <v>18</v>
      </c>
      <c r="B19" s="5">
        <v>43819</v>
      </c>
      <c r="C19" s="6" t="s">
        <v>54</v>
      </c>
      <c r="D19" s="6" t="s">
        <v>9</v>
      </c>
      <c r="E19" s="6">
        <v>18.399999999999999</v>
      </c>
      <c r="F19" s="6" t="s">
        <v>31</v>
      </c>
      <c r="G19" s="6" t="s">
        <v>29</v>
      </c>
      <c r="H19" s="6" t="s">
        <v>11</v>
      </c>
      <c r="I19" s="6" t="s">
        <v>22</v>
      </c>
      <c r="J19" s="6" t="s">
        <v>10</v>
      </c>
      <c r="K19" s="6" t="s">
        <v>34</v>
      </c>
    </row>
    <row r="20" spans="1:11" x14ac:dyDescent="0.25">
      <c r="A20">
        <v>19</v>
      </c>
      <c r="B20" s="3">
        <v>43819</v>
      </c>
      <c r="C20" s="6" t="s">
        <v>55</v>
      </c>
      <c r="D20" s="4" t="s">
        <v>9</v>
      </c>
      <c r="E20" s="4">
        <v>19.100000000000001</v>
      </c>
      <c r="F20" s="4" t="s">
        <v>30</v>
      </c>
      <c r="G20" s="4" t="s">
        <v>20</v>
      </c>
      <c r="H20" s="4" t="s">
        <v>11</v>
      </c>
      <c r="I20" s="4" t="s">
        <v>22</v>
      </c>
      <c r="J20" s="4" t="s">
        <v>10</v>
      </c>
      <c r="K20" s="4" t="s">
        <v>34</v>
      </c>
    </row>
  </sheetData>
  <autoFilter ref="B1:K20" xr:uid="{4785C58F-9F40-4220-894A-2FE2680B0F3B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Чистый_Бланк</vt:lpstr>
      <vt:lpstr>Лист1</vt:lpstr>
      <vt:lpstr>Чистый_Бланк!Область_печати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2019-12-29T10:04:38Z</dcterms:created>
  <dcterms:modified xsi:type="dcterms:W3CDTF">2020-01-01T22:34:23Z</dcterms:modified>
</cp:coreProperties>
</file>