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18" i="1"/>
  <c r="B32"/>
  <c r="B33"/>
  <c r="B34"/>
  <c r="B35"/>
  <c r="B36"/>
  <c r="B37"/>
  <c r="B25"/>
  <c r="B26"/>
  <c r="B27"/>
  <c r="B28"/>
  <c r="B29"/>
  <c r="B24"/>
  <c r="B16"/>
  <c r="B17"/>
  <c r="B19"/>
  <c r="B20"/>
  <c r="B15"/>
  <c r="I37"/>
  <c r="I33"/>
  <c r="I34"/>
  <c r="I35"/>
  <c r="I36"/>
  <c r="I32"/>
  <c r="M33" l="1"/>
  <c r="M34"/>
  <c r="M35"/>
  <c r="M36"/>
  <c r="M37"/>
  <c r="M32"/>
  <c r="M25"/>
  <c r="M26"/>
  <c r="M27"/>
  <c r="M28"/>
  <c r="M29"/>
  <c r="M24" l="1"/>
  <c r="N24" s="1"/>
  <c r="I25"/>
  <c r="I26"/>
  <c r="I27"/>
  <c r="I28"/>
  <c r="I29"/>
  <c r="I24"/>
  <c r="E25"/>
  <c r="E26"/>
  <c r="E27"/>
  <c r="E28"/>
  <c r="E29"/>
  <c r="E24"/>
  <c r="M20"/>
  <c r="M16"/>
  <c r="M17"/>
  <c r="M18"/>
  <c r="M19"/>
  <c r="M15"/>
  <c r="I16"/>
  <c r="I17"/>
  <c r="I18"/>
  <c r="I19"/>
  <c r="I20"/>
  <c r="I15"/>
  <c r="E16"/>
  <c r="E17"/>
  <c r="E18"/>
  <c r="E19"/>
  <c r="E20"/>
  <c r="E15"/>
  <c r="M7"/>
  <c r="M8"/>
  <c r="M9"/>
  <c r="M10"/>
  <c r="M11"/>
  <c r="N11" s="1"/>
  <c r="M6"/>
  <c r="I7"/>
  <c r="I8"/>
  <c r="I9"/>
  <c r="I10"/>
  <c r="I11"/>
  <c r="J11" s="1"/>
  <c r="I6"/>
  <c r="E7"/>
  <c r="E8"/>
  <c r="E9"/>
  <c r="E10"/>
  <c r="E11"/>
  <c r="E6"/>
  <c r="J10" l="1"/>
  <c r="N8"/>
  <c r="J15"/>
  <c r="N18"/>
  <c r="F26"/>
  <c r="N9"/>
  <c r="J6"/>
  <c r="N10"/>
  <c r="N6"/>
  <c r="J7"/>
  <c r="J8"/>
  <c r="F15"/>
  <c r="J24"/>
  <c r="J9"/>
  <c r="N7"/>
  <c r="J20"/>
  <c r="N17"/>
  <c r="F25"/>
  <c r="N26"/>
  <c r="N28"/>
  <c r="F16"/>
  <c r="N19"/>
  <c r="F27"/>
  <c r="J25"/>
  <c r="N25"/>
  <c r="F17"/>
  <c r="N15"/>
  <c r="F28"/>
  <c r="J26"/>
  <c r="N27"/>
  <c r="F18"/>
  <c r="J16"/>
  <c r="F29"/>
  <c r="J27"/>
  <c r="N29"/>
  <c r="F19"/>
  <c r="J17"/>
  <c r="F24"/>
  <c r="J28"/>
  <c r="F20"/>
  <c r="J18"/>
  <c r="N20"/>
  <c r="J29"/>
  <c r="J19"/>
  <c r="N16"/>
  <c r="F6"/>
  <c r="F9"/>
  <c r="F7"/>
  <c r="F8"/>
  <c r="F10"/>
  <c r="F11"/>
  <c r="C33" l="1"/>
  <c r="C37"/>
  <c r="D37" s="1"/>
  <c r="C32"/>
  <c r="C35"/>
  <c r="C34"/>
  <c r="C36"/>
  <c r="D32" l="1"/>
  <c r="D33"/>
  <c r="D35"/>
  <c r="D34"/>
  <c r="D36"/>
</calcChain>
</file>

<file path=xl/sharedStrings.xml><?xml version="1.0" encoding="utf-8"?>
<sst xmlns="http://schemas.openxmlformats.org/spreadsheetml/2006/main" count="78" uniqueCount="32">
  <si>
    <t>ПРОТОКОЛ</t>
  </si>
  <si>
    <t>проведения соревнований по "Весёлым стартам" __________ _____________ 2020 г.</t>
  </si>
  <si>
    <t>№ п/п</t>
  </si>
  <si>
    <t>Команды</t>
  </si>
  <si>
    <t>Эстафеты</t>
  </si>
  <si>
    <t>Время</t>
  </si>
  <si>
    <t>Штрафы</t>
  </si>
  <si>
    <t>Общее время</t>
  </si>
  <si>
    <t>Место</t>
  </si>
  <si>
    <t>№1 "Змейка"</t>
  </si>
  <si>
    <t>№2 "Баскетбол"</t>
  </si>
  <si>
    <t>№3 "Гимнастика - пролезь в обруч"</t>
  </si>
  <si>
    <t>№4 "Пингвины"</t>
  </si>
  <si>
    <t>№5 "Сцепка вагонов - Паровозик"</t>
  </si>
  <si>
    <t>№6 "Скакалка"</t>
  </si>
  <si>
    <t>№7 "Самый меткий - Флорбол"</t>
  </si>
  <si>
    <t>№8 "В связке"</t>
  </si>
  <si>
    <t>№9 "Передал - садись"</t>
  </si>
  <si>
    <t>СУММА МЕСТ</t>
  </si>
  <si>
    <t>ОБЩЕЕ МЕСТО</t>
  </si>
  <si>
    <t>Суммарная статистика всего  соревнования</t>
  </si>
  <si>
    <t>Сумма времени</t>
  </si>
  <si>
    <t>Сумма штрафов</t>
  </si>
  <si>
    <t>1,10</t>
  </si>
  <si>
    <t>1,00</t>
  </si>
  <si>
    <t>0,30</t>
  </si>
  <si>
    <t>Команда №1</t>
  </si>
  <si>
    <t>Команда №2</t>
  </si>
  <si>
    <t>Команда №3</t>
  </si>
  <si>
    <t>Команда №4</t>
  </si>
  <si>
    <t>Команда №5</t>
  </si>
  <si>
    <t>Команда №6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</si>
</sst>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[$-F400]h:mm:ss\ AM/PM"/>
  </numFmts>
  <fonts count="10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0.5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medium">
        <color rgb="FFFF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 textRotation="90" wrapText="1"/>
    </xf>
    <xf numFmtId="0" fontId="0" fillId="0" borderId="16" xfId="0" applyBorder="1"/>
    <xf numFmtId="0" fontId="0" fillId="0" borderId="16" xfId="0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0" xfId="0"/>
    <xf numFmtId="49" fontId="0" fillId="0" borderId="3" xfId="0" applyNumberForma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 vertical="center"/>
    </xf>
    <xf numFmtId="164" fontId="0" fillId="0" borderId="0" xfId="0" applyNumberFormat="1"/>
    <xf numFmtId="0" fontId="9" fillId="0" borderId="0" xfId="0" applyFont="1"/>
    <xf numFmtId="0" fontId="2" fillId="0" borderId="5" xfId="0" applyNumberFormat="1" applyFont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/>
    <xf numFmtId="2" fontId="0" fillId="0" borderId="0" xfId="0" applyNumberFormat="1"/>
    <xf numFmtId="20" fontId="0" fillId="0" borderId="0" xfId="0" applyNumberFormat="1" applyAlignment="1">
      <alignment horizontal="center" vertical="center"/>
    </xf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</cellXfs>
  <cellStyles count="1">
    <cellStyle name="Обычный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center" textRotation="0" wrapText="0" indent="0" relativeIndent="0" justifyLastLine="0" shrinkToFit="0" mergeCell="0" readingOrder="0"/>
      <border diagonalUp="0" diagonalDown="0" outline="0">
        <left style="medium">
          <color rgb="FFFF0000"/>
        </left>
        <right style="medium">
          <color rgb="FFFF0000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 style="medium">
          <color rgb="FFFF0000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/>
        <right style="medium">
          <color rgb="FFFF0000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medium">
          <color rgb="FFFF0000"/>
        </right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Таблица3" displayName="Таблица3" ref="A31:D37" totalsRowShown="0" tableBorderDxfId="4">
  <autoFilter ref="A31:D37"/>
  <tableColumns count="4">
    <tableColumn id="1" name="№ п/п" dataDxfId="3"/>
    <tableColumn id="2" name="Команды" dataDxfId="2">
      <calculatedColumnFormula>B6</calculatedColumnFormula>
    </tableColumn>
    <tableColumn id="3" name="СУММА МЕСТ" dataDxfId="1">
      <calculatedColumnFormula>SUM(F6,J6,N6,F15,J15,N15,F24,J24,N24)</calculatedColumnFormula>
    </tableColumn>
    <tableColumn id="4" name="ОБЩЕЕ МЕСТО" dataDxfId="0">
      <calculatedColumnFormula>RANK(C32,$C$32:$C$37,1)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145" zoomScaleNormal="145" workbookViewId="0">
      <selection activeCell="P32" sqref="P32"/>
    </sheetView>
  </sheetViews>
  <sheetFormatPr defaultRowHeight="15"/>
  <cols>
    <col min="1" max="1" width="6.7109375" customWidth="1"/>
    <col min="2" max="2" width="22.42578125" customWidth="1"/>
    <col min="3" max="16" width="8.7109375" style="1" customWidth="1"/>
    <col min="17" max="17" width="16.85546875" style="1" customWidth="1"/>
    <col min="18" max="18" width="11.85546875" style="1" customWidth="1"/>
    <col min="19" max="22" width="8.7109375" style="1" customWidth="1"/>
  </cols>
  <sheetData>
    <row r="1" spans="1:22" ht="2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22" ht="20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22" ht="3" customHeight="1"/>
    <row r="4" spans="1:22">
      <c r="A4" s="44" t="s">
        <v>2</v>
      </c>
      <c r="B4" s="9" t="s">
        <v>4</v>
      </c>
      <c r="C4" s="48" t="s">
        <v>9</v>
      </c>
      <c r="D4" s="49"/>
      <c r="E4" s="49"/>
      <c r="F4" s="50"/>
      <c r="G4" s="48" t="s">
        <v>10</v>
      </c>
      <c r="H4" s="49"/>
      <c r="I4" s="49"/>
      <c r="J4" s="50"/>
      <c r="K4" s="48" t="s">
        <v>11</v>
      </c>
      <c r="L4" s="49"/>
      <c r="M4" s="49"/>
      <c r="N4" s="50"/>
      <c r="O4" s="43"/>
      <c r="P4" s="43"/>
      <c r="Q4" s="43"/>
      <c r="R4" s="43"/>
      <c r="S4" s="43"/>
      <c r="T4" s="43"/>
      <c r="U4" s="43"/>
      <c r="V4" s="43"/>
    </row>
    <row r="5" spans="1:22" ht="30.75" customHeight="1">
      <c r="A5" s="44"/>
      <c r="B5" s="9" t="s">
        <v>3</v>
      </c>
      <c r="C5" s="5" t="s">
        <v>5</v>
      </c>
      <c r="D5" s="3" t="s">
        <v>6</v>
      </c>
      <c r="E5" s="4" t="s">
        <v>7</v>
      </c>
      <c r="F5" s="6" t="s">
        <v>8</v>
      </c>
      <c r="G5" s="5" t="s">
        <v>5</v>
      </c>
      <c r="H5" s="3" t="s">
        <v>6</v>
      </c>
      <c r="I5" s="4" t="s">
        <v>7</v>
      </c>
      <c r="J5" s="6" t="s">
        <v>8</v>
      </c>
      <c r="K5" s="5" t="s">
        <v>5</v>
      </c>
      <c r="L5" s="3" t="s">
        <v>6</v>
      </c>
      <c r="M5" s="4" t="s">
        <v>7</v>
      </c>
      <c r="N5" s="6" t="s">
        <v>8</v>
      </c>
      <c r="O5"/>
      <c r="P5"/>
      <c r="Q5"/>
      <c r="R5"/>
      <c r="S5"/>
      <c r="T5"/>
      <c r="U5"/>
      <c r="V5"/>
    </row>
    <row r="6" spans="1:22">
      <c r="A6" s="6">
        <v>1</v>
      </c>
      <c r="B6" s="37" t="s">
        <v>26</v>
      </c>
      <c r="C6" s="25" t="s">
        <v>23</v>
      </c>
      <c r="D6" s="20">
        <v>3</v>
      </c>
      <c r="E6" s="21">
        <f>--SUBSTITUTE(TEXT(TEXT(SUBSTITUTE(C6,",",":"),"ч:мм")+D6/1440,"ч:мм"),":",",")</f>
        <v>1.1299999999999999</v>
      </c>
      <c r="F6" s="7">
        <f>RANK(E6,$E$6:$E$11,1)</f>
        <v>6</v>
      </c>
      <c r="G6" s="25">
        <v>1.17</v>
      </c>
      <c r="H6" s="2">
        <v>9</v>
      </c>
      <c r="I6" s="21">
        <f>--SUBSTITUTE(TEXT(TEXT(SUBSTITUTE(G6,",",":"),"ч:мм")+H6/1440,"ч:мм"),":",",")</f>
        <v>1.26</v>
      </c>
      <c r="J6" s="7">
        <f>RANK(I6,$I$6:$I$11,1)</f>
        <v>4</v>
      </c>
      <c r="K6" s="25">
        <v>1.04</v>
      </c>
      <c r="L6" s="2">
        <v>6</v>
      </c>
      <c r="M6" s="21">
        <f>--SUBSTITUTE(TEXT(TEXT(SUBSTITUTE(K6,",",":"),"ч:мм")+L6/1440,"ч:мм"),":",",")</f>
        <v>1.1000000000000001</v>
      </c>
      <c r="N6" s="7">
        <f>RANK(M6,$M$6:$M$11,1)</f>
        <v>4</v>
      </c>
      <c r="O6"/>
      <c r="P6"/>
      <c r="Q6"/>
      <c r="R6"/>
      <c r="S6"/>
      <c r="T6"/>
      <c r="U6"/>
      <c r="V6"/>
    </row>
    <row r="7" spans="1:22">
      <c r="A7" s="6">
        <v>2</v>
      </c>
      <c r="B7" s="38" t="s">
        <v>27</v>
      </c>
      <c r="C7" s="25">
        <v>0.56999999999999995</v>
      </c>
      <c r="D7" s="2">
        <v>1</v>
      </c>
      <c r="E7" s="21">
        <f t="shared" ref="E7:E11" si="0">--SUBSTITUTE(TEXT(TEXT(SUBSTITUTE(C7,",",":"),"ч:мм")+D7/1440,"ч:мм"),":",",")</f>
        <v>0.57999999999999996</v>
      </c>
      <c r="F7" s="7">
        <f t="shared" ref="F7:F11" si="1">RANK(E7,$E$6:$E$11,1)</f>
        <v>1</v>
      </c>
      <c r="G7" s="25">
        <v>1.1399999999999999</v>
      </c>
      <c r="H7" s="2">
        <v>5</v>
      </c>
      <c r="I7" s="21">
        <f t="shared" ref="I7:I11" si="2">--SUBSTITUTE(TEXT(TEXT(SUBSTITUTE(G7,",",":"),"ч:мм")+H7/1440,"ч:мм"),":",",")</f>
        <v>1.19</v>
      </c>
      <c r="J7" s="7">
        <f t="shared" ref="J7:J11" si="3">RANK(I7,$I$6:$I$11,1)</f>
        <v>2</v>
      </c>
      <c r="K7" s="25" t="s">
        <v>24</v>
      </c>
      <c r="L7" s="2">
        <v>2</v>
      </c>
      <c r="M7" s="21">
        <f t="shared" ref="M7:M11" si="4">--SUBSTITUTE(TEXT(TEXT(SUBSTITUTE(K7,",",":"),"ч:мм")+L7/1440,"ч:мм"),":",",")</f>
        <v>1.02</v>
      </c>
      <c r="N7" s="7">
        <f t="shared" ref="N7:N11" si="5">RANK(M7,$M$6:$M$11,1)</f>
        <v>1</v>
      </c>
      <c r="O7"/>
      <c r="P7"/>
      <c r="Q7"/>
      <c r="R7"/>
      <c r="S7"/>
      <c r="T7"/>
      <c r="U7"/>
      <c r="V7"/>
    </row>
    <row r="8" spans="1:22">
      <c r="A8" s="6">
        <v>3</v>
      </c>
      <c r="B8" s="37" t="s">
        <v>28</v>
      </c>
      <c r="C8" s="25">
        <v>1.03</v>
      </c>
      <c r="D8" s="2">
        <v>2</v>
      </c>
      <c r="E8" s="21">
        <f t="shared" si="0"/>
        <v>1.05</v>
      </c>
      <c r="F8" s="7">
        <f t="shared" si="1"/>
        <v>2</v>
      </c>
      <c r="G8" s="25" t="s">
        <v>23</v>
      </c>
      <c r="H8" s="2">
        <v>9</v>
      </c>
      <c r="I8" s="21">
        <f t="shared" si="2"/>
        <v>1.19</v>
      </c>
      <c r="J8" s="7">
        <f t="shared" si="3"/>
        <v>2</v>
      </c>
      <c r="K8" s="25">
        <v>1.06</v>
      </c>
      <c r="L8" s="2">
        <v>3</v>
      </c>
      <c r="M8" s="21">
        <f t="shared" si="4"/>
        <v>1.0900000000000001</v>
      </c>
      <c r="N8" s="7">
        <f t="shared" si="5"/>
        <v>3</v>
      </c>
      <c r="O8"/>
      <c r="P8"/>
      <c r="Q8"/>
      <c r="R8"/>
      <c r="S8"/>
      <c r="T8"/>
      <c r="U8"/>
      <c r="V8"/>
    </row>
    <row r="9" spans="1:22">
      <c r="A9" s="6">
        <v>4</v>
      </c>
      <c r="B9" s="38" t="s">
        <v>29</v>
      </c>
      <c r="C9" s="25">
        <v>1.02</v>
      </c>
      <c r="D9" s="2">
        <v>5</v>
      </c>
      <c r="E9" s="21">
        <f t="shared" si="0"/>
        <v>1.07</v>
      </c>
      <c r="F9" s="7">
        <f t="shared" si="1"/>
        <v>4</v>
      </c>
      <c r="G9" s="25">
        <v>1.08</v>
      </c>
      <c r="H9" s="2">
        <v>7</v>
      </c>
      <c r="I9" s="21">
        <f t="shared" si="2"/>
        <v>1.1499999999999999</v>
      </c>
      <c r="J9" s="7">
        <f t="shared" si="3"/>
        <v>1</v>
      </c>
      <c r="K9" s="25">
        <v>1.02</v>
      </c>
      <c r="L9" s="2">
        <v>10</v>
      </c>
      <c r="M9" s="21">
        <f t="shared" si="4"/>
        <v>1.1200000000000001</v>
      </c>
      <c r="N9" s="7">
        <f t="shared" si="5"/>
        <v>5</v>
      </c>
      <c r="O9"/>
      <c r="P9"/>
      <c r="Q9" s="41"/>
      <c r="R9"/>
      <c r="S9"/>
      <c r="T9"/>
      <c r="U9"/>
      <c r="V9"/>
    </row>
    <row r="10" spans="1:22">
      <c r="A10" s="6">
        <v>5</v>
      </c>
      <c r="B10" s="37" t="s">
        <v>30</v>
      </c>
      <c r="C10" s="25">
        <v>1.02</v>
      </c>
      <c r="D10" s="2">
        <v>3</v>
      </c>
      <c r="E10" s="21">
        <f t="shared" si="0"/>
        <v>1.05</v>
      </c>
      <c r="F10" s="7">
        <f t="shared" si="1"/>
        <v>2</v>
      </c>
      <c r="G10" s="25">
        <v>1.19</v>
      </c>
      <c r="H10" s="2">
        <v>10</v>
      </c>
      <c r="I10" s="21">
        <f t="shared" si="2"/>
        <v>1.29</v>
      </c>
      <c r="J10" s="7">
        <f t="shared" si="3"/>
        <v>5</v>
      </c>
      <c r="K10" s="25">
        <v>1.03</v>
      </c>
      <c r="L10" s="2">
        <v>4</v>
      </c>
      <c r="M10" s="21">
        <f t="shared" si="4"/>
        <v>1.07</v>
      </c>
      <c r="N10" s="7">
        <f t="shared" si="5"/>
        <v>2</v>
      </c>
      <c r="O10"/>
      <c r="P10"/>
      <c r="Q10" s="34"/>
      <c r="R10" s="34"/>
      <c r="S10"/>
      <c r="T10"/>
      <c r="U10"/>
      <c r="V10"/>
    </row>
    <row r="11" spans="1:22">
      <c r="A11" s="6">
        <v>6</v>
      </c>
      <c r="B11" s="38" t="s">
        <v>31</v>
      </c>
      <c r="C11" s="25">
        <v>1.04</v>
      </c>
      <c r="D11" s="2">
        <v>3</v>
      </c>
      <c r="E11" s="21">
        <f t="shared" si="0"/>
        <v>1.07</v>
      </c>
      <c r="F11" s="7">
        <f t="shared" si="1"/>
        <v>4</v>
      </c>
      <c r="G11" s="25">
        <v>1.25</v>
      </c>
      <c r="H11" s="2">
        <v>6</v>
      </c>
      <c r="I11" s="21">
        <f t="shared" si="2"/>
        <v>1.31</v>
      </c>
      <c r="J11" s="7">
        <f t="shared" si="3"/>
        <v>6</v>
      </c>
      <c r="K11" s="25" t="s">
        <v>23</v>
      </c>
      <c r="L11" s="2">
        <v>7</v>
      </c>
      <c r="M11" s="21">
        <f t="shared" si="4"/>
        <v>1.17</v>
      </c>
      <c r="N11" s="7">
        <f t="shared" si="5"/>
        <v>6</v>
      </c>
      <c r="O11"/>
      <c r="P11"/>
      <c r="Q11"/>
      <c r="R11" s="40"/>
      <c r="S11"/>
      <c r="T11"/>
      <c r="U11"/>
      <c r="V11"/>
    </row>
    <row r="12" spans="1:22">
      <c r="E12" s="22"/>
      <c r="Q12" s="39"/>
      <c r="R12" s="40"/>
    </row>
    <row r="13" spans="1:22">
      <c r="A13" s="6" t="s">
        <v>2</v>
      </c>
      <c r="B13" s="9" t="s">
        <v>4</v>
      </c>
      <c r="C13" s="45" t="s">
        <v>12</v>
      </c>
      <c r="D13" s="46"/>
      <c r="E13" s="46"/>
      <c r="F13" s="47"/>
      <c r="G13" s="45" t="s">
        <v>13</v>
      </c>
      <c r="H13" s="46"/>
      <c r="I13" s="46"/>
      <c r="J13" s="52"/>
      <c r="K13" s="46" t="s">
        <v>14</v>
      </c>
      <c r="L13" s="46"/>
      <c r="M13" s="46"/>
      <c r="N13" s="47"/>
      <c r="Q13" s="42"/>
      <c r="R13" s="40"/>
    </row>
    <row r="14" spans="1:22" ht="30">
      <c r="A14" s="6"/>
      <c r="B14" s="9" t="s">
        <v>3</v>
      </c>
      <c r="C14" s="5" t="s">
        <v>5</v>
      </c>
      <c r="D14" s="3" t="s">
        <v>6</v>
      </c>
      <c r="E14" s="4" t="s">
        <v>7</v>
      </c>
      <c r="F14" s="6" t="s">
        <v>8</v>
      </c>
      <c r="G14" s="5" t="s">
        <v>5</v>
      </c>
      <c r="H14" s="3" t="s">
        <v>6</v>
      </c>
      <c r="I14" s="4" t="s">
        <v>7</v>
      </c>
      <c r="J14" s="23" t="s">
        <v>8</v>
      </c>
      <c r="K14" s="5" t="s">
        <v>5</v>
      </c>
      <c r="L14" s="3" t="s">
        <v>6</v>
      </c>
      <c r="M14" s="4" t="s">
        <v>7</v>
      </c>
      <c r="N14" s="6" t="s">
        <v>8</v>
      </c>
      <c r="R14" s="40"/>
      <c r="S14" s="42"/>
    </row>
    <row r="15" spans="1:22">
      <c r="A15" s="6">
        <v>1</v>
      </c>
      <c r="B15" s="8" t="str">
        <f t="shared" ref="B15:B20" si="6">B6</f>
        <v>Команда №1</v>
      </c>
      <c r="C15" s="25">
        <v>1.35</v>
      </c>
      <c r="D15" s="2">
        <v>12</v>
      </c>
      <c r="E15" s="21">
        <f>--SUBSTITUTE(TEXT(TEXT(SUBSTITUTE(C15,",",":"),"ч:мм")+D15/1440,"ч:мм"),":",",")</f>
        <v>1.47</v>
      </c>
      <c r="F15" s="7">
        <f>RANK(E15,$E$15:$E$20,1)</f>
        <v>5</v>
      </c>
      <c r="G15" s="25">
        <v>0.46</v>
      </c>
      <c r="H15" s="2">
        <v>6</v>
      </c>
      <c r="I15" s="21">
        <f>--SUBSTITUTE(TEXT(TEXT(SUBSTITUTE(G15,",",":"),"ч:мм")+H15/1440,"ч:мм"),":",",")</f>
        <v>0.52</v>
      </c>
      <c r="J15" s="7">
        <f>RANK(I15,$I$15:$I$20,1)</f>
        <v>5</v>
      </c>
      <c r="K15" s="25">
        <v>1.58</v>
      </c>
      <c r="L15" s="2">
        <v>18</v>
      </c>
      <c r="M15" s="21">
        <f>--SUBSTITUTE(TEXT(TEXT(SUBSTITUTE(K15,",",":"),"ч:мм")+L15/1440,"ч:мм"),":",",")</f>
        <v>2.16</v>
      </c>
      <c r="N15" s="7">
        <f>RANK(M15,$M$15:$M$20,1)</f>
        <v>6</v>
      </c>
      <c r="Q15" s="35"/>
      <c r="R15" s="40"/>
    </row>
    <row r="16" spans="1:22">
      <c r="A16" s="6">
        <v>2</v>
      </c>
      <c r="B16" s="8" t="str">
        <f t="shared" si="6"/>
        <v>Команда №2</v>
      </c>
      <c r="C16" s="25">
        <v>1.28</v>
      </c>
      <c r="D16" s="2">
        <v>4</v>
      </c>
      <c r="E16" s="21">
        <f t="shared" ref="E16:E20" si="7">--SUBSTITUTE(TEXT(TEXT(SUBSTITUTE(C16,",",":"),"ч:мм")+D16/1440,"ч:мм"),":",",")</f>
        <v>1.32</v>
      </c>
      <c r="F16" s="7">
        <f t="shared" ref="F16:F20" si="8">RANK(E16,$E$15:$E$20,1)</f>
        <v>3</v>
      </c>
      <c r="G16" s="25">
        <v>0.41</v>
      </c>
      <c r="H16" s="2">
        <v>0</v>
      </c>
      <c r="I16" s="21">
        <f t="shared" ref="I16:I20" si="9">--SUBSTITUTE(TEXT(TEXT(SUBSTITUTE(G16,",",":"),"ч:мм")+H16/1440,"ч:мм"),":",",")</f>
        <v>0.41</v>
      </c>
      <c r="J16" s="7">
        <f t="shared" ref="J16:J20" si="10">RANK(I16,$I$15:$I$20,1)</f>
        <v>1</v>
      </c>
      <c r="K16" s="25">
        <v>1.25</v>
      </c>
      <c r="L16" s="2">
        <v>1</v>
      </c>
      <c r="M16" s="21">
        <f t="shared" ref="M16:M19" si="11">--SUBSTITUTE(TEXT(TEXT(SUBSTITUTE(K16,",",":"),"ч:мм")+L16/1440,"ч:мм"),":",",")</f>
        <v>1.26</v>
      </c>
      <c r="N16" s="7">
        <f t="shared" ref="N16:N20" si="12">RANK(M16,$M$15:$M$20,1)</f>
        <v>1</v>
      </c>
      <c r="O16"/>
      <c r="P16"/>
      <c r="Q16" s="39"/>
      <c r="R16" s="40"/>
      <c r="S16"/>
      <c r="T16"/>
      <c r="U16"/>
      <c r="V16"/>
    </row>
    <row r="17" spans="1:22">
      <c r="A17" s="6">
        <v>3</v>
      </c>
      <c r="B17" s="8" t="str">
        <f t="shared" si="6"/>
        <v>Команда №3</v>
      </c>
      <c r="C17" s="25">
        <v>1.24</v>
      </c>
      <c r="D17" s="2">
        <v>7</v>
      </c>
      <c r="E17" s="21">
        <f t="shared" si="7"/>
        <v>1.31</v>
      </c>
      <c r="F17" s="7">
        <f t="shared" si="8"/>
        <v>1</v>
      </c>
      <c r="G17" s="25">
        <v>0.41</v>
      </c>
      <c r="H17" s="2">
        <v>1</v>
      </c>
      <c r="I17" s="21">
        <f t="shared" si="9"/>
        <v>0.42</v>
      </c>
      <c r="J17" s="7">
        <f t="shared" si="10"/>
        <v>2</v>
      </c>
      <c r="K17" s="25">
        <v>1.34</v>
      </c>
      <c r="L17" s="2">
        <v>13</v>
      </c>
      <c r="M17" s="21">
        <f t="shared" si="11"/>
        <v>1.47</v>
      </c>
      <c r="N17" s="7">
        <f t="shared" si="12"/>
        <v>3</v>
      </c>
      <c r="O17"/>
      <c r="P17"/>
      <c r="Q17" s="39"/>
      <c r="R17" s="24"/>
      <c r="S17"/>
      <c r="T17"/>
      <c r="U17"/>
      <c r="V17"/>
    </row>
    <row r="18" spans="1:22">
      <c r="A18" s="6">
        <v>4</v>
      </c>
      <c r="B18" s="8" t="str">
        <f t="shared" si="6"/>
        <v>Команда №4</v>
      </c>
      <c r="C18" s="25">
        <v>1.25</v>
      </c>
      <c r="D18" s="2">
        <v>6</v>
      </c>
      <c r="E18" s="21">
        <f t="shared" si="7"/>
        <v>1.31</v>
      </c>
      <c r="F18" s="7">
        <f t="shared" si="8"/>
        <v>1</v>
      </c>
      <c r="G18" s="25">
        <v>0.44</v>
      </c>
      <c r="H18" s="2">
        <v>4</v>
      </c>
      <c r="I18" s="21">
        <f t="shared" si="9"/>
        <v>0.48</v>
      </c>
      <c r="J18" s="7">
        <f t="shared" si="10"/>
        <v>4</v>
      </c>
      <c r="K18" s="25">
        <v>1.35</v>
      </c>
      <c r="L18" s="2">
        <v>9</v>
      </c>
      <c r="M18" s="21">
        <f t="shared" si="11"/>
        <v>1.44</v>
      </c>
      <c r="N18" s="7">
        <f t="shared" si="12"/>
        <v>2</v>
      </c>
      <c r="O18"/>
      <c r="P18"/>
      <c r="Q18" s="39"/>
      <c r="R18" s="35"/>
      <c r="S18"/>
      <c r="T18"/>
      <c r="U18"/>
      <c r="V18"/>
    </row>
    <row r="19" spans="1:22">
      <c r="A19" s="6">
        <v>5</v>
      </c>
      <c r="B19" s="8" t="str">
        <f t="shared" si="6"/>
        <v>Команда №5</v>
      </c>
      <c r="C19" s="25">
        <v>1.36</v>
      </c>
      <c r="D19" s="2">
        <v>7</v>
      </c>
      <c r="E19" s="21">
        <f t="shared" si="7"/>
        <v>1.43</v>
      </c>
      <c r="F19" s="7">
        <f t="shared" si="8"/>
        <v>4</v>
      </c>
      <c r="G19" s="25">
        <v>0.43</v>
      </c>
      <c r="H19" s="2">
        <v>3</v>
      </c>
      <c r="I19" s="21">
        <f t="shared" si="9"/>
        <v>0.46</v>
      </c>
      <c r="J19" s="7">
        <f t="shared" si="10"/>
        <v>3</v>
      </c>
      <c r="K19" s="25">
        <v>1.48</v>
      </c>
      <c r="L19" s="2">
        <v>9</v>
      </c>
      <c r="M19" s="21">
        <f t="shared" si="11"/>
        <v>1.57</v>
      </c>
      <c r="N19" s="7">
        <f t="shared" si="12"/>
        <v>4</v>
      </c>
      <c r="O19"/>
      <c r="P19"/>
      <c r="Q19"/>
      <c r="R19"/>
      <c r="S19"/>
      <c r="T19"/>
      <c r="U19"/>
      <c r="V19"/>
    </row>
    <row r="20" spans="1:22">
      <c r="A20" s="6">
        <v>6</v>
      </c>
      <c r="B20" s="8" t="str">
        <f t="shared" si="6"/>
        <v>Команда №6</v>
      </c>
      <c r="C20" s="25">
        <v>1.36</v>
      </c>
      <c r="D20" s="2">
        <v>14</v>
      </c>
      <c r="E20" s="21">
        <f t="shared" si="7"/>
        <v>1.5</v>
      </c>
      <c r="F20" s="7">
        <f t="shared" si="8"/>
        <v>6</v>
      </c>
      <c r="G20" s="25">
        <v>0.46</v>
      </c>
      <c r="H20" s="2">
        <v>6</v>
      </c>
      <c r="I20" s="21">
        <f t="shared" si="9"/>
        <v>0.52</v>
      </c>
      <c r="J20" s="7">
        <f t="shared" si="10"/>
        <v>5</v>
      </c>
      <c r="K20" s="25">
        <v>1.43</v>
      </c>
      <c r="L20" s="2">
        <v>17</v>
      </c>
      <c r="M20" s="21">
        <f>--SUBSTITUTE(TEXT(TEXT(SUBSTITUTE(K20,",",":"),"ч:мм")+L20/1440,"ч:мм"),":",",")</f>
        <v>2</v>
      </c>
      <c r="N20" s="7">
        <f t="shared" si="12"/>
        <v>5</v>
      </c>
      <c r="O20"/>
      <c r="P20"/>
      <c r="Q20"/>
      <c r="R20"/>
      <c r="S20"/>
      <c r="T20"/>
      <c r="U20"/>
      <c r="V20"/>
    </row>
    <row r="21" spans="1:22">
      <c r="O21"/>
      <c r="P21"/>
      <c r="Q21"/>
      <c r="R21"/>
      <c r="S21"/>
      <c r="T21"/>
      <c r="U21"/>
      <c r="V21"/>
    </row>
    <row r="22" spans="1:22">
      <c r="A22" s="6" t="s">
        <v>2</v>
      </c>
      <c r="B22" s="9" t="s">
        <v>4</v>
      </c>
      <c r="C22" s="45" t="s">
        <v>15</v>
      </c>
      <c r="D22" s="46"/>
      <c r="E22" s="46"/>
      <c r="F22" s="47"/>
      <c r="G22" s="45" t="s">
        <v>16</v>
      </c>
      <c r="H22" s="46"/>
      <c r="I22" s="46"/>
      <c r="J22" s="47"/>
      <c r="K22" s="45" t="s">
        <v>17</v>
      </c>
      <c r="L22" s="46"/>
      <c r="M22" s="46"/>
      <c r="N22" s="47"/>
      <c r="O22"/>
      <c r="P22"/>
      <c r="Q22"/>
      <c r="R22"/>
      <c r="S22"/>
      <c r="T22"/>
      <c r="U22"/>
      <c r="V22"/>
    </row>
    <row r="23" spans="1:22" ht="30">
      <c r="A23" s="6"/>
      <c r="B23" s="9" t="s">
        <v>3</v>
      </c>
      <c r="C23" s="5" t="s">
        <v>5</v>
      </c>
      <c r="D23" s="3" t="s">
        <v>6</v>
      </c>
      <c r="E23" s="4" t="s">
        <v>7</v>
      </c>
      <c r="F23" s="6" t="s">
        <v>8</v>
      </c>
      <c r="G23" s="5" t="s">
        <v>5</v>
      </c>
      <c r="H23" s="3" t="s">
        <v>6</v>
      </c>
      <c r="I23" s="4" t="s">
        <v>7</v>
      </c>
      <c r="J23" s="6" t="s">
        <v>8</v>
      </c>
      <c r="K23" s="5" t="s">
        <v>5</v>
      </c>
      <c r="L23" s="3" t="s">
        <v>6</v>
      </c>
      <c r="M23" s="4" t="s">
        <v>7</v>
      </c>
      <c r="N23" s="6" t="s">
        <v>8</v>
      </c>
      <c r="R23"/>
      <c r="S23"/>
      <c r="T23"/>
      <c r="U23"/>
      <c r="V23"/>
    </row>
    <row r="24" spans="1:22">
      <c r="A24" s="6">
        <v>1</v>
      </c>
      <c r="B24" s="8" t="str">
        <f t="shared" ref="B24:B29" si="13">B6</f>
        <v>Команда №1</v>
      </c>
      <c r="C24" s="25">
        <v>1.07</v>
      </c>
      <c r="D24" s="2">
        <v>5</v>
      </c>
      <c r="E24" s="21">
        <f>--SUBSTITUTE(TEXT(TEXT(SUBSTITUTE(C24,",",":"),"ч:мм")+D24/1440,"ч:мм"),":",",")</f>
        <v>1.1200000000000001</v>
      </c>
      <c r="F24" s="7">
        <f>RANK(E24,$E$24:$E$29,1)</f>
        <v>5</v>
      </c>
      <c r="G24" s="25">
        <v>0.35</v>
      </c>
      <c r="H24" s="2">
        <v>6</v>
      </c>
      <c r="I24" s="21">
        <f>--SUBSTITUTE(TEXT(TEXT(SUBSTITUTE(G24,",",":"),"ч:мм")+H24/1440,"ч:мм"),":",",")</f>
        <v>0.41</v>
      </c>
      <c r="J24" s="7">
        <f>RANK(I24,$I$24:$I$29,1)</f>
        <v>6</v>
      </c>
      <c r="K24" s="25">
        <v>0.22</v>
      </c>
      <c r="L24" s="2">
        <v>8</v>
      </c>
      <c r="M24" s="21">
        <f>--SUBSTITUTE(TEXT(TEXT(SUBSTITUTE(K24,",",":"),"ч:мм")+L24/1440,"ч:мм"),":",",")</f>
        <v>0.3</v>
      </c>
      <c r="N24" s="7">
        <f>RANK(M24,$M$24:$M$29,1)</f>
        <v>5</v>
      </c>
    </row>
    <row r="25" spans="1:22">
      <c r="A25" s="6">
        <v>2</v>
      </c>
      <c r="B25" s="8" t="str">
        <f t="shared" si="13"/>
        <v>Команда №2</v>
      </c>
      <c r="C25" s="25">
        <v>0.52</v>
      </c>
      <c r="D25" s="2">
        <v>2</v>
      </c>
      <c r="E25" s="21">
        <f t="shared" ref="E25:E29" si="14">--SUBSTITUTE(TEXT(TEXT(SUBSTITUTE(C25,",",":"),"ч:мм")+D25/1440,"ч:мм"),":",",")</f>
        <v>0.54</v>
      </c>
      <c r="F25" s="7">
        <f t="shared" ref="F25:F29" si="15">RANK(E25,$E$24:$E$29,1)</f>
        <v>1</v>
      </c>
      <c r="G25" s="25" t="s">
        <v>25</v>
      </c>
      <c r="H25" s="2">
        <v>1</v>
      </c>
      <c r="I25" s="21">
        <f t="shared" ref="I25:I29" si="16">--SUBSTITUTE(TEXT(TEXT(SUBSTITUTE(G25,",",":"),"ч:мм")+H25/1440,"ч:мм"),":",",")</f>
        <v>0.31</v>
      </c>
      <c r="J25" s="7">
        <f t="shared" ref="J25:J29" si="17">RANK(I25,$I$24:$I$29,1)</f>
        <v>1</v>
      </c>
      <c r="K25" s="25">
        <v>0.18</v>
      </c>
      <c r="L25" s="2">
        <v>0</v>
      </c>
      <c r="M25" s="21">
        <f t="shared" ref="M25:M29" si="18">--SUBSTITUTE(TEXT(TEXT(SUBSTITUTE(K25,",",":"),"ч:мм")+L25/1440,"ч:мм"),":",",")</f>
        <v>0.18</v>
      </c>
      <c r="N25" s="7">
        <f t="shared" ref="N25:N29" si="19">RANK(M25,$M$24:$M$29,1)</f>
        <v>1</v>
      </c>
    </row>
    <row r="26" spans="1:22">
      <c r="A26" s="6">
        <v>3</v>
      </c>
      <c r="B26" s="8" t="str">
        <f t="shared" si="13"/>
        <v>Команда №3</v>
      </c>
      <c r="C26" s="25">
        <v>0.55000000000000004</v>
      </c>
      <c r="D26" s="2">
        <v>12</v>
      </c>
      <c r="E26" s="21">
        <f t="shared" si="14"/>
        <v>1.07</v>
      </c>
      <c r="F26" s="7">
        <f t="shared" si="15"/>
        <v>4</v>
      </c>
      <c r="G26" s="25" t="s">
        <v>25</v>
      </c>
      <c r="H26" s="2">
        <v>4</v>
      </c>
      <c r="I26" s="21">
        <f t="shared" si="16"/>
        <v>0.34</v>
      </c>
      <c r="J26" s="7">
        <f t="shared" si="17"/>
        <v>2</v>
      </c>
      <c r="K26" s="25">
        <v>0.21</v>
      </c>
      <c r="L26" s="2">
        <v>2</v>
      </c>
      <c r="M26" s="21">
        <f t="shared" si="18"/>
        <v>0.23</v>
      </c>
      <c r="N26" s="7">
        <f t="shared" si="19"/>
        <v>3</v>
      </c>
    </row>
    <row r="27" spans="1:22">
      <c r="A27" s="6">
        <v>4</v>
      </c>
      <c r="B27" s="8" t="str">
        <f t="shared" si="13"/>
        <v>Команда №4</v>
      </c>
      <c r="C27" s="25">
        <v>0.55000000000000004</v>
      </c>
      <c r="D27" s="2">
        <v>11</v>
      </c>
      <c r="E27" s="21">
        <f t="shared" si="14"/>
        <v>1.06</v>
      </c>
      <c r="F27" s="7">
        <f t="shared" si="15"/>
        <v>3</v>
      </c>
      <c r="G27" s="25">
        <v>0.32</v>
      </c>
      <c r="H27" s="2">
        <v>7</v>
      </c>
      <c r="I27" s="21">
        <f t="shared" si="16"/>
        <v>0.39</v>
      </c>
      <c r="J27" s="7">
        <f t="shared" si="17"/>
        <v>5</v>
      </c>
      <c r="K27" s="25">
        <v>0.24</v>
      </c>
      <c r="L27" s="2">
        <v>2</v>
      </c>
      <c r="M27" s="21">
        <f t="shared" si="18"/>
        <v>0.26</v>
      </c>
      <c r="N27" s="7">
        <f t="shared" si="19"/>
        <v>4</v>
      </c>
      <c r="S27"/>
      <c r="T27"/>
      <c r="U27"/>
      <c r="V27"/>
    </row>
    <row r="28" spans="1:22">
      <c r="A28" s="6">
        <v>5</v>
      </c>
      <c r="B28" s="8" t="str">
        <f t="shared" si="13"/>
        <v>Команда №5</v>
      </c>
      <c r="C28" s="25">
        <v>0.54</v>
      </c>
      <c r="D28" s="2">
        <v>5</v>
      </c>
      <c r="E28" s="21">
        <f t="shared" si="14"/>
        <v>0.59</v>
      </c>
      <c r="F28" s="7">
        <f t="shared" si="15"/>
        <v>2</v>
      </c>
      <c r="G28" s="25">
        <v>0.32</v>
      </c>
      <c r="H28" s="2">
        <v>5</v>
      </c>
      <c r="I28" s="21">
        <f t="shared" si="16"/>
        <v>0.37</v>
      </c>
      <c r="J28" s="7">
        <f t="shared" si="17"/>
        <v>3</v>
      </c>
      <c r="K28" s="25">
        <v>0.18</v>
      </c>
      <c r="L28" s="2">
        <v>4</v>
      </c>
      <c r="M28" s="21">
        <f t="shared" si="18"/>
        <v>0.22</v>
      </c>
      <c r="N28" s="7">
        <f t="shared" si="19"/>
        <v>2</v>
      </c>
      <c r="S28"/>
      <c r="T28"/>
      <c r="U28"/>
      <c r="V28"/>
    </row>
    <row r="29" spans="1:22">
      <c r="A29" s="6">
        <v>6</v>
      </c>
      <c r="B29" s="8" t="str">
        <f t="shared" si="13"/>
        <v>Команда №6</v>
      </c>
      <c r="C29" s="25">
        <v>1.04</v>
      </c>
      <c r="D29" s="2">
        <v>9</v>
      </c>
      <c r="E29" s="21">
        <f t="shared" si="14"/>
        <v>1.1299999999999999</v>
      </c>
      <c r="F29" s="7">
        <f t="shared" si="15"/>
        <v>6</v>
      </c>
      <c r="G29" s="25">
        <v>0.33</v>
      </c>
      <c r="H29" s="2">
        <v>4</v>
      </c>
      <c r="I29" s="21">
        <f t="shared" si="16"/>
        <v>0.37</v>
      </c>
      <c r="J29" s="7">
        <f t="shared" si="17"/>
        <v>3</v>
      </c>
      <c r="K29" s="25" t="s">
        <v>25</v>
      </c>
      <c r="L29" s="2">
        <v>4</v>
      </c>
      <c r="M29" s="21">
        <f t="shared" si="18"/>
        <v>0.34</v>
      </c>
      <c r="N29" s="7">
        <f t="shared" si="19"/>
        <v>6</v>
      </c>
      <c r="S29"/>
      <c r="T29"/>
      <c r="U29"/>
      <c r="V29"/>
    </row>
    <row r="30" spans="1:22" ht="15.75" thickBot="1">
      <c r="C30" s="11"/>
      <c r="D30" s="11"/>
      <c r="S30"/>
      <c r="T30"/>
      <c r="U30"/>
      <c r="V30"/>
    </row>
    <row r="31" spans="1:22" ht="30.75" customHeight="1" thickBot="1">
      <c r="A31" s="9" t="s">
        <v>2</v>
      </c>
      <c r="B31" s="10" t="s">
        <v>3</v>
      </c>
      <c r="C31" s="12" t="s">
        <v>18</v>
      </c>
      <c r="D31" s="13" t="s">
        <v>19</v>
      </c>
      <c r="E31"/>
      <c r="F31"/>
      <c r="G31" s="53" t="s">
        <v>20</v>
      </c>
      <c r="H31" s="17" t="s">
        <v>2</v>
      </c>
      <c r="I31" s="54" t="s">
        <v>3</v>
      </c>
      <c r="J31" s="54"/>
      <c r="K31" s="54"/>
      <c r="L31" s="19" t="s">
        <v>21</v>
      </c>
      <c r="M31" s="19" t="s">
        <v>22</v>
      </c>
      <c r="S31"/>
      <c r="T31"/>
      <c r="U31"/>
      <c r="V31"/>
    </row>
    <row r="32" spans="1:22" ht="15.75" thickBot="1">
      <c r="A32" s="9">
        <v>1</v>
      </c>
      <c r="B32" s="36" t="str">
        <f t="shared" ref="B32:B37" si="20">B6</f>
        <v>Команда №1</v>
      </c>
      <c r="C32" s="26">
        <f t="shared" ref="C32:C37" si="21">SUM(F6,J6,N6,F15,J15,N15,F24,J24,N24)</f>
        <v>46</v>
      </c>
      <c r="D32" s="29">
        <f t="shared" ref="D32:D37" si="22">RANK(C32,$C$32:$C$37,1)</f>
        <v>5</v>
      </c>
      <c r="E32"/>
      <c r="F32"/>
      <c r="G32" s="53"/>
      <c r="H32" s="16">
        <v>1</v>
      </c>
      <c r="I32" s="55" t="str">
        <f t="shared" ref="I32:I37" si="23">B6</f>
        <v>Команда №1</v>
      </c>
      <c r="J32" s="56"/>
      <c r="K32" s="57"/>
      <c r="L32" s="33"/>
      <c r="M32" s="32">
        <f>SUM(D6,H6,L6,D15,H15,L15,D24,H24,L24)</f>
        <v>73</v>
      </c>
      <c r="S32"/>
      <c r="T32"/>
      <c r="U32"/>
      <c r="V32"/>
    </row>
    <row r="33" spans="1:22" ht="15.75" thickBot="1">
      <c r="A33" s="9">
        <v>2</v>
      </c>
      <c r="B33" s="36" t="str">
        <f t="shared" si="20"/>
        <v>Команда №2</v>
      </c>
      <c r="C33" s="27">
        <f t="shared" si="21"/>
        <v>12</v>
      </c>
      <c r="D33" s="30">
        <f t="shared" si="22"/>
        <v>1</v>
      </c>
      <c r="E33"/>
      <c r="F33"/>
      <c r="G33" s="53"/>
      <c r="H33" s="16">
        <v>2</v>
      </c>
      <c r="I33" s="55" t="str">
        <f t="shared" si="23"/>
        <v>Команда №2</v>
      </c>
      <c r="J33" s="56"/>
      <c r="K33" s="57"/>
      <c r="L33" s="15"/>
      <c r="M33" s="32">
        <f t="shared" ref="M33:M37" si="24">SUM(D7,H7,L7,D16,H16,L16,D25,H25,L25)</f>
        <v>16</v>
      </c>
      <c r="S33"/>
      <c r="T33"/>
      <c r="U33"/>
      <c r="V33"/>
    </row>
    <row r="34" spans="1:22" ht="15.75" thickBot="1">
      <c r="A34" s="9">
        <v>3</v>
      </c>
      <c r="B34" s="36" t="str">
        <f t="shared" si="20"/>
        <v>Команда №3</v>
      </c>
      <c r="C34" s="27">
        <f t="shared" si="21"/>
        <v>22</v>
      </c>
      <c r="D34" s="30">
        <f t="shared" si="22"/>
        <v>2</v>
      </c>
      <c r="E34"/>
      <c r="F34"/>
      <c r="G34" s="53"/>
      <c r="H34" s="16">
        <v>3</v>
      </c>
      <c r="I34" s="55" t="str">
        <f t="shared" si="23"/>
        <v>Команда №3</v>
      </c>
      <c r="J34" s="56"/>
      <c r="K34" s="57"/>
      <c r="L34" s="15"/>
      <c r="M34" s="32">
        <f t="shared" si="24"/>
        <v>53</v>
      </c>
      <c r="S34"/>
      <c r="T34"/>
      <c r="U34"/>
      <c r="V34"/>
    </row>
    <row r="35" spans="1:22" ht="15.75" thickBot="1">
      <c r="A35" s="9">
        <v>4</v>
      </c>
      <c r="B35" s="36" t="str">
        <f t="shared" si="20"/>
        <v>Команда №4</v>
      </c>
      <c r="C35" s="27">
        <f t="shared" si="21"/>
        <v>29</v>
      </c>
      <c r="D35" s="30">
        <f t="shared" si="22"/>
        <v>4</v>
      </c>
      <c r="E35"/>
      <c r="F35"/>
      <c r="G35" s="53"/>
      <c r="H35" s="16">
        <v>4</v>
      </c>
      <c r="I35" s="55" t="str">
        <f t="shared" si="23"/>
        <v>Команда №4</v>
      </c>
      <c r="J35" s="56"/>
      <c r="K35" s="57"/>
      <c r="L35" s="15"/>
      <c r="M35" s="32">
        <f t="shared" si="24"/>
        <v>61</v>
      </c>
    </row>
    <row r="36" spans="1:22" ht="15.75" thickBot="1">
      <c r="A36" s="9">
        <v>5</v>
      </c>
      <c r="B36" s="36" t="str">
        <f t="shared" si="20"/>
        <v>Команда №5</v>
      </c>
      <c r="C36" s="27">
        <f t="shared" si="21"/>
        <v>27</v>
      </c>
      <c r="D36" s="30">
        <f t="shared" si="22"/>
        <v>3</v>
      </c>
      <c r="E36"/>
      <c r="F36"/>
      <c r="G36" s="53"/>
      <c r="H36" s="16">
        <v>5</v>
      </c>
      <c r="I36" s="55" t="str">
        <f t="shared" si="23"/>
        <v>Команда №5</v>
      </c>
      <c r="J36" s="56"/>
      <c r="K36" s="57"/>
      <c r="L36" s="15"/>
      <c r="M36" s="32">
        <f t="shared" si="24"/>
        <v>50</v>
      </c>
    </row>
    <row r="37" spans="1:22" ht="15.75" thickBot="1">
      <c r="A37" s="9">
        <v>6</v>
      </c>
      <c r="B37" s="36" t="str">
        <f t="shared" si="20"/>
        <v>Команда №6</v>
      </c>
      <c r="C37" s="28">
        <f t="shared" si="21"/>
        <v>47</v>
      </c>
      <c r="D37" s="31">
        <f t="shared" si="22"/>
        <v>6</v>
      </c>
      <c r="E37"/>
      <c r="F37"/>
      <c r="G37" s="53"/>
      <c r="H37" s="16">
        <v>6</v>
      </c>
      <c r="I37" s="55" t="str">
        <f t="shared" si="23"/>
        <v>Команда №6</v>
      </c>
      <c r="J37" s="56"/>
      <c r="K37" s="57"/>
      <c r="L37" s="15"/>
      <c r="M37" s="32">
        <f t="shared" si="24"/>
        <v>70</v>
      </c>
    </row>
    <row r="38" spans="1:22">
      <c r="E38"/>
      <c r="F38"/>
      <c r="G38" s="14"/>
      <c r="I38" s="18"/>
      <c r="J38" s="18"/>
      <c r="K38" s="18"/>
    </row>
  </sheetData>
  <mergeCells count="22">
    <mergeCell ref="G31:G37"/>
    <mergeCell ref="I31:K31"/>
    <mergeCell ref="I32:K32"/>
    <mergeCell ref="I33:K33"/>
    <mergeCell ref="I34:K34"/>
    <mergeCell ref="I35:K35"/>
    <mergeCell ref="I36:K36"/>
    <mergeCell ref="I37:K37"/>
    <mergeCell ref="A1:O1"/>
    <mergeCell ref="A2:O2"/>
    <mergeCell ref="C13:F13"/>
    <mergeCell ref="G13:J13"/>
    <mergeCell ref="K13:N13"/>
    <mergeCell ref="O4:R4"/>
    <mergeCell ref="S4:V4"/>
    <mergeCell ref="A4:A5"/>
    <mergeCell ref="C22:F22"/>
    <mergeCell ref="G22:J22"/>
    <mergeCell ref="K22:N22"/>
    <mergeCell ref="C4:F4"/>
    <mergeCell ref="G4:J4"/>
    <mergeCell ref="K4:N4"/>
  </mergeCells>
  <pageMargins left="0.67" right="0.19685039370078741" top="0.11" bottom="0.12" header="0.17" footer="0.12"/>
  <pageSetup paperSize="9" scale="95" orientation="landscape" horizontalDpi="180" verticalDpi="18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2020-01-10T11:14:24Z</dcterms:modified>
</cp:coreProperties>
</file>