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" i="1" l="1" a="1"/>
  <c r="F4" i="1" s="1"/>
  <c r="G4" i="1" a="1"/>
  <c r="G4" i="1"/>
  <c r="H4" i="1" a="1"/>
  <c r="H4" i="1" s="1"/>
  <c r="I4" i="1" a="1"/>
  <c r="I4" i="1"/>
  <c r="J4" i="1" a="1"/>
  <c r="J4" i="1" s="1"/>
  <c r="K4" i="1" a="1"/>
  <c r="K4" i="1"/>
  <c r="E4" i="1" a="1"/>
  <c r="E4" i="1"/>
  <c r="I3" i="1"/>
  <c r="J3" i="1"/>
  <c r="K3" i="1"/>
  <c r="E3" i="1"/>
  <c r="F3" i="1"/>
  <c r="G3" i="1"/>
  <c r="H3" i="1"/>
  <c r="E1" i="1"/>
  <c r="L3" i="1" l="1" a="1"/>
  <c r="L3" i="1" s="1"/>
  <c r="M3" i="1" a="1"/>
  <c r="M3" i="1"/>
  <c r="N3" i="1" a="1"/>
  <c r="N3" i="1" s="1"/>
  <c r="O3" i="1" a="1"/>
  <c r="O3" i="1"/>
  <c r="P3" i="1" a="1"/>
  <c r="P3" i="1" s="1"/>
  <c r="Q3" i="1" a="1"/>
  <c r="Q3" i="1" s="1"/>
  <c r="R3" i="1" a="1"/>
  <c r="R3" i="1" s="1"/>
  <c r="S3" i="1" a="1"/>
  <c r="S3" i="1"/>
  <c r="T3" i="1" a="1"/>
  <c r="T3" i="1" s="1"/>
  <c r="U3" i="1" a="1"/>
  <c r="U3" i="1"/>
  <c r="V3" i="1" a="1"/>
  <c r="V3" i="1" s="1"/>
  <c r="W3" i="1" a="1"/>
  <c r="W3" i="1"/>
  <c r="X3" i="1" a="1"/>
  <c r="X3" i="1" s="1"/>
  <c r="Y3" i="1" a="1"/>
  <c r="Y3" i="1" s="1"/>
  <c r="Z3" i="1" a="1"/>
  <c r="Z3" i="1" s="1"/>
  <c r="AA3" i="1" a="1"/>
  <c r="AA3" i="1"/>
  <c r="AB3" i="1" a="1"/>
  <c r="AB3" i="1" s="1"/>
</calcChain>
</file>

<file path=xl/comments1.xml><?xml version="1.0" encoding="utf-8"?>
<comments xmlns="http://schemas.openxmlformats.org/spreadsheetml/2006/main">
  <authors>
    <author>Автор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мин.цена</t>
        </r>
      </text>
    </comment>
  </commentList>
</comments>
</file>

<file path=xl/sharedStrings.xml><?xml version="1.0" encoding="utf-8"?>
<sst xmlns="http://schemas.openxmlformats.org/spreadsheetml/2006/main" count="74" uniqueCount="33">
  <si>
    <t>Дьяченко</t>
  </si>
  <si>
    <t>Дата</t>
  </si>
  <si>
    <t>Перевозчик/Экспедитор</t>
  </si>
  <si>
    <t>Цена</t>
  </si>
  <si>
    <t>Перевозчик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</si>
  <si>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</si>
  <si>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</si>
  <si>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</si>
  <si>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</si>
  <si>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</si>
  <si>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</si>
  <si>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</si>
  <si>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</si>
  <si>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</si>
  <si>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</si>
  <si>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</si>
  <si>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</si>
  <si>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</si>
  <si>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</si>
  <si>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</si>
  <si>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</si>
  <si>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</si>
  <si>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</si>
  <si>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</si>
  <si>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Направление</t>
  </si>
  <si>
    <t>Лепель</t>
  </si>
  <si>
    <t>Миллерово</t>
  </si>
  <si>
    <t>Миллерово2</t>
  </si>
  <si>
    <t>Глубокое</t>
  </si>
  <si>
    <t>Ст Динская2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</si>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</sst>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2" xfId="0" applyBorder="1"/>
    <xf numFmtId="16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5" xfId="0" applyFont="1" applyBorder="1" applyAlignment="1"/>
    <xf numFmtId="0" fontId="1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Fill="1"/>
    <xf numFmtId="0" fontId="3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D5:AB1048576" totalsRowShown="0" headerRowDxfId="27" headerRowBorderDxfId="26" tableBorderDxfId="25">
  <autoFilter ref="D5:AB1048576"/>
  <tableColumns count="25">
    <tableColumn id="25" name="Направление" dataDxfId="24"/>
    <tableColumn id="1" name="Миллерово2" dataDxfId="23"/>
    <tableColumn id="2" name="Ст Динская2" dataDxfId="22"/>
    <tableColumn id="3" name="Лепель" dataDxfId="21"/>
    <tableColumn id="4" name="Миллерово" dataDxfId="20"/>
    <tableColumn id="5" name="Глубокое" dataDxfId="19"/>
    <tableColumn id="6" name="Столбец5" dataDxfId="18"/>
    <tableColumn id="7" name="Столбец6" dataDxfId="17"/>
    <tableColumn id="8" name="Столбец7" dataDxfId="16"/>
    <tableColumn id="9" name="Столбец8" dataDxfId="15"/>
    <tableColumn id="10" name="Столбец9" dataDxfId="14"/>
    <tableColumn id="11" name="Столбец10" dataDxfId="13"/>
    <tableColumn id="12" name="Столбец11" dataDxfId="12"/>
    <tableColumn id="13" name="Столбец12" dataDxfId="11"/>
    <tableColumn id="14" name="Столбец13" dataDxfId="10"/>
    <tableColumn id="15" name="Столбец14" dataDxfId="9"/>
    <tableColumn id="16" name="Столбец15" dataDxfId="8"/>
    <tableColumn id="17" name="Столбец16" dataDxfId="7"/>
    <tableColumn id="18" name="Столбец17" dataDxfId="6"/>
    <tableColumn id="19" name="Столбец18" dataDxfId="5"/>
    <tableColumn id="20" name="Столбец19" dataDxfId="4"/>
    <tableColumn id="21" name="Столбец20" dataDxfId="3"/>
    <tableColumn id="22" name="Столбец21" dataDxfId="2"/>
    <tableColumn id="23" name="Столбец22" dataDxfId="1"/>
    <tableColumn id="24" name="Столбец23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B112"/>
  <sheetViews>
    <sheetView tabSelected="1" workbookViewId="0">
      <pane xSplit="4" ySplit="6" topLeftCell="E7" activePane="bottomRight" state="frozen"/>
      <selection activeCell="D1" sqref="D1"/>
      <selection pane="topRight" activeCell="E1" sqref="E1"/>
      <selection pane="bottomLeft" activeCell="D4" sqref="D4"/>
      <selection pane="bottomRight" activeCell="E4" sqref="E4"/>
    </sheetView>
  </sheetViews>
  <sheetFormatPr defaultRowHeight="15" x14ac:dyDescent="0.25"/>
  <cols>
    <col min="1" max="1" width="9.140625" customWidth="1"/>
    <col min="2" max="2" width="16.42578125" customWidth="1"/>
    <col min="3" max="3" width="9.140625" customWidth="1"/>
    <col min="4" max="4" width="15.85546875" style="3" customWidth="1"/>
    <col min="5" max="28" width="14" style="3" customWidth="1"/>
  </cols>
  <sheetData>
    <row r="1" spans="1:28" ht="19.5" thickBot="1" x14ac:dyDescent="0.35">
      <c r="D1" s="11" t="s">
        <v>28</v>
      </c>
      <c r="E1" s="23">
        <f>INDEX(3:3,(MATCH(D1,Таблица1[#Headers],)+3))</f>
        <v>128</v>
      </c>
    </row>
    <row r="2" spans="1:28" ht="15.75" thickBot="1" x14ac:dyDescent="0.3"/>
    <row r="3" spans="1:28" s="18" customFormat="1" ht="15.75" thickBot="1" x14ac:dyDescent="0.3">
      <c r="D3" s="19" t="s">
        <v>3</v>
      </c>
      <c r="E3" s="24">
        <f>MIN(Таблица1[Миллерово2])</f>
        <v>40</v>
      </c>
      <c r="F3" s="24">
        <f>MIN(Таблица1[Ст Динская2])</f>
        <v>40</v>
      </c>
      <c r="G3" s="24">
        <f>MIN(Таблица1[Лепель])</f>
        <v>120</v>
      </c>
      <c r="H3" s="24">
        <f>MIN(Таблица1[Миллерово])</f>
        <v>40</v>
      </c>
      <c r="I3" s="24">
        <f>MIN(Таблица1[Глубокое])</f>
        <v>128</v>
      </c>
      <c r="J3" s="24">
        <f>MIN(Таблица1[Столбец5])</f>
        <v>0</v>
      </c>
      <c r="K3" s="24">
        <f>MIN(Таблица1[Столбец6])</f>
        <v>0</v>
      </c>
      <c r="L3" s="20">
        <f t="array" ref="L3">MIN(IF(AND($D5:$D12=$D$3),($D5:$D12=0),L5:L12))</f>
        <v>0</v>
      </c>
      <c r="M3" s="20">
        <f t="array" ref="M3">MIN(IF(AND($D5:$D12=$D$3),($D5:$D12=0),M5:M12))</f>
        <v>0</v>
      </c>
      <c r="N3" s="20">
        <f t="array" ref="N3">MIN(IF(AND($D5:$D12=$D$3),($D5:$D12=0),N5:N12))</f>
        <v>0</v>
      </c>
      <c r="O3" s="20">
        <f t="array" ref="O3">MIN(IF(AND($D5:$D12=$D$3),($D5:$D12=0),O5:O12))</f>
        <v>0</v>
      </c>
      <c r="P3" s="20">
        <f t="array" ref="P3">MIN(IF(AND($D5:$D12=$D$3),($D5:$D12=0),P5:P12))</f>
        <v>0</v>
      </c>
      <c r="Q3" s="20">
        <f t="array" ref="Q3">MIN(IF(AND($D5:$D12=$D$3),($D5:$D12=0),Q5:Q12))</f>
        <v>0</v>
      </c>
      <c r="R3" s="20">
        <f t="array" ref="R3">MIN(IF(AND($D5:$D12=$D$3),($D5:$D12=0),R5:R12))</f>
        <v>0</v>
      </c>
      <c r="S3" s="20">
        <f t="array" ref="S3">MIN(IF(AND($D5:$D12=$D$3),($D5:$D12=0),S5:S12))</f>
        <v>0</v>
      </c>
      <c r="T3" s="20">
        <f t="array" ref="T3">MIN(IF(AND($D5:$D12=$D$3),($D5:$D12=0),T5:T12))</f>
        <v>0</v>
      </c>
      <c r="U3" s="20">
        <f t="array" ref="U3">MIN(IF(AND($D5:$D12=$D$3),($D5:$D12=0),U5:U12))</f>
        <v>0</v>
      </c>
      <c r="V3" s="20">
        <f t="array" ref="V3">MIN(IF(AND($D5:$D12=$D$3),($D5:$D12=0),V5:V12))</f>
        <v>0</v>
      </c>
      <c r="W3" s="20">
        <f t="array" ref="W3">MIN(IF(AND($D5:$D12=$D$3),($D5:$D12=0),W5:W12))</f>
        <v>0</v>
      </c>
      <c r="X3" s="20">
        <f t="array" ref="X3">MIN(IF(AND($D5:$D12=$D$3),($D5:$D12=0),X5:X12))</f>
        <v>0</v>
      </c>
      <c r="Y3" s="20">
        <f t="array" ref="Y3">MIN(IF(AND($D5:$D12=$D$3),($D5:$D12=0),Y5:Y12))</f>
        <v>0</v>
      </c>
      <c r="Z3" s="20">
        <f t="array" ref="Z3">MIN(IF(AND($D5:$D12=$D$3),($D5:$D12=0),Z5:Z12))</f>
        <v>0</v>
      </c>
      <c r="AA3" s="20">
        <f t="array" ref="AA3">MIN(IF(AND($D5:$D12=$D$3),($D5:$D12=0),AA5:AA12))</f>
        <v>0</v>
      </c>
      <c r="AB3" s="20">
        <f t="array" ref="AB3">MIN(IF(AND($D5:$D12=$D$3),($D5:$D12=0),AB5:AB12))</f>
        <v>0</v>
      </c>
    </row>
    <row r="4" spans="1:28" s="18" customFormat="1" ht="67.5" customHeight="1" thickBot="1" x14ac:dyDescent="0.3">
      <c r="D4" s="19"/>
      <c r="E4" s="25" t="str">
        <f t="array" ref="E4">IF(E3,INDEX(E7:E999,MATCH(E3,E6:E998,))&amp;IF(COUNTIF(E6:E999,E3)&gt;1,CHAR(10)&amp;INDEX(E:E,SMALL(IF(E6:E999=E3,ROW(6:999)+1),2)),"")&amp;IF(COUNTIF(E6:E999,E3)&gt;2,CHAR(10)&amp;INDEX(E:E,SMALL(IF(E6:E999=E3,ROW(6:999)+1),3)),"")&amp;IF(COUNTIF(E6:E999,E3)&gt;3,CHAR(10)&amp;"... (еще "&amp;COUNTIF(E6:E999,E3)-3&amp;")",""),"")</f>
        <v>Иванов</v>
      </c>
      <c r="F4" s="25" t="str">
        <f t="array" ref="F4">IF(F3,INDEX(F7:F999,MATCH(F3,F6:F998,))&amp;IF(COUNTIF(F6:F999,F3)&gt;1,CHAR(10)&amp;INDEX(F:F,SMALL(IF(F6:F999=F3,ROW(6:999)+1),2)),"")&amp;IF(COUNTIF(F6:F999,F3)&gt;2,CHAR(10)&amp;INDEX(F:F,SMALL(IF(F6:F999=F3,ROW(6:999)+1),3)),"")&amp;IF(COUNTIF(F6:F999,F3)&gt;3,CHAR(10)&amp;"... (еще "&amp;COUNTIF(F6:F999,F3)-3&amp;")",""),"")</f>
        <v>Иванов
Дьяченко
Петров
... (еще 1)</v>
      </c>
      <c r="G4" s="25" t="str">
        <f t="array" ref="G4">IF(G3,INDEX(G7:G999,MATCH(G3,G6:G998,))&amp;IF(COUNTIF(G6:G999,G3)&gt;1,CHAR(10)&amp;INDEX(G:G,SMALL(IF(G6:G999=G3,ROW(6:999)+1),2)),"")&amp;IF(COUNTIF(G6:G999,G3)&gt;2,CHAR(10)&amp;INDEX(G:G,SMALL(IF(G6:G999=G3,ROW(6:999)+1),3)),"")&amp;IF(COUNTIF(G6:G999,G3)&gt;3,CHAR(10)&amp;"... (еще "&amp;COUNTIF(G6:G999,G3)-3&amp;")",""),"")</f>
        <v>Иванов</v>
      </c>
      <c r="H4" s="25" t="str">
        <f t="array" ref="H4">IF(H3,INDEX(H7:H999,MATCH(H3,H6:H998,))&amp;IF(COUNTIF(H6:H999,H3)&gt;1,CHAR(10)&amp;INDEX(H:H,SMALL(IF(H6:H999=H3,ROW(6:999)+1),2)),"")&amp;IF(COUNTIF(H6:H999,H3)&gt;2,CHAR(10)&amp;INDEX(H:H,SMALL(IF(H6:H999=H3,ROW(6:999)+1),3)),"")&amp;IF(COUNTIF(H6:H999,H3)&gt;3,CHAR(10)&amp;"... (еще "&amp;COUNTIF(H6:H999,H3)-3&amp;")",""),"")</f>
        <v>Иванов
Петров
Сидоров</v>
      </c>
      <c r="I4" s="25" t="str">
        <f t="array" ref="I4">IF(I3,INDEX(I7:I999,MATCH(I3,I6:I998,))&amp;IF(COUNTIF(I6:I999,I3)&gt;1,CHAR(10)&amp;INDEX(I:I,SMALL(IF(I6:I999=I3,ROW(6:999)+1),2)),"")&amp;IF(COUNTIF(I6:I999,I3)&gt;2,CHAR(10)&amp;INDEX(I:I,SMALL(IF(I6:I999=I3,ROW(6:999)+1),3)),"")&amp;IF(COUNTIF(I6:I999,I3)&gt;3,CHAR(10)&amp;"... (еще "&amp;COUNTIF(I6:I999,I3)-3&amp;")",""),"")</f>
        <v>Иванов
Иванов</v>
      </c>
      <c r="J4" s="25" t="str">
        <f t="array" ref="J4">IF(J3,INDEX(J7:J999,MATCH(J3,J6:J998,))&amp;IF(COUNTIF(J6:J999,J3)&gt;1,CHAR(10)&amp;INDEX(J:J,SMALL(IF(J6:J999=J3,ROW(6:999)+1),2)),"")&amp;IF(COUNTIF(J6:J999,J3)&gt;2,CHAR(10)&amp;INDEX(J:J,SMALL(IF(J6:J999=J3,ROW(6:999)+1),3)),"")&amp;IF(COUNTIF(J6:J999,J3)&gt;3,CHAR(10)&amp;"... (еще "&amp;COUNTIF(J6:J999,J3)-3&amp;")",""),"")</f>
        <v/>
      </c>
      <c r="K4" s="25" t="str">
        <f t="array" ref="K4">IF(K3,INDEX(K7:K999,MATCH(K3,K6:K998,))&amp;IF(COUNTIF(K6:K999,K3)&gt;1,CHAR(10)&amp;INDEX(K:K,SMALL(IF(K6:K999=K3,ROW(6:999)+1),2)),"")&amp;IF(COUNTIF(K6:K999,K3)&gt;2,CHAR(10)&amp;INDEX(K:K,SMALL(IF(K6:K999=K3,ROW(6:999)+1),3)),"")&amp;IF(COUNTIF(K6:K999,K3)&gt;3,CHAR(10)&amp;"... (еще "&amp;COUNTIF(K6:K999,K3)-3&amp;")",""),"")</f>
        <v/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/>
    </row>
    <row r="5" spans="1:28" s="7" customFormat="1" ht="146.25" customHeight="1" thickBot="1" x14ac:dyDescent="0.3">
      <c r="A5" s="6" t="s">
        <v>3</v>
      </c>
      <c r="B5" s="6" t="s">
        <v>2</v>
      </c>
      <c r="C5" s="12"/>
      <c r="D5" s="14" t="s">
        <v>24</v>
      </c>
      <c r="E5" s="15" t="s">
        <v>27</v>
      </c>
      <c r="F5" s="15" t="s">
        <v>29</v>
      </c>
      <c r="G5" s="15" t="s">
        <v>25</v>
      </c>
      <c r="H5" s="15" t="s">
        <v>26</v>
      </c>
      <c r="I5" s="15" t="s">
        <v>28</v>
      </c>
      <c r="J5" s="15" t="s">
        <v>5</v>
      </c>
      <c r="K5" s="15" t="s">
        <v>6</v>
      </c>
      <c r="L5" s="15" t="s">
        <v>7</v>
      </c>
      <c r="M5" s="15" t="s">
        <v>8</v>
      </c>
      <c r="N5" s="15" t="s">
        <v>9</v>
      </c>
      <c r="O5" s="15" t="s">
        <v>10</v>
      </c>
      <c r="P5" s="15" t="s">
        <v>11</v>
      </c>
      <c r="Q5" s="15" t="s">
        <v>12</v>
      </c>
      <c r="R5" s="15" t="s">
        <v>13</v>
      </c>
      <c r="S5" s="15" t="s">
        <v>14</v>
      </c>
      <c r="T5" s="15" t="s">
        <v>15</v>
      </c>
      <c r="U5" s="15" t="s">
        <v>16</v>
      </c>
      <c r="V5" s="15" t="s">
        <v>17</v>
      </c>
      <c r="W5" s="15" t="s">
        <v>18</v>
      </c>
      <c r="X5" s="15" t="s">
        <v>19</v>
      </c>
      <c r="Y5" s="15" t="s">
        <v>20</v>
      </c>
      <c r="Z5" s="15" t="s">
        <v>21</v>
      </c>
      <c r="AA5" s="15" t="s">
        <v>22</v>
      </c>
      <c r="AB5" s="16" t="s">
        <v>23</v>
      </c>
    </row>
    <row r="6" spans="1:28" s="4" customFormat="1" ht="57.75" customHeight="1" x14ac:dyDescent="0.25">
      <c r="A6" s="5"/>
      <c r="B6" s="5"/>
      <c r="C6" s="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25">
      <c r="A7" s="1"/>
      <c r="B7" s="1"/>
      <c r="C7" s="1"/>
      <c r="D7" s="2" t="s">
        <v>1</v>
      </c>
      <c r="E7" s="10">
        <v>43840</v>
      </c>
      <c r="F7" s="10">
        <v>44097</v>
      </c>
      <c r="G7" s="10">
        <v>43846</v>
      </c>
      <c r="H7" s="10">
        <v>44097</v>
      </c>
      <c r="I7" s="10">
        <v>44167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x14ac:dyDescent="0.25">
      <c r="A8" s="1"/>
      <c r="B8" s="1"/>
      <c r="C8" s="1"/>
      <c r="D8" s="2" t="s">
        <v>3</v>
      </c>
      <c r="E8" s="2">
        <v>40</v>
      </c>
      <c r="F8" s="2">
        <v>40</v>
      </c>
      <c r="G8" s="2">
        <v>120</v>
      </c>
      <c r="H8" s="2">
        <v>40</v>
      </c>
      <c r="I8" s="2">
        <v>128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1"/>
      <c r="B9" s="1"/>
      <c r="C9" s="1"/>
      <c r="D9" s="2" t="s">
        <v>4</v>
      </c>
      <c r="E9" s="2" t="s">
        <v>30</v>
      </c>
      <c r="F9" s="2" t="s">
        <v>30</v>
      </c>
      <c r="G9" s="2" t="s">
        <v>30</v>
      </c>
      <c r="H9" s="17" t="s">
        <v>30</v>
      </c>
      <c r="I9" s="2" t="s">
        <v>30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1"/>
      <c r="B10" s="1"/>
      <c r="C10" s="1"/>
      <c r="D10" s="2" t="s">
        <v>1</v>
      </c>
      <c r="E10" s="9"/>
      <c r="F10" s="10">
        <v>44119</v>
      </c>
      <c r="G10" s="9"/>
      <c r="H10" s="10">
        <v>44119</v>
      </c>
      <c r="I10" s="10">
        <v>44174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x14ac:dyDescent="0.25">
      <c r="A11" s="1"/>
      <c r="B11" s="1"/>
      <c r="C11" s="1"/>
      <c r="D11" s="2" t="s">
        <v>3</v>
      </c>
      <c r="E11" s="9"/>
      <c r="F11" s="9">
        <v>40</v>
      </c>
      <c r="G11" s="9"/>
      <c r="H11" s="9">
        <v>42</v>
      </c>
      <c r="I11" s="9">
        <v>128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x14ac:dyDescent="0.25">
      <c r="A12" s="1"/>
      <c r="B12" s="1"/>
      <c r="C12" s="1"/>
      <c r="D12" s="2" t="s">
        <v>4</v>
      </c>
      <c r="E12" s="9"/>
      <c r="F12" s="9" t="s">
        <v>0</v>
      </c>
      <c r="G12" s="9"/>
      <c r="H12" s="9" t="s">
        <v>0</v>
      </c>
      <c r="I12" s="9" t="s">
        <v>30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x14ac:dyDescent="0.25">
      <c r="A13" s="1"/>
      <c r="B13" s="1"/>
      <c r="C13" s="1"/>
      <c r="D13" s="2" t="s">
        <v>1</v>
      </c>
      <c r="E13" s="9"/>
      <c r="F13" s="9">
        <v>44171</v>
      </c>
      <c r="G13" s="9"/>
      <c r="H13" s="10">
        <v>44171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x14ac:dyDescent="0.25">
      <c r="A14" s="1"/>
      <c r="B14" s="1"/>
      <c r="C14" s="1"/>
      <c r="D14" s="2" t="s">
        <v>3</v>
      </c>
      <c r="E14" s="9"/>
      <c r="F14" s="9">
        <v>40</v>
      </c>
      <c r="G14" s="9"/>
      <c r="H14" s="9">
        <v>40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5">
      <c r="A15" s="1"/>
      <c r="B15" s="1"/>
      <c r="C15" s="1"/>
      <c r="D15" s="2" t="s">
        <v>4</v>
      </c>
      <c r="E15" s="9"/>
      <c r="F15" s="9" t="s">
        <v>31</v>
      </c>
      <c r="G15" s="9"/>
      <c r="H15" s="22" t="s">
        <v>31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25">
      <c r="A16" s="1"/>
      <c r="B16" s="1"/>
      <c r="C16" s="1"/>
      <c r="D16" s="2" t="s">
        <v>1</v>
      </c>
      <c r="E16" s="9"/>
      <c r="F16" s="9">
        <v>44188</v>
      </c>
      <c r="G16" s="9"/>
      <c r="H16" s="10">
        <v>44188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x14ac:dyDescent="0.25">
      <c r="A17" s="1"/>
      <c r="B17" s="1"/>
      <c r="C17" s="1"/>
      <c r="D17" s="2" t="s">
        <v>3</v>
      </c>
      <c r="E17" s="9"/>
      <c r="F17" s="9">
        <v>40</v>
      </c>
      <c r="G17" s="9"/>
      <c r="H17" s="9">
        <v>40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x14ac:dyDescent="0.25">
      <c r="A18" s="8"/>
      <c r="B18" s="8"/>
      <c r="D18" s="2" t="s">
        <v>4</v>
      </c>
      <c r="E18" s="9"/>
      <c r="F18" s="9" t="s">
        <v>32</v>
      </c>
      <c r="G18" s="9"/>
      <c r="H18" s="22" t="s">
        <v>32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x14ac:dyDescent="0.25">
      <c r="A19" s="1"/>
      <c r="B19" s="1"/>
      <c r="D19" s="2" t="s">
        <v>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x14ac:dyDescent="0.25">
      <c r="A20" s="1"/>
      <c r="B20" s="1"/>
      <c r="D20" s="2" t="s">
        <v>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x14ac:dyDescent="0.25">
      <c r="A21" s="1"/>
      <c r="B21" s="1"/>
      <c r="D21" s="2" t="s">
        <v>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x14ac:dyDescent="0.25">
      <c r="A22" s="1"/>
      <c r="B22" s="1"/>
      <c r="D22" s="2" t="s"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25">
      <c r="A23" s="1"/>
      <c r="B23" s="1"/>
      <c r="D23" s="2" t="s">
        <v>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25">
      <c r="D24" s="2" t="s">
        <v>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D25" s="2" t="s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D26" s="2" t="s">
        <v>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D27" s="2" t="s">
        <v>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D28" s="2" t="s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D29" s="2" t="s">
        <v>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D30" s="2" t="s">
        <v>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D31" s="2" t="s">
        <v>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D32" s="2" t="s">
        <v>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4:28" x14ac:dyDescent="0.25">
      <c r="D33" s="2" t="s">
        <v>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4:28" x14ac:dyDescent="0.25">
      <c r="D34" s="2" t="s">
        <v>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4:28" x14ac:dyDescent="0.25">
      <c r="D35" s="2" t="s">
        <v>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4:28" x14ac:dyDescent="0.25">
      <c r="D36" s="2" t="s">
        <v>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4:28" x14ac:dyDescent="0.25">
      <c r="D37" s="2" t="s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4:28" x14ac:dyDescent="0.25">
      <c r="D38" s="2" t="s">
        <v>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4:28" x14ac:dyDescent="0.25">
      <c r="D39" s="2" t="s">
        <v>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4:28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4:28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4:28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4:28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4:28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4:28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4:28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4:28" x14ac:dyDescent="0.2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4:28" x14ac:dyDescent="0.2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4:28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4:28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4:28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4:28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4:28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4:28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4:28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4:28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4:28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4:28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4:28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4:28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4:28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4:28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4:28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4:28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4:28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4:28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4:28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4:28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4:28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4:28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4:28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4:28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4:28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4:28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4:28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4:28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4:28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4:28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4:28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4:28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4:28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4:28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4:28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4:28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4:28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4:28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4:28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4:28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4:28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4:28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4:28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4:28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4:28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4:2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4:28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4:28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4:28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4:28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4:28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4:28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4:28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4:28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4:28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4:28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4:28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4:28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4:28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4:28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4:28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4:28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4:28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4:28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</sheetData>
  <dataConsolidate/>
  <dataValidations count="1">
    <dataValidation type="list" allowBlank="1" showInputMessage="1" showErrorMessage="1" sqref="D1">
      <formula1>$E$5:$AB$5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2020-01-16T11:32:15Z</dcterms:modified>
</cp:coreProperties>
</file>