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/>
  <bookViews>
    <workbookView xWindow="10728" yWindow="108" windowWidth="18120" windowHeight="12636" tabRatio="777"/>
  </bookViews>
  <sheets>
    <sheet name="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L42" i="1"/>
  <c r="AM42" s="1"/>
  <c r="AL43"/>
  <c r="AM43" s="1"/>
  <c r="AL44"/>
  <c r="AM44" s="1"/>
  <c r="AL45"/>
  <c r="AM45" s="1"/>
  <c r="AL46"/>
  <c r="AM46" s="1"/>
  <c r="AL47"/>
  <c r="AM47" s="1"/>
  <c r="AL48"/>
  <c r="AM48" s="1"/>
  <c r="AL49"/>
  <c r="AM49" s="1"/>
  <c r="AL50"/>
  <c r="AM50" s="1"/>
  <c r="AL51"/>
  <c r="AM51" s="1"/>
  <c r="AL52"/>
  <c r="AM52" s="1"/>
  <c r="AL53"/>
  <c r="AM53" s="1"/>
  <c r="AL54"/>
  <c r="AM54" s="1"/>
  <c r="AL55"/>
  <c r="AM55" s="1"/>
  <c r="AL56"/>
  <c r="AM56" s="1"/>
  <c r="AL41"/>
  <c r="AM41" s="1"/>
  <c r="AI42" l="1"/>
  <c r="AI43"/>
  <c r="AI44"/>
  <c r="AI45"/>
  <c r="AI46"/>
  <c r="AI47"/>
  <c r="AI48"/>
  <c r="AI49"/>
  <c r="AI50"/>
  <c r="AI51"/>
  <c r="AI52"/>
  <c r="AI53"/>
  <c r="AI54"/>
  <c r="AI55"/>
  <c r="AI56"/>
  <c r="AI41"/>
</calcChain>
</file>

<file path=xl/sharedStrings.xml><?xml version="1.0" encoding="utf-8"?>
<sst xmlns="http://schemas.openxmlformats.org/spreadsheetml/2006/main" count="6" uniqueCount="6">
  <si>
    <t>Лин.пр. в голове поездов, км ТПЕ</t>
  </si>
  <si>
    <t>ТКМ Брутто всего, тыс</t>
  </si>
  <si>
    <t>ТКМ Брутто при од. след, тыс</t>
  </si>
  <si>
    <t>Масса поезда, брутто</t>
  </si>
  <si>
    <t>план</t>
  </si>
  <si>
    <t>факт</t>
  </si>
</sst>
</file>

<file path=xl/styles.xml><?xml version="1.0" encoding="utf-8"?>
<styleSheet xmlns="http://schemas.openxmlformats.org/spreadsheetml/2006/main">
  <numFmts count="2">
    <numFmt numFmtId="165" formatCode="0.0"/>
    <numFmt numFmtId="171" formatCode="_-* #,##0.00_р_._-;\-* #,##0.00_р_._-;_-* &quot;-&quot;??_р_._-;_-@_-"/>
  </numFmts>
  <fonts count="11">
    <font>
      <sz val="11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sz val="11"/>
      <color indexed="8"/>
      <name val="Verdana"/>
      <family val="2"/>
      <scheme val="minor"/>
    </font>
    <font>
      <sz val="11"/>
      <color theme="0"/>
      <name val="Verdana"/>
      <family val="2"/>
      <charset val="204"/>
      <scheme val="minor"/>
    </font>
    <font>
      <sz val="11"/>
      <color rgb="FF000000"/>
      <name val="Verdana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6"/>
      <color indexed="8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9">
    <xf numFmtId="0" fontId="0" fillId="0" borderId="0"/>
    <xf numFmtId="0" fontId="2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4" fontId="7" fillId="4" borderId="2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9" fillId="5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0" fillId="0" borderId="3" applyNumberFormat="0" applyProtection="0">
      <alignment horizontal="right" vertical="center"/>
    </xf>
    <xf numFmtId="4" fontId="7" fillId="6" borderId="2" applyNumberFormat="0" applyProtection="0">
      <alignment horizontal="right" vertical="center"/>
    </xf>
    <xf numFmtId="4" fontId="7" fillId="6" borderId="2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165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/>
    <xf numFmtId="0" fontId="0" fillId="0" borderId="0" xfId="0"/>
  </cellXfs>
  <cellStyles count="59">
    <cellStyle name=" 1" xfId="2"/>
    <cellStyle name="20% - Акцент1 2" xfId="3"/>
    <cellStyle name="20% - Акцент1 2 2" xfId="4"/>
    <cellStyle name="20% - Акцент1 2_ДанныеКАЧЕСТВЕННЫЕ" xfId="5"/>
    <cellStyle name="Normal_valuebcm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Text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inputData" xfId="35"/>
    <cellStyle name="SAPBEXresData" xfId="36"/>
    <cellStyle name="SAPBEXresDataEmph" xfId="37"/>
    <cellStyle name="SAPBEXresItem" xfId="38"/>
    <cellStyle name="SAPBEXresItemX" xfId="39"/>
    <cellStyle name="SAPBEXstdData" xfId="40"/>
    <cellStyle name="SAPBEXstdData 2" xfId="41"/>
    <cellStyle name="SAPBEXstdData_ДанныеКАЧЕСТВЕННЫЕ" xfId="42"/>
    <cellStyle name="SAPBEXstdDataEmph" xfId="43"/>
    <cellStyle name="SAPBEXstdItem" xfId="44"/>
    <cellStyle name="SAPBEXstdItemX" xfId="45"/>
    <cellStyle name="SAPBEXtitle" xfId="46"/>
    <cellStyle name="SAPBEXundefined" xfId="47"/>
    <cellStyle name="Обычный" xfId="0" builtinId="0"/>
    <cellStyle name="Обычный 10" xfId="48"/>
    <cellStyle name="Обычный 2" xfId="1"/>
    <cellStyle name="Обычный 3" xfId="49"/>
    <cellStyle name="Обычный 3 2" xfId="50"/>
    <cellStyle name="Обычный 3_ДанныеКАЧЕСТВЕННЫЕ" xfId="51"/>
    <cellStyle name="Обычный 4" xfId="52"/>
    <cellStyle name="Примечание 2" xfId="53"/>
    <cellStyle name="Примечание 2 2" xfId="54"/>
    <cellStyle name="Стиль 1" xfId="55"/>
    <cellStyle name="Финансовый 2" xfId="56"/>
    <cellStyle name="Финансовый 2 2" xfId="57"/>
    <cellStyle name="Финансовый 2 3" xfId="58"/>
  </cellStyles>
  <dxfs count="1">
    <dxf>
      <font>
        <color rgb="FFC00000"/>
      </font>
    </dxf>
  </dxfs>
  <tableStyles count="0" defaultTableStyle="TableStyleMedium9" defaultPivotStyle="PivotStyleLight16"/>
  <colors>
    <mruColors>
      <color rgb="FFE21A1A"/>
      <color rgb="FF000000"/>
      <color rgb="FF658446"/>
      <color rgb="FFFBFBFB"/>
      <color rgb="FFFAD1D1"/>
      <color rgb="FFA6B8C6"/>
      <color rgb="FFD3DBE2"/>
      <color rgb="FF7A94A9"/>
      <color rgb="FF206689"/>
      <color rgb="FF455D7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3.2767952838917394E-3"/>
          <c:y val="0.16246180548537578"/>
          <c:w val="0.98987943285468061"/>
          <c:h val="0.8017965973078417"/>
        </c:manualLayout>
      </c:layout>
      <c:bubbleChart>
        <c:ser>
          <c:idx val="0"/>
          <c:order val="0"/>
          <c:spPr>
            <a:solidFill>
              <a:schemeClr val="accent2"/>
            </a:solidFill>
            <a:ln w="6350">
              <a:solidFill>
                <a:srgbClr val="E21A1A"/>
              </a:solidFill>
            </a:ln>
          </c:spPr>
          <c:dPt>
            <c:idx val="0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1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2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3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4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5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6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7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8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9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10"/>
            <c:spPr>
              <a:solidFill>
                <a:srgbClr val="FAD1D1"/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dPt>
            <c:idx val="11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12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13"/>
            <c:spPr>
              <a:solidFill>
                <a:srgbClr val="FAD1D1"/>
              </a:solidFill>
              <a:ln w="6350">
                <a:solidFill>
                  <a:srgbClr val="E21A1A"/>
                </a:solidFill>
              </a:ln>
            </c:spPr>
          </c:dPt>
          <c:dPt>
            <c:idx val="14"/>
            <c:spPr>
              <a:solidFill>
                <a:srgbClr val="FAD1D1"/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dPt>
            <c:idx val="15"/>
            <c:spPr>
              <a:solidFill>
                <a:srgbClr val="FAD1D1"/>
              </a:solidFill>
              <a:ln w="6350"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6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7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0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1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2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3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4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>
              <c:idx val="15"/>
              <c:spPr/>
              <c:txPr>
                <a:bodyPr/>
                <a:lstStyle/>
                <a:p>
                  <a:pPr>
                    <a:defRPr sz="1000" b="0">
                      <a:solidFill>
                        <a:srgbClr val="0066A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ru-RU"/>
                </a:p>
              </c:txPr>
            </c:dLbl>
            <c:dLblPos val="ctr"/>
            <c:showVal val="1"/>
          </c:dLbls>
          <c:xVal>
            <c:numRef>
              <c:f>'2'!$AG$41:$AG$56</c:f>
              <c:numCache>
                <c:formatCode>General</c:formatCode>
                <c:ptCount val="16"/>
                <c:pt idx="0">
                  <c:v>7.8</c:v>
                </c:pt>
                <c:pt idx="1">
                  <c:v>4.5999999999999996</c:v>
                </c:pt>
                <c:pt idx="2">
                  <c:v>7.5</c:v>
                </c:pt>
                <c:pt idx="3">
                  <c:v>9.9</c:v>
                </c:pt>
                <c:pt idx="4">
                  <c:v>8.6999999999999993</c:v>
                </c:pt>
                <c:pt idx="5">
                  <c:v>4.0999999999999996</c:v>
                </c:pt>
                <c:pt idx="6">
                  <c:v>6</c:v>
                </c:pt>
                <c:pt idx="7">
                  <c:v>8.5</c:v>
                </c:pt>
                <c:pt idx="8">
                  <c:v>10.9</c:v>
                </c:pt>
                <c:pt idx="9">
                  <c:v>15.5</c:v>
                </c:pt>
                <c:pt idx="10">
                  <c:v>14.8</c:v>
                </c:pt>
                <c:pt idx="11">
                  <c:v>23.6</c:v>
                </c:pt>
                <c:pt idx="12">
                  <c:v>28</c:v>
                </c:pt>
                <c:pt idx="13">
                  <c:v>32.799999999999997</c:v>
                </c:pt>
                <c:pt idx="14">
                  <c:v>36.799999999999997</c:v>
                </c:pt>
                <c:pt idx="15">
                  <c:v>46.4</c:v>
                </c:pt>
              </c:numCache>
            </c:numRef>
          </c:xVal>
          <c:yVal>
            <c:numRef>
              <c:f>'2'!$AH$41:$AH$56</c:f>
              <c:numCache>
                <c:formatCode>General</c:formatCode>
                <c:ptCount val="16"/>
                <c:pt idx="0">
                  <c:v>11</c:v>
                </c:pt>
                <c:pt idx="1">
                  <c:v>12</c:v>
                </c:pt>
                <c:pt idx="2">
                  <c:v>7.6</c:v>
                </c:pt>
                <c:pt idx="3">
                  <c:v>7.1</c:v>
                </c:pt>
                <c:pt idx="4">
                  <c:v>8.8000000000000007</c:v>
                </c:pt>
                <c:pt idx="5">
                  <c:v>4.5999999999999996</c:v>
                </c:pt>
                <c:pt idx="6">
                  <c:v>6.2</c:v>
                </c:pt>
                <c:pt idx="7">
                  <c:v>4.8</c:v>
                </c:pt>
                <c:pt idx="8">
                  <c:v>5</c:v>
                </c:pt>
                <c:pt idx="9">
                  <c:v>5.4</c:v>
                </c:pt>
                <c:pt idx="10">
                  <c:v>4.0999999999999996</c:v>
                </c:pt>
                <c:pt idx="11">
                  <c:v>2.7</c:v>
                </c:pt>
                <c:pt idx="12">
                  <c:v>3.2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</c:numCache>
            </c:numRef>
          </c:yVal>
          <c:bubbleSize>
            <c:numRef>
              <c:f>'2'!$AI$41:$AI$56</c:f>
              <c:numCache>
                <c:formatCode>#,##0</c:formatCode>
                <c:ptCount val="16"/>
                <c:pt idx="0">
                  <c:v>775.72058347758139</c:v>
                </c:pt>
                <c:pt idx="1">
                  <c:v>494.4975148651929</c:v>
                </c:pt>
                <c:pt idx="2">
                  <c:v>1024.5072479243813</c:v>
                </c:pt>
                <c:pt idx="3">
                  <c:v>1263.3173258625238</c:v>
                </c:pt>
                <c:pt idx="4">
                  <c:v>1055.6331920344314</c:v>
                </c:pt>
                <c:pt idx="5">
                  <c:v>684.56967941984658</c:v>
                </c:pt>
                <c:pt idx="6">
                  <c:v>1135.4557592903293</c:v>
                </c:pt>
                <c:pt idx="7">
                  <c:v>1104.2679370743008</c:v>
                </c:pt>
                <c:pt idx="8">
                  <c:v>1208.9325790460271</c:v>
                </c:pt>
                <c:pt idx="9">
                  <c:v>1168.0711599702245</c:v>
                </c:pt>
                <c:pt idx="10">
                  <c:v>1394.0256480502412</c:v>
                </c:pt>
                <c:pt idx="11">
                  <c:v>1341.353260659268</c:v>
                </c:pt>
                <c:pt idx="12">
                  <c:v>1191.0844367132013</c:v>
                </c:pt>
                <c:pt idx="13">
                  <c:v>936.96170472821268</c:v>
                </c:pt>
                <c:pt idx="14">
                  <c:v>1059.927142330203</c:v>
                </c:pt>
                <c:pt idx="15">
                  <c:v>880.148618843647</c:v>
                </c:pt>
              </c:numCache>
            </c:numRef>
          </c:bubbleSize>
        </c:ser>
        <c:bubbleScale val="100"/>
        <c:sizeRepresents val="w"/>
        <c:axId val="137766400"/>
        <c:axId val="137767936"/>
      </c:bubbleChart>
      <c:valAx>
        <c:axId val="137766400"/>
        <c:scaling>
          <c:orientation val="minMax"/>
          <c:min val="-10"/>
        </c:scaling>
        <c:delete val="1"/>
        <c:axPos val="b"/>
        <c:numFmt formatCode="General" sourceLinked="1"/>
        <c:tickLblPos val="none"/>
        <c:crossAx val="137767936"/>
        <c:crosses val="autoZero"/>
        <c:crossBetween val="midCat"/>
      </c:valAx>
      <c:valAx>
        <c:axId val="137767936"/>
        <c:scaling>
          <c:orientation val="minMax"/>
        </c:scaling>
        <c:delete val="1"/>
        <c:axPos val="l"/>
        <c:numFmt formatCode="General" sourceLinked="1"/>
        <c:tickLblPos val="none"/>
        <c:crossAx val="137766400"/>
        <c:crosses val="autoZero"/>
        <c:crossBetween val="midCat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388620</xdr:colOff>
      <xdr:row>57</xdr:row>
      <xdr:rowOff>90095</xdr:rowOff>
    </xdr:from>
    <xdr:to>
      <xdr:col>33</xdr:col>
      <xdr:colOff>702365</xdr:colOff>
      <xdr:row>76</xdr:row>
      <xdr:rowOff>28677</xdr:rowOff>
    </xdr:to>
    <xdr:graphicFrame macro="">
      <xdr:nvGraphicFramePr>
        <xdr:cNvPr id="117" name="коко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642783</xdr:colOff>
      <xdr:row>54</xdr:row>
      <xdr:rowOff>128382</xdr:rowOff>
    </xdr:from>
    <xdr:to>
      <xdr:col>22</xdr:col>
      <xdr:colOff>344276</xdr:colOff>
      <xdr:row>55</xdr:row>
      <xdr:rowOff>138731</xdr:rowOff>
    </xdr:to>
    <xdr:sp macro="" textlink="$G$17">
      <xdr:nvSpPr>
        <xdr:cNvPr id="378" name="цДВОСТ2"/>
        <xdr:cNvSpPr/>
      </xdr:nvSpPr>
      <xdr:spPr>
        <a:xfrm>
          <a:off x="20474661" y="10372312"/>
          <a:ext cx="430363" cy="182628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A714F0F9-08E0-433B-B542-2D31AE66A0C3}" type="TxLink">
            <a:rPr lang="en-US" sz="900" b="1" i="0" u="none" strike="noStrike">
              <a:solidFill>
                <a:srgbClr val="E21A1A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900" b="1" i="0" u="none" strike="noStrike">
            <a:solidFill>
              <a:srgbClr val="E21A1A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20</xdr:col>
      <xdr:colOff>40301</xdr:colOff>
      <xdr:row>55</xdr:row>
      <xdr:rowOff>158648</xdr:rowOff>
    </xdr:from>
    <xdr:to>
      <xdr:col>20</xdr:col>
      <xdr:colOff>470664</xdr:colOff>
      <xdr:row>56</xdr:row>
      <xdr:rowOff>170371</xdr:rowOff>
    </xdr:to>
    <xdr:sp macro="" textlink="$G$16">
      <xdr:nvSpPr>
        <xdr:cNvPr id="379" name="цЗАБ2"/>
        <xdr:cNvSpPr/>
      </xdr:nvSpPr>
      <xdr:spPr>
        <a:xfrm>
          <a:off x="19143310" y="10574857"/>
          <a:ext cx="430363" cy="184001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55469126-5974-4984-89B6-BEDF85289763}" type="TxLink">
            <a:rPr lang="en-US" sz="900" b="1" i="0" u="none" strike="noStrike">
              <a:solidFill>
                <a:srgbClr val="E21A1A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900" b="1" i="0" u="none" strike="noStrike">
            <a:solidFill>
              <a:srgbClr val="E21A1A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19</xdr:col>
      <xdr:colOff>218661</xdr:colOff>
      <xdr:row>56</xdr:row>
      <xdr:rowOff>106018</xdr:rowOff>
    </xdr:from>
    <xdr:to>
      <xdr:col>19</xdr:col>
      <xdr:colOff>649024</xdr:colOff>
      <xdr:row>58</xdr:row>
      <xdr:rowOff>101142</xdr:rowOff>
    </xdr:to>
    <xdr:sp macro="" textlink="$G$15">
      <xdr:nvSpPr>
        <xdr:cNvPr id="380" name="цВСИБ2"/>
        <xdr:cNvSpPr/>
      </xdr:nvSpPr>
      <xdr:spPr>
        <a:xfrm>
          <a:off x="18592800" y="10694505"/>
          <a:ext cx="430363" cy="339680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E9BB8620-E23E-4CE6-B2FA-EB8940142724}" type="TxLink">
            <a:rPr lang="en-US" sz="900" b="1" i="0" u="none" strike="noStrike">
              <a:solidFill>
                <a:srgbClr val="E21A1A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900" b="1" i="0" u="none" strike="noStrike">
            <a:solidFill>
              <a:srgbClr val="E21A1A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18</xdr:col>
      <xdr:colOff>278295</xdr:colOff>
      <xdr:row>55</xdr:row>
      <xdr:rowOff>46384</xdr:rowOff>
    </xdr:from>
    <xdr:to>
      <xdr:col>18</xdr:col>
      <xdr:colOff>708658</xdr:colOff>
      <xdr:row>57</xdr:row>
      <xdr:rowOff>41508</xdr:rowOff>
    </xdr:to>
    <xdr:sp macro="" textlink="$G$14">
      <xdr:nvSpPr>
        <xdr:cNvPr id="381" name="цКРАС2"/>
        <xdr:cNvSpPr/>
      </xdr:nvSpPr>
      <xdr:spPr>
        <a:xfrm>
          <a:off x="17923565" y="10462593"/>
          <a:ext cx="430363" cy="339680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63876C5E-A264-4F2C-A8CC-8349F76E1358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17</xdr:col>
      <xdr:colOff>410817</xdr:colOff>
      <xdr:row>55</xdr:row>
      <xdr:rowOff>152399</xdr:rowOff>
    </xdr:from>
    <xdr:to>
      <xdr:col>18</xdr:col>
      <xdr:colOff>112310</xdr:colOff>
      <xdr:row>57</xdr:row>
      <xdr:rowOff>113090</xdr:rowOff>
    </xdr:to>
    <xdr:sp macro="" textlink="$G$13">
      <xdr:nvSpPr>
        <xdr:cNvPr id="382" name="цЗСИБ2"/>
        <xdr:cNvSpPr/>
      </xdr:nvSpPr>
      <xdr:spPr>
        <a:xfrm>
          <a:off x="17327217" y="10568608"/>
          <a:ext cx="430363" cy="305247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A61420EF-6E46-471D-8309-35EE19ED50F8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16</xdr:col>
      <xdr:colOff>6626</xdr:colOff>
      <xdr:row>52</xdr:row>
      <xdr:rowOff>159026</xdr:rowOff>
    </xdr:from>
    <xdr:to>
      <xdr:col>16</xdr:col>
      <xdr:colOff>436989</xdr:colOff>
      <xdr:row>54</xdr:row>
      <xdr:rowOff>638</xdr:rowOff>
    </xdr:to>
    <xdr:sp macro="" textlink="$G$11">
      <xdr:nvSpPr>
        <xdr:cNvPr id="383" name="цСВЕРД2"/>
        <xdr:cNvSpPr/>
      </xdr:nvSpPr>
      <xdr:spPr>
        <a:xfrm>
          <a:off x="16194156" y="10058400"/>
          <a:ext cx="430363" cy="186168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FA36358D-D44D-4FD9-9403-907958D88C1C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15</xdr:col>
      <xdr:colOff>642730</xdr:colOff>
      <xdr:row>54</xdr:row>
      <xdr:rowOff>112645</xdr:rowOff>
    </xdr:from>
    <xdr:to>
      <xdr:col>16</xdr:col>
      <xdr:colOff>344224</xdr:colOff>
      <xdr:row>55</xdr:row>
      <xdr:rowOff>126535</xdr:rowOff>
    </xdr:to>
    <xdr:sp macro="" textlink="$G$12">
      <xdr:nvSpPr>
        <xdr:cNvPr id="384" name="цЮУР2"/>
        <xdr:cNvSpPr/>
      </xdr:nvSpPr>
      <xdr:spPr>
        <a:xfrm>
          <a:off x="16101391" y="10356575"/>
          <a:ext cx="430363" cy="186169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CD1204F3-7843-4B2A-8B11-D826E5A25E52}" type="TxLink">
            <a:rPr lang="en-US" sz="900" b="1" i="0" u="none" strike="noStrike">
              <a:solidFill>
                <a:srgbClr val="E21A1A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900" b="1" i="0" u="none" strike="noStrike">
            <a:solidFill>
              <a:srgbClr val="E21A1A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15</xdr:col>
      <xdr:colOff>106017</xdr:colOff>
      <xdr:row>53</xdr:row>
      <xdr:rowOff>53008</xdr:rowOff>
    </xdr:from>
    <xdr:to>
      <xdr:col>15</xdr:col>
      <xdr:colOff>536380</xdr:colOff>
      <xdr:row>55</xdr:row>
      <xdr:rowOff>10768</xdr:rowOff>
    </xdr:to>
    <xdr:sp macro="" textlink="$G$10">
      <xdr:nvSpPr>
        <xdr:cNvPr id="385" name="цКБШ2"/>
        <xdr:cNvSpPr/>
      </xdr:nvSpPr>
      <xdr:spPr>
        <a:xfrm>
          <a:off x="15564678" y="10124660"/>
          <a:ext cx="430363" cy="302317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3D3FDE91-77F6-4D7B-8D4B-1B0DC8C3BE64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14</xdr:col>
      <xdr:colOff>496957</xdr:colOff>
      <xdr:row>53</xdr:row>
      <xdr:rowOff>119273</xdr:rowOff>
    </xdr:from>
    <xdr:to>
      <xdr:col>15</xdr:col>
      <xdr:colOff>198450</xdr:colOff>
      <xdr:row>54</xdr:row>
      <xdr:rowOff>130998</xdr:rowOff>
    </xdr:to>
    <xdr:sp macro="" textlink="$G$9">
      <xdr:nvSpPr>
        <xdr:cNvPr id="386" name="цПРИВ2"/>
        <xdr:cNvSpPr/>
      </xdr:nvSpPr>
      <xdr:spPr>
        <a:xfrm>
          <a:off x="15226748" y="10190925"/>
          <a:ext cx="430363" cy="184003"/>
        </a:xfrm>
        <a:prstGeom prst="wedgeRoundRectCallout">
          <a:avLst>
            <a:gd name="adj1" fmla="val -66187"/>
            <a:gd name="adj2" fmla="val 798"/>
            <a:gd name="adj3" fmla="val 16667"/>
          </a:avLst>
        </a:prstGeom>
        <a:noFill/>
        <a:ln w="635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C24F1405-D9E6-4BDC-A313-037D95F04389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13</xdr:col>
      <xdr:colOff>616226</xdr:colOff>
      <xdr:row>54</xdr:row>
      <xdr:rowOff>13253</xdr:rowOff>
    </xdr:from>
    <xdr:to>
      <xdr:col>14</xdr:col>
      <xdr:colOff>317720</xdr:colOff>
      <xdr:row>55</xdr:row>
      <xdr:rowOff>27905</xdr:rowOff>
    </xdr:to>
    <xdr:sp macro="" textlink="$G$7">
      <xdr:nvSpPr>
        <xdr:cNvPr id="392" name="цСКАВ2"/>
        <xdr:cNvSpPr/>
      </xdr:nvSpPr>
      <xdr:spPr>
        <a:xfrm>
          <a:off x="14617148" y="10257183"/>
          <a:ext cx="430363" cy="186931"/>
        </a:xfrm>
        <a:prstGeom prst="wedgeRoundRectCallout">
          <a:avLst>
            <a:gd name="adj1" fmla="val -81961"/>
            <a:gd name="adj2" fmla="val -9928"/>
            <a:gd name="adj3" fmla="val 16667"/>
          </a:avLst>
        </a:prstGeom>
        <a:noFill/>
        <a:ln w="635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6F89A21D-F00B-4A8E-B8CE-4CB06E08BE22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14</xdr:col>
      <xdr:colOff>139148</xdr:colOff>
      <xdr:row>52</xdr:row>
      <xdr:rowOff>59634</xdr:rowOff>
    </xdr:from>
    <xdr:to>
      <xdr:col>14</xdr:col>
      <xdr:colOff>569511</xdr:colOff>
      <xdr:row>53</xdr:row>
      <xdr:rowOff>74289</xdr:rowOff>
    </xdr:to>
    <xdr:sp macro="" textlink="$G$8">
      <xdr:nvSpPr>
        <xdr:cNvPr id="393" name="цЮВОСТ2"/>
        <xdr:cNvSpPr/>
      </xdr:nvSpPr>
      <xdr:spPr>
        <a:xfrm>
          <a:off x="14868939" y="9959008"/>
          <a:ext cx="430363" cy="186933"/>
        </a:xfrm>
        <a:prstGeom prst="wedgeRoundRectCallout">
          <a:avLst>
            <a:gd name="adj1" fmla="val 45517"/>
            <a:gd name="adj2" fmla="val -95677"/>
            <a:gd name="adj3" fmla="val 16667"/>
          </a:avLst>
        </a:prstGeom>
        <a:noFill/>
        <a:ln w="6350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AFEC88AC-196F-4209-B89F-7004D9BC64B4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13</xdr:col>
      <xdr:colOff>689113</xdr:colOff>
      <xdr:row>45</xdr:row>
      <xdr:rowOff>119271</xdr:rowOff>
    </xdr:from>
    <xdr:to>
      <xdr:col>14</xdr:col>
      <xdr:colOff>390607</xdr:colOff>
      <xdr:row>46</xdr:row>
      <xdr:rowOff>133163</xdr:rowOff>
    </xdr:to>
    <xdr:sp macro="" textlink="$G$3">
      <xdr:nvSpPr>
        <xdr:cNvPr id="395" name="цКЛНГ2"/>
        <xdr:cNvSpPr/>
      </xdr:nvSpPr>
      <xdr:spPr>
        <a:xfrm>
          <a:off x="14690035" y="8812697"/>
          <a:ext cx="430363" cy="186170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89060B79-BD2C-4033-B652-73F8C5B8B727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14</xdr:col>
      <xdr:colOff>357810</xdr:colOff>
      <xdr:row>50</xdr:row>
      <xdr:rowOff>46383</xdr:rowOff>
    </xdr:from>
    <xdr:to>
      <xdr:col>15</xdr:col>
      <xdr:colOff>59303</xdr:colOff>
      <xdr:row>52</xdr:row>
      <xdr:rowOff>2771</xdr:rowOff>
    </xdr:to>
    <xdr:sp macro="" textlink="$G$4">
      <xdr:nvSpPr>
        <xdr:cNvPr id="396" name="цМОСК2"/>
        <xdr:cNvSpPr/>
      </xdr:nvSpPr>
      <xdr:spPr>
        <a:xfrm>
          <a:off x="15087601" y="9601200"/>
          <a:ext cx="430363" cy="300945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2127A449-77C8-4340-943B-C4FC420B0642}" type="TxLink">
            <a:rPr lang="en-US" sz="900" b="1" i="0" u="none" strike="noStrike">
              <a:solidFill>
                <a:srgbClr val="E21A1A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900" b="1" i="0" u="none" strike="noStrike">
            <a:solidFill>
              <a:srgbClr val="E21A1A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14</xdr:col>
      <xdr:colOff>530087</xdr:colOff>
      <xdr:row>49</xdr:row>
      <xdr:rowOff>59635</xdr:rowOff>
    </xdr:from>
    <xdr:to>
      <xdr:col>15</xdr:col>
      <xdr:colOff>231580</xdr:colOff>
      <xdr:row>50</xdr:row>
      <xdr:rowOff>73525</xdr:rowOff>
    </xdr:to>
    <xdr:sp macro="" textlink="$G$6">
      <xdr:nvSpPr>
        <xdr:cNvPr id="397" name="цСЕВ2"/>
        <xdr:cNvSpPr/>
      </xdr:nvSpPr>
      <xdr:spPr>
        <a:xfrm>
          <a:off x="15259878" y="9442174"/>
          <a:ext cx="430363" cy="186168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7A054074-A45F-4D8B-B0B7-7C295D261AEC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  <xdr:twoCellAnchor>
    <xdr:from>
      <xdr:col>14</xdr:col>
      <xdr:colOff>410818</xdr:colOff>
      <xdr:row>46</xdr:row>
      <xdr:rowOff>145774</xdr:rowOff>
    </xdr:from>
    <xdr:to>
      <xdr:col>15</xdr:col>
      <xdr:colOff>112311</xdr:colOff>
      <xdr:row>47</xdr:row>
      <xdr:rowOff>156125</xdr:rowOff>
    </xdr:to>
    <xdr:sp macro="" textlink="$G$2">
      <xdr:nvSpPr>
        <xdr:cNvPr id="398" name="цОКТ"/>
        <xdr:cNvSpPr/>
      </xdr:nvSpPr>
      <xdr:spPr>
        <a:xfrm>
          <a:off x="15140609" y="9011478"/>
          <a:ext cx="430363" cy="182630"/>
        </a:xfrm>
        <a:prstGeom prst="wedgeRoundRectCallout">
          <a:avLst/>
        </a:prstGeom>
        <a:noFill/>
        <a:ln w="9525" cmpd="sng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indent="0" algn="ctr"/>
          <a:fld id="{9BBC4740-4F4B-4E55-8875-9E912F0A8F09}" type="TxLink">
            <a:rPr lang="en-US" sz="800" b="0" i="0" u="none" strike="noStrike">
              <a:solidFill>
                <a:srgbClr val="7A94A9"/>
              </a:solidFill>
              <a:effectLst/>
              <a:latin typeface="Segoe UI" pitchFamily="34" charset="0"/>
              <a:ea typeface="+mn-ea"/>
              <a:cs typeface="Segoe UI" pitchFamily="34" charset="0"/>
            </a:rPr>
            <a:pPr marL="0" indent="0" algn="ctr"/>
            <a:t> </a:t>
          </a:fld>
          <a:endParaRPr lang="ru-RU" sz="800" b="0" i="0" u="none" strike="noStrike">
            <a:solidFill>
              <a:srgbClr val="7A94A9"/>
            </a:solidFill>
            <a:effectLst/>
            <a:latin typeface="Segoe UI" pitchFamily="34" charset="0"/>
            <a:ea typeface="+mn-ea"/>
            <a:cs typeface="Segoe U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0;&#1079;&#1072;&#1081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3)"/>
      <sheetName val="Лист1 (4)"/>
      <sheetName val="Лист1 (2)"/>
      <sheetName val="Лист1"/>
    </sheetNames>
    <sheetDataSet>
      <sheetData sheetId="0"/>
      <sheetData sheetId="1"/>
      <sheetData sheetId="2"/>
      <sheetData sheetId="3">
        <row r="12">
          <cell r="K12">
            <v>38.4</v>
          </cell>
        </row>
        <row r="74">
          <cell r="L74" t="str">
            <v>к плану</v>
          </cell>
          <cell r="M74" t="str">
            <v>отчет</v>
          </cell>
        </row>
        <row r="76">
          <cell r="M76">
            <v>2084</v>
          </cell>
        </row>
        <row r="77">
          <cell r="O77" t="str">
            <v>▲ +1.7%</v>
          </cell>
          <cell r="P77" t="str">
            <v/>
          </cell>
          <cell r="Q77" t="str">
            <v/>
          </cell>
        </row>
        <row r="78">
          <cell r="O78" t="str">
            <v>▲ +0.5%</v>
          </cell>
          <cell r="P78" t="str">
            <v/>
          </cell>
          <cell r="Q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RZD">
  <a:themeElements>
    <a:clrScheme name="Custom 9">
      <a:dk1>
        <a:srgbClr val="000000"/>
      </a:dk1>
      <a:lt1>
        <a:srgbClr val="FFFFFF"/>
      </a:lt1>
      <a:dk2>
        <a:srgbClr val="404040"/>
      </a:dk2>
      <a:lt2>
        <a:srgbClr val="FFFFFF"/>
      </a:lt2>
      <a:accent1>
        <a:srgbClr val="E6E6E6"/>
      </a:accent1>
      <a:accent2>
        <a:srgbClr val="C1C1C1"/>
      </a:accent2>
      <a:accent3>
        <a:srgbClr val="E21A1A"/>
      </a:accent3>
      <a:accent4>
        <a:srgbClr val="394A58"/>
      </a:accent4>
      <a:accent5>
        <a:srgbClr val="0066A1"/>
      </a:accent5>
      <a:accent6>
        <a:srgbClr val="808080"/>
      </a:accent6>
      <a:hlink>
        <a:srgbClr val="0066A1"/>
      </a:hlink>
      <a:folHlink>
        <a:srgbClr val="333333"/>
      </a:folHlink>
    </a:clrScheme>
    <a:fontScheme name="Custom 1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6"/>
          </a:solidFill>
        </a:ln>
      </a:spPr>
      <a:bodyPr rtlCol="0" anchor="ctr"/>
      <a:lstStyle>
        <a:defPPr algn="ctr">
          <a:defRPr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noFill/>
        <a:ln w="6350" cap="flat" cmpd="sng" algn="ctr">
          <a:solidFill>
            <a:schemeClr val="bg1">
              <a:lumMod val="75000"/>
            </a:schemeClr>
          </a:solidFill>
          <a:prstDash val="solid"/>
        </a:ln>
        <a:effectLst/>
      </a:spPr>
      <a:bodyPr/>
      <a:lstStyle/>
    </a:lnDef>
  </a:objectDefaults>
  <a:extraClrSchemeLst>
    <a:extraClrScheme>
      <a:clrScheme name="McKinsey Grey-Blue">
        <a:dk1>
          <a:srgbClr val="000000"/>
        </a:dk1>
        <a:lt1>
          <a:srgbClr val="FFFFFF"/>
        </a:lt1>
        <a:dk2>
          <a:srgbClr val="002960"/>
        </a:dk2>
        <a:lt2>
          <a:srgbClr val="FFFFFF"/>
        </a:lt2>
        <a:accent1>
          <a:srgbClr val="C5C5C5"/>
        </a:accent1>
        <a:accent2>
          <a:srgbClr val="00ADEF"/>
        </a:accent2>
        <a:accent3>
          <a:srgbClr val="0065BD"/>
        </a:accent3>
        <a:accent4>
          <a:srgbClr val="002960"/>
        </a:accent4>
        <a:accent5>
          <a:srgbClr val="F27F00"/>
        </a:accent5>
        <a:accent6>
          <a:srgbClr val="808080"/>
        </a:accent6>
        <a:hlink>
          <a:srgbClr val="0065BD"/>
        </a:hlink>
        <a:folHlink>
          <a:srgbClr val="00296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McKinsey Cyan-Blue">
        <a:dk1>
          <a:srgbClr val="000000"/>
        </a:dk1>
        <a:lt1>
          <a:srgbClr val="FFFFFF"/>
        </a:lt1>
        <a:dk2>
          <a:srgbClr val="002960"/>
        </a:dk2>
        <a:lt2>
          <a:srgbClr val="FFFFFF"/>
        </a:lt2>
        <a:accent1>
          <a:srgbClr val="C9F0FF"/>
        </a:accent1>
        <a:accent2>
          <a:srgbClr val="00ADEF"/>
        </a:accent2>
        <a:accent3>
          <a:srgbClr val="0065BD"/>
        </a:accent3>
        <a:accent4>
          <a:srgbClr val="002960"/>
        </a:accent4>
        <a:accent5>
          <a:srgbClr val="F27F00"/>
        </a:accent5>
        <a:accent6>
          <a:srgbClr val="808080"/>
        </a:accent6>
        <a:hlink>
          <a:srgbClr val="006983"/>
        </a:hlink>
        <a:folHlink>
          <a:srgbClr val="333333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="" xmlns:thm15="http://schemas.microsoft.com/office/thememl/2012/main" name="RZD template 16x9.potx" id="{6FEA5A41-8225-43D1-8395-E2F9DD9EB417}" vid="{6E0EDFFD-DFF2-4719-8642-F4EF5B3CE98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2"/>
  </sheetPr>
  <dimension ref="A1:AW81"/>
  <sheetViews>
    <sheetView tabSelected="1" topLeftCell="Q34" zoomScaleNormal="100" workbookViewId="0">
      <selection activeCell="Z46" sqref="Z46"/>
    </sheetView>
  </sheetViews>
  <sheetFormatPr defaultRowHeight="13.8"/>
  <cols>
    <col min="1" max="1" width="15.1796875" customWidth="1"/>
    <col min="2" max="3" width="14.453125" customWidth="1"/>
    <col min="4" max="4" width="11.453125" customWidth="1"/>
    <col min="5" max="5" width="7.453125" customWidth="1"/>
    <col min="6" max="6" width="15" customWidth="1"/>
    <col min="7" max="7" width="9.1796875" customWidth="1"/>
    <col min="8" max="8" width="13.7265625" customWidth="1"/>
    <col min="9" max="9" width="31.26953125" customWidth="1"/>
  </cols>
  <sheetData>
    <row r="1" spans="1:49" ht="46.9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V1" s="2"/>
      <c r="AW1" s="2" t="s">
        <v>0</v>
      </c>
    </row>
    <row r="2" spans="1:4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V2" s="2"/>
      <c r="AW2" s="2" t="s">
        <v>1</v>
      </c>
    </row>
    <row r="3" spans="1:4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V3" s="2"/>
      <c r="AW3" s="2" t="s">
        <v>2</v>
      </c>
    </row>
    <row r="4" spans="1:4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V4" s="2"/>
      <c r="AW4" s="2" t="s">
        <v>3</v>
      </c>
    </row>
    <row r="5" spans="1:49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V5" s="2"/>
      <c r="AW5" s="2"/>
    </row>
    <row r="6" spans="1:4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V6" s="2"/>
      <c r="AW6" s="2"/>
    </row>
    <row r="7" spans="1:49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V7" s="2"/>
      <c r="AW7" s="2"/>
    </row>
    <row r="8" spans="1:49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V8" s="2"/>
      <c r="AW8" s="2"/>
    </row>
    <row r="9" spans="1:4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V9" s="2"/>
      <c r="AW9" s="2"/>
    </row>
    <row r="10" spans="1:49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9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9">
      <c r="A16" s="8"/>
      <c r="B16" s="8"/>
      <c r="C16" s="8"/>
      <c r="D16" s="8"/>
      <c r="E16" s="8"/>
      <c r="F16" s="8"/>
      <c r="G16" s="8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39">
      <c r="A33" s="8"/>
      <c r="B33" s="8"/>
      <c r="C33" s="8"/>
      <c r="D33" s="8"/>
      <c r="E33" s="8"/>
      <c r="F33" s="8"/>
      <c r="G33" s="8"/>
      <c r="H33" s="8"/>
      <c r="I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3"/>
      <c r="Z33" s="3"/>
      <c r="AA33" s="3"/>
      <c r="AB33" s="3"/>
      <c r="AC33" s="3"/>
    </row>
    <row r="34" spans="1:39">
      <c r="A34" s="8"/>
      <c r="B34" s="8"/>
      <c r="C34" s="8"/>
      <c r="D34" s="8"/>
      <c r="E34" s="8"/>
      <c r="F34" s="8"/>
      <c r="G34" s="8"/>
      <c r="H34" s="8"/>
      <c r="I34" s="8"/>
      <c r="J34" s="1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3"/>
      <c r="Z34" s="3"/>
      <c r="AA34" s="3"/>
      <c r="AB34" s="3"/>
      <c r="AC34" s="3"/>
    </row>
    <row r="35" spans="1:39">
      <c r="A35" s="8"/>
      <c r="B35" s="8"/>
      <c r="C35" s="8"/>
      <c r="D35" s="8"/>
      <c r="E35" s="8"/>
      <c r="F35" s="8"/>
      <c r="G35" s="8"/>
      <c r="H35" s="8"/>
      <c r="I35" s="8"/>
      <c r="J35" s="1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39">
      <c r="A36" s="8"/>
      <c r="B36" s="8"/>
      <c r="C36" s="8"/>
      <c r="D36" s="8"/>
      <c r="E36" s="8"/>
      <c r="F36" s="8"/>
      <c r="G36" s="8"/>
      <c r="H36" s="8"/>
      <c r="I36" s="8"/>
      <c r="J36" s="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39">
      <c r="A37" s="8"/>
      <c r="B37" s="8"/>
      <c r="C37" s="8"/>
      <c r="D37" s="8"/>
      <c r="E37" s="8"/>
      <c r="F37" s="8"/>
      <c r="G37" s="8"/>
      <c r="H37" s="8"/>
      <c r="I37" s="8"/>
      <c r="J37" s="1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39">
      <c r="A38" s="8"/>
      <c r="B38" s="8"/>
      <c r="C38" s="8"/>
      <c r="D38" s="8"/>
      <c r="E38" s="8"/>
      <c r="F38" s="8"/>
      <c r="G38" s="8"/>
      <c r="H38" s="8"/>
      <c r="I38" s="8"/>
      <c r="J38" s="1"/>
      <c r="L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39">
      <c r="A39" s="8"/>
      <c r="B39" s="8"/>
      <c r="C39" s="8"/>
      <c r="D39" s="8"/>
      <c r="E39" s="8"/>
      <c r="F39" s="8"/>
      <c r="G39" s="8"/>
      <c r="H39" s="8"/>
      <c r="I39" s="8"/>
      <c r="J39" s="1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39">
      <c r="A40" s="8"/>
      <c r="B40" s="8"/>
      <c r="C40" s="8"/>
      <c r="D40" s="8"/>
      <c r="E40" s="8"/>
      <c r="F40" s="8"/>
      <c r="G40" s="8"/>
      <c r="H40" s="8"/>
      <c r="I40" s="8"/>
      <c r="J40" s="1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J40" s="7" t="s">
        <v>5</v>
      </c>
      <c r="AK40" s="7" t="s">
        <v>4</v>
      </c>
    </row>
    <row r="41" spans="1:39">
      <c r="A41" s="8"/>
      <c r="B41" s="8"/>
      <c r="C41" s="8"/>
      <c r="D41" s="8"/>
      <c r="E41" s="8"/>
      <c r="F41" s="8"/>
      <c r="G41" s="8"/>
      <c r="H41" s="8"/>
      <c r="I41" s="8"/>
      <c r="J41" s="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F41" s="5"/>
      <c r="AG41" s="5">
        <v>7.8</v>
      </c>
      <c r="AH41" s="5">
        <v>11</v>
      </c>
      <c r="AI41" s="6">
        <f>AJ41-3000</f>
        <v>775.72058347758139</v>
      </c>
      <c r="AJ41" s="4">
        <v>3775.7205834775814</v>
      </c>
      <c r="AK41" s="4">
        <v>3747.2602740000002</v>
      </c>
      <c r="AL41" s="4">
        <f>AJ41-AK41</f>
        <v>28.460309477581177</v>
      </c>
      <c r="AM41" t="str">
        <f>IF(AL41&lt;0,"красный","")</f>
        <v/>
      </c>
    </row>
    <row r="42" spans="1:39">
      <c r="A42" s="8"/>
      <c r="B42" s="8"/>
      <c r="C42" s="8"/>
      <c r="D42" s="8"/>
      <c r="E42" s="8"/>
      <c r="F42" s="8"/>
      <c r="G42" s="8"/>
      <c r="H42" s="8"/>
      <c r="I42" s="8"/>
      <c r="J42" s="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F42" s="5"/>
      <c r="AG42" s="5">
        <v>4.5999999999999996</v>
      </c>
      <c r="AH42" s="5">
        <v>12</v>
      </c>
      <c r="AI42" s="6">
        <f t="shared" ref="AI42:AI56" si="0">AJ42-3000</f>
        <v>494.4975148651929</v>
      </c>
      <c r="AJ42" s="4">
        <v>3494.4975148651929</v>
      </c>
      <c r="AK42" s="4">
        <v>3334.7890410999998</v>
      </c>
      <c r="AL42" s="4">
        <f>AJ42-AK42</f>
        <v>159.70847376519305</v>
      </c>
      <c r="AM42" s="8" t="str">
        <f>IF(AL42&lt;0,"красный","")</f>
        <v/>
      </c>
    </row>
    <row r="43" spans="1:39">
      <c r="A43" s="8"/>
      <c r="B43" s="8"/>
      <c r="C43" s="8"/>
      <c r="D43" s="8"/>
      <c r="E43" s="8"/>
      <c r="F43" s="8"/>
      <c r="G43" s="8"/>
      <c r="H43" s="8"/>
      <c r="I43" s="8"/>
      <c r="J43" s="1"/>
      <c r="AF43" s="5"/>
      <c r="AG43" s="5">
        <v>7.5</v>
      </c>
      <c r="AH43" s="5">
        <v>7.6</v>
      </c>
      <c r="AI43" s="6">
        <f t="shared" si="0"/>
        <v>1024.5072479243813</v>
      </c>
      <c r="AJ43" s="4">
        <v>4024.5072479243813</v>
      </c>
      <c r="AK43" s="4">
        <v>4053.1506849000002</v>
      </c>
      <c r="AL43" s="4">
        <f>AJ43-AK43</f>
        <v>-28.643436975618897</v>
      </c>
      <c r="AM43" s="8" t="str">
        <f>IF(AL43&lt;0,"красный","")</f>
        <v>красный</v>
      </c>
    </row>
    <row r="44" spans="1:39">
      <c r="A44" s="8"/>
      <c r="B44" s="8"/>
      <c r="C44" s="8"/>
      <c r="D44" s="8"/>
      <c r="E44" s="8"/>
      <c r="F44" s="8"/>
      <c r="G44" s="8"/>
      <c r="H44" s="8"/>
      <c r="I44" s="8"/>
      <c r="J44" s="1"/>
      <c r="AF44" s="5"/>
      <c r="AG44" s="5">
        <v>9.9</v>
      </c>
      <c r="AH44" s="5">
        <v>7.1</v>
      </c>
      <c r="AI44" s="6">
        <f t="shared" si="0"/>
        <v>1263.3173258625238</v>
      </c>
      <c r="AJ44" s="4">
        <v>4263.3173258625238</v>
      </c>
      <c r="AK44" s="4">
        <v>4252.1972603000004</v>
      </c>
      <c r="AL44" s="4">
        <f>AJ44-AK44</f>
        <v>11.12006556252345</v>
      </c>
      <c r="AM44" s="8" t="str">
        <f>IF(AL44&lt;0,"красный","")</f>
        <v/>
      </c>
    </row>
    <row r="45" spans="1:39">
      <c r="A45" s="8"/>
      <c r="B45" s="8"/>
      <c r="C45" s="8"/>
      <c r="D45" s="8"/>
      <c r="E45" s="8"/>
      <c r="F45" s="8"/>
      <c r="G45" s="8"/>
      <c r="H45" s="8"/>
      <c r="I45" s="8"/>
      <c r="J45" s="1"/>
      <c r="AF45" s="5"/>
      <c r="AG45" s="5">
        <v>8.6999999999999993</v>
      </c>
      <c r="AH45" s="5">
        <v>8.8000000000000007</v>
      </c>
      <c r="AI45" s="6">
        <f t="shared" si="0"/>
        <v>1055.6331920344314</v>
      </c>
      <c r="AJ45" s="4">
        <v>4055.6331920344314</v>
      </c>
      <c r="AK45" s="4">
        <v>4025.0931507</v>
      </c>
      <c r="AL45" s="4">
        <f>AJ45-AK45</f>
        <v>30.540041334431407</v>
      </c>
      <c r="AM45" s="8" t="str">
        <f>IF(AL45&lt;0,"красный","")</f>
        <v/>
      </c>
    </row>
    <row r="46" spans="1:39">
      <c r="A46" s="8"/>
      <c r="B46" s="8"/>
      <c r="C46" s="8"/>
      <c r="D46" s="8"/>
      <c r="E46" s="8"/>
      <c r="F46" s="8"/>
      <c r="G46" s="8"/>
      <c r="H46" s="8"/>
      <c r="I46" s="8"/>
      <c r="J46" s="1"/>
      <c r="AF46" s="5"/>
      <c r="AG46" s="5">
        <v>4.0999999999999996</v>
      </c>
      <c r="AH46" s="5">
        <v>4.5999999999999996</v>
      </c>
      <c r="AI46" s="6">
        <f t="shared" si="0"/>
        <v>684.56967941984658</v>
      </c>
      <c r="AJ46" s="4">
        <v>3684.5696794198466</v>
      </c>
      <c r="AK46" s="4">
        <v>3614.9315068000001</v>
      </c>
      <c r="AL46" s="4">
        <f>AJ46-AK46</f>
        <v>69.6381726198465</v>
      </c>
      <c r="AM46" s="8" t="str">
        <f>IF(AL46&lt;0,"красный","")</f>
        <v/>
      </c>
    </row>
    <row r="47" spans="1:39">
      <c r="A47" s="8"/>
      <c r="B47" s="8"/>
      <c r="C47" s="8"/>
      <c r="D47" s="8"/>
      <c r="E47" s="8"/>
      <c r="F47" s="8"/>
      <c r="G47" s="8"/>
      <c r="H47" s="8"/>
      <c r="I47" s="8"/>
      <c r="J47" s="1"/>
      <c r="AF47" s="5"/>
      <c r="AG47" s="5">
        <v>6</v>
      </c>
      <c r="AH47" s="5">
        <v>6.2</v>
      </c>
      <c r="AI47" s="6">
        <f t="shared" si="0"/>
        <v>1135.4557592903293</v>
      </c>
      <c r="AJ47" s="4">
        <v>4135.4557592903293</v>
      </c>
      <c r="AK47" s="4">
        <v>4132.2712328999996</v>
      </c>
      <c r="AL47" s="4">
        <f>AJ47-AK47</f>
        <v>3.1845263903296654</v>
      </c>
      <c r="AM47" s="8" t="str">
        <f>IF(AL47&lt;0,"красный","")</f>
        <v/>
      </c>
    </row>
    <row r="48" spans="1:39">
      <c r="A48" s="8"/>
      <c r="B48" s="8"/>
      <c r="C48" s="8"/>
      <c r="D48" s="8"/>
      <c r="E48" s="8"/>
      <c r="F48" s="8"/>
      <c r="G48" s="8"/>
      <c r="H48" s="8"/>
      <c r="I48" s="8"/>
      <c r="J48" s="1"/>
      <c r="AF48" s="5"/>
      <c r="AG48" s="5">
        <v>8.5</v>
      </c>
      <c r="AH48" s="5">
        <v>4.8</v>
      </c>
      <c r="AI48" s="6">
        <f t="shared" si="0"/>
        <v>1104.2679370743008</v>
      </c>
      <c r="AJ48" s="4">
        <v>4104.2679370743008</v>
      </c>
      <c r="AK48" s="4">
        <v>4065.6739726000001</v>
      </c>
      <c r="AL48" s="4">
        <f>AJ48-AK48</f>
        <v>38.593964474300719</v>
      </c>
      <c r="AM48" s="8" t="str">
        <f>IF(AL48&lt;0,"красный","")</f>
        <v/>
      </c>
    </row>
    <row r="49" spans="1:39">
      <c r="A49" s="8"/>
      <c r="B49" s="8"/>
      <c r="C49" s="8"/>
      <c r="D49" s="8"/>
      <c r="E49" s="8"/>
      <c r="F49" s="8"/>
      <c r="G49" s="8"/>
      <c r="H49" s="8"/>
      <c r="I49" s="8"/>
      <c r="J49" s="1"/>
      <c r="AF49" s="5"/>
      <c r="AG49" s="5">
        <v>10.9</v>
      </c>
      <c r="AH49" s="5">
        <v>5</v>
      </c>
      <c r="AI49" s="6">
        <f t="shared" si="0"/>
        <v>1208.9325790460271</v>
      </c>
      <c r="AJ49" s="4">
        <v>4208.9325790460271</v>
      </c>
      <c r="AK49" s="4">
        <v>4140.0246575000001</v>
      </c>
      <c r="AL49" s="4">
        <f>AJ49-AK49</f>
        <v>68.907921546026955</v>
      </c>
      <c r="AM49" s="8" t="str">
        <f>IF(AL49&lt;0,"красный","")</f>
        <v/>
      </c>
    </row>
    <row r="50" spans="1:39">
      <c r="A50" s="8"/>
      <c r="B50" s="8"/>
      <c r="C50" s="8"/>
      <c r="D50" s="8"/>
      <c r="E50" s="8"/>
      <c r="F50" s="8"/>
      <c r="G50" s="8"/>
      <c r="H50" s="8"/>
      <c r="I50" s="8"/>
      <c r="AF50" s="5"/>
      <c r="AG50" s="5">
        <v>15.5</v>
      </c>
      <c r="AH50" s="5">
        <v>5.4</v>
      </c>
      <c r="AI50" s="6">
        <f t="shared" si="0"/>
        <v>1168.0711599702245</v>
      </c>
      <c r="AJ50" s="4">
        <v>4168.0711599702245</v>
      </c>
      <c r="AK50" s="4">
        <v>4165.5232876999999</v>
      </c>
      <c r="AL50" s="4">
        <f>AJ50-AK50</f>
        <v>2.5478722702246159</v>
      </c>
      <c r="AM50" s="8" t="str">
        <f>IF(AL50&lt;0,"красный","")</f>
        <v/>
      </c>
    </row>
    <row r="51" spans="1:39">
      <c r="A51" s="8"/>
      <c r="B51" s="8"/>
      <c r="C51" s="8"/>
      <c r="D51" s="8"/>
      <c r="E51" s="8"/>
      <c r="F51" s="8"/>
      <c r="G51" s="8"/>
      <c r="H51" s="8"/>
      <c r="I51" s="8"/>
      <c r="AF51" s="5"/>
      <c r="AG51" s="5">
        <v>14.8</v>
      </c>
      <c r="AH51" s="5">
        <v>4.0999999999999996</v>
      </c>
      <c r="AI51" s="6">
        <f t="shared" si="0"/>
        <v>1394.0256480502412</v>
      </c>
      <c r="AJ51" s="4">
        <v>4394.0256480502412</v>
      </c>
      <c r="AK51" s="4">
        <v>4409.5616437999997</v>
      </c>
      <c r="AL51" s="4">
        <f>AJ51-AK51</f>
        <v>-15.535995749758513</v>
      </c>
      <c r="AM51" s="8" t="str">
        <f>IF(AL51&lt;0,"красный","")</f>
        <v>красный</v>
      </c>
    </row>
    <row r="52" spans="1:39">
      <c r="A52" s="8"/>
      <c r="B52" s="8"/>
      <c r="C52" s="8"/>
      <c r="D52" s="8"/>
      <c r="E52" s="8"/>
      <c r="F52" s="8"/>
      <c r="G52" s="8"/>
      <c r="H52" s="8"/>
      <c r="I52" s="8"/>
      <c r="AF52" s="5"/>
      <c r="AG52" s="5">
        <v>23.6</v>
      </c>
      <c r="AH52" s="5">
        <v>2.7</v>
      </c>
      <c r="AI52" s="6">
        <f t="shared" si="0"/>
        <v>1341.353260659268</v>
      </c>
      <c r="AJ52" s="4">
        <v>4341.353260659268</v>
      </c>
      <c r="AK52" s="4">
        <v>4329.4657533999998</v>
      </c>
      <c r="AL52" s="4">
        <f>AJ52-AK52</f>
        <v>11.887507259268205</v>
      </c>
      <c r="AM52" s="8" t="str">
        <f>IF(AL52&lt;0,"красный","")</f>
        <v/>
      </c>
    </row>
    <row r="53" spans="1:39">
      <c r="A53" s="8"/>
      <c r="B53" s="8"/>
      <c r="C53" s="8"/>
      <c r="D53" s="8"/>
      <c r="E53" s="8"/>
      <c r="F53" s="8"/>
      <c r="G53" s="8"/>
      <c r="H53" s="8"/>
      <c r="I53" s="8"/>
      <c r="AF53" s="5"/>
      <c r="AG53" s="5">
        <v>28</v>
      </c>
      <c r="AH53" s="5">
        <v>3.2</v>
      </c>
      <c r="AI53" s="6">
        <f t="shared" si="0"/>
        <v>1191.0844367132013</v>
      </c>
      <c r="AJ53" s="4">
        <v>4191.0844367132013</v>
      </c>
      <c r="AK53" s="4">
        <v>4191.2136985999996</v>
      </c>
      <c r="AL53" s="4">
        <f>AJ53-AK53</f>
        <v>-0.12926188679830375</v>
      </c>
      <c r="AM53" s="8" t="str">
        <f>IF(AL53&lt;0,"красный","")</f>
        <v>красный</v>
      </c>
    </row>
    <row r="54" spans="1:39">
      <c r="A54" s="8"/>
      <c r="B54" s="8"/>
      <c r="C54" s="8"/>
      <c r="D54" s="8"/>
      <c r="E54" s="8"/>
      <c r="F54" s="8"/>
      <c r="G54" s="8"/>
      <c r="H54" s="8"/>
      <c r="I54" s="8"/>
      <c r="AF54" s="5"/>
      <c r="AG54" s="5">
        <v>32.799999999999997</v>
      </c>
      <c r="AH54" s="5">
        <v>2</v>
      </c>
      <c r="AI54" s="6">
        <f t="shared" si="0"/>
        <v>936.96170472821268</v>
      </c>
      <c r="AJ54" s="4">
        <v>3936.9617047282127</v>
      </c>
      <c r="AK54" s="4">
        <v>3973.9534247000001</v>
      </c>
      <c r="AL54" s="4">
        <f>AJ54-AK54</f>
        <v>-36.991719971787461</v>
      </c>
      <c r="AM54" s="8" t="str">
        <f>IF(AL54&lt;0,"красный","")</f>
        <v>красный</v>
      </c>
    </row>
    <row r="55" spans="1:39">
      <c r="A55" s="8"/>
      <c r="B55" s="8"/>
      <c r="C55" s="8"/>
      <c r="D55" s="8"/>
      <c r="E55" s="8"/>
      <c r="F55" s="8"/>
      <c r="G55" s="8"/>
      <c r="H55" s="8"/>
      <c r="I55" s="8"/>
      <c r="AF55" s="5"/>
      <c r="AG55" s="5">
        <v>36.799999999999997</v>
      </c>
      <c r="AH55" s="5">
        <v>3</v>
      </c>
      <c r="AI55" s="6">
        <f t="shared" si="0"/>
        <v>1059.927142330203</v>
      </c>
      <c r="AJ55" s="4">
        <v>4059.927142330203</v>
      </c>
      <c r="AK55" s="4">
        <v>4077.3232877</v>
      </c>
      <c r="AL55" s="4">
        <f>AJ55-AK55</f>
        <v>-17.396145369797068</v>
      </c>
      <c r="AM55" s="8" t="str">
        <f>IF(AL55&lt;0,"красный","")</f>
        <v>красный</v>
      </c>
    </row>
    <row r="56" spans="1:39">
      <c r="A56" s="8"/>
      <c r="B56" s="8"/>
      <c r="C56" s="8"/>
      <c r="D56" s="8"/>
      <c r="E56" s="8"/>
      <c r="F56" s="8"/>
      <c r="G56" s="8"/>
      <c r="H56" s="8"/>
      <c r="I56" s="8"/>
      <c r="AF56" s="5"/>
      <c r="AG56" s="5">
        <v>46.4</v>
      </c>
      <c r="AH56" s="5">
        <v>4</v>
      </c>
      <c r="AI56" s="6">
        <f t="shared" si="0"/>
        <v>880.148618843647</v>
      </c>
      <c r="AJ56" s="4">
        <v>3880.148618843647</v>
      </c>
      <c r="AK56" s="4">
        <v>3916.5041096</v>
      </c>
      <c r="AL56" s="4">
        <f>AJ56-AK56</f>
        <v>-36.355490756352992</v>
      </c>
      <c r="AM56" s="8" t="str">
        <f>IF(AL56&lt;0,"красный","")</f>
        <v>красный</v>
      </c>
    </row>
    <row r="57" spans="1:39">
      <c r="A57" s="8"/>
      <c r="B57" s="8"/>
      <c r="C57" s="8"/>
      <c r="D57" s="8"/>
      <c r="E57" s="8"/>
      <c r="F57" s="8"/>
      <c r="G57" s="8"/>
      <c r="H57" s="8"/>
      <c r="I57" s="8"/>
    </row>
    <row r="58" spans="1:39">
      <c r="A58" s="8"/>
      <c r="B58" s="8"/>
      <c r="C58" s="8"/>
      <c r="D58" s="8"/>
      <c r="E58" s="8"/>
      <c r="F58" s="8"/>
      <c r="G58" s="8"/>
      <c r="H58" s="8"/>
      <c r="I58" s="8"/>
    </row>
    <row r="59" spans="1:39">
      <c r="A59" s="8"/>
      <c r="B59" s="8"/>
      <c r="C59" s="8"/>
      <c r="D59" s="8"/>
      <c r="E59" s="8"/>
      <c r="F59" s="8"/>
      <c r="G59" s="8"/>
      <c r="H59" s="8"/>
      <c r="I59" s="8"/>
    </row>
    <row r="60" spans="1:39">
      <c r="A60" s="8"/>
      <c r="B60" s="8"/>
      <c r="C60" s="8"/>
      <c r="D60" s="8"/>
      <c r="E60" s="8"/>
      <c r="F60" s="8"/>
      <c r="G60" s="8"/>
      <c r="H60" s="8"/>
      <c r="I60" s="8"/>
    </row>
    <row r="61" spans="1:39">
      <c r="A61" s="8"/>
      <c r="B61" s="8"/>
      <c r="C61" s="8"/>
      <c r="D61" s="8"/>
      <c r="E61" s="8"/>
      <c r="F61" s="8"/>
      <c r="G61" s="8"/>
      <c r="H61" s="8"/>
      <c r="I61" s="8"/>
    </row>
    <row r="62" spans="1:39">
      <c r="A62" s="8"/>
      <c r="B62" s="8"/>
      <c r="C62" s="8"/>
      <c r="D62" s="8"/>
      <c r="E62" s="8"/>
      <c r="F62" s="8"/>
      <c r="G62" s="8"/>
      <c r="H62" s="8"/>
      <c r="I62" s="8"/>
    </row>
    <row r="63" spans="1:39">
      <c r="A63" s="8"/>
      <c r="B63" s="8"/>
      <c r="C63" s="8"/>
      <c r="D63" s="8"/>
      <c r="E63" s="8"/>
      <c r="F63" s="8"/>
      <c r="G63" s="8"/>
      <c r="H63" s="8"/>
      <c r="I63" s="8"/>
    </row>
    <row r="64" spans="1:39">
      <c r="A64" s="8"/>
      <c r="B64" s="8"/>
      <c r="C64" s="8"/>
      <c r="D64" s="8"/>
      <c r="E64" s="8"/>
      <c r="F64" s="8"/>
      <c r="G64" s="8"/>
      <c r="H64" s="8"/>
      <c r="I64" s="8"/>
    </row>
    <row r="65" spans="1:9">
      <c r="A65" s="8"/>
      <c r="B65" s="8"/>
      <c r="C65" s="8"/>
      <c r="D65" s="8"/>
      <c r="E65" s="8"/>
      <c r="F65" s="8"/>
      <c r="G65" s="8"/>
      <c r="H65" s="8"/>
      <c r="I65" s="8"/>
    </row>
    <row r="66" spans="1:9">
      <c r="A66" s="8"/>
      <c r="B66" s="8"/>
      <c r="C66" s="8"/>
      <c r="D66" s="8"/>
      <c r="E66" s="8"/>
      <c r="F66" s="8"/>
      <c r="G66" s="8"/>
      <c r="H66" s="8"/>
      <c r="I66" s="8"/>
    </row>
    <row r="67" spans="1:9">
      <c r="A67" s="8"/>
      <c r="B67" s="8"/>
      <c r="C67" s="8"/>
      <c r="D67" s="8"/>
      <c r="E67" s="8"/>
      <c r="F67" s="8"/>
      <c r="G67" s="8"/>
      <c r="H67" s="8"/>
      <c r="I67" s="8"/>
    </row>
    <row r="68" spans="1:9">
      <c r="A68" s="8"/>
      <c r="B68" s="8"/>
      <c r="C68" s="8"/>
      <c r="D68" s="8"/>
      <c r="E68" s="8"/>
      <c r="F68" s="8"/>
      <c r="G68" s="8"/>
      <c r="H68" s="8"/>
      <c r="I68" s="8"/>
    </row>
    <row r="69" spans="1:9">
      <c r="A69" s="8"/>
      <c r="B69" s="8"/>
      <c r="C69" s="8"/>
      <c r="D69" s="8"/>
      <c r="E69" s="8"/>
      <c r="F69" s="8"/>
      <c r="G69" s="8"/>
      <c r="H69" s="8"/>
      <c r="I69" s="8"/>
    </row>
    <row r="70" spans="1:9">
      <c r="A70" s="8"/>
      <c r="B70" s="8"/>
      <c r="C70" s="8"/>
      <c r="D70" s="8"/>
      <c r="E70" s="8"/>
      <c r="F70" s="8"/>
      <c r="G70" s="8"/>
      <c r="H70" s="8"/>
      <c r="I70" s="8"/>
    </row>
    <row r="71" spans="1:9">
      <c r="A71" s="8"/>
      <c r="B71" s="8"/>
      <c r="C71" s="8"/>
      <c r="D71" s="8"/>
      <c r="E71" s="8"/>
      <c r="F71" s="8"/>
      <c r="G71" s="8"/>
      <c r="H71" s="8"/>
      <c r="I71" s="8"/>
    </row>
    <row r="72" spans="1:9">
      <c r="A72" s="8"/>
      <c r="B72" s="8"/>
      <c r="C72" s="8"/>
      <c r="D72" s="8"/>
      <c r="E72" s="8"/>
      <c r="F72" s="8"/>
      <c r="G72" s="8"/>
      <c r="H72" s="8"/>
      <c r="I72" s="8"/>
    </row>
    <row r="73" spans="1:9">
      <c r="A73" s="8"/>
      <c r="B73" s="8"/>
      <c r="C73" s="8"/>
      <c r="D73" s="8"/>
      <c r="E73" s="8"/>
      <c r="F73" s="8"/>
      <c r="G73" s="8"/>
      <c r="H73" s="8"/>
      <c r="I73" s="8"/>
    </row>
    <row r="74" spans="1:9">
      <c r="A74" s="8"/>
      <c r="B74" s="8"/>
      <c r="C74" s="8"/>
      <c r="D74" s="8"/>
      <c r="E74" s="8"/>
      <c r="F74" s="8"/>
      <c r="G74" s="8"/>
      <c r="H74" s="8"/>
      <c r="I74" s="8"/>
    </row>
    <row r="75" spans="1:9">
      <c r="A75" s="8"/>
      <c r="B75" s="8"/>
      <c r="C75" s="8"/>
      <c r="D75" s="8"/>
      <c r="E75" s="8"/>
      <c r="F75" s="8"/>
      <c r="G75" s="8"/>
      <c r="H75" s="8"/>
      <c r="I75" s="8"/>
    </row>
    <row r="76" spans="1:9">
      <c r="A76" s="8"/>
      <c r="B76" s="8"/>
      <c r="C76" s="8"/>
      <c r="D76" s="8"/>
      <c r="E76" s="8"/>
      <c r="F76" s="8"/>
      <c r="G76" s="8"/>
      <c r="H76" s="8"/>
      <c r="I76" s="8"/>
    </row>
    <row r="77" spans="1:9">
      <c r="A77" s="8"/>
      <c r="B77" s="8"/>
      <c r="C77" s="8"/>
      <c r="D77" s="8"/>
      <c r="E77" s="8"/>
      <c r="F77" s="8"/>
      <c r="G77" s="8"/>
      <c r="H77" s="8"/>
      <c r="I77" s="8"/>
    </row>
    <row r="78" spans="1:9">
      <c r="A78" s="8"/>
      <c r="B78" s="8"/>
      <c r="C78" s="8"/>
      <c r="D78" s="8"/>
      <c r="E78" s="8"/>
      <c r="F78" s="8"/>
      <c r="G78" s="8"/>
      <c r="H78" s="8"/>
      <c r="I78" s="8"/>
    </row>
    <row r="79" spans="1:9">
      <c r="A79" s="8"/>
      <c r="B79" s="8"/>
      <c r="C79" s="8"/>
      <c r="D79" s="8"/>
      <c r="E79" s="8"/>
      <c r="F79" s="8"/>
      <c r="G79" s="8"/>
      <c r="H79" s="8"/>
      <c r="I79" s="8"/>
    </row>
    <row r="80" spans="1:9">
      <c r="A80" s="8"/>
      <c r="B80" s="8"/>
      <c r="C80" s="8"/>
      <c r="D80" s="8"/>
      <c r="E80" s="8"/>
      <c r="F80" s="8"/>
      <c r="G80" s="8"/>
      <c r="H80" s="8"/>
      <c r="I80" s="8"/>
    </row>
    <row r="81" spans="1:9">
      <c r="A81" s="8"/>
      <c r="B81" s="8"/>
      <c r="C81" s="8"/>
      <c r="D81" s="8"/>
      <c r="E81" s="8"/>
      <c r="F81" s="8"/>
      <c r="G81" s="8"/>
      <c r="H81" s="8"/>
      <c r="I81" s="8"/>
    </row>
  </sheetData>
  <conditionalFormatting sqref="D47:D63 D25:D41 D2:D18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ceu_eliseevov</dc:creator>
  <cp:lastModifiedBy>ceu_eliseevov</cp:lastModifiedBy>
  <cp:lastPrinted>2019-09-12T12:33:30Z</cp:lastPrinted>
  <dcterms:created xsi:type="dcterms:W3CDTF">2019-06-26T10:52:38Z</dcterms:created>
  <dcterms:modified xsi:type="dcterms:W3CDTF">2020-01-15T12:28:02Z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Карта 12 месяцев (закр. период).xlsm</vt:lpwstr>
  </property>
</Properties>
</file>