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 codeName="{2109D909-C6D8-E34B-4C66-09127ED2DC46}"/>
  <workbookPr filterPrivacy="1" codeName="ЭтаКнига" defaultThemeVersion="124226"/>
  <xr:revisionPtr revIDLastSave="0" documentId="13_ncr:1_{7F1FFD37-A518-4F88-9414-53F52515AFB0}" xr6:coauthVersionLast="45" xr6:coauthVersionMax="45" xr10:uidLastSave="{00000000-0000-0000-0000-000000000000}"/>
  <bookViews>
    <workbookView xWindow="0" yWindow="0" windowWidth="14925" windowHeight="1495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A17" i="1"/>
  <c r="A18" i="1"/>
  <c r="A19" i="1"/>
  <c r="A20" i="1"/>
  <c r="A21" i="1"/>
  <c r="A22" i="1"/>
  <c r="A23" i="1"/>
  <c r="A24" i="1"/>
  <c r="A25" i="1"/>
  <c r="A16" i="1"/>
  <c r="G5" i="3" l="1"/>
</calcChain>
</file>

<file path=xl/sharedStrings.xml><?xml version="1.0" encoding="utf-8"?>
<sst xmlns="http://schemas.openxmlformats.org/spreadsheetml/2006/main" count="36" uniqueCount="19">
  <si>
    <t>2018</t>
  </si>
  <si>
    <t>2018 год</t>
  </si>
  <si>
    <t>потрачено</t>
  </si>
  <si>
    <t>всего</t>
  </si>
  <si>
    <t>компьютеры</t>
  </si>
  <si>
    <t>столы</t>
  </si>
  <si>
    <t>стулья</t>
  </si>
  <si>
    <t>для дома</t>
  </si>
  <si>
    <t>для работы</t>
  </si>
  <si>
    <t>для семьи</t>
  </si>
  <si>
    <t>для коллег</t>
  </si>
  <si>
    <t>для сотрудников</t>
  </si>
  <si>
    <t>для малоимущих</t>
  </si>
  <si>
    <t>для благотворительности</t>
  </si>
  <si>
    <t>для утлизирования</t>
  </si>
  <si>
    <t>все количество</t>
  </si>
  <si>
    <t>машины</t>
  </si>
  <si>
    <t>ящики</t>
  </si>
  <si>
    <t>одежда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</si>
</sst>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[-] &quot;@"/>
    <numFmt numFmtId="165" formatCode="###,000"/>
    <numFmt numFmtId="166" formatCode="#,##0.00;\(#,##0.00\)"/>
    <numFmt numFmtId="167" formatCode="&quot;  [-] &quot;@"/>
    <numFmt numFmtId="168" formatCode="&quot;    [-] &quot;@"/>
    <numFmt numFmtId="169" formatCode="&quot;      [-] &quot;@"/>
    <numFmt numFmtId="170" formatCode="&quot;        [-] &quot;@"/>
    <numFmt numFmtId="171" formatCode="&quot;               &quot;@"/>
    <numFmt numFmtId="172" formatCode="&quot;             &quot;@"/>
    <numFmt numFmtId="173" formatCode="#,##0.000000000000000000000000000000_ ;\-#,##0.000000000000000000000000000000\ "/>
    <numFmt numFmtId="17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color rgb="FF000000"/>
      <name val="Verdana"/>
      <family val="2"/>
      <charset val="204"/>
    </font>
    <font>
      <sz val="8"/>
      <color rgb="FF1F497D"/>
      <name val="Verdana"/>
      <family val="2"/>
      <charset val="204"/>
    </font>
    <font>
      <sz val="9"/>
      <color indexed="1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59B"/>
        <bgColor rgb="FF000000"/>
      </patternFill>
    </fill>
    <fill>
      <patternFill patternType="solid">
        <fgColor rgb="FFFFE28F"/>
        <bgColor rgb="FF000000"/>
      </patternFill>
    </fill>
    <fill>
      <patternFill patternType="solid">
        <fgColor rgb="FFFFEBB3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indexed="63"/>
        <bgColor indexed="64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2F2F2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3" tint="-0.24994659260841701"/>
      </left>
      <right style="dotted">
        <color theme="3" tint="-0.24994659260841701"/>
      </right>
      <top style="dotted">
        <color theme="3" tint="-0.24994659260841701"/>
      </top>
      <bottom style="dotted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">
    <xf numFmtId="0" fontId="0" fillId="0" borderId="0"/>
    <xf numFmtId="0" fontId="1" fillId="2" borderId="1" applyNumberFormat="0" applyAlignment="0" applyProtection="0">
      <alignment horizontal="left" vertical="center" indent="1"/>
    </xf>
    <xf numFmtId="0" fontId="2" fillId="3" borderId="1" applyNumberFormat="0" applyProtection="0">
      <alignment horizontal="left" vertical="center" wrapText="1" indent="1"/>
    </xf>
    <xf numFmtId="0" fontId="2" fillId="4" borderId="1" applyNumberFormat="0" applyProtection="0">
      <alignment horizontal="left" vertical="center" wrapText="1" indent="1"/>
    </xf>
    <xf numFmtId="165" fontId="2" fillId="5" borderId="2" applyNumberFormat="0" applyAlignment="0" applyProtection="0">
      <alignment horizontal="right" vertical="center" indent="1"/>
    </xf>
    <xf numFmtId="166" fontId="3" fillId="0" borderId="0"/>
    <xf numFmtId="0" fontId="6" fillId="7" borderId="3" applyNumberFormat="0" applyAlignment="0" applyProtection="0">
      <alignment horizontal="left" vertical="center" indent="1"/>
    </xf>
    <xf numFmtId="0" fontId="6" fillId="8" borderId="3" applyNumberFormat="0" applyAlignment="0" applyProtection="0">
      <alignment horizontal="left" vertical="center" indent="1"/>
    </xf>
    <xf numFmtId="0" fontId="6" fillId="9" borderId="3" applyNumberFormat="0" applyAlignment="0" applyProtection="0">
      <alignment horizontal="left" vertical="center" indent="1"/>
    </xf>
    <xf numFmtId="0" fontId="6" fillId="10" borderId="3" applyNumberFormat="0" applyAlignment="0" applyProtection="0">
      <alignment horizontal="left" vertical="center" indent="1"/>
    </xf>
    <xf numFmtId="165" fontId="7" fillId="11" borderId="3" applyNumberFormat="0" applyAlignment="0" applyProtection="0">
      <alignment horizontal="left" vertical="center" indent="1"/>
    </xf>
    <xf numFmtId="0" fontId="6" fillId="5" borderId="4" applyNumberFormat="0" applyAlignment="0" applyProtection="0">
      <alignment horizontal="left" vertical="center" indent="1"/>
    </xf>
    <xf numFmtId="0" fontId="9" fillId="12" borderId="8" applyNumberFormat="0" applyAlignment="0" applyProtection="0"/>
  </cellStyleXfs>
  <cellXfs count="36">
    <xf numFmtId="0" fontId="0" fillId="0" borderId="0" xfId="0"/>
    <xf numFmtId="166" fontId="8" fillId="0" borderId="0" xfId="5" applyNumberFormat="1" applyFont="1" applyAlignment="1" applyProtection="1">
      <alignment horizontal="center" vertical="center" wrapText="1"/>
      <protection locked="0"/>
    </xf>
    <xf numFmtId="166" fontId="3" fillId="0" borderId="0" xfId="5" applyNumberFormat="1" applyFont="1" applyAlignment="1" applyProtection="1">
      <alignment horizontal="center" vertical="center" wrapText="1"/>
      <protection locked="0"/>
    </xf>
    <xf numFmtId="166" fontId="4" fillId="0" borderId="5" xfId="5" applyNumberFormat="1" applyFont="1" applyBorder="1" applyAlignment="1" applyProtection="1">
      <alignment horizontal="center" vertical="center" wrapText="1"/>
    </xf>
    <xf numFmtId="166" fontId="4" fillId="0" borderId="6" xfId="5" applyNumberFormat="1" applyFont="1" applyBorder="1" applyAlignment="1" applyProtection="1">
      <alignment horizontal="center" vertical="center" wrapText="1"/>
    </xf>
    <xf numFmtId="166" fontId="5" fillId="6" borderId="7" xfId="5" applyNumberFormat="1" applyFont="1" applyFill="1" applyBorder="1" applyAlignment="1" applyProtection="1">
      <alignment vertical="center" wrapText="1"/>
    </xf>
    <xf numFmtId="39" fontId="2" fillId="0" borderId="2" xfId="4" applyNumberFormat="1" applyFill="1" applyAlignment="1">
      <alignment horizontal="right" vertical="center"/>
    </xf>
    <xf numFmtId="173" fontId="0" fillId="0" borderId="0" xfId="0" applyNumberFormat="1"/>
    <xf numFmtId="164" fontId="9" fillId="12" borderId="8" xfId="12" quotePrefix="1" applyNumberFormat="1" applyAlignment="1"/>
    <xf numFmtId="0" fontId="9" fillId="12" borderId="8" xfId="12"/>
    <xf numFmtId="167" fontId="9" fillId="12" borderId="8" xfId="12" quotePrefix="1" applyNumberFormat="1" applyAlignment="1"/>
    <xf numFmtId="168" fontId="9" fillId="12" borderId="8" xfId="12" quotePrefix="1" applyNumberFormat="1" applyAlignment="1"/>
    <xf numFmtId="166" fontId="9" fillId="12" borderId="8" xfId="12" applyNumberFormat="1" applyAlignment="1" applyProtection="1">
      <alignment vertical="center" wrapText="1"/>
    </xf>
    <xf numFmtId="169" fontId="9" fillId="12" borderId="8" xfId="12" quotePrefix="1" applyNumberFormat="1" applyAlignment="1"/>
    <xf numFmtId="170" fontId="9" fillId="12" borderId="8" xfId="12" quotePrefix="1" applyNumberFormat="1" applyAlignment="1"/>
    <xf numFmtId="171" fontId="9" fillId="12" borderId="8" xfId="12" quotePrefix="1" applyNumberFormat="1" applyAlignment="1"/>
    <xf numFmtId="172" fontId="9" fillId="12" borderId="8" xfId="12" quotePrefix="1" applyNumberFormat="1" applyAlignment="1"/>
    <xf numFmtId="166" fontId="9" fillId="12" borderId="8" xfId="12" applyNumberFormat="1" applyAlignment="1" applyProtection="1">
      <alignment vertical="center"/>
      <protection locked="0"/>
    </xf>
    <xf numFmtId="166" fontId="9" fillId="12" borderId="8" xfId="12" applyNumberFormat="1" applyAlignment="1" applyProtection="1">
      <alignment horizontal="centerContinuous" vertical="center" wrapText="1"/>
      <protection locked="0"/>
    </xf>
    <xf numFmtId="166" fontId="9" fillId="12" borderId="8" xfId="12" applyNumberFormat="1" applyAlignment="1" applyProtection="1">
      <alignment horizontal="centerContinuous" vertical="center" wrapText="1"/>
    </xf>
    <xf numFmtId="0" fontId="9" fillId="0" borderId="8" xfId="12" quotePrefix="1" applyNumberFormat="1" applyFill="1" applyAlignment="1"/>
    <xf numFmtId="164" fontId="9" fillId="0" borderId="8" xfId="12" quotePrefix="1" applyNumberFormat="1" applyFill="1" applyAlignment="1"/>
    <xf numFmtId="0" fontId="9" fillId="0" borderId="8" xfId="12" applyNumberFormat="1" applyFill="1" applyAlignment="1"/>
    <xf numFmtId="166" fontId="9" fillId="0" borderId="8" xfId="12" applyNumberFormat="1" applyFill="1" applyAlignment="1" applyProtection="1">
      <alignment horizontal="centerContinuous" vertical="center" wrapText="1"/>
      <protection locked="0"/>
    </xf>
    <xf numFmtId="166" fontId="9" fillId="0" borderId="8" xfId="12" applyNumberFormat="1" applyFill="1" applyAlignment="1" applyProtection="1">
      <alignment horizontal="centerContinuous" vertical="center" wrapText="1"/>
    </xf>
    <xf numFmtId="39" fontId="9" fillId="0" borderId="8" xfId="12" applyNumberFormat="1" applyFill="1" applyAlignment="1">
      <alignment horizontal="right" vertical="center"/>
    </xf>
    <xf numFmtId="167" fontId="9" fillId="0" borderId="8" xfId="12" quotePrefix="1" applyNumberFormat="1" applyFill="1" applyAlignment="1"/>
    <xf numFmtId="168" fontId="9" fillId="0" borderId="8" xfId="12" quotePrefix="1" applyNumberFormat="1" applyFill="1" applyAlignment="1"/>
    <xf numFmtId="169" fontId="9" fillId="0" borderId="8" xfId="12" quotePrefix="1" applyNumberFormat="1" applyFill="1" applyAlignment="1"/>
    <xf numFmtId="170" fontId="9" fillId="0" borderId="8" xfId="12" quotePrefix="1" applyNumberFormat="1" applyFill="1" applyAlignment="1"/>
    <xf numFmtId="171" fontId="9" fillId="0" borderId="8" xfId="12" quotePrefix="1" applyNumberFormat="1" applyFill="1" applyAlignment="1"/>
    <xf numFmtId="172" fontId="9" fillId="0" borderId="8" xfId="12" quotePrefix="1" applyNumberFormat="1" applyFill="1" applyAlignment="1"/>
    <xf numFmtId="39" fontId="9" fillId="13" borderId="8" xfId="12" applyNumberFormat="1" applyFill="1" applyAlignment="1">
      <alignment horizontal="right" vertical="center"/>
    </xf>
    <xf numFmtId="0" fontId="0" fillId="0" borderId="0" xfId="0" applyFill="1"/>
    <xf numFmtId="164" fontId="0" fillId="0" borderId="0" xfId="0" applyNumberFormat="1" applyFill="1"/>
    <xf numFmtId="174" fontId="0" fillId="0" borderId="0" xfId="0" applyNumberFormat="1" applyFill="1"/>
  </cellXfs>
  <cellStyles count="13">
    <cellStyle name="SAPDataCell" xfId="4" xr:uid="{00000000-0005-0000-0000-000000000000}"/>
    <cellStyle name="SAPDimensionCell" xfId="1" xr:uid="{00000000-0005-0000-0000-000001000000}"/>
    <cellStyle name="SAPHierarchyCell" xfId="2" xr:uid="{00000000-0005-0000-0000-000002000000}"/>
    <cellStyle name="SAPHierarchyCell0" xfId="6" xr:uid="{00000000-0005-0000-0000-000003000000}"/>
    <cellStyle name="SAPHierarchyCell1" xfId="7" xr:uid="{00000000-0005-0000-0000-000004000000}"/>
    <cellStyle name="SAPHierarchyCell2" xfId="8" xr:uid="{00000000-0005-0000-0000-000005000000}"/>
    <cellStyle name="SAPHierarchyCell3" xfId="9" xr:uid="{00000000-0005-0000-0000-000006000000}"/>
    <cellStyle name="SAPHierarchyCell4" xfId="11" xr:uid="{00000000-0005-0000-0000-000007000000}"/>
    <cellStyle name="SAPHierarchyOddCell" xfId="3" xr:uid="{00000000-0005-0000-0000-000008000000}"/>
    <cellStyle name="SAPMemberCell" xfId="10" xr:uid="{00000000-0005-0000-0000-000009000000}"/>
    <cellStyle name="Вывод" xfId="12" builtinId="21"/>
    <cellStyle name="Обычный" xfId="0" builtinId="0"/>
    <cellStyle name="Обычный 2" xfId="5" xr:uid="{00000000-0005-0000-0000-00000C000000}"/>
  </cellStyles>
  <dxfs count="4">
    <dxf>
      <fill>
        <patternFill>
          <bgColor theme="6" tint="0.79998168889431442"/>
        </patternFill>
      </fill>
    </dxf>
    <dxf>
      <font>
        <condense val="0"/>
        <extend val="0"/>
        <color indexed="63"/>
      </font>
    </dxf>
    <dxf>
      <font>
        <condense val="0"/>
        <extend val="0"/>
        <color indexed="63"/>
      </font>
    </dxf>
    <dxf>
      <font>
        <condense val="0"/>
        <extend val="0"/>
        <color indexed="63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25"/>
  <sheetViews>
    <sheetView tabSelected="1" zoomScale="115" zoomScaleNormal="115" workbookViewId="0">
      <selection activeCell="B16" sqref="B16"/>
    </sheetView>
  </sheetViews>
  <sheetFormatPr defaultRowHeight="15" x14ac:dyDescent="0.25"/>
  <cols>
    <col min="1" max="1" width="38" customWidth="1"/>
    <col min="2" max="3" width="19.140625" bestFit="1" customWidth="1"/>
    <col min="4" max="4" width="28.42578125" bestFit="1" customWidth="1"/>
    <col min="5" max="5" width="19.140625" bestFit="1" customWidth="1"/>
    <col min="6" max="6" width="32.140625" bestFit="1" customWidth="1"/>
    <col min="7" max="7" width="24.7109375" bestFit="1" customWidth="1"/>
    <col min="8" max="8" width="43.42578125" bestFit="1" customWidth="1"/>
    <col min="9" max="9" width="19.140625" bestFit="1" customWidth="1"/>
    <col min="10" max="10" width="20.7109375" bestFit="1" customWidth="1"/>
    <col min="11" max="11" width="39.42578125" bestFit="1" customWidth="1"/>
    <col min="12" max="12" width="19.5703125" bestFit="1" customWidth="1"/>
    <col min="13" max="13" width="38.28515625" bestFit="1" customWidth="1"/>
    <col min="14" max="14" width="21.5703125" bestFit="1" customWidth="1"/>
    <col min="15" max="15" width="31.42578125" bestFit="1" customWidth="1"/>
    <col min="16" max="16" width="23.28515625" bestFit="1" customWidth="1"/>
    <col min="17" max="17" width="23.5703125" bestFit="1" customWidth="1"/>
    <col min="18" max="18" width="26.7109375" bestFit="1" customWidth="1"/>
    <col min="22" max="22" width="23.7109375" customWidth="1"/>
    <col min="24" max="24" width="7.42578125" customWidth="1"/>
  </cols>
  <sheetData>
    <row r="1" spans="1:19" x14ac:dyDescent="0.25">
      <c r="A1" s="20"/>
      <c r="B1" s="21" t="s">
        <v>0</v>
      </c>
      <c r="C1" s="22"/>
      <c r="D1" s="22"/>
      <c r="E1" s="22"/>
      <c r="F1" s="22"/>
      <c r="G1" s="22"/>
      <c r="H1" s="2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20"/>
      <c r="B2" s="23" t="s">
        <v>15</v>
      </c>
      <c r="C2" s="24" t="s">
        <v>6</v>
      </c>
      <c r="D2" s="24" t="s">
        <v>5</v>
      </c>
      <c r="E2" s="23" t="s">
        <v>16</v>
      </c>
      <c r="F2" s="23" t="s">
        <v>4</v>
      </c>
      <c r="G2" s="23" t="s">
        <v>17</v>
      </c>
      <c r="H2" s="23" t="s">
        <v>18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5">
      <c r="A3" s="21" t="s">
        <v>2</v>
      </c>
      <c r="B3" s="32"/>
      <c r="C3" s="32"/>
      <c r="D3" s="32"/>
      <c r="E3" s="32"/>
      <c r="F3" s="32"/>
      <c r="G3" s="32"/>
      <c r="H3" s="32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x14ac:dyDescent="0.25">
      <c r="A4" s="26" t="s">
        <v>3</v>
      </c>
      <c r="B4" s="32"/>
      <c r="C4" s="32"/>
      <c r="D4" s="32"/>
      <c r="E4" s="32"/>
      <c r="F4" s="32"/>
      <c r="G4" s="32"/>
      <c r="H4" s="3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27" t="s">
        <v>7</v>
      </c>
      <c r="B5" s="25">
        <v>46.100000246556405</v>
      </c>
      <c r="C5" s="32">
        <v>19.8481621671204</v>
      </c>
      <c r="D5" s="25">
        <v>0</v>
      </c>
      <c r="E5" s="25">
        <v>0.96202515674910405</v>
      </c>
      <c r="F5" s="32">
        <v>0</v>
      </c>
      <c r="G5" s="25">
        <v>8.8250416964199196</v>
      </c>
      <c r="H5" s="32">
        <v>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x14ac:dyDescent="0.25">
      <c r="A6" s="28" t="s">
        <v>8</v>
      </c>
      <c r="B6" s="25">
        <v>45.756666900941198</v>
      </c>
      <c r="C6" s="32">
        <v>19.771373771019277</v>
      </c>
      <c r="D6" s="25">
        <v>0</v>
      </c>
      <c r="E6" s="25">
        <v>0.95965704341729607</v>
      </c>
      <c r="F6" s="32">
        <v>0</v>
      </c>
      <c r="G6" s="25">
        <v>8.7856544135883592</v>
      </c>
      <c r="H6" s="32">
        <v>0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x14ac:dyDescent="0.25">
      <c r="A7" s="29" t="s">
        <v>9</v>
      </c>
      <c r="B7" s="32">
        <v>11.663333354189481</v>
      </c>
      <c r="C7" s="25">
        <v>4.1175145323947202</v>
      </c>
      <c r="D7" s="25">
        <v>0</v>
      </c>
      <c r="E7" s="32">
        <v>0.29919901053110759</v>
      </c>
      <c r="F7" s="32">
        <v>0</v>
      </c>
      <c r="G7" s="32">
        <v>1.818413215366504</v>
      </c>
      <c r="H7" s="32">
        <v>0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x14ac:dyDescent="0.25">
      <c r="A8" s="30" t="s">
        <v>10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x14ac:dyDescent="0.25">
      <c r="A9" s="31" t="s">
        <v>11</v>
      </c>
      <c r="B9" s="32">
        <v>23.69666714609712</v>
      </c>
      <c r="C9" s="25">
        <v>5.60592140475908</v>
      </c>
      <c r="D9" s="25">
        <v>0</v>
      </c>
      <c r="E9" s="32">
        <v>0.1804580328861872</v>
      </c>
      <c r="F9" s="32">
        <v>0</v>
      </c>
      <c r="G9" s="32">
        <v>2.7180497914552677</v>
      </c>
      <c r="H9" s="32">
        <v>0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x14ac:dyDescent="0.25">
      <c r="A10" s="31" t="s">
        <v>12</v>
      </c>
      <c r="B10" s="32">
        <v>10.39666640065456</v>
      </c>
      <c r="C10" s="32">
        <v>10.047937833865479</v>
      </c>
      <c r="D10" s="25">
        <v>0</v>
      </c>
      <c r="E10" s="32">
        <v>0.48</v>
      </c>
      <c r="F10" s="32">
        <v>0</v>
      </c>
      <c r="G10" s="25">
        <v>4.2491914067665606</v>
      </c>
      <c r="H10" s="32">
        <v>0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x14ac:dyDescent="0.25">
      <c r="A11" s="28" t="s">
        <v>13</v>
      </c>
      <c r="B11" s="32">
        <v>0.34333334561535878</v>
      </c>
      <c r="C11" s="25">
        <v>7.6788396101134387E-2</v>
      </c>
      <c r="D11" s="25">
        <v>0</v>
      </c>
      <c r="E11" s="25">
        <v>0</v>
      </c>
      <c r="F11" s="32">
        <v>0</v>
      </c>
      <c r="G11" s="32">
        <v>3.93872828315944E-2</v>
      </c>
      <c r="H11" s="32"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5">
      <c r="A12" s="31" t="s">
        <v>14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5">
      <c r="A15" s="33"/>
      <c r="B15" s="33" t="e">
        <f>VLOOKUP(Лист1!B7,Лист2!B:B,1,0)</f>
        <v>#N/A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5">
      <c r="A16" s="34" t="str">
        <f>A3</f>
        <v>потрачено</v>
      </c>
      <c r="B16" s="35">
        <f>B3-Лист2!B3</f>
        <v>0</v>
      </c>
      <c r="C16" s="35">
        <f>C3-Лист2!C3</f>
        <v>0</v>
      </c>
      <c r="D16" s="35">
        <f>D3-Лист2!D3</f>
        <v>0</v>
      </c>
      <c r="E16" s="35">
        <f>E3-Лист2!E3</f>
        <v>0</v>
      </c>
      <c r="F16" s="35">
        <f>F3-Лист2!F3</f>
        <v>0</v>
      </c>
      <c r="G16" s="35">
        <f>G3-Лист2!G3</f>
        <v>0</v>
      </c>
      <c r="H16" s="35">
        <f>H3-Лист2!H3</f>
        <v>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5">
      <c r="A17" s="34" t="str">
        <f t="shared" ref="A17:A25" si="0">A4</f>
        <v>всего</v>
      </c>
      <c r="B17" s="35">
        <f>B4-Лист2!B4</f>
        <v>0</v>
      </c>
      <c r="C17" s="35">
        <f>C4-Лист2!C4</f>
        <v>0</v>
      </c>
      <c r="D17" s="35">
        <f>D4-Лист2!D4</f>
        <v>0</v>
      </c>
      <c r="E17" s="35">
        <f>E4-Лист2!E4</f>
        <v>0</v>
      </c>
      <c r="F17" s="35">
        <f>F4-Лист2!F4</f>
        <v>0</v>
      </c>
      <c r="G17" s="35">
        <f>G4-Лист2!G4</f>
        <v>0</v>
      </c>
      <c r="H17" s="35">
        <f>H4-Лист2!H4</f>
        <v>0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5">
      <c r="A18" s="34" t="str">
        <f t="shared" si="0"/>
        <v>для дома</v>
      </c>
      <c r="B18" s="35">
        <f>B5-Лист2!B5</f>
        <v>-9.2370555648813024E-14</v>
      </c>
      <c r="C18" s="35">
        <f>C5-Лист2!C5</f>
        <v>0</v>
      </c>
      <c r="D18" s="35">
        <f>D5-Лист2!D5</f>
        <v>-9.7870668531690406</v>
      </c>
      <c r="E18" s="35">
        <f>E5-Лист2!E5</f>
        <v>1.9984014443252818E-15</v>
      </c>
      <c r="F18" s="35">
        <f>F5-Лист2!F5</f>
        <v>0</v>
      </c>
      <c r="G18" s="35">
        <f>G5-Лист2!G5</f>
        <v>-1.9539925233402755E-14</v>
      </c>
      <c r="H18" s="35">
        <f>H5-Лист2!H5</f>
        <v>0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25">
      <c r="A19" s="34" t="str">
        <f t="shared" si="0"/>
        <v>для работы</v>
      </c>
      <c r="B19" s="35">
        <f>B6-Лист2!B6</f>
        <v>5.6843418860808015E-14</v>
      </c>
      <c r="C19" s="35">
        <f>C6-Лист2!C6</f>
        <v>0</v>
      </c>
      <c r="D19" s="35">
        <f>D6-Лист2!D6</f>
        <v>-9.7453114570056396</v>
      </c>
      <c r="E19" s="35">
        <f>E6-Лист2!E6</f>
        <v>1.1102230246251565E-15</v>
      </c>
      <c r="F19" s="35">
        <f>F6-Лист2!F6</f>
        <v>0</v>
      </c>
      <c r="G19" s="35">
        <f>G6-Лист2!G6</f>
        <v>1.4210854715202004E-14</v>
      </c>
      <c r="H19" s="35">
        <f>H6-Лист2!H6</f>
        <v>0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x14ac:dyDescent="0.25">
      <c r="A20" s="34" t="str">
        <f t="shared" si="0"/>
        <v>для семьи</v>
      </c>
      <c r="B20" s="35">
        <f>B7-Лист2!B7</f>
        <v>0</v>
      </c>
      <c r="C20" s="35">
        <f>C7-Лист2!C7</f>
        <v>1.3322676295501878E-14</v>
      </c>
      <c r="D20" s="35">
        <f>D7-Лист2!D7</f>
        <v>-2.1176122258976102</v>
      </c>
      <c r="E20" s="35">
        <f>E7-Лист2!E7</f>
        <v>0</v>
      </c>
      <c r="F20" s="35">
        <f>F7-Лист2!F7</f>
        <v>0</v>
      </c>
      <c r="G20" s="35">
        <f>G7-Лист2!G7</f>
        <v>0</v>
      </c>
      <c r="H20" s="35">
        <f>H7-Лист2!H7</f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x14ac:dyDescent="0.25">
      <c r="A21" s="34" t="str">
        <f t="shared" si="0"/>
        <v>для коллег</v>
      </c>
      <c r="B21" s="35">
        <f>B8-Лист2!B8</f>
        <v>0</v>
      </c>
      <c r="C21" s="35">
        <f>C8-Лист2!C8</f>
        <v>0</v>
      </c>
      <c r="D21" s="35">
        <f>D8-Лист2!D8</f>
        <v>0</v>
      </c>
      <c r="E21" s="35">
        <f>E8-Лист2!E8</f>
        <v>0</v>
      </c>
      <c r="F21" s="35">
        <f>F8-Лист2!F8</f>
        <v>0</v>
      </c>
      <c r="G21" s="35">
        <f>G8-Лист2!G8</f>
        <v>0</v>
      </c>
      <c r="H21" s="35">
        <f>H8-Лист2!H8</f>
        <v>0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x14ac:dyDescent="0.25">
      <c r="A22" s="34" t="str">
        <f t="shared" si="0"/>
        <v>для сотрудников</v>
      </c>
      <c r="B22" s="35">
        <f>B9-Лист2!B9</f>
        <v>0</v>
      </c>
      <c r="C22" s="35">
        <f>C9-Лист2!C9</f>
        <v>-9.7699626167013776E-15</v>
      </c>
      <c r="D22" s="35">
        <f>D9-Лист2!D9</f>
        <v>-2.8985078243414564</v>
      </c>
      <c r="E22" s="35">
        <f>E9-Лист2!E9</f>
        <v>0</v>
      </c>
      <c r="F22" s="35">
        <f>F9-Лист2!F9</f>
        <v>0</v>
      </c>
      <c r="G22" s="35">
        <f>G9-Лист2!G9</f>
        <v>0</v>
      </c>
      <c r="H22" s="35">
        <f>H9-Лист2!H9</f>
        <v>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x14ac:dyDescent="0.25">
      <c r="A23" s="34" t="str">
        <f t="shared" si="0"/>
        <v>для малоимущих</v>
      </c>
      <c r="B23" s="35">
        <f>B10-Лист2!B10</f>
        <v>0</v>
      </c>
      <c r="C23" s="35">
        <f>C10-Лист2!C10</f>
        <v>0</v>
      </c>
      <c r="D23" s="35">
        <f>D10-Лист2!D10</f>
        <v>-4.7291914067665735</v>
      </c>
      <c r="E23" s="35">
        <f>E10-Лист2!E10</f>
        <v>0</v>
      </c>
      <c r="F23" s="35">
        <f>F10-Лист2!F10</f>
        <v>0</v>
      </c>
      <c r="G23" s="35">
        <f>G10-Лист2!G10</f>
        <v>-1.3322676295501878E-14</v>
      </c>
      <c r="H23" s="35">
        <f>H10-Лист2!H10</f>
        <v>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x14ac:dyDescent="0.25">
      <c r="A24" s="34" t="str">
        <f t="shared" si="0"/>
        <v>для благотворительности</v>
      </c>
      <c r="B24" s="35">
        <f>B11-Лист2!B11</f>
        <v>0</v>
      </c>
      <c r="C24" s="35">
        <f>C11-Лист2!C11</f>
        <v>-1.2490009027033011E-16</v>
      </c>
      <c r="D24" s="35">
        <f>D11-Лист2!D11</f>
        <v>-4.1755396163401501E-2</v>
      </c>
      <c r="E24" s="35">
        <f>E11-Лист2!E11</f>
        <v>-2.3681133318071567E-3</v>
      </c>
      <c r="F24" s="35">
        <f>F11-Лист2!F11</f>
        <v>0</v>
      </c>
      <c r="G24" s="35">
        <f>G11-Лист2!G11</f>
        <v>0</v>
      </c>
      <c r="H24" s="35">
        <f>H11-Лист2!H11</f>
        <v>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x14ac:dyDescent="0.25">
      <c r="A25" s="34" t="str">
        <f t="shared" si="0"/>
        <v>для утлизирования</v>
      </c>
      <c r="B25" s="35">
        <f>B12-Лист2!B12</f>
        <v>0</v>
      </c>
      <c r="C25" s="35">
        <f>C12-Лист2!C12</f>
        <v>0</v>
      </c>
      <c r="D25" s="35">
        <f>D12-Лист2!D12</f>
        <v>0</v>
      </c>
      <c r="E25" s="35">
        <f>E12-Лист2!E12</f>
        <v>0</v>
      </c>
      <c r="F25" s="35">
        <f>F12-Лист2!F12</f>
        <v>0</v>
      </c>
      <c r="G25" s="35">
        <f>G12-Лист2!G12</f>
        <v>0</v>
      </c>
      <c r="H25" s="35">
        <f>H12-Лист2!H12</f>
        <v>0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</sheetData>
  <conditionalFormatting sqref="B2:H2">
    <cfRule type="cellIs" dxfId="1" priority="2" stopIfTrue="1" operator="equal">
      <formula>0</formula>
    </cfRule>
  </conditionalFormatting>
  <conditionalFormatting sqref="B16:H2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R12"/>
  <sheetViews>
    <sheetView zoomScaleNormal="100" workbookViewId="0">
      <selection activeCell="D12" sqref="D12"/>
    </sheetView>
  </sheetViews>
  <sheetFormatPr defaultRowHeight="15" x14ac:dyDescent="0.25"/>
  <cols>
    <col min="1" max="1" width="50.5703125" customWidth="1"/>
    <col min="2" max="2" width="14" customWidth="1"/>
    <col min="3" max="3" width="8.7109375" customWidth="1"/>
    <col min="4" max="18" width="14.42578125" customWidth="1"/>
  </cols>
  <sheetData>
    <row r="1" spans="1:18" x14ac:dyDescent="0.25">
      <c r="A1" s="3"/>
      <c r="B1" s="17" t="s">
        <v>1</v>
      </c>
      <c r="C1" s="17"/>
      <c r="D1" s="17"/>
      <c r="E1" s="17"/>
      <c r="F1" s="17"/>
      <c r="G1" s="17"/>
      <c r="H1" s="17"/>
      <c r="I1" s="1"/>
      <c r="J1" s="1"/>
      <c r="K1" s="2"/>
      <c r="L1" s="2"/>
      <c r="M1" s="2"/>
      <c r="N1" s="2"/>
      <c r="O1" s="2"/>
      <c r="P1" s="2"/>
      <c r="Q1" s="2"/>
      <c r="R1" s="2"/>
    </row>
    <row r="2" spans="1:18" ht="30" x14ac:dyDescent="0.25">
      <c r="A2" s="4"/>
      <c r="B2" s="18" t="s">
        <v>15</v>
      </c>
      <c r="C2" s="19" t="s">
        <v>6</v>
      </c>
      <c r="D2" s="19" t="s">
        <v>5</v>
      </c>
      <c r="E2" s="18" t="s">
        <v>16</v>
      </c>
      <c r="F2" s="18" t="s">
        <v>4</v>
      </c>
      <c r="G2" s="18" t="s">
        <v>17</v>
      </c>
      <c r="H2" s="18" t="s">
        <v>18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8" t="s">
        <v>2</v>
      </c>
      <c r="B3" s="9"/>
      <c r="C3" s="9"/>
      <c r="D3" s="9"/>
      <c r="E3" s="9"/>
      <c r="F3" s="9"/>
      <c r="G3" s="9"/>
      <c r="H3" s="9"/>
    </row>
    <row r="4" spans="1:18" x14ac:dyDescent="0.25">
      <c r="A4" s="10" t="s">
        <v>3</v>
      </c>
      <c r="B4" s="9"/>
      <c r="C4" s="9"/>
      <c r="D4" s="9"/>
      <c r="E4" s="9"/>
      <c r="F4" s="9"/>
      <c r="G4" s="9"/>
      <c r="H4" s="9"/>
    </row>
    <row r="5" spans="1:18" x14ac:dyDescent="0.25">
      <c r="A5" s="11" t="s">
        <v>7</v>
      </c>
      <c r="B5" s="12">
        <v>46.100000246556498</v>
      </c>
      <c r="C5" s="12">
        <v>19.848162167120414</v>
      </c>
      <c r="D5" s="12">
        <v>9.7870668531690406</v>
      </c>
      <c r="E5" s="12">
        <v>0.96202515674910205</v>
      </c>
      <c r="F5" s="12">
        <v>0</v>
      </c>
      <c r="G5" s="12">
        <v>8.8250416964199392</v>
      </c>
      <c r="H5" s="12">
        <v>0</v>
      </c>
    </row>
    <row r="6" spans="1:18" x14ac:dyDescent="0.25">
      <c r="A6" s="13" t="s">
        <v>8</v>
      </c>
      <c r="B6" s="12">
        <v>45.756666900941141</v>
      </c>
      <c r="C6" s="12">
        <v>19.771373771019277</v>
      </c>
      <c r="D6" s="12">
        <v>9.7453114570056396</v>
      </c>
      <c r="E6" s="12">
        <v>0.95965704341729496</v>
      </c>
      <c r="F6" s="12">
        <v>0</v>
      </c>
      <c r="G6" s="12">
        <v>8.785654413588345</v>
      </c>
      <c r="H6" s="12">
        <v>0</v>
      </c>
    </row>
    <row r="7" spans="1:18" x14ac:dyDescent="0.25">
      <c r="A7" s="14" t="s">
        <v>9</v>
      </c>
      <c r="B7" s="12">
        <v>11.663333354189483</v>
      </c>
      <c r="C7" s="12">
        <v>4.1175145323947069</v>
      </c>
      <c r="D7" s="12">
        <v>2.1176122258976102</v>
      </c>
      <c r="E7" s="12">
        <v>0.29919901053110759</v>
      </c>
      <c r="F7" s="12">
        <v>0</v>
      </c>
      <c r="G7" s="12">
        <v>1.8184132153665025</v>
      </c>
      <c r="H7" s="12">
        <v>0</v>
      </c>
    </row>
    <row r="8" spans="1:18" x14ac:dyDescent="0.25">
      <c r="A8" s="15" t="s">
        <v>10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1:18" x14ac:dyDescent="0.25">
      <c r="A9" s="16" t="s">
        <v>11</v>
      </c>
      <c r="B9" s="12">
        <v>23.696667146097106</v>
      </c>
      <c r="C9" s="12">
        <v>5.6059214047590897</v>
      </c>
      <c r="D9" s="12">
        <v>2.8985078243414564</v>
      </c>
      <c r="E9" s="12">
        <v>0.18045803288618725</v>
      </c>
      <c r="F9" s="12">
        <v>0</v>
      </c>
      <c r="G9" s="12">
        <v>2.718049791455269</v>
      </c>
      <c r="H9" s="12">
        <v>0</v>
      </c>
    </row>
    <row r="10" spans="1:18" x14ac:dyDescent="0.25">
      <c r="A10" s="16" t="s">
        <v>12</v>
      </c>
      <c r="B10" s="12">
        <v>10.396666400654551</v>
      </c>
      <c r="C10" s="12">
        <v>10.047937833865483</v>
      </c>
      <c r="D10" s="12">
        <v>4.7291914067665735</v>
      </c>
      <c r="E10" s="12">
        <v>0.48</v>
      </c>
      <c r="F10" s="12">
        <v>0</v>
      </c>
      <c r="G10" s="12">
        <v>4.2491914067665739</v>
      </c>
      <c r="H10" s="12">
        <v>0</v>
      </c>
    </row>
    <row r="11" spans="1:18" x14ac:dyDescent="0.25">
      <c r="A11" s="13" t="s">
        <v>13</v>
      </c>
      <c r="B11" s="12">
        <v>0.343333345615359</v>
      </c>
      <c r="C11" s="12">
        <v>7.6788396101134512E-2</v>
      </c>
      <c r="D11" s="12">
        <v>4.1755396163401501E-2</v>
      </c>
      <c r="E11" s="12">
        <v>2.3681133318071567E-3</v>
      </c>
      <c r="F11" s="12">
        <v>0</v>
      </c>
      <c r="G11" s="12">
        <v>3.9387282831594352E-2</v>
      </c>
      <c r="H11" s="12">
        <v>0</v>
      </c>
    </row>
    <row r="12" spans="1:18" x14ac:dyDescent="0.25">
      <c r="A12" s="16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</sheetData>
  <conditionalFormatting sqref="B15:H23 A1:A21 B5:H12 I3:R25 B1:R2">
    <cfRule type="cellIs" dxfId="3" priority="2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E5:G5"/>
  <sheetViews>
    <sheetView workbookViewId="0">
      <selection activeCell="F5" sqref="F5"/>
    </sheetView>
  </sheetViews>
  <sheetFormatPr defaultRowHeight="15" x14ac:dyDescent="0.25"/>
  <cols>
    <col min="5" max="5" width="18.7109375" customWidth="1"/>
    <col min="6" max="6" width="22.5703125" customWidth="1"/>
    <col min="7" max="7" width="33.140625" bestFit="1" customWidth="1"/>
  </cols>
  <sheetData>
    <row r="5" spans="5:7" x14ac:dyDescent="0.25">
      <c r="E5" s="6">
        <v>178117.98798899699</v>
      </c>
      <c r="F5" s="5">
        <v>178117.98798899705</v>
      </c>
      <c r="G5" s="7">
        <f>E5-F5</f>
        <v>0</v>
      </c>
    </row>
  </sheetData>
  <conditionalFormatting sqref="F5">
    <cfRule type="cellIs" dxfId="2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2020-01-30T17:30:42Z</dcterms:modified>
</cp:coreProperties>
</file>