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3D563B-A092-4858-A41F-468B299FBCA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B3" i="2"/>
  <c r="B2" i="2"/>
  <c r="L14" i="2"/>
  <c r="I14" i="2"/>
  <c r="F14" i="2"/>
  <c r="C2" i="2"/>
  <c r="J9" i="2"/>
  <c r="I9" i="2"/>
  <c r="J10" i="2"/>
  <c r="I10" i="2"/>
  <c r="L9" i="2"/>
  <c r="J2" i="2"/>
  <c r="I5" i="2"/>
  <c r="I2" i="2"/>
  <c r="F5" i="2"/>
  <c r="D2" i="2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J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J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J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J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J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J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J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J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J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J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J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J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J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J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J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J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J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J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J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J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J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J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J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J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J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J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J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J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J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J964" i="1"/>
  <c r="L995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G995" i="1"/>
  <c r="F995" i="1"/>
  <c r="E995" i="1"/>
  <c r="I964" i="1"/>
  <c r="H964" i="1"/>
  <c r="A36" i="1"/>
  <c r="A68" i="1"/>
  <c r="A100" i="1"/>
  <c r="A132" i="1"/>
  <c r="A164" i="1"/>
  <c r="A196" i="1"/>
  <c r="A228" i="1"/>
  <c r="A260" i="1"/>
  <c r="A292" i="1"/>
  <c r="A324" i="1"/>
  <c r="A356" i="1"/>
  <c r="A388" i="1"/>
  <c r="A420" i="1"/>
  <c r="A452" i="1"/>
  <c r="A484" i="1"/>
  <c r="A516" i="1"/>
  <c r="A548" i="1"/>
  <c r="A580" i="1"/>
  <c r="A612" i="1"/>
  <c r="A644" i="1"/>
  <c r="A676" i="1"/>
  <c r="A708" i="1"/>
  <c r="A740" i="1"/>
  <c r="A772" i="1"/>
  <c r="A804" i="1"/>
  <c r="A836" i="1"/>
  <c r="A868" i="1"/>
  <c r="A900" i="1"/>
  <c r="A932" i="1"/>
  <c r="A964" i="1"/>
  <c r="L963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G963" i="1"/>
  <c r="F963" i="1"/>
  <c r="E963" i="1"/>
  <c r="I932" i="1"/>
  <c r="H932" i="1"/>
  <c r="L931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G931" i="1"/>
  <c r="F931" i="1"/>
  <c r="E931" i="1"/>
  <c r="I900" i="1"/>
  <c r="H900" i="1"/>
  <c r="L899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G899" i="1"/>
  <c r="F899" i="1"/>
  <c r="E899" i="1"/>
  <c r="I868" i="1"/>
  <c r="H868" i="1"/>
  <c r="L867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G867" i="1"/>
  <c r="F867" i="1"/>
  <c r="E867" i="1"/>
  <c r="I836" i="1"/>
  <c r="H836" i="1"/>
  <c r="L835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G835" i="1"/>
  <c r="F835" i="1"/>
  <c r="E835" i="1"/>
  <c r="I804" i="1"/>
  <c r="H804" i="1"/>
  <c r="L803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G803" i="1"/>
  <c r="F803" i="1"/>
  <c r="E803" i="1"/>
  <c r="I772" i="1"/>
  <c r="H772" i="1"/>
  <c r="L771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G771" i="1"/>
  <c r="F771" i="1"/>
  <c r="E771" i="1"/>
  <c r="I740" i="1"/>
  <c r="H740" i="1"/>
  <c r="L739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G739" i="1"/>
  <c r="F739" i="1"/>
  <c r="E739" i="1"/>
  <c r="I708" i="1"/>
  <c r="H708" i="1"/>
  <c r="L707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G707" i="1"/>
  <c r="F707" i="1"/>
  <c r="E707" i="1"/>
  <c r="I676" i="1"/>
  <c r="H676" i="1"/>
  <c r="L675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G675" i="1"/>
  <c r="F675" i="1"/>
  <c r="E675" i="1"/>
  <c r="I644" i="1"/>
  <c r="H644" i="1"/>
  <c r="L643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G643" i="1"/>
  <c r="F643" i="1"/>
  <c r="E643" i="1"/>
  <c r="I612" i="1"/>
  <c r="H612" i="1"/>
  <c r="L611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G611" i="1"/>
  <c r="F611" i="1"/>
  <c r="E611" i="1"/>
  <c r="I580" i="1"/>
  <c r="H580" i="1"/>
  <c r="L579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G579" i="1"/>
  <c r="F579" i="1"/>
  <c r="E579" i="1"/>
  <c r="I548" i="1"/>
  <c r="H548" i="1"/>
  <c r="L547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G547" i="1"/>
  <c r="F547" i="1"/>
  <c r="E547" i="1"/>
  <c r="I516" i="1"/>
  <c r="H516" i="1"/>
  <c r="L515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G515" i="1"/>
  <c r="F515" i="1"/>
  <c r="E515" i="1"/>
  <c r="I484" i="1"/>
  <c r="H484" i="1"/>
  <c r="L483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G483" i="1"/>
  <c r="F483" i="1"/>
  <c r="E483" i="1"/>
  <c r="I452" i="1"/>
  <c r="H452" i="1"/>
  <c r="L451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G451" i="1"/>
  <c r="F451" i="1"/>
  <c r="E451" i="1"/>
  <c r="I420" i="1"/>
  <c r="H420" i="1"/>
  <c r="L419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G419" i="1"/>
  <c r="F419" i="1"/>
  <c r="E419" i="1"/>
  <c r="I388" i="1"/>
  <c r="H388" i="1"/>
  <c r="L387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G387" i="1"/>
  <c r="F387" i="1"/>
  <c r="E387" i="1"/>
  <c r="I356" i="1"/>
  <c r="H356" i="1"/>
  <c r="L355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G355" i="1"/>
  <c r="F355" i="1"/>
  <c r="E355" i="1"/>
  <c r="I324" i="1"/>
  <c r="H324" i="1"/>
  <c r="L323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G323" i="1"/>
  <c r="F323" i="1"/>
  <c r="E323" i="1"/>
  <c r="I292" i="1"/>
  <c r="H292" i="1"/>
  <c r="L291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G291" i="1"/>
  <c r="F291" i="1"/>
  <c r="E291" i="1"/>
  <c r="I260" i="1"/>
  <c r="H260" i="1"/>
  <c r="L259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G259" i="1"/>
  <c r="F259" i="1"/>
  <c r="E259" i="1"/>
  <c r="I228" i="1"/>
  <c r="H228" i="1"/>
  <c r="L227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G227" i="1"/>
  <c r="F227" i="1"/>
  <c r="E227" i="1"/>
  <c r="I196" i="1"/>
  <c r="H196" i="1"/>
  <c r="L195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G195" i="1"/>
  <c r="F195" i="1"/>
  <c r="E195" i="1"/>
  <c r="I164" i="1"/>
  <c r="H164" i="1"/>
  <c r="L163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G163" i="1"/>
  <c r="F163" i="1"/>
  <c r="E163" i="1"/>
  <c r="I132" i="1"/>
  <c r="H132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G131" i="1"/>
  <c r="F131" i="1"/>
  <c r="E131" i="1"/>
  <c r="I100" i="1"/>
  <c r="H100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G99" i="1"/>
  <c r="F99" i="1"/>
  <c r="E99" i="1"/>
  <c r="I68" i="1"/>
  <c r="H68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G67" i="1"/>
  <c r="F67" i="1"/>
  <c r="E67" i="1"/>
  <c r="I36" i="1"/>
  <c r="H3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35" i="1"/>
  <c r="F35" i="1"/>
  <c r="E35" i="1"/>
  <c r="D35" i="1"/>
  <c r="I4" i="1"/>
  <c r="H4" i="1"/>
  <c r="R2" i="1"/>
  <c r="Q2" i="1"/>
  <c r="P2" i="1"/>
  <c r="N2" i="1"/>
  <c r="M2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593D4E6F-428C-4EFF-B919-60E62ACFC63E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4" authorId="0" shapeId="0" xr:uid="{EE925374-9A50-49BC-9E9D-4F79A6638A75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4" authorId="0" shapeId="0" xr:uid="{6CD67CDD-2998-4F70-AC66-29C70740CF67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5" authorId="0" shapeId="0" xr:uid="{49C7C6F8-301E-47A2-8B1B-D884B3E10CE4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5" authorId="0" shapeId="0" xr:uid="{A77BBE73-E222-4A4C-806D-4EEEA7E3645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5" authorId="0" shapeId="0" xr:uid="{62505741-AC2A-4E11-881E-70B41BFEC2F9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36" authorId="0" shapeId="0" xr:uid="{097AA08D-0DAD-4D78-B54B-A8692E91CBFB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36" authorId="0" shapeId="0" xr:uid="{36F78747-7A86-4BE7-BC9C-D5FDE45A4729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36" authorId="0" shapeId="0" xr:uid="{63C71FFA-A099-4E18-AC62-1371ECCCC8ED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37" authorId="0" shapeId="0" xr:uid="{771277BF-2F01-44A2-A7F8-C933DECE7BA0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37" authorId="0" shapeId="0" xr:uid="{0B29B11D-A3DD-4647-8813-CEB1F5BFE51B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37" authorId="0" shapeId="0" xr:uid="{6B1673DD-752A-4C87-99E8-6F56856258BF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68" authorId="0" shapeId="0" xr:uid="{728F4A04-1EA0-4FE1-93B7-73DB012FAE7D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68" authorId="0" shapeId="0" xr:uid="{E2B30C32-AA9B-425F-9634-17EB4BE6F461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68" authorId="0" shapeId="0" xr:uid="{430B338C-61D7-41F5-A7C4-4FBBD7BF3BF5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69" authorId="0" shapeId="0" xr:uid="{C1869653-1A25-4B09-A36D-0DF2A3281BFF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69" authorId="0" shapeId="0" xr:uid="{5791C200-2B35-4308-8A94-7AE6136B0BD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69" authorId="0" shapeId="0" xr:uid="{84F00A48-A67F-4F46-8FD1-1E0333BCFA83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100" authorId="0" shapeId="0" xr:uid="{B42F0080-8D95-4E3D-A43F-86D034923318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100" authorId="0" shapeId="0" xr:uid="{5A0DC499-0E13-49C6-B6F4-C23E3E27438A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100" authorId="0" shapeId="0" xr:uid="{555E46BF-67B7-4394-B30B-9F685F9A5005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101" authorId="0" shapeId="0" xr:uid="{2E8ED769-35CD-4CB9-A1F9-97EFA657FE36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101" authorId="0" shapeId="0" xr:uid="{E04D2C5A-A8E1-49E9-94EA-DA2C9B1906E0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101" authorId="0" shapeId="0" xr:uid="{45EF10C2-AF84-437C-9564-AAE43F0260B4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132" authorId="0" shapeId="0" xr:uid="{9A28221D-88BA-4ABA-83E1-B99AF8199FE1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132" authorId="0" shapeId="0" xr:uid="{E5EFA08C-0DCB-4E3C-B63E-F678EA9FA40C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132" authorId="0" shapeId="0" xr:uid="{8FEB6265-00B4-4C51-89F2-1CA5E5DE2212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133" authorId="0" shapeId="0" xr:uid="{5E0AD176-19DC-42FB-8088-145E93727FA7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133" authorId="0" shapeId="0" xr:uid="{1759A080-2D02-4832-8050-388CB19F205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133" authorId="0" shapeId="0" xr:uid="{ACBE765B-2B1F-4454-BEC5-9A89379BDC5E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164" authorId="0" shapeId="0" xr:uid="{69BA4DE7-B616-4A90-880C-64F7FD272BF0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164" authorId="0" shapeId="0" xr:uid="{FB64B284-4B06-46D4-A7EF-DB57E5883E5A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164" authorId="0" shapeId="0" xr:uid="{14F0C5D5-2E46-4C39-849D-38AB1FFDB906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165" authorId="0" shapeId="0" xr:uid="{BBCD4427-691D-494F-B2CB-29C9034DC704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165" authorId="0" shapeId="0" xr:uid="{4DF8FFD0-61D9-47EB-BE70-3B3997E530F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165" authorId="0" shapeId="0" xr:uid="{183A0BE0-C330-4F46-8151-75B9D0955147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196" authorId="0" shapeId="0" xr:uid="{E547B184-9BDA-48C4-9BF2-30FE0CBE066C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196" authorId="0" shapeId="0" xr:uid="{75C881D7-E450-4465-AF47-92C0F93FC43D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196" authorId="0" shapeId="0" xr:uid="{22E60E4A-D584-4E15-A7D2-AEC3171E7083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197" authorId="0" shapeId="0" xr:uid="{E19D82EC-A510-4AED-908A-FCC4C0E69BFE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197" authorId="0" shapeId="0" xr:uid="{ED7FB745-FC68-4668-9100-ED84D9848B1B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197" authorId="0" shapeId="0" xr:uid="{93FDE554-D8CC-456A-A51D-8B3865CB2929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228" authorId="0" shapeId="0" xr:uid="{3B54A71A-7CDB-4320-AD8C-4B348A9B0A2B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228" authorId="0" shapeId="0" xr:uid="{302405C0-AE5B-41FB-8CB9-22F68AB3F7AC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228" authorId="0" shapeId="0" xr:uid="{9215E1C8-9731-4F06-B233-1F5343F3A036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229" authorId="0" shapeId="0" xr:uid="{068D64B9-4D06-4755-AB4D-DB96D9135128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229" authorId="0" shapeId="0" xr:uid="{5B9FA2AE-E871-48EA-A5A5-C58410E0E1C4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229" authorId="0" shapeId="0" xr:uid="{FADD454D-58BF-4FD1-BB07-C92E431DDE5F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260" authorId="0" shapeId="0" xr:uid="{EC95863D-56B4-49B0-B942-00BFF2ACC687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260" authorId="0" shapeId="0" xr:uid="{43162F81-2F92-4899-A7F4-00A4DF67E27E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260" authorId="0" shapeId="0" xr:uid="{85E1CC8F-8669-48A6-A01C-78071EEC18A3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261" authorId="0" shapeId="0" xr:uid="{370316BE-4AF7-4D58-811C-B67ABB85D3E9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261" authorId="0" shapeId="0" xr:uid="{C4101F87-E230-4081-B49E-1F748AE68D8F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261" authorId="0" shapeId="0" xr:uid="{EA6C523A-CB78-4FAC-9CE6-33F82385848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292" authorId="0" shapeId="0" xr:uid="{97D92C29-84A1-4790-8005-EE1009B35C5B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292" authorId="0" shapeId="0" xr:uid="{490242A2-A91F-4168-814F-C97C9FBACF57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292" authorId="0" shapeId="0" xr:uid="{C127182B-5AC9-4F3C-A691-475582FF6A9B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293" authorId="0" shapeId="0" xr:uid="{51F8CE00-3C3F-49F1-AC98-480505AEF059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293" authorId="0" shapeId="0" xr:uid="{19AC1FB1-6CCF-42AC-9D69-552D60763871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293" authorId="0" shapeId="0" xr:uid="{9885561E-0E63-404C-8DC8-E1FFB5900AE2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324" authorId="0" shapeId="0" xr:uid="{11413C6B-C0EB-4F26-9FAF-89C3D79ADC85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324" authorId="0" shapeId="0" xr:uid="{09B35725-1D73-475F-B6A8-F6E0FF360A31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324" authorId="0" shapeId="0" xr:uid="{361E29BC-C26B-4F8A-A3CC-3CC03D355825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325" authorId="0" shapeId="0" xr:uid="{8304E59F-9A51-4106-98D8-361D46A6840B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325" authorId="0" shapeId="0" xr:uid="{C96CB5ED-659B-42F1-926B-6DA7B71128DA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325" authorId="0" shapeId="0" xr:uid="{A255C88F-EB84-4FAE-A2DF-C2607A163E3C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356" authorId="0" shapeId="0" xr:uid="{90E609A8-29A6-4E6B-8A8C-E8EA842775E7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356" authorId="0" shapeId="0" xr:uid="{EF12C4BF-FA0C-4560-9B22-32A934C2884C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356" authorId="0" shapeId="0" xr:uid="{80CFB62A-0E8D-4A84-BDDC-C2493F94F478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357" authorId="0" shapeId="0" xr:uid="{E88853A6-378D-4F40-8051-D177961B8B16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357" authorId="0" shapeId="0" xr:uid="{22B47152-89D7-458B-82D2-DC7024BC9538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357" authorId="0" shapeId="0" xr:uid="{D6E9E9D2-FD1D-4FD1-9AC5-C5FE59A1A25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388" authorId="0" shapeId="0" xr:uid="{1344A699-ECAD-40FE-A8A0-244176C7A8C2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388" authorId="0" shapeId="0" xr:uid="{0C323341-527D-4F77-B516-BF971C5E6D24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388" authorId="0" shapeId="0" xr:uid="{81BBFC21-F70E-43FA-87E5-6A952BA0D2ED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389" authorId="0" shapeId="0" xr:uid="{745C9072-479E-4D44-90FA-2279DA0BEA89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389" authorId="0" shapeId="0" xr:uid="{07BBF275-C28E-48FD-957D-6DD1512DDBB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389" authorId="0" shapeId="0" xr:uid="{8688E7D2-A062-45DF-9104-28607B082AE2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420" authorId="0" shapeId="0" xr:uid="{F717EEB3-8524-4CDA-A44D-D27E62366666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420" authorId="0" shapeId="0" xr:uid="{F9C10E63-094D-40A1-B03F-9FEFFD6B8D66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420" authorId="0" shapeId="0" xr:uid="{9FE3106F-4ADA-4BDC-BB9F-5DCAC4F74AF1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421" authorId="0" shapeId="0" xr:uid="{AC623F05-9B17-4849-843D-2A3D4C749A0D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421" authorId="0" shapeId="0" xr:uid="{8149C613-0F6F-4C3A-8639-84277A28391D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421" authorId="0" shapeId="0" xr:uid="{C84AB2A5-19FA-49E6-A566-2BCC4E579799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452" authorId="0" shapeId="0" xr:uid="{849A3424-E554-47CB-8BDB-22D70D557A62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452" authorId="0" shapeId="0" xr:uid="{D92E26DD-7DBF-4BE4-BF2C-808720A3096E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452" authorId="0" shapeId="0" xr:uid="{D503445B-D301-44CD-8F05-D540F143FF1E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453" authorId="0" shapeId="0" xr:uid="{CE793F2B-E0C0-4C53-8157-17CF7C103A88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453" authorId="0" shapeId="0" xr:uid="{EDBFD91A-C98D-47C9-94D8-A4C037ADFA2F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453" authorId="0" shapeId="0" xr:uid="{472A4DB9-1A2A-4C31-A2DD-4DC893C37CD3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484" authorId="0" shapeId="0" xr:uid="{75F06137-0EE4-4A79-8A1B-C0AED36C61FF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484" authorId="0" shapeId="0" xr:uid="{295FC225-238D-40C1-8EAA-C5EFBDF8E6EA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484" authorId="0" shapeId="0" xr:uid="{B59A0271-72A4-4372-B489-6764734B280D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485" authorId="0" shapeId="0" xr:uid="{5DF2B459-3792-442F-8614-7C9C7FAB27EB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485" authorId="0" shapeId="0" xr:uid="{4C2F3A01-9EF5-4D9B-BFC1-99557AD4B34C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485" authorId="0" shapeId="0" xr:uid="{B327D5D5-C429-4F0E-A141-0253E063940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516" authorId="0" shapeId="0" xr:uid="{AABAA76E-0359-4AE9-854C-257AE8E375D8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516" authorId="0" shapeId="0" xr:uid="{EFCA7CE3-E027-46CC-8FE9-094476190F88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516" authorId="0" shapeId="0" xr:uid="{0A20A79C-04E8-46EA-BCB7-B37970E4D539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517" authorId="0" shapeId="0" xr:uid="{A26ABF12-5A4E-41F7-96B8-02B464CB94D0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517" authorId="0" shapeId="0" xr:uid="{978DCB01-35CD-45AC-9EDA-53AAF0A0EA69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517" authorId="0" shapeId="0" xr:uid="{B32F89C6-5EF1-42D0-99DB-914E27B3ED9C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548" authorId="0" shapeId="0" xr:uid="{A9A3219F-7EE7-475D-9A2A-73195831F516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548" authorId="0" shapeId="0" xr:uid="{322189E4-E7E7-46AF-BC69-BF9BA5A0BB28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548" authorId="0" shapeId="0" xr:uid="{094F2FE0-1A8E-4F39-8767-7E8800FA9BF9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549" authorId="0" shapeId="0" xr:uid="{1A34FC8E-E35D-4E9F-8BF2-BD3A3311BBB5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549" authorId="0" shapeId="0" xr:uid="{CB131692-6FB0-4CB1-BD45-F7B11EBBA06C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549" authorId="0" shapeId="0" xr:uid="{105F806D-F8D3-47CB-B2A6-76F8F91DE47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580" authorId="0" shapeId="0" xr:uid="{A36F658D-51BA-430C-8B87-8AB9969ADE0C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580" authorId="0" shapeId="0" xr:uid="{18BB9024-2933-4559-9E17-1E2FC43F3E6C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580" authorId="0" shapeId="0" xr:uid="{A2FF614B-9F19-4521-A257-93D471E5CC6F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581" authorId="0" shapeId="0" xr:uid="{D7A9B9AF-4688-4BCA-BF37-5B0C491D2EA3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581" authorId="0" shapeId="0" xr:uid="{B4F31FF2-CEB5-4D69-9437-D73DB09C2C8B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581" authorId="0" shapeId="0" xr:uid="{8681297C-4E4F-47E1-AD1B-EE2399B37A6C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612" authorId="0" shapeId="0" xr:uid="{33FDDFE8-8A75-4691-B153-5D188FD1DA15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612" authorId="0" shapeId="0" xr:uid="{AD3CFC2D-1C0B-4568-8E35-ACA16B8205D6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612" authorId="0" shapeId="0" xr:uid="{06A44AD2-6C06-422C-8C66-6B82E44CA41A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613" authorId="0" shapeId="0" xr:uid="{6D958C3B-597A-4256-95D6-9BAB40D96B5A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613" authorId="0" shapeId="0" xr:uid="{4A9D9837-413D-411C-AAE1-108308E1A5A6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613" authorId="0" shapeId="0" xr:uid="{5F2DA77F-C399-4C87-A5D4-F65FE5A95E5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644" authorId="0" shapeId="0" xr:uid="{D041CAA4-728F-45FA-8290-15D8D122B61E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644" authorId="0" shapeId="0" xr:uid="{DE5052A0-6B8B-4CB4-8746-46FFE7B2581D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644" authorId="0" shapeId="0" xr:uid="{260481EF-93ED-4BA6-ABD9-47FFC91942D6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645" authorId="0" shapeId="0" xr:uid="{0E5026DB-6D75-4060-8B5A-59D102B7B822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645" authorId="0" shapeId="0" xr:uid="{23D7A591-8172-4A4C-81CF-A304CE2CA048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645" authorId="0" shapeId="0" xr:uid="{17305878-696F-4746-BBDC-FDFB940C60CB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676" authorId="0" shapeId="0" xr:uid="{96A19DCD-882D-4D36-A272-FF799A2DEFE7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676" authorId="0" shapeId="0" xr:uid="{155F0D28-0035-444A-9981-5764F40C100F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676" authorId="0" shapeId="0" xr:uid="{53542459-F69F-49FE-972B-B10826410B12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677" authorId="0" shapeId="0" xr:uid="{7136DC85-C0BE-40F3-970B-9A3B94FE84CD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677" authorId="0" shapeId="0" xr:uid="{050512FA-80AC-4895-BA5A-09A2F47F9CE9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677" authorId="0" shapeId="0" xr:uid="{DD71A88E-1376-4B7C-8A6C-54B1360F330A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708" authorId="0" shapeId="0" xr:uid="{C4F09479-684C-4FFA-B419-2B31898B83E7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708" authorId="0" shapeId="0" xr:uid="{0F37D253-F923-4B3E-BF13-6BD365ADB088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708" authorId="0" shapeId="0" xr:uid="{FA692957-CEF4-4E64-8781-D74F040492EF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709" authorId="0" shapeId="0" xr:uid="{79129210-DDCB-43C1-B022-BBA159721107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709" authorId="0" shapeId="0" xr:uid="{81918324-4642-4E09-9371-9AE77C2323EE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709" authorId="0" shapeId="0" xr:uid="{32855FD2-789A-43D3-8A0B-3771343239CF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740" authorId="0" shapeId="0" xr:uid="{DB8B2E43-F28D-4526-B510-8403E88646E9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740" authorId="0" shapeId="0" xr:uid="{0B21D364-959C-4E77-96D8-198D9D7E17E8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740" authorId="0" shapeId="0" xr:uid="{9706265C-B9D1-42FC-86D5-49B12E23EC2E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741" authorId="0" shapeId="0" xr:uid="{3E4EB43E-1530-46B6-B1C8-3DF11768E91E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741" authorId="0" shapeId="0" xr:uid="{C58441CB-2848-4F10-8DBA-F74C48C01E7A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741" authorId="0" shapeId="0" xr:uid="{3A515849-183E-4FF4-9B27-87080AFB518A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772" authorId="0" shapeId="0" xr:uid="{F1D7FC15-35C8-4628-8411-E2AA40F545F1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772" authorId="0" shapeId="0" xr:uid="{51CCDF80-0905-4DCF-B15D-D881C644ADEA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772" authorId="0" shapeId="0" xr:uid="{03D149FE-021F-4F0F-B068-A24E78EF6F5C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773" authorId="0" shapeId="0" xr:uid="{D6E25294-A6F3-41E1-AC0B-88923F912D40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773" authorId="0" shapeId="0" xr:uid="{E6BEC01F-168C-4B03-8ECE-72839D59040A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773" authorId="0" shapeId="0" xr:uid="{E35ECB66-8522-4085-B3B2-2B6985A2979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804" authorId="0" shapeId="0" xr:uid="{EB4A9E0B-6E55-4263-A0BF-23684E9DCF1F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804" authorId="0" shapeId="0" xr:uid="{2D682C20-EFAB-4A1D-83CA-4FEFC03CA9E4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804" authorId="0" shapeId="0" xr:uid="{755D4829-DDED-4E29-ABE3-E884403921EC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805" authorId="0" shapeId="0" xr:uid="{4BC2FC13-D636-4529-A74A-82154A9AF071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805" authorId="0" shapeId="0" xr:uid="{53A31979-9926-44C4-835B-D54C3101D504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805" authorId="0" shapeId="0" xr:uid="{01A8A92A-A1F0-4B31-B229-5C198DE27776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836" authorId="0" shapeId="0" xr:uid="{975B6639-423C-4F2C-9AA3-B2C68E4A8AE2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836" authorId="0" shapeId="0" xr:uid="{F9C45A7D-FC11-4B19-8F94-6A68DB3C1715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836" authorId="0" shapeId="0" xr:uid="{10DED082-26EC-4C8E-8F8D-80711ADFED45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837" authorId="0" shapeId="0" xr:uid="{AFE9C42B-A914-4643-BBDB-A41B00B79C3B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837" authorId="0" shapeId="0" xr:uid="{119D58D7-0D4F-4C3F-A648-38E3D2D5EA21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837" authorId="0" shapeId="0" xr:uid="{7AD3D64F-8BDE-454B-A37A-08C2EE7AA1C4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868" authorId="0" shapeId="0" xr:uid="{1530916D-EABC-40A8-A567-F5DEB70AAFA0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868" authorId="0" shapeId="0" xr:uid="{E3D1800F-3D13-4B78-90B9-5D2CFD701106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868" authorId="0" shapeId="0" xr:uid="{A0A95617-FF48-4689-B7FC-EE7A05EBBF21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869" authorId="0" shapeId="0" xr:uid="{B3A4E068-143B-4B45-8A24-064BF16E5316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869" authorId="0" shapeId="0" xr:uid="{DD084437-8B61-4103-82FA-C59BD683F657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869" authorId="0" shapeId="0" xr:uid="{B855DE5D-559C-4A7B-A11C-720256D59E0A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900" authorId="0" shapeId="0" xr:uid="{E478D858-7EF9-48C5-BF77-9971EB1A957D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900" authorId="0" shapeId="0" xr:uid="{94E9057F-2E0A-4BDA-BD51-1EF5C67C0117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900" authorId="0" shapeId="0" xr:uid="{4FCFE20E-5BDB-4807-B8FD-83B2DC7BAD79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901" authorId="0" shapeId="0" xr:uid="{EA7FF278-A3BA-440E-8021-554E0724FD3E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901" authorId="0" shapeId="0" xr:uid="{1FE88206-0496-4198-9A55-AF014D9CDC3D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901" authorId="0" shapeId="0" xr:uid="{79D1F055-CF92-4313-9046-61352CFE3068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932" authorId="0" shapeId="0" xr:uid="{BF8BEE5F-DAA2-4838-BED2-E5CCE1CAF847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932" authorId="0" shapeId="0" xr:uid="{12D03B9F-E809-4B7C-A18F-567A635942FE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932" authorId="0" shapeId="0" xr:uid="{7EDBA891-8465-4829-B2A7-D4999F3B5C0E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933" authorId="0" shapeId="0" xr:uid="{36C260AE-0A65-4023-AE58-87D5B8A0CCC5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933" authorId="0" shapeId="0" xr:uid="{47411B97-B2B0-436B-89E7-135ED2F73961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933" authorId="0" shapeId="0" xr:uid="{1F6F6549-1E63-4CC5-8C96-07F2256838CD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  <comment ref="A964" authorId="0" shapeId="0" xr:uid="{CDAD055C-937C-41FA-B105-0B671061B80E}">
      <text>
        <r>
          <rPr>
            <sz val="10"/>
            <color rgb="FF000000"/>
            <rFont val="Arial"/>
            <family val="2"/>
            <charset val="204"/>
          </rPr>
          <t>Ставим дату начала, остальные пройдут автоматом</t>
        </r>
      </text>
    </comment>
    <comment ref="I964" authorId="0" shapeId="0" xr:uid="{0F94CBBA-9703-4E2B-A8AA-031EE736640D}">
      <text>
        <r>
          <rPr>
            <sz val="10"/>
            <color rgb="FF000000"/>
            <rFont val="Arial"/>
            <family val="2"/>
            <charset val="204"/>
          </rPr>
          <t xml:space="preserve">Флэт 5% от банка 
</t>
        </r>
      </text>
    </comment>
    <comment ref="J964" authorId="0" shapeId="0" xr:uid="{F98DC25E-CEB1-451F-8855-9DD1F8E97BD2}">
      <text>
        <r>
          <rPr>
            <sz val="10"/>
            <color rgb="FF000000"/>
            <rFont val="Arial"/>
            <family val="2"/>
            <charset val="204"/>
          </rPr>
          <t xml:space="preserve">Банк вбиваем в начале месяца, дальше автоматом
</t>
        </r>
      </text>
    </comment>
    <comment ref="E965" authorId="0" shapeId="0" xr:uid="{79EC83A3-9A4B-4BA2-B0DF-31061CD1321B}">
      <text>
        <r>
          <rPr>
            <sz val="10"/>
            <color rgb="FF000000"/>
            <rFont val="Arial"/>
            <family val="2"/>
            <charset val="204"/>
          </rPr>
          <t>Кэф по факту</t>
        </r>
      </text>
    </comment>
    <comment ref="F965" authorId="0" shapeId="0" xr:uid="{A9E89700-BED3-4282-B66F-DFC7A6E03D0F}">
      <text>
        <r>
          <rPr>
            <sz val="10"/>
            <color rgb="FF000000"/>
            <rFont val="Arial"/>
            <family val="2"/>
            <charset val="204"/>
          </rPr>
          <t>1-проход
0-минус</t>
        </r>
      </text>
    </comment>
    <comment ref="G965" authorId="0" shapeId="0" xr:uid="{A8266120-25C0-4EA9-BFC4-12AE3EC9E107}">
      <text>
        <r>
          <rPr>
            <sz val="10"/>
            <color rgb="FF000000"/>
            <rFont val="Arial"/>
            <family val="2"/>
            <charset val="204"/>
          </rPr>
          <t xml:space="preserve">Сумма ставки
</t>
        </r>
      </text>
    </comment>
  </commentList>
</comments>
</file>

<file path=xl/sharedStrings.xml><?xml version="1.0" encoding="utf-8"?>
<sst xmlns="http://schemas.openxmlformats.org/spreadsheetml/2006/main" count="59" uniqueCount="27">
  <si>
    <t>№</t>
  </si>
  <si>
    <t>БК</t>
  </si>
  <si>
    <t>|  Результат:</t>
  </si>
  <si>
    <t>Итог:</t>
  </si>
  <si>
    <t>Умный список БК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</si>
  <si>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</si>
  <si>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</si>
  <si>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</si>
  <si>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</si>
  <si>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</si>
  <si>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</si>
  <si>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</si>
  <si>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</si>
  <si>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</si>
  <si>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</si>
  <si>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</si>
  <si>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</si>
  <si>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</si>
  <si>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</si>
  <si>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</si>
  <si>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 xml:space="preserve"> </t>
  </si>
  <si>
    <t>+</t>
  </si>
  <si>
    <t>-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</si>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</sst>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dd\.mm\.yyyy"/>
    <numFmt numFmtId="166" formatCode="#,##0.00\ &quot;₽&quot;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right" vertical="center"/>
    </xf>
    <xf numFmtId="0" fontId="5" fillId="3" borderId="6" xfId="0" applyFont="1" applyFill="1" applyBorder="1"/>
    <xf numFmtId="2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2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0" fontId="12" fillId="5" borderId="10" xfId="0" applyNumberFormat="1" applyFont="1" applyFill="1" applyBorder="1" applyAlignment="1">
      <alignment horizontal="center" vertical="center" wrapText="1"/>
    </xf>
    <xf numFmtId="166" fontId="12" fillId="5" borderId="10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/>
    </xf>
    <xf numFmtId="164" fontId="12" fillId="5" borderId="10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12" fillId="5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/>
    </xf>
    <xf numFmtId="10" fontId="13" fillId="0" borderId="10" xfId="0" applyNumberFormat="1" applyFont="1" applyBorder="1" applyAlignment="1">
      <alignment horizontal="center"/>
    </xf>
    <xf numFmtId="166" fontId="13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0" fontId="12" fillId="0" borderId="10" xfId="1" applyNumberFormat="1" applyFont="1" applyBorder="1" applyAlignment="1">
      <alignment horizontal="center"/>
    </xf>
    <xf numFmtId="10" fontId="12" fillId="0" borderId="10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0" fontId="13" fillId="0" borderId="0" xfId="0" applyNumberFormat="1" applyFont="1"/>
    <xf numFmtId="167" fontId="13" fillId="0" borderId="0" xfId="0" applyNumberFormat="1" applyFont="1"/>
    <xf numFmtId="164" fontId="12" fillId="0" borderId="0" xfId="0" applyNumberFormat="1" applyFont="1" applyAlignment="1">
      <alignment horizontal="center" vertical="center" wrapText="1"/>
    </xf>
    <xf numFmtId="0" fontId="12" fillId="5" borderId="18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2" fontId="12" fillId="2" borderId="10" xfId="0" applyNumberFormat="1" applyFont="1" applyFill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0" fontId="12" fillId="0" borderId="0" xfId="0" applyFont="1"/>
    <xf numFmtId="10" fontId="12" fillId="0" borderId="18" xfId="0" applyNumberFormat="1" applyFont="1" applyBorder="1" applyAlignment="1">
      <alignment horizontal="center"/>
    </xf>
    <xf numFmtId="10" fontId="12" fillId="0" borderId="20" xfId="0" applyNumberFormat="1" applyFont="1" applyBorder="1" applyAlignment="1">
      <alignment horizontal="center"/>
    </xf>
    <xf numFmtId="166" fontId="12" fillId="0" borderId="0" xfId="0" applyNumberFormat="1" applyFont="1"/>
    <xf numFmtId="164" fontId="12" fillId="5" borderId="21" xfId="0" applyNumberFormat="1" applyFont="1" applyFill="1" applyBorder="1" applyAlignment="1">
      <alignment horizontal="center" vertical="center" wrapText="1"/>
    </xf>
    <xf numFmtId="164" fontId="12" fillId="5" borderId="22" xfId="0" applyNumberFormat="1" applyFont="1" applyFill="1" applyBorder="1" applyAlignment="1">
      <alignment horizontal="center" vertical="center" wrapText="1"/>
    </xf>
    <xf numFmtId="164" fontId="12" fillId="5" borderId="18" xfId="0" applyNumberFormat="1" applyFont="1" applyFill="1" applyBorder="1" applyAlignment="1">
      <alignment horizontal="center" vertical="center" wrapText="1"/>
    </xf>
    <xf numFmtId="164" fontId="12" fillId="5" borderId="2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164" fontId="12" fillId="5" borderId="23" xfId="0" applyNumberFormat="1" applyFont="1" applyFill="1" applyBorder="1" applyAlignment="1">
      <alignment horizontal="center" vertical="center" wrapText="1"/>
    </xf>
    <xf numFmtId="164" fontId="12" fillId="5" borderId="24" xfId="0" applyNumberFormat="1" applyFont="1" applyFill="1" applyBorder="1" applyAlignment="1">
      <alignment horizontal="center" vertical="center" wrapText="1"/>
    </xf>
    <xf numFmtId="164" fontId="13" fillId="6" borderId="10" xfId="0" applyNumberFormat="1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0" fontId="12" fillId="0" borderId="10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10" fontId="12" fillId="0" borderId="18" xfId="0" applyNumberFormat="1" applyFont="1" applyBorder="1" applyAlignment="1">
      <alignment horizontal="center" vertical="center"/>
    </xf>
    <xf numFmtId="10" fontId="12" fillId="0" borderId="2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165"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4335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5346489365177899E-2"/>
          <c:y val="0.14113622702244596"/>
          <c:w val="0.85654378264957542"/>
          <c:h val="0.757513290418040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'[1]Итоги 02'!$D$1</c:f>
              <c:strCache>
                <c:ptCount val="1"/>
                <c:pt idx="0">
                  <c:v>Изменение банка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'[1]Итоги 02'!$A$2:$A$29</c:f>
              <c:numCache>
                <c:formatCode>m/d/yyyy</c:formatCode>
                <c:ptCount val="2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</c:numCache>
            </c:numRef>
          </c:xVal>
          <c:yVal>
            <c:numRef>
              <c:f>'[1]Итоги 02'!$D$2:$D$29</c:f>
              <c:numCache>
                <c:formatCode>#\ ##0\ "₽"</c:formatCode>
                <c:ptCount val="28"/>
                <c:pt idx="0">
                  <c:v>61600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2-4D1A-8457-9F2175142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873231"/>
        <c:axId val="1281635935"/>
      </c:scatterChart>
      <c:valAx>
        <c:axId val="1445873231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1635935"/>
        <c:crosses val="autoZero"/>
        <c:crossBetween val="midCat"/>
      </c:valAx>
      <c:valAx>
        <c:axId val="1281635935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alpha val="79000"/>
                </a:schemeClr>
              </a:solidFill>
              <a:round/>
            </a:ln>
            <a:effectLst/>
          </c:spPr>
        </c:majorGridlines>
        <c:numFmt formatCode="#\ ##0\ &quot;₽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873231"/>
        <c:crosses val="autoZero"/>
        <c:crossBetween val="midCat"/>
        <c:min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17</xdr:row>
      <xdr:rowOff>61912</xdr:rowOff>
    </xdr:from>
    <xdr:to>
      <xdr:col>19</xdr:col>
      <xdr:colOff>276224</xdr:colOff>
      <xdr:row>33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52C82F8-6A5A-4F2F-86AC-A8A4FAAB1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/GoodZ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овик"/>
      <sheetName val="ВИП 12"/>
      <sheetName val="Основа 12"/>
      <sheetName val="Итоги 12"/>
      <sheetName val="ВИП 01"/>
      <sheetName val="Основа 01"/>
      <sheetName val="Итоги 01"/>
      <sheetName val="ВИП 02"/>
      <sheetName val="Итоги 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P2" t="str">
            <v xml:space="preserve"> </v>
          </cell>
          <cell r="Q2" t="str">
            <v xml:space="preserve"> </v>
          </cell>
          <cell r="R2" t="str">
            <v xml:space="preserve"> </v>
          </cell>
        </row>
      </sheetData>
      <sheetData sheetId="8">
        <row r="1">
          <cell r="D1" t="str">
            <v>Изменение банка</v>
          </cell>
        </row>
        <row r="2">
          <cell r="A2">
            <v>43831</v>
          </cell>
          <cell r="D2">
            <v>61600</v>
          </cell>
        </row>
        <row r="3">
          <cell r="A3">
            <v>43832</v>
          </cell>
        </row>
        <row r="4">
          <cell r="A4">
            <v>43833</v>
          </cell>
        </row>
        <row r="5">
          <cell r="A5">
            <v>43834</v>
          </cell>
        </row>
        <row r="6">
          <cell r="A6">
            <v>43835</v>
          </cell>
        </row>
        <row r="7">
          <cell r="A7">
            <v>43836</v>
          </cell>
        </row>
        <row r="8">
          <cell r="A8">
            <v>43837</v>
          </cell>
        </row>
        <row r="9">
          <cell r="A9">
            <v>43838</v>
          </cell>
        </row>
        <row r="10">
          <cell r="A10">
            <v>43839</v>
          </cell>
        </row>
        <row r="11">
          <cell r="A11">
            <v>43840</v>
          </cell>
        </row>
        <row r="12">
          <cell r="A12">
            <v>43841</v>
          </cell>
        </row>
        <row r="13">
          <cell r="A13">
            <v>43842</v>
          </cell>
        </row>
        <row r="14">
          <cell r="A14">
            <v>43843</v>
          </cell>
        </row>
        <row r="15">
          <cell r="A15">
            <v>43844</v>
          </cell>
        </row>
        <row r="16">
          <cell r="A16">
            <v>43845</v>
          </cell>
        </row>
        <row r="17">
          <cell r="A17">
            <v>43846</v>
          </cell>
        </row>
        <row r="18">
          <cell r="A18">
            <v>43847</v>
          </cell>
        </row>
        <row r="19">
          <cell r="A19">
            <v>43848</v>
          </cell>
        </row>
        <row r="20">
          <cell r="A20">
            <v>43849</v>
          </cell>
        </row>
        <row r="21">
          <cell r="A21">
            <v>43850</v>
          </cell>
        </row>
        <row r="22">
          <cell r="A22">
            <v>43851</v>
          </cell>
        </row>
        <row r="23">
          <cell r="A23">
            <v>43852</v>
          </cell>
        </row>
        <row r="24">
          <cell r="A24">
            <v>43853</v>
          </cell>
        </row>
        <row r="25">
          <cell r="A25">
            <v>43854</v>
          </cell>
        </row>
        <row r="26">
          <cell r="A26">
            <v>43855</v>
          </cell>
        </row>
        <row r="27">
          <cell r="A27">
            <v>43856</v>
          </cell>
        </row>
        <row r="28">
          <cell r="A28">
            <v>43857</v>
          </cell>
        </row>
        <row r="29">
          <cell r="A29">
            <v>43858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72075D-72F0-42A8-8324-B57C837E69B3}" name="БК" displayName="БК" ref="V1:V13" totalsRowShown="0" headerRowDxfId="2" dataDxfId="5" tableBorderDxfId="4">
  <autoFilter ref="V1:V13" xr:uid="{4253ED56-251B-4A95-BADB-F8F3E2BE43D1}"/>
  <tableColumns count="1">
    <tableColumn id="1" xr3:uid="{577374DA-F331-477B-924C-FE94CC33C63F}" name="Умный список БК" dataDxfId="3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2"/>
  <sheetViews>
    <sheetView topLeftCell="A70" workbookViewId="0">
      <selection activeCell="S1" sqref="S1"/>
    </sheetView>
  </sheetViews>
  <sheetFormatPr defaultColWidth="12.5703125" defaultRowHeight="15" x14ac:dyDescent="0.25"/>
  <cols>
    <col min="1" max="1" width="7.140625" customWidth="1"/>
    <col min="2" max="2" width="10" style="66" customWidth="1"/>
    <col min="3" max="3" width="35.7109375" style="66" customWidth="1"/>
    <col min="4" max="4" width="8.140625" style="9" customWidth="1"/>
    <col min="5" max="5" width="8.140625" style="38" customWidth="1"/>
    <col min="6" max="6" width="9" customWidth="1"/>
    <col min="7" max="7" width="9.85546875" style="67" customWidth="1"/>
    <col min="8" max="8" width="8.5703125" customWidth="1"/>
    <col min="9" max="9" width="9.28515625" style="67" customWidth="1"/>
    <col min="10" max="10" width="10.7109375" customWidth="1"/>
    <col min="11" max="11" width="10.7109375" style="67" customWidth="1"/>
    <col min="15" max="15" width="1.42578125" style="36" customWidth="1"/>
    <col min="22" max="22" width="19.28515625" customWidth="1"/>
    <col min="25" max="25" width="12.5703125" style="9"/>
  </cols>
  <sheetData>
    <row r="1" spans="1:22" ht="49.5" customHeight="1" x14ac:dyDescent="0.25">
      <c r="A1" s="1" t="s">
        <v>0</v>
      </c>
      <c r="B1" s="1" t="s">
        <v>1</v>
      </c>
      <c r="C1" s="1" t="s">
        <v>5</v>
      </c>
      <c r="D1" s="2" t="s">
        <v>6</v>
      </c>
      <c r="E1" s="2" t="s">
        <v>7</v>
      </c>
      <c r="F1" s="1" t="s">
        <v>8</v>
      </c>
      <c r="G1" s="3" t="s">
        <v>9</v>
      </c>
      <c r="H1" s="1" t="s">
        <v>10</v>
      </c>
      <c r="I1" s="3" t="s">
        <v>11</v>
      </c>
      <c r="J1" s="1" t="s">
        <v>12</v>
      </c>
      <c r="K1" s="4" t="s">
        <v>13</v>
      </c>
      <c r="L1" s="5" t="s">
        <v>14</v>
      </c>
      <c r="M1" s="6" t="s">
        <v>15</v>
      </c>
      <c r="N1" s="7" t="s">
        <v>16</v>
      </c>
      <c r="O1" s="8"/>
      <c r="P1" s="5" t="s">
        <v>17</v>
      </c>
      <c r="Q1" s="6" t="s">
        <v>18</v>
      </c>
      <c r="R1" s="7" t="s">
        <v>19</v>
      </c>
      <c r="V1" s="68" t="s">
        <v>4</v>
      </c>
    </row>
    <row r="2" spans="1:22" ht="15.75" customHeight="1" thickBot="1" x14ac:dyDescent="0.3">
      <c r="A2" s="10" t="s">
        <v>2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2">
        <f>SUMIF(A:A,"Итог:",H:H)</f>
        <v>0</v>
      </c>
      <c r="M2" s="13">
        <f>SUMIF(A:A,"Итог:",K:K)</f>
        <v>0</v>
      </c>
      <c r="N2" s="14">
        <f>SUMIF(A:A,"Итог:",L:L)</f>
        <v>0.84000000000000008</v>
      </c>
      <c r="O2" s="15"/>
      <c r="P2" s="12" t="str">
        <f>IFERROR(AVERAGEIF(A:A,"Итог:",E:E)," ")</f>
        <v xml:space="preserve"> </v>
      </c>
      <c r="Q2" s="16" t="str">
        <f>IFERROR(AVERAGEIF(A:A,"Итог:",F:F)," ")</f>
        <v xml:space="preserve"> </v>
      </c>
      <c r="R2" s="14" t="str">
        <f>IFERROR(SUMIF(A:A,"Итог:",K:K)/SUMIF(A:A,"Итог:",G:G)," ")</f>
        <v xml:space="preserve"> </v>
      </c>
      <c r="V2" s="17">
        <v>1</v>
      </c>
    </row>
    <row r="3" spans="1:22" ht="15.75" customHeight="1" x14ac:dyDescent="0.25">
      <c r="A3" s="18"/>
      <c r="B3" s="18"/>
      <c r="C3" s="18"/>
      <c r="D3" s="19"/>
      <c r="E3" s="20"/>
      <c r="F3" s="20"/>
      <c r="G3" s="20"/>
      <c r="H3" s="20"/>
      <c r="I3" s="20"/>
      <c r="J3" s="20"/>
      <c r="K3" s="20"/>
      <c r="L3" s="21"/>
      <c r="M3" s="22"/>
      <c r="N3" s="23"/>
      <c r="O3" s="15"/>
      <c r="P3" s="21"/>
      <c r="Q3" s="24"/>
      <c r="R3" s="24"/>
      <c r="V3" s="25">
        <v>2</v>
      </c>
    </row>
    <row r="4" spans="1:22" ht="15.75" customHeight="1" x14ac:dyDescent="0.25">
      <c r="A4" s="26">
        <v>43831</v>
      </c>
      <c r="B4" s="26"/>
      <c r="C4" s="26"/>
      <c r="D4" s="26"/>
      <c r="E4" s="26"/>
      <c r="F4" s="26"/>
      <c r="G4" s="26"/>
      <c r="H4" s="27">
        <f>J4*0.05</f>
        <v>3000</v>
      </c>
      <c r="I4" s="28">
        <f>0.05*J4</f>
        <v>3000</v>
      </c>
      <c r="J4" s="28">
        <v>60000</v>
      </c>
      <c r="K4" s="29"/>
      <c r="L4" s="30"/>
      <c r="O4" s="31"/>
      <c r="V4" s="17">
        <v>3</v>
      </c>
    </row>
    <row r="5" spans="1:22" ht="15.75" customHeight="1" x14ac:dyDescent="0.25">
      <c r="A5" s="32">
        <v>1</v>
      </c>
      <c r="B5" s="33"/>
      <c r="C5" s="33"/>
      <c r="D5" s="32"/>
      <c r="E5" s="34"/>
      <c r="F5" s="32"/>
      <c r="G5" s="29"/>
      <c r="H5" s="34">
        <f>IF(AND(F5=1,E5&gt;0),(E5-1)*(G5/I4),IF(E5&gt;0,-(G5/I4),))</f>
        <v>0</v>
      </c>
      <c r="I5" s="29">
        <f>IF(F5=1,E5*G5,-G5)</f>
        <v>0</v>
      </c>
      <c r="J5" s="35">
        <f>IF(F5=1,K5/J4,-G5/J4)</f>
        <v>0</v>
      </c>
      <c r="K5" s="29">
        <f>IF(F5=1,I5-G5,-G5)</f>
        <v>0</v>
      </c>
      <c r="L5" s="30"/>
      <c r="V5" s="25">
        <v>4</v>
      </c>
    </row>
    <row r="6" spans="1:22" ht="15.75" customHeight="1" x14ac:dyDescent="0.25">
      <c r="A6" s="32">
        <v>2</v>
      </c>
      <c r="B6" s="33"/>
      <c r="C6" s="33"/>
      <c r="D6" s="32"/>
      <c r="E6" s="34"/>
      <c r="F6" s="32"/>
      <c r="G6" s="29"/>
      <c r="H6" s="34">
        <f>IF(AND(F6=1,E6&gt;0),(E6-1)*(G6/I4),IF(E6&gt;0,-(G6/I4),))</f>
        <v>0</v>
      </c>
      <c r="I6" s="29">
        <f>IF(F6=1,E6*G6,-G6)</f>
        <v>0</v>
      </c>
      <c r="J6" s="35">
        <f>IF(F6=1,K6/J4,-G6/J4)</f>
        <v>0</v>
      </c>
      <c r="K6" s="29">
        <f>IF(F6=1,I6-G6,-G6)</f>
        <v>0</v>
      </c>
      <c r="L6" s="30"/>
      <c r="N6" s="30"/>
      <c r="V6" s="17">
        <v>5</v>
      </c>
    </row>
    <row r="7" spans="1:22" ht="15.75" customHeight="1" x14ac:dyDescent="0.25">
      <c r="A7" s="32">
        <v>3</v>
      </c>
      <c r="B7" s="33"/>
      <c r="C7" s="33"/>
      <c r="D7" s="32"/>
      <c r="E7" s="34"/>
      <c r="F7" s="32"/>
      <c r="G7" s="29"/>
      <c r="H7" s="34">
        <f>IF(AND(F7=1,E7&gt;0),(E7-1)*(G7/I4),IF(E7&gt;0,-(G7/I4),))</f>
        <v>0</v>
      </c>
      <c r="I7" s="29">
        <f>IF(F7=1,E7*G7,-G7)</f>
        <v>0</v>
      </c>
      <c r="J7" s="35">
        <f>IF(F7=1,K7/J4,-G7/J4)</f>
        <v>0</v>
      </c>
      <c r="K7" s="29">
        <f>IF(F7=1,I7-G7,-G7)</f>
        <v>0</v>
      </c>
      <c r="L7" s="30"/>
      <c r="V7" s="25">
        <v>6</v>
      </c>
    </row>
    <row r="8" spans="1:22" ht="15.75" customHeight="1" x14ac:dyDescent="0.25">
      <c r="A8" s="32">
        <v>4</v>
      </c>
      <c r="B8" s="33"/>
      <c r="C8" s="33"/>
      <c r="D8" s="32"/>
      <c r="E8" s="34"/>
      <c r="F8" s="32"/>
      <c r="G8" s="29"/>
      <c r="H8" s="34">
        <f>IF(AND(F8=1,E8&gt;0),(E8-1)*(G8/I4),IF(E8&gt;0,-(G8/I4),))</f>
        <v>0</v>
      </c>
      <c r="I8" s="29">
        <f t="shared" ref="I8:I34" si="0">IF(F8=1,E8*G8,-G8)</f>
        <v>0</v>
      </c>
      <c r="J8" s="35">
        <f>IF(F8=1,K8/J4,-G8/J4)</f>
        <v>0</v>
      </c>
      <c r="K8" s="29">
        <f t="shared" ref="K8:K34" si="1">IF(F8=1,I8-G8,-G8)</f>
        <v>0</v>
      </c>
      <c r="L8" s="30"/>
      <c r="V8" s="17">
        <v>7</v>
      </c>
    </row>
    <row r="9" spans="1:22" ht="15.75" customHeight="1" x14ac:dyDescent="0.25">
      <c r="A9" s="32">
        <v>5</v>
      </c>
      <c r="B9" s="33"/>
      <c r="C9" s="33"/>
      <c r="D9" s="32"/>
      <c r="E9" s="34"/>
      <c r="F9" s="32"/>
      <c r="G9" s="29"/>
      <c r="H9" s="34">
        <f>IF(AND(F9=1,E9&gt;0),(E9-1)*(G9/I4),IF(E9&gt;0,-(G9/I4),))</f>
        <v>0</v>
      </c>
      <c r="I9" s="29">
        <f t="shared" si="0"/>
        <v>0</v>
      </c>
      <c r="J9" s="35">
        <f>IF(F9=1,K9/J4,-G9/J4)</f>
        <v>0</v>
      </c>
      <c r="K9" s="29">
        <f t="shared" si="1"/>
        <v>0</v>
      </c>
      <c r="L9" s="30"/>
      <c r="N9" s="37"/>
      <c r="V9" s="25">
        <v>8</v>
      </c>
    </row>
    <row r="10" spans="1:22" ht="15.75" customHeight="1" x14ac:dyDescent="0.25">
      <c r="A10" s="32">
        <v>6</v>
      </c>
      <c r="B10" s="33"/>
      <c r="C10" s="33"/>
      <c r="D10" s="32"/>
      <c r="E10" s="34"/>
      <c r="F10" s="32"/>
      <c r="G10" s="29"/>
      <c r="H10" s="34">
        <f>IF(AND(F10=1,E10&gt;0),(E10-1)*(G10/I4),IF(E10&gt;0,-(G10/I4),))</f>
        <v>0</v>
      </c>
      <c r="I10" s="29">
        <f t="shared" si="0"/>
        <v>0</v>
      </c>
      <c r="J10" s="35">
        <f>IF(F10=1,K10/J4,-G10/J4)</f>
        <v>0</v>
      </c>
      <c r="K10" s="29">
        <f t="shared" si="1"/>
        <v>0</v>
      </c>
      <c r="L10" s="30"/>
      <c r="P10" s="37"/>
      <c r="Q10" s="37"/>
      <c r="V10" s="17">
        <v>9</v>
      </c>
    </row>
    <row r="11" spans="1:22" ht="15.75" customHeight="1" x14ac:dyDescent="0.25">
      <c r="A11" s="32">
        <v>7</v>
      </c>
      <c r="B11" s="33"/>
      <c r="C11" s="33"/>
      <c r="D11" s="32"/>
      <c r="E11" s="34"/>
      <c r="F11" s="32"/>
      <c r="G11" s="29"/>
      <c r="H11" s="34">
        <f>IF(AND(F11=1,E11&gt;0),(E11-1)*(G11/I4),IF(E11&gt;0,-(G11/I4),))</f>
        <v>0</v>
      </c>
      <c r="I11" s="29">
        <f t="shared" si="0"/>
        <v>0</v>
      </c>
      <c r="J11" s="35">
        <f>IF(F11=1,K11/J4,-G11/J4)</f>
        <v>0</v>
      </c>
      <c r="K11" s="29">
        <f t="shared" si="1"/>
        <v>0</v>
      </c>
      <c r="L11" s="30"/>
      <c r="P11" s="37"/>
      <c r="S11" s="38"/>
      <c r="V11" s="25">
        <v>10</v>
      </c>
    </row>
    <row r="12" spans="1:22" ht="15.75" customHeight="1" x14ac:dyDescent="0.25">
      <c r="A12" s="39">
        <v>8</v>
      </c>
      <c r="B12" s="40"/>
      <c r="C12" s="40"/>
      <c r="D12" s="41"/>
      <c r="E12" s="42"/>
      <c r="F12" s="41"/>
      <c r="G12" s="43"/>
      <c r="H12" s="34">
        <f>IF(AND(F12=1,E12&gt;0),(E12-1)*(G12/I4),IF(E12&gt;0,-(G12/I4),))</f>
        <v>0</v>
      </c>
      <c r="I12" s="44">
        <f t="shared" si="0"/>
        <v>0</v>
      </c>
      <c r="J12" s="45">
        <f>IF(F12=1,K12/J4,-G12/J4)</f>
        <v>0</v>
      </c>
      <c r="K12" s="46">
        <f t="shared" si="1"/>
        <v>0</v>
      </c>
      <c r="L12" s="30"/>
      <c r="P12" s="30"/>
      <c r="V12" s="17">
        <v>11</v>
      </c>
    </row>
    <row r="13" spans="1:22" ht="15.75" customHeight="1" x14ac:dyDescent="0.25">
      <c r="A13" s="47">
        <v>9</v>
      </c>
      <c r="B13" s="33"/>
      <c r="C13" s="33"/>
      <c r="D13" s="32"/>
      <c r="E13" s="34"/>
      <c r="F13" s="32"/>
      <c r="G13" s="29"/>
      <c r="H13" s="34">
        <f>IF(AND(F13=1,E13&gt;0),(E13-1)*(G13/I4),IF(E13&gt;0,-(G13/I4),))</f>
        <v>0</v>
      </c>
      <c r="I13" s="48">
        <f t="shared" si="0"/>
        <v>0</v>
      </c>
      <c r="J13" s="49">
        <f>IF(F13=1,K13/J4,-G13/J4)</f>
        <v>0</v>
      </c>
      <c r="K13" s="50">
        <f t="shared" si="1"/>
        <v>0</v>
      </c>
      <c r="L13" s="30"/>
      <c r="V13" s="25">
        <v>12</v>
      </c>
    </row>
    <row r="14" spans="1:22" ht="15.75" customHeight="1" x14ac:dyDescent="0.25">
      <c r="A14" s="47">
        <v>10</v>
      </c>
      <c r="B14" s="33"/>
      <c r="C14" s="33"/>
      <c r="D14" s="32"/>
      <c r="E14" s="34"/>
      <c r="F14" s="32"/>
      <c r="G14" s="29"/>
      <c r="H14" s="34">
        <f>IF(AND(F14=1,E14&gt;0),(E14-1)*(G14/I4),IF(E14&gt;0,-(G14/I4),))</f>
        <v>0</v>
      </c>
      <c r="I14" s="48">
        <f t="shared" si="0"/>
        <v>0</v>
      </c>
      <c r="J14" s="49">
        <f>IF(F14=1,K14/J4,-G14/J4)</f>
        <v>0</v>
      </c>
      <c r="K14" s="50">
        <f t="shared" si="1"/>
        <v>0</v>
      </c>
      <c r="L14" s="30"/>
    </row>
    <row r="15" spans="1:22" ht="15.75" customHeight="1" x14ac:dyDescent="0.25">
      <c r="A15" s="47">
        <v>11</v>
      </c>
      <c r="B15" s="33"/>
      <c r="C15" s="33"/>
      <c r="D15" s="32"/>
      <c r="E15" s="34"/>
      <c r="F15" s="32"/>
      <c r="G15" s="29"/>
      <c r="H15" s="34">
        <f>IF(AND(F15=1,E15&gt;0),(E15-1)*(G15/I4),IF(E15&gt;0,-(G15/I4),))</f>
        <v>0</v>
      </c>
      <c r="I15" s="48">
        <f t="shared" si="0"/>
        <v>0</v>
      </c>
      <c r="J15" s="49">
        <f>IF(F15=1,K15/J4,-G15/J4)</f>
        <v>0</v>
      </c>
      <c r="K15" s="50">
        <f t="shared" si="1"/>
        <v>0</v>
      </c>
      <c r="L15" s="30"/>
      <c r="S15" s="37"/>
      <c r="T15" s="37"/>
    </row>
    <row r="16" spans="1:22" ht="15.75" customHeight="1" x14ac:dyDescent="0.25">
      <c r="A16" s="47">
        <v>12</v>
      </c>
      <c r="B16" s="33"/>
      <c r="C16" s="33"/>
      <c r="D16" s="32"/>
      <c r="E16" s="34"/>
      <c r="F16" s="32"/>
      <c r="G16" s="29"/>
      <c r="H16" s="34">
        <f>IF(AND(F16=1,E16&gt;0),(E16-1)*(G16/I4),IF(E16&gt;0,-(G16/I4),))</f>
        <v>0</v>
      </c>
      <c r="I16" s="48">
        <f t="shared" si="0"/>
        <v>0</v>
      </c>
      <c r="J16" s="49">
        <f>IF(F16=1,K16/J4,-G16/J4)</f>
        <v>0</v>
      </c>
      <c r="K16" s="50">
        <f t="shared" si="1"/>
        <v>0</v>
      </c>
      <c r="L16" s="30"/>
    </row>
    <row r="17" spans="1:27" ht="15.75" customHeight="1" x14ac:dyDescent="0.25">
      <c r="A17" s="47">
        <v>13</v>
      </c>
      <c r="B17" s="33"/>
      <c r="C17" s="33"/>
      <c r="D17" s="32"/>
      <c r="E17" s="34"/>
      <c r="F17" s="32"/>
      <c r="G17" s="29"/>
      <c r="H17" s="34">
        <f>IF(AND(F17=1,E17&gt;0),(E17-1)*(G17/I4),IF(E17&gt;0,-(G17/I4),))</f>
        <v>0</v>
      </c>
      <c r="I17" s="48">
        <f t="shared" si="0"/>
        <v>0</v>
      </c>
      <c r="J17" s="49">
        <f>IF(F17=1,K17/J4,-G17/J4)</f>
        <v>0</v>
      </c>
      <c r="K17" s="50">
        <f t="shared" si="1"/>
        <v>0</v>
      </c>
      <c r="L17" s="30"/>
    </row>
    <row r="18" spans="1:27" ht="15.75" customHeight="1" x14ac:dyDescent="0.25">
      <c r="A18" s="47">
        <v>14</v>
      </c>
      <c r="B18" s="33"/>
      <c r="C18" s="33"/>
      <c r="D18" s="32"/>
      <c r="E18" s="34"/>
      <c r="F18" s="32"/>
      <c r="G18" s="29"/>
      <c r="H18" s="34">
        <f>IF(AND(F18=1,E18&gt;0),(E18-1)*(G18/I4),IF(E18&gt;0,-(G18/I4),))</f>
        <v>0</v>
      </c>
      <c r="I18" s="48">
        <f t="shared" si="0"/>
        <v>0</v>
      </c>
      <c r="J18" s="49">
        <f>IF(F18=1,K18/J4,-G18/J4)</f>
        <v>0</v>
      </c>
      <c r="K18" s="50">
        <f t="shared" si="1"/>
        <v>0</v>
      </c>
      <c r="L18" s="30"/>
    </row>
    <row r="19" spans="1:27" ht="15.75" customHeight="1" x14ac:dyDescent="0.25">
      <c r="A19" s="47">
        <v>15</v>
      </c>
      <c r="B19" s="33"/>
      <c r="C19" s="33"/>
      <c r="D19" s="32"/>
      <c r="E19" s="34"/>
      <c r="F19" s="32"/>
      <c r="G19" s="29"/>
      <c r="H19" s="34">
        <f>IF(AND(F19=1,E19&gt;0),(E19-1)*(G19/I4),IF(E19&gt;0,-(G19/I4),))</f>
        <v>0</v>
      </c>
      <c r="I19" s="48">
        <f t="shared" si="0"/>
        <v>0</v>
      </c>
      <c r="J19" s="49">
        <f>IF(F19=1,K19/J4,-G19/J4)</f>
        <v>0</v>
      </c>
      <c r="K19" s="50">
        <f t="shared" si="1"/>
        <v>0</v>
      </c>
      <c r="L19" s="30"/>
    </row>
    <row r="20" spans="1:27" ht="15.75" customHeight="1" x14ac:dyDescent="0.25">
      <c r="A20" s="47">
        <v>16</v>
      </c>
      <c r="B20" s="33"/>
      <c r="C20" s="33"/>
      <c r="D20" s="32"/>
      <c r="E20" s="34"/>
      <c r="F20" s="32"/>
      <c r="G20" s="29"/>
      <c r="H20" s="34">
        <f>IF(AND(F20=1,E20&gt;0),(E20-1)*(G20/I4),IF(E20&gt;0,-(G20/I4),))</f>
        <v>0</v>
      </c>
      <c r="I20" s="48">
        <f t="shared" si="0"/>
        <v>0</v>
      </c>
      <c r="J20" s="49">
        <f>IF(F20=1,K20/J4,-G20/J4)</f>
        <v>0</v>
      </c>
      <c r="K20" s="50">
        <f t="shared" si="1"/>
        <v>0</v>
      </c>
      <c r="L20" s="30"/>
    </row>
    <row r="21" spans="1:27" ht="15.75" customHeight="1" x14ac:dyDescent="0.25">
      <c r="A21" s="47">
        <v>17</v>
      </c>
      <c r="B21" s="33"/>
      <c r="C21" s="33"/>
      <c r="D21" s="32"/>
      <c r="E21" s="34"/>
      <c r="F21" s="32"/>
      <c r="G21" s="29"/>
      <c r="H21" s="34">
        <f>IF(AND(F21=1,E21&gt;0),(E21-1)*(G21/I4),IF(E21&gt;0,-(G21/I4),))</f>
        <v>0</v>
      </c>
      <c r="I21" s="48">
        <f t="shared" si="0"/>
        <v>0</v>
      </c>
      <c r="J21" s="49">
        <f>IF(F21=1,K21/J4,-G21/J4)</f>
        <v>0</v>
      </c>
      <c r="K21" s="50">
        <f t="shared" si="1"/>
        <v>0</v>
      </c>
      <c r="L21" s="30"/>
    </row>
    <row r="22" spans="1:27" ht="15.75" customHeight="1" x14ac:dyDescent="0.25">
      <c r="A22" s="47">
        <v>18</v>
      </c>
      <c r="B22" s="33"/>
      <c r="C22" s="33"/>
      <c r="D22" s="32"/>
      <c r="E22" s="34"/>
      <c r="F22" s="32"/>
      <c r="G22" s="29"/>
      <c r="H22" s="34">
        <f>IF(AND(F22=1,E22&gt;0),(E22-1)*(G22/I4),IF(E22&gt;0,-(G22/I4),))</f>
        <v>0</v>
      </c>
      <c r="I22" s="48">
        <f t="shared" si="0"/>
        <v>0</v>
      </c>
      <c r="J22" s="49">
        <f>IF(F22=1,K22/J4,-G22/J4)</f>
        <v>0</v>
      </c>
      <c r="K22" s="50">
        <f t="shared" si="1"/>
        <v>0</v>
      </c>
      <c r="L22" s="30"/>
    </row>
    <row r="23" spans="1:27" ht="15.75" customHeight="1" x14ac:dyDescent="0.25">
      <c r="A23" s="51">
        <v>19</v>
      </c>
      <c r="B23" s="52"/>
      <c r="C23" s="52"/>
      <c r="D23" s="53"/>
      <c r="E23" s="54"/>
      <c r="F23" s="53"/>
      <c r="G23" s="50"/>
      <c r="H23" s="34">
        <f>IF(AND(F23=1,E23&gt;0),(E23-1)*(G23/I4),IF(E23&gt;0,-(G23/I4),))</f>
        <v>0</v>
      </c>
      <c r="I23" s="48">
        <f t="shared" si="0"/>
        <v>0</v>
      </c>
      <c r="J23" s="49">
        <f>IF(F23=1,K23/J4,-G23/J4)</f>
        <v>0</v>
      </c>
      <c r="K23" s="50">
        <f t="shared" si="1"/>
        <v>0</v>
      </c>
      <c r="L23" s="30"/>
    </row>
    <row r="24" spans="1:27" ht="15.75" customHeight="1" x14ac:dyDescent="0.25">
      <c r="A24" s="47">
        <v>20</v>
      </c>
      <c r="B24" s="52"/>
      <c r="C24" s="52"/>
      <c r="D24" s="53"/>
      <c r="E24" s="54"/>
      <c r="F24" s="53"/>
      <c r="G24" s="50"/>
      <c r="H24" s="34">
        <f>IF(AND(F24=1,E24&gt;0),(E24-1)*(G24/I4),IF(E24&gt;0,-(G24/I4),))</f>
        <v>0</v>
      </c>
      <c r="I24" s="48">
        <f t="shared" si="0"/>
        <v>0</v>
      </c>
      <c r="J24" s="49">
        <f>IF(F24=1,K24/J4,-G24/J4)</f>
        <v>0</v>
      </c>
      <c r="K24" s="50">
        <f t="shared" si="1"/>
        <v>0</v>
      </c>
      <c r="L24" s="30"/>
    </row>
    <row r="25" spans="1:27" ht="15.75" customHeight="1" x14ac:dyDescent="0.25">
      <c r="A25" s="51">
        <v>21</v>
      </c>
      <c r="B25" s="52"/>
      <c r="C25" s="52"/>
      <c r="D25" s="53"/>
      <c r="E25" s="54"/>
      <c r="F25" s="53"/>
      <c r="G25" s="50"/>
      <c r="H25" s="34">
        <f>IF(AND(F25=1,E25&gt;0),(E25-1)*(G25/I4),IF(E25&gt;0,-(G25/I4),))</f>
        <v>0</v>
      </c>
      <c r="I25" s="48">
        <f t="shared" si="0"/>
        <v>0</v>
      </c>
      <c r="J25" s="49">
        <f>IF(F25=1,K25/J4,-G25/J4)</f>
        <v>0</v>
      </c>
      <c r="K25" s="50">
        <f t="shared" si="1"/>
        <v>0</v>
      </c>
      <c r="M25" s="55"/>
      <c r="AA25" s="56"/>
    </row>
    <row r="26" spans="1:27" ht="15.75" customHeight="1" x14ac:dyDescent="0.25">
      <c r="A26" s="47">
        <v>22</v>
      </c>
      <c r="B26" s="52"/>
      <c r="C26" s="52"/>
      <c r="D26" s="53"/>
      <c r="E26" s="54"/>
      <c r="F26" s="53"/>
      <c r="G26" s="50"/>
      <c r="H26" s="34">
        <f>IF(AND(F26=1,E26&gt;0),(E26-1)*(G26/I4),IF(E26&gt;0,-(G26/I4),))</f>
        <v>0</v>
      </c>
      <c r="I26" s="48">
        <f t="shared" si="0"/>
        <v>0</v>
      </c>
      <c r="J26" s="49">
        <f>IF(F26=1,K26/J4,-G26/J4)</f>
        <v>0</v>
      </c>
      <c r="K26" s="50">
        <f t="shared" si="1"/>
        <v>0</v>
      </c>
    </row>
    <row r="27" spans="1:27" ht="15.75" customHeight="1" x14ac:dyDescent="0.25">
      <c r="A27" s="51">
        <v>23</v>
      </c>
      <c r="B27" s="52"/>
      <c r="C27" s="52"/>
      <c r="D27" s="53"/>
      <c r="E27" s="54"/>
      <c r="F27" s="53"/>
      <c r="G27" s="50"/>
      <c r="H27" s="34">
        <f>IF(AND(F27=1,E27&gt;0),(E27-1)*(G27/I4),IF(E27&gt;0,-(G27/I4),))</f>
        <v>0</v>
      </c>
      <c r="I27" s="48">
        <f t="shared" si="0"/>
        <v>0</v>
      </c>
      <c r="J27" s="49">
        <f>IF(F27=1,K27/J4,-G27/J4)</f>
        <v>0</v>
      </c>
      <c r="K27" s="50">
        <f t="shared" si="1"/>
        <v>0</v>
      </c>
    </row>
    <row r="28" spans="1:27" ht="15.75" customHeight="1" x14ac:dyDescent="0.25">
      <c r="A28" s="47">
        <v>24</v>
      </c>
      <c r="B28" s="52"/>
      <c r="C28" s="52"/>
      <c r="D28" s="53"/>
      <c r="E28" s="54"/>
      <c r="F28" s="53"/>
      <c r="G28" s="50"/>
      <c r="H28" s="34">
        <f>IF(AND(F28=1,E28&gt;0),(E28-1)*(G28/I4),IF(E28&gt;0,-(G28/I4),))</f>
        <v>0</v>
      </c>
      <c r="I28" s="48">
        <f t="shared" si="0"/>
        <v>0</v>
      </c>
      <c r="J28" s="49">
        <f>IF(F28=1,K28/J4,-G28/J4)</f>
        <v>0</v>
      </c>
      <c r="K28" s="50">
        <f t="shared" si="1"/>
        <v>0</v>
      </c>
    </row>
    <row r="29" spans="1:27" ht="15.75" customHeight="1" x14ac:dyDescent="0.25">
      <c r="A29" s="51">
        <v>25</v>
      </c>
      <c r="B29" s="52"/>
      <c r="C29" s="52"/>
      <c r="D29" s="53"/>
      <c r="E29" s="54"/>
      <c r="F29" s="53"/>
      <c r="G29" s="50"/>
      <c r="H29" s="34">
        <f>IF(AND(F29=1,E29&gt;0),(E29-1)*(G29/I4),IF(E29&gt;0,-(G29/I4),))</f>
        <v>0</v>
      </c>
      <c r="I29" s="48">
        <f t="shared" si="0"/>
        <v>0</v>
      </c>
      <c r="J29" s="49">
        <f>IF(F29=1,K29/J4,-G29/J4)</f>
        <v>0</v>
      </c>
      <c r="K29" s="50">
        <f t="shared" si="1"/>
        <v>0</v>
      </c>
    </row>
    <row r="30" spans="1:27" ht="15.75" customHeight="1" x14ac:dyDescent="0.25">
      <c r="A30" s="47">
        <v>26</v>
      </c>
      <c r="B30" s="52"/>
      <c r="C30" s="52"/>
      <c r="D30" s="53"/>
      <c r="E30" s="54"/>
      <c r="F30" s="53"/>
      <c r="G30" s="50"/>
      <c r="H30" s="34">
        <f>IF(AND(F30=1,E30&gt;0),(E30-1)*(G30/I4),IF(E30&gt;0,-(G30/I4),))</f>
        <v>0</v>
      </c>
      <c r="I30" s="48">
        <f t="shared" si="0"/>
        <v>0</v>
      </c>
      <c r="J30" s="49">
        <f>IF(F30=1,K30/J4,-G30/J4)</f>
        <v>0</v>
      </c>
      <c r="K30" s="50">
        <f t="shared" si="1"/>
        <v>0</v>
      </c>
    </row>
    <row r="31" spans="1:27" ht="15.75" customHeight="1" x14ac:dyDescent="0.25">
      <c r="A31" s="51">
        <v>27</v>
      </c>
      <c r="B31" s="52"/>
      <c r="C31" s="52"/>
      <c r="D31" s="53"/>
      <c r="E31" s="54"/>
      <c r="F31" s="53"/>
      <c r="G31" s="50"/>
      <c r="H31" s="34">
        <f>IF(AND(F31=1,E31&gt;0),(E31-1)*(G31/I4),IF(E31&gt;0,-(G31/I4),))</f>
        <v>0</v>
      </c>
      <c r="I31" s="48">
        <f t="shared" si="0"/>
        <v>0</v>
      </c>
      <c r="J31" s="49">
        <f>IF(F31=1,K31/J4,-G31/J4)</f>
        <v>0</v>
      </c>
      <c r="K31" s="50">
        <f t="shared" si="1"/>
        <v>0</v>
      </c>
    </row>
    <row r="32" spans="1:27" ht="15.75" customHeight="1" x14ac:dyDescent="0.25">
      <c r="A32" s="47">
        <v>28</v>
      </c>
      <c r="B32" s="52"/>
      <c r="C32" s="52"/>
      <c r="D32" s="53"/>
      <c r="E32" s="54"/>
      <c r="F32" s="53"/>
      <c r="G32" s="50"/>
      <c r="H32" s="34">
        <f>IF(AND(F32=1,E32&gt;0),(E32-1)*(G32/I4),IF(E32&gt;0,-(G32/I4),))</f>
        <v>0</v>
      </c>
      <c r="I32" s="48">
        <f t="shared" si="0"/>
        <v>0</v>
      </c>
      <c r="J32" s="49">
        <f>IF(F32=1,K32/J4,-G32/J4)</f>
        <v>0</v>
      </c>
      <c r="K32" s="50">
        <f t="shared" si="1"/>
        <v>0</v>
      </c>
    </row>
    <row r="33" spans="1:12" ht="15.75" customHeight="1" x14ac:dyDescent="0.25">
      <c r="A33" s="51">
        <v>29</v>
      </c>
      <c r="B33" s="52"/>
      <c r="C33" s="52"/>
      <c r="D33" s="53"/>
      <c r="E33" s="54"/>
      <c r="F33" s="53"/>
      <c r="G33" s="50"/>
      <c r="H33" s="34">
        <f>IF(AND(F33=1,E33&gt;0),(E33-1)*(G33/I4),IF(E33&gt;0,-(G33/I4),))</f>
        <v>0</v>
      </c>
      <c r="I33" s="48">
        <f t="shared" si="0"/>
        <v>0</v>
      </c>
      <c r="J33" s="49">
        <f>IF(F33=1,K33/J4,-G33/J4)</f>
        <v>0</v>
      </c>
      <c r="K33" s="50">
        <f t="shared" si="1"/>
        <v>0</v>
      </c>
    </row>
    <row r="34" spans="1:12" ht="15.75" customHeight="1" x14ac:dyDescent="0.25">
      <c r="A34" s="47">
        <v>30</v>
      </c>
      <c r="B34" s="33"/>
      <c r="C34" s="33"/>
      <c r="D34" s="32"/>
      <c r="E34" s="34"/>
      <c r="F34" s="32"/>
      <c r="G34" s="29"/>
      <c r="H34" s="34">
        <f>IF(AND(F34=1,E34&gt;0),(E34-1)*(G34/I4),IF(E34&gt;0,-(G34/I4),))</f>
        <v>0</v>
      </c>
      <c r="I34" s="48">
        <f t="shared" si="0"/>
        <v>0</v>
      </c>
      <c r="J34" s="49">
        <f>IF(F34=1,K34/J4,-G34/J4)</f>
        <v>0</v>
      </c>
      <c r="K34" s="50">
        <f t="shared" si="1"/>
        <v>0</v>
      </c>
    </row>
    <row r="35" spans="1:12" ht="15.75" customHeight="1" x14ac:dyDescent="0.25">
      <c r="A35" s="57" t="s">
        <v>3</v>
      </c>
      <c r="B35" s="58"/>
      <c r="C35" s="59"/>
      <c r="D35" s="60" t="str">
        <f>IFERROR(AVERAGEIF(F5:F34,1,D5:D34)," ")</f>
        <v xml:space="preserve"> </v>
      </c>
      <c r="E35" s="60" t="str">
        <f>IFERROR(AVERAGEIF(F5:F34,1,E5:E34)," ")</f>
        <v xml:space="preserve"> </v>
      </c>
      <c r="F35" s="61" t="str">
        <f>IFERROR(COUNTIF(F5:F34,"1")/COUNTIF(F5:F34,"&gt;=0")," ")</f>
        <v xml:space="preserve"> </v>
      </c>
      <c r="G35" s="28">
        <f>SUM(G5:G34)</f>
        <v>0</v>
      </c>
      <c r="H35" s="62">
        <f>SUM(H5:H34)</f>
        <v>0</v>
      </c>
      <c r="I35" s="28">
        <f>SUM(I5:I34)</f>
        <v>0</v>
      </c>
      <c r="J35" s="63">
        <f>SUM(J5:J34)</f>
        <v>0</v>
      </c>
      <c r="K35" s="28">
        <f>SUM(K5:K34)</f>
        <v>0</v>
      </c>
      <c r="L35" s="64">
        <v>0.54</v>
      </c>
    </row>
    <row r="36" spans="1:12" ht="15.75" customHeight="1" x14ac:dyDescent="0.25">
      <c r="A36" s="26">
        <f>A4+1</f>
        <v>43832</v>
      </c>
      <c r="B36" s="26"/>
      <c r="C36" s="26"/>
      <c r="D36" s="26"/>
      <c r="E36" s="26"/>
      <c r="F36" s="26"/>
      <c r="G36" s="26"/>
      <c r="H36" s="27">
        <f>J36*0.05</f>
        <v>3000</v>
      </c>
      <c r="I36" s="28">
        <f>0.05*J36</f>
        <v>3000</v>
      </c>
      <c r="J36" s="28">
        <f>J4+K35</f>
        <v>60000</v>
      </c>
      <c r="K36" s="29"/>
      <c r="L36" s="30"/>
    </row>
    <row r="37" spans="1:12" ht="15.75" customHeight="1" x14ac:dyDescent="0.25">
      <c r="A37" s="32">
        <v>1</v>
      </c>
      <c r="B37" s="33"/>
      <c r="C37" s="33"/>
      <c r="D37" s="32"/>
      <c r="E37" s="34"/>
      <c r="F37" s="32"/>
      <c r="G37" s="29"/>
      <c r="H37" s="34">
        <f>IF(AND(F37=1,E37&gt;0),(E37-1)*(G37/I36),IF(E37&gt;0,-(G37/I36),))</f>
        <v>0</v>
      </c>
      <c r="I37" s="29">
        <f>IF(F37=1,E37*G37,-G37)</f>
        <v>0</v>
      </c>
      <c r="J37" s="35">
        <f>IF(F37=1,K37/J36,-G37/J36)</f>
        <v>0</v>
      </c>
      <c r="K37" s="29">
        <f>IF(F37=1,I37-G37,-G37)</f>
        <v>0</v>
      </c>
      <c r="L37" s="30"/>
    </row>
    <row r="38" spans="1:12" ht="15.75" customHeight="1" x14ac:dyDescent="0.25">
      <c r="A38" s="32">
        <v>2</v>
      </c>
      <c r="B38" s="33"/>
      <c r="C38" s="33"/>
      <c r="D38" s="32"/>
      <c r="E38" s="34"/>
      <c r="F38" s="32"/>
      <c r="G38" s="29"/>
      <c r="H38" s="34">
        <f>IF(AND(F38=1,E38&gt;0),(E38-1)*(G38/I36),IF(E38&gt;0,-(G38/I36),))</f>
        <v>0</v>
      </c>
      <c r="I38" s="29">
        <f>IF(F38=1,E38*G38,-G38)</f>
        <v>0</v>
      </c>
      <c r="J38" s="35">
        <f>IF(F38=1,K38/J36,-G38/J36)</f>
        <v>0</v>
      </c>
      <c r="K38" s="29">
        <f>IF(F38=1,I38-G38,-G38)</f>
        <v>0</v>
      </c>
      <c r="L38" s="30"/>
    </row>
    <row r="39" spans="1:12" ht="15.75" customHeight="1" x14ac:dyDescent="0.25">
      <c r="A39" s="32">
        <v>3</v>
      </c>
      <c r="B39" s="33"/>
      <c r="C39" s="33"/>
      <c r="D39" s="32"/>
      <c r="E39" s="34"/>
      <c r="F39" s="32"/>
      <c r="G39" s="29"/>
      <c r="H39" s="34">
        <f>IF(AND(F39=1,E39&gt;0),(E39-1)*(G39/I36),IF(E39&gt;0,-(G39/I36),))</f>
        <v>0</v>
      </c>
      <c r="I39" s="29">
        <f>IF(F39=1,E39*G39,-G39)</f>
        <v>0</v>
      </c>
      <c r="J39" s="35">
        <f>IF(F39=1,K39/J36,-G39/J36)</f>
        <v>0</v>
      </c>
      <c r="K39" s="29">
        <f>IF(F39=1,I39-G39,-G39)</f>
        <v>0</v>
      </c>
      <c r="L39" s="30"/>
    </row>
    <row r="40" spans="1:12" ht="15.75" customHeight="1" x14ac:dyDescent="0.25">
      <c r="A40" s="32">
        <v>4</v>
      </c>
      <c r="B40" s="33"/>
      <c r="C40" s="33"/>
      <c r="D40" s="32"/>
      <c r="E40" s="34"/>
      <c r="F40" s="32"/>
      <c r="G40" s="29"/>
      <c r="H40" s="34">
        <f>IF(AND(F40=1,E40&gt;0),(E40-1)*(G40/I36),IF(E40&gt;0,-(G40/I36),))</f>
        <v>0</v>
      </c>
      <c r="I40" s="29">
        <f t="shared" ref="I40:I66" si="2">IF(F40=1,E40*G40,-G40)</f>
        <v>0</v>
      </c>
      <c r="J40" s="35">
        <f>IF(F40=1,K40/J36,-G40/J36)</f>
        <v>0</v>
      </c>
      <c r="K40" s="29">
        <f t="shared" ref="K40:K66" si="3">IF(F40=1,I40-G40,-G40)</f>
        <v>0</v>
      </c>
      <c r="L40" s="30"/>
    </row>
    <row r="41" spans="1:12" ht="15.75" customHeight="1" x14ac:dyDescent="0.25">
      <c r="A41" s="32">
        <v>5</v>
      </c>
      <c r="B41" s="33"/>
      <c r="C41" s="33"/>
      <c r="D41" s="32"/>
      <c r="E41" s="34"/>
      <c r="F41" s="32"/>
      <c r="G41" s="29"/>
      <c r="H41" s="34">
        <f>IF(AND(F41=1,E41&gt;0),(E41-1)*(G41/I36),IF(E41&gt;0,-(G41/I36),))</f>
        <v>0</v>
      </c>
      <c r="I41" s="29">
        <f t="shared" si="2"/>
        <v>0</v>
      </c>
      <c r="J41" s="35">
        <f>IF(F41=1,K41/J36,-G41/J36)</f>
        <v>0</v>
      </c>
      <c r="K41" s="29">
        <f t="shared" si="3"/>
        <v>0</v>
      </c>
      <c r="L41" s="30"/>
    </row>
    <row r="42" spans="1:12" ht="15.75" customHeight="1" x14ac:dyDescent="0.25">
      <c r="A42" s="32">
        <v>6</v>
      </c>
      <c r="B42" s="33"/>
      <c r="C42" s="33"/>
      <c r="D42" s="32"/>
      <c r="E42" s="34"/>
      <c r="F42" s="32"/>
      <c r="G42" s="29"/>
      <c r="H42" s="34">
        <f>IF(AND(F42=1,E42&gt;0),(E42-1)*(G42/I36),IF(E42&gt;0,-(G42/I36),))</f>
        <v>0</v>
      </c>
      <c r="I42" s="29">
        <f t="shared" si="2"/>
        <v>0</v>
      </c>
      <c r="J42" s="35">
        <f>IF(F42=1,K42/J36,-G42/J36)</f>
        <v>0</v>
      </c>
      <c r="K42" s="29">
        <f t="shared" si="3"/>
        <v>0</v>
      </c>
      <c r="L42" s="30"/>
    </row>
    <row r="43" spans="1:12" ht="15.75" customHeight="1" x14ac:dyDescent="0.25">
      <c r="A43" s="32">
        <v>7</v>
      </c>
      <c r="B43" s="33"/>
      <c r="C43" s="33"/>
      <c r="D43" s="32"/>
      <c r="E43" s="34"/>
      <c r="F43" s="32"/>
      <c r="G43" s="29"/>
      <c r="H43" s="34">
        <f>IF(AND(F43=1,E43&gt;0),(E43-1)*(G43/I36),IF(E43&gt;0,-(G43/I36),))</f>
        <v>0</v>
      </c>
      <c r="I43" s="29">
        <f t="shared" si="2"/>
        <v>0</v>
      </c>
      <c r="J43" s="35">
        <f>IF(F43=1,K43/J36,-G43/J36)</f>
        <v>0</v>
      </c>
      <c r="K43" s="29">
        <f t="shared" si="3"/>
        <v>0</v>
      </c>
      <c r="L43" s="30"/>
    </row>
    <row r="44" spans="1:12" ht="15.75" customHeight="1" x14ac:dyDescent="0.25">
      <c r="A44" s="39">
        <v>8</v>
      </c>
      <c r="B44" s="40"/>
      <c r="C44" s="40"/>
      <c r="D44" s="41"/>
      <c r="E44" s="42"/>
      <c r="F44" s="41"/>
      <c r="G44" s="43"/>
      <c r="H44" s="34">
        <f>IF(AND(F44=1,E44&gt;0),(E44-1)*(G44/I36),IF(E44&gt;0,-(G44/I36),))</f>
        <v>0</v>
      </c>
      <c r="I44" s="44">
        <f t="shared" si="2"/>
        <v>0</v>
      </c>
      <c r="J44" s="45">
        <f>IF(F44=1,K44/J36,-G44/J36)</f>
        <v>0</v>
      </c>
      <c r="K44" s="46">
        <f t="shared" si="3"/>
        <v>0</v>
      </c>
      <c r="L44" s="30"/>
    </row>
    <row r="45" spans="1:12" ht="15.75" customHeight="1" x14ac:dyDescent="0.25">
      <c r="A45" s="47">
        <v>9</v>
      </c>
      <c r="B45" s="33"/>
      <c r="C45" s="33"/>
      <c r="D45" s="32"/>
      <c r="E45" s="34"/>
      <c r="F45" s="32"/>
      <c r="G45" s="29"/>
      <c r="H45" s="34">
        <f>IF(AND(F45=1,E45&gt;0),(E45-1)*(G45/I36),IF(E45&gt;0,-(G45/I36),))</f>
        <v>0</v>
      </c>
      <c r="I45" s="48">
        <f t="shared" si="2"/>
        <v>0</v>
      </c>
      <c r="J45" s="49">
        <f>IF(F45=1,K45/J36,-G45/J36)</f>
        <v>0</v>
      </c>
      <c r="K45" s="50">
        <f t="shared" si="3"/>
        <v>0</v>
      </c>
      <c r="L45" s="30"/>
    </row>
    <row r="46" spans="1:12" ht="15.75" customHeight="1" x14ac:dyDescent="0.25">
      <c r="A46" s="47">
        <v>10</v>
      </c>
      <c r="B46" s="33"/>
      <c r="C46" s="33"/>
      <c r="D46" s="32"/>
      <c r="E46" s="34"/>
      <c r="F46" s="32"/>
      <c r="G46" s="29"/>
      <c r="H46" s="34">
        <f>IF(AND(F46=1,E46&gt;0),(E46-1)*(G46/I36),IF(E46&gt;0,-(G46/I36),))</f>
        <v>0</v>
      </c>
      <c r="I46" s="48">
        <f t="shared" si="2"/>
        <v>0</v>
      </c>
      <c r="J46" s="49">
        <f>IF(F46=1,K46/J36,-G46/J36)</f>
        <v>0</v>
      </c>
      <c r="K46" s="50">
        <f t="shared" si="3"/>
        <v>0</v>
      </c>
      <c r="L46" s="30"/>
    </row>
    <row r="47" spans="1:12" ht="15.75" customHeight="1" x14ac:dyDescent="0.25">
      <c r="A47" s="47">
        <v>11</v>
      </c>
      <c r="B47" s="33"/>
      <c r="C47" s="33"/>
      <c r="D47" s="32"/>
      <c r="E47" s="34"/>
      <c r="F47" s="32"/>
      <c r="G47" s="29"/>
      <c r="H47" s="34">
        <f>IF(AND(F47=1,E47&gt;0),(E47-1)*(G47/I36),IF(E47&gt;0,-(G47/I36),))</f>
        <v>0</v>
      </c>
      <c r="I47" s="48">
        <f t="shared" si="2"/>
        <v>0</v>
      </c>
      <c r="J47" s="49">
        <f>IF(F47=1,K47/J36,-G47/J36)</f>
        <v>0</v>
      </c>
      <c r="K47" s="50">
        <f t="shared" si="3"/>
        <v>0</v>
      </c>
      <c r="L47" s="30"/>
    </row>
    <row r="48" spans="1:12" ht="15.75" customHeight="1" x14ac:dyDescent="0.25">
      <c r="A48" s="47">
        <v>12</v>
      </c>
      <c r="B48" s="33"/>
      <c r="C48" s="33"/>
      <c r="D48" s="32"/>
      <c r="E48" s="34"/>
      <c r="F48" s="32"/>
      <c r="G48" s="29"/>
      <c r="H48" s="34">
        <f>IF(AND(F48=1,E48&gt;0),(E48-1)*(G48/I36),IF(E48&gt;0,-(G48/I36),))</f>
        <v>0</v>
      </c>
      <c r="I48" s="48">
        <f t="shared" si="2"/>
        <v>0</v>
      </c>
      <c r="J48" s="49">
        <f>IF(F48=1,K48/J36,-G48/J36)</f>
        <v>0</v>
      </c>
      <c r="K48" s="50">
        <f t="shared" si="3"/>
        <v>0</v>
      </c>
      <c r="L48" s="30"/>
    </row>
    <row r="49" spans="1:12" ht="15.75" customHeight="1" x14ac:dyDescent="0.25">
      <c r="A49" s="47">
        <v>13</v>
      </c>
      <c r="B49" s="33"/>
      <c r="C49" s="33"/>
      <c r="D49" s="32"/>
      <c r="E49" s="34"/>
      <c r="F49" s="32"/>
      <c r="G49" s="29"/>
      <c r="H49" s="34">
        <f>IF(AND(F49=1,E49&gt;0),(E49-1)*(G49/I36),IF(E49&gt;0,-(G49/I36),))</f>
        <v>0</v>
      </c>
      <c r="I49" s="48">
        <f t="shared" si="2"/>
        <v>0</v>
      </c>
      <c r="J49" s="49">
        <f>IF(F49=1,K49/J36,-G49/J36)</f>
        <v>0</v>
      </c>
      <c r="K49" s="50">
        <f t="shared" si="3"/>
        <v>0</v>
      </c>
      <c r="L49" s="30"/>
    </row>
    <row r="50" spans="1:12" ht="15.75" customHeight="1" x14ac:dyDescent="0.25">
      <c r="A50" s="47">
        <v>14</v>
      </c>
      <c r="B50" s="33"/>
      <c r="C50" s="33"/>
      <c r="D50" s="32"/>
      <c r="E50" s="34"/>
      <c r="F50" s="32"/>
      <c r="G50" s="29"/>
      <c r="H50" s="34">
        <f>IF(AND(F50=1,E50&gt;0),(E50-1)*(G50/I36),IF(E50&gt;0,-(G50/I36),))</f>
        <v>0</v>
      </c>
      <c r="I50" s="48">
        <f t="shared" si="2"/>
        <v>0</v>
      </c>
      <c r="J50" s="49">
        <f>IF(F50=1,K50/J36,-G50/J36)</f>
        <v>0</v>
      </c>
      <c r="K50" s="50">
        <f t="shared" si="3"/>
        <v>0</v>
      </c>
      <c r="L50" s="30"/>
    </row>
    <row r="51" spans="1:12" ht="15.75" customHeight="1" x14ac:dyDescent="0.25">
      <c r="A51" s="47">
        <v>15</v>
      </c>
      <c r="B51" s="33"/>
      <c r="C51" s="33"/>
      <c r="D51" s="32"/>
      <c r="E51" s="34"/>
      <c r="F51" s="32"/>
      <c r="G51" s="29"/>
      <c r="H51" s="34">
        <f>IF(AND(F51=1,E51&gt;0),(E51-1)*(G51/I36),IF(E51&gt;0,-(G51/I36),))</f>
        <v>0</v>
      </c>
      <c r="I51" s="48">
        <f t="shared" si="2"/>
        <v>0</v>
      </c>
      <c r="J51" s="49">
        <f>IF(F51=1,K51/J36,-G51/J36)</f>
        <v>0</v>
      </c>
      <c r="K51" s="50">
        <f t="shared" si="3"/>
        <v>0</v>
      </c>
      <c r="L51" s="30"/>
    </row>
    <row r="52" spans="1:12" ht="15.75" customHeight="1" x14ac:dyDescent="0.25">
      <c r="A52" s="47">
        <v>16</v>
      </c>
      <c r="B52" s="33"/>
      <c r="C52" s="33"/>
      <c r="D52" s="32"/>
      <c r="E52" s="34"/>
      <c r="F52" s="32"/>
      <c r="G52" s="29"/>
      <c r="H52" s="34">
        <f>IF(AND(F52=1,E52&gt;0),(E52-1)*(G52/I36),IF(E52&gt;0,-(G52/I36),))</f>
        <v>0</v>
      </c>
      <c r="I52" s="48">
        <f t="shared" si="2"/>
        <v>0</v>
      </c>
      <c r="J52" s="49">
        <f>IF(F52=1,K52/J36,-G52/J36)</f>
        <v>0</v>
      </c>
      <c r="K52" s="50">
        <f t="shared" si="3"/>
        <v>0</v>
      </c>
      <c r="L52" s="30"/>
    </row>
    <row r="53" spans="1:12" ht="15.75" customHeight="1" x14ac:dyDescent="0.25">
      <c r="A53" s="47">
        <v>17</v>
      </c>
      <c r="B53" s="33"/>
      <c r="C53" s="33"/>
      <c r="D53" s="32"/>
      <c r="E53" s="34"/>
      <c r="F53" s="32"/>
      <c r="G53" s="29"/>
      <c r="H53" s="34">
        <f>IF(AND(F53=1,E53&gt;0),(E53-1)*(G53/I36),IF(E53&gt;0,-(G53/I36),))</f>
        <v>0</v>
      </c>
      <c r="I53" s="48">
        <f t="shared" si="2"/>
        <v>0</v>
      </c>
      <c r="J53" s="49">
        <f>IF(F53=1,K53/J36,-G53/J36)</f>
        <v>0</v>
      </c>
      <c r="K53" s="50">
        <f t="shared" si="3"/>
        <v>0</v>
      </c>
      <c r="L53" s="30"/>
    </row>
    <row r="54" spans="1:12" ht="15.75" customHeight="1" x14ac:dyDescent="0.25">
      <c r="A54" s="47">
        <v>18</v>
      </c>
      <c r="B54" s="33"/>
      <c r="C54" s="33"/>
      <c r="D54" s="32"/>
      <c r="E54" s="34"/>
      <c r="F54" s="32"/>
      <c r="G54" s="29"/>
      <c r="H54" s="34">
        <f>IF(AND(F54=1,E54&gt;0),(E54-1)*(G54/I36),IF(E54&gt;0,-(G54/I36),))</f>
        <v>0</v>
      </c>
      <c r="I54" s="48">
        <f t="shared" si="2"/>
        <v>0</v>
      </c>
      <c r="J54" s="49">
        <f>IF(F54=1,K54/J36,-G54/J36)</f>
        <v>0</v>
      </c>
      <c r="K54" s="50">
        <f t="shared" si="3"/>
        <v>0</v>
      </c>
      <c r="L54" s="30"/>
    </row>
    <row r="55" spans="1:12" ht="15.75" customHeight="1" x14ac:dyDescent="0.25">
      <c r="A55" s="51">
        <v>19</v>
      </c>
      <c r="B55" s="52"/>
      <c r="C55" s="52"/>
      <c r="D55" s="53"/>
      <c r="E55" s="54"/>
      <c r="F55" s="53"/>
      <c r="G55" s="50"/>
      <c r="H55" s="34">
        <f>IF(AND(F55=1,E55&gt;0),(E55-1)*(G55/I36),IF(E55&gt;0,-(G55/I36),))</f>
        <v>0</v>
      </c>
      <c r="I55" s="48">
        <f t="shared" si="2"/>
        <v>0</v>
      </c>
      <c r="J55" s="49">
        <f>IF(F55=1,K55/J36,-G55/J36)</f>
        <v>0</v>
      </c>
      <c r="K55" s="50">
        <f t="shared" si="3"/>
        <v>0</v>
      </c>
      <c r="L55" s="30"/>
    </row>
    <row r="56" spans="1:12" ht="15.75" customHeight="1" x14ac:dyDescent="0.25">
      <c r="A56" s="47">
        <v>20</v>
      </c>
      <c r="B56" s="52"/>
      <c r="C56" s="52"/>
      <c r="D56" s="53"/>
      <c r="E56" s="54"/>
      <c r="F56" s="53"/>
      <c r="G56" s="50"/>
      <c r="H56" s="34">
        <f>IF(AND(F56=1,E56&gt;0),(E56-1)*(G56/I36),IF(E56&gt;0,-(G56/I36),))</f>
        <v>0</v>
      </c>
      <c r="I56" s="48">
        <f t="shared" si="2"/>
        <v>0</v>
      </c>
      <c r="J56" s="49">
        <f>IF(F56=1,K56/J36,-G56/J36)</f>
        <v>0</v>
      </c>
      <c r="K56" s="50">
        <f t="shared" si="3"/>
        <v>0</v>
      </c>
      <c r="L56" s="30"/>
    </row>
    <row r="57" spans="1:12" ht="15.75" customHeight="1" x14ac:dyDescent="0.25">
      <c r="A57" s="51">
        <v>21</v>
      </c>
      <c r="B57" s="52"/>
      <c r="C57" s="52"/>
      <c r="D57" s="53"/>
      <c r="E57" s="54"/>
      <c r="F57" s="53"/>
      <c r="G57" s="50"/>
      <c r="H57" s="34">
        <f>IF(AND(F57=1,E57&gt;0),(E57-1)*(G57/I36),IF(E57&gt;0,-(G57/I36),))</f>
        <v>0</v>
      </c>
      <c r="I57" s="48">
        <f t="shared" si="2"/>
        <v>0</v>
      </c>
      <c r="J57" s="49">
        <f>IF(F57=1,K57/J36,-G57/J36)</f>
        <v>0</v>
      </c>
      <c r="K57" s="50">
        <f t="shared" si="3"/>
        <v>0</v>
      </c>
    </row>
    <row r="58" spans="1:12" ht="15.75" customHeight="1" x14ac:dyDescent="0.25">
      <c r="A58" s="47">
        <v>22</v>
      </c>
      <c r="B58" s="52"/>
      <c r="C58" s="52"/>
      <c r="D58" s="53"/>
      <c r="E58" s="54"/>
      <c r="F58" s="53"/>
      <c r="G58" s="50"/>
      <c r="H58" s="34">
        <f>IF(AND(F58=1,E58&gt;0),(E58-1)*(G58/I36),IF(E58&gt;0,-(G58/I36),))</f>
        <v>0</v>
      </c>
      <c r="I58" s="48">
        <f t="shared" si="2"/>
        <v>0</v>
      </c>
      <c r="J58" s="49">
        <f>IF(F58=1,K58/J36,-G58/J36)</f>
        <v>0</v>
      </c>
      <c r="K58" s="50">
        <f t="shared" si="3"/>
        <v>0</v>
      </c>
    </row>
    <row r="59" spans="1:12" ht="15.75" customHeight="1" x14ac:dyDescent="0.25">
      <c r="A59" s="51">
        <v>23</v>
      </c>
      <c r="B59" s="52"/>
      <c r="C59" s="52"/>
      <c r="D59" s="53"/>
      <c r="E59" s="54"/>
      <c r="F59" s="53"/>
      <c r="G59" s="50"/>
      <c r="H59" s="34">
        <f>IF(AND(F59=1,E59&gt;0),(E59-1)*(G59/I36),IF(E59&gt;0,-(G59/I36),))</f>
        <v>0</v>
      </c>
      <c r="I59" s="48">
        <f t="shared" si="2"/>
        <v>0</v>
      </c>
      <c r="J59" s="49">
        <f>IF(F59=1,K59/J36,-G59/J36)</f>
        <v>0</v>
      </c>
      <c r="K59" s="50">
        <f t="shared" si="3"/>
        <v>0</v>
      </c>
    </row>
    <row r="60" spans="1:12" ht="15.75" customHeight="1" x14ac:dyDescent="0.25">
      <c r="A60" s="47">
        <v>24</v>
      </c>
      <c r="B60" s="52"/>
      <c r="C60" s="52"/>
      <c r="D60" s="53"/>
      <c r="E60" s="54"/>
      <c r="F60" s="53"/>
      <c r="G60" s="50"/>
      <c r="H60" s="34">
        <f>IF(AND(F60=1,E60&gt;0),(E60-1)*(G60/I36),IF(E60&gt;0,-(G60/I36),))</f>
        <v>0</v>
      </c>
      <c r="I60" s="48">
        <f t="shared" si="2"/>
        <v>0</v>
      </c>
      <c r="J60" s="49">
        <f>IF(F60=1,K60/J36,-G60/J36)</f>
        <v>0</v>
      </c>
      <c r="K60" s="50">
        <f t="shared" si="3"/>
        <v>0</v>
      </c>
    </row>
    <row r="61" spans="1:12" ht="15.75" customHeight="1" x14ac:dyDescent="0.25">
      <c r="A61" s="51">
        <v>25</v>
      </c>
      <c r="B61" s="52"/>
      <c r="C61" s="52"/>
      <c r="D61" s="53"/>
      <c r="E61" s="54"/>
      <c r="F61" s="53"/>
      <c r="G61" s="50"/>
      <c r="H61" s="34">
        <f>IF(AND(F61=1,E61&gt;0),(E61-1)*(G61/I36),IF(E61&gt;0,-(G61/I36),))</f>
        <v>0</v>
      </c>
      <c r="I61" s="48">
        <f t="shared" si="2"/>
        <v>0</v>
      </c>
      <c r="J61" s="49">
        <f>IF(F61=1,K61/J36,-G61/J36)</f>
        <v>0</v>
      </c>
      <c r="K61" s="50">
        <f t="shared" si="3"/>
        <v>0</v>
      </c>
    </row>
    <row r="62" spans="1:12" ht="15.75" customHeight="1" x14ac:dyDescent="0.25">
      <c r="A62" s="47">
        <v>26</v>
      </c>
      <c r="B62" s="52"/>
      <c r="C62" s="52"/>
      <c r="D62" s="53"/>
      <c r="E62" s="54"/>
      <c r="F62" s="53"/>
      <c r="G62" s="50"/>
      <c r="H62" s="34">
        <f>IF(AND(F62=1,E62&gt;0),(E62-1)*(G62/I36),IF(E62&gt;0,-(G62/I36),))</f>
        <v>0</v>
      </c>
      <c r="I62" s="48">
        <f t="shared" si="2"/>
        <v>0</v>
      </c>
      <c r="J62" s="49">
        <f>IF(F62=1,K62/J36,-G62/J36)</f>
        <v>0</v>
      </c>
      <c r="K62" s="50">
        <f t="shared" si="3"/>
        <v>0</v>
      </c>
    </row>
    <row r="63" spans="1:12" ht="15.75" customHeight="1" x14ac:dyDescent="0.25">
      <c r="A63" s="51">
        <v>27</v>
      </c>
      <c r="B63" s="52"/>
      <c r="C63" s="52"/>
      <c r="D63" s="53"/>
      <c r="E63" s="54"/>
      <c r="F63" s="53"/>
      <c r="G63" s="50"/>
      <c r="H63" s="34">
        <f>IF(AND(F63=1,E63&gt;0),(E63-1)*(G63/I36),IF(E63&gt;0,-(G63/I36),))</f>
        <v>0</v>
      </c>
      <c r="I63" s="48">
        <f t="shared" si="2"/>
        <v>0</v>
      </c>
      <c r="J63" s="49">
        <f>IF(F63=1,K63/J36,-G63/J36)</f>
        <v>0</v>
      </c>
      <c r="K63" s="50">
        <f t="shared" si="3"/>
        <v>0</v>
      </c>
    </row>
    <row r="64" spans="1:12" ht="15.75" customHeight="1" x14ac:dyDescent="0.25">
      <c r="A64" s="47">
        <v>28</v>
      </c>
      <c r="B64" s="52"/>
      <c r="C64" s="52"/>
      <c r="D64" s="53"/>
      <c r="E64" s="54"/>
      <c r="F64" s="53"/>
      <c r="G64" s="50"/>
      <c r="H64" s="34">
        <f>IF(AND(F64=1,E64&gt;0),(E64-1)*(G64/I36),IF(E64&gt;0,-(G64/I36),))</f>
        <v>0</v>
      </c>
      <c r="I64" s="48">
        <f t="shared" si="2"/>
        <v>0</v>
      </c>
      <c r="J64" s="49">
        <f>IF(F64=1,K64/J36,-G64/J36)</f>
        <v>0</v>
      </c>
      <c r="K64" s="50">
        <f t="shared" si="3"/>
        <v>0</v>
      </c>
    </row>
    <row r="65" spans="1:12" ht="15.75" customHeight="1" x14ac:dyDescent="0.25">
      <c r="A65" s="51">
        <v>29</v>
      </c>
      <c r="B65" s="52"/>
      <c r="C65" s="52"/>
      <c r="D65" s="53"/>
      <c r="E65" s="54"/>
      <c r="F65" s="53"/>
      <c r="G65" s="50"/>
      <c r="H65" s="34">
        <f>IF(AND(F65=1,E65&gt;0),(E65-1)*(G65/I36),IF(E65&gt;0,-(G65/I36),))</f>
        <v>0</v>
      </c>
      <c r="I65" s="48">
        <f t="shared" si="2"/>
        <v>0</v>
      </c>
      <c r="J65" s="49">
        <f>IF(F65=1,K65/J36,-G65/J36)</f>
        <v>0</v>
      </c>
      <c r="K65" s="50">
        <f t="shared" si="3"/>
        <v>0</v>
      </c>
    </row>
    <row r="66" spans="1:12" ht="15.75" customHeight="1" x14ac:dyDescent="0.25">
      <c r="A66" s="47">
        <v>30</v>
      </c>
      <c r="B66" s="33"/>
      <c r="C66" s="33"/>
      <c r="D66" s="32"/>
      <c r="E66" s="34"/>
      <c r="F66" s="32"/>
      <c r="G66" s="29"/>
      <c r="H66" s="34">
        <f>IF(AND(F66=1,E66&gt;0),(E66-1)*(G66/I36),IF(E66&gt;0,-(G66/I36),))</f>
        <v>0</v>
      </c>
      <c r="I66" s="48">
        <f t="shared" si="2"/>
        <v>0</v>
      </c>
      <c r="J66" s="49">
        <f>IF(F66=1,K66/J36,-G66/J36)</f>
        <v>0</v>
      </c>
      <c r="K66" s="50">
        <f t="shared" si="3"/>
        <v>0</v>
      </c>
    </row>
    <row r="67" spans="1:12" ht="15.75" customHeight="1" x14ac:dyDescent="0.25">
      <c r="A67" s="57" t="s">
        <v>3</v>
      </c>
      <c r="B67" s="58"/>
      <c r="C67" s="59"/>
      <c r="D67" s="65"/>
      <c r="E67" s="60" t="str">
        <f>IFERROR(AVERAGEIF(F37:F66,1,E37:E66)," ")</f>
        <v xml:space="preserve"> </v>
      </c>
      <c r="F67" s="61" t="str">
        <f>IFERROR(COUNTIF(F37:F66,"1")/COUNTIF(F37:F66,"&gt;=0")," ")</f>
        <v xml:space="preserve"> </v>
      </c>
      <c r="G67" s="28">
        <f>SUM(G37:G66)</f>
        <v>0</v>
      </c>
      <c r="H67" s="62">
        <f>SUM(H37:H66)</f>
        <v>0</v>
      </c>
      <c r="I67" s="28">
        <f>SUM(I37:I66)</f>
        <v>0</v>
      </c>
      <c r="J67" s="63">
        <f>SUM(J37:J66)</f>
        <v>0</v>
      </c>
      <c r="K67" s="28">
        <f>SUM(K37:K66)</f>
        <v>0</v>
      </c>
      <c r="L67" s="64">
        <v>0.05</v>
      </c>
    </row>
    <row r="68" spans="1:12" ht="15.75" customHeight="1" x14ac:dyDescent="0.25">
      <c r="A68" s="26">
        <f>A36+1</f>
        <v>43833</v>
      </c>
      <c r="B68" s="26"/>
      <c r="C68" s="26"/>
      <c r="D68" s="26"/>
      <c r="E68" s="26"/>
      <c r="F68" s="26"/>
      <c r="G68" s="26"/>
      <c r="H68" s="27">
        <f>J68*0.05</f>
        <v>3000</v>
      </c>
      <c r="I68" s="28">
        <f>0.05*J68</f>
        <v>3000</v>
      </c>
      <c r="J68" s="28">
        <f>J36+K67</f>
        <v>60000</v>
      </c>
      <c r="K68" s="29"/>
      <c r="L68" s="30"/>
    </row>
    <row r="69" spans="1:12" ht="15.75" customHeight="1" x14ac:dyDescent="0.25">
      <c r="A69" s="32">
        <v>1</v>
      </c>
      <c r="B69" s="33"/>
      <c r="C69" s="33"/>
      <c r="D69" s="32"/>
      <c r="E69" s="34"/>
      <c r="F69" s="32"/>
      <c r="G69" s="29"/>
      <c r="H69" s="34">
        <f>IF(AND(F69=1,E69&gt;0),(E69-1)*(G69/I68),IF(E69&gt;0,-(G69/I68),))</f>
        <v>0</v>
      </c>
      <c r="I69" s="29">
        <f>IF(F69=1,E69*G69,-G69)</f>
        <v>0</v>
      </c>
      <c r="J69" s="35">
        <f>IF(F69=1,K69/J68,-G69/J68)</f>
        <v>0</v>
      </c>
      <c r="K69" s="29">
        <f>IF(F69=1,I69-G69,-G69)</f>
        <v>0</v>
      </c>
      <c r="L69" s="30"/>
    </row>
    <row r="70" spans="1:12" ht="15.75" customHeight="1" x14ac:dyDescent="0.25">
      <c r="A70" s="32">
        <v>2</v>
      </c>
      <c r="B70" s="33"/>
      <c r="C70" s="33"/>
      <c r="D70" s="32"/>
      <c r="E70" s="34"/>
      <c r="F70" s="32"/>
      <c r="G70" s="29"/>
      <c r="H70" s="34">
        <f>IF(AND(F70=1,E70&gt;0),(E70-1)*(G70/I68),IF(E70&gt;0,-(G70/I68),))</f>
        <v>0</v>
      </c>
      <c r="I70" s="29">
        <f>IF(F70=1,E70*G70,-G70)</f>
        <v>0</v>
      </c>
      <c r="J70" s="35">
        <f>IF(F70=1,K70/J68,-G70/J68)</f>
        <v>0</v>
      </c>
      <c r="K70" s="29">
        <f>IF(F70=1,I70-G70,-G70)</f>
        <v>0</v>
      </c>
      <c r="L70" s="30"/>
    </row>
    <row r="71" spans="1:12" ht="15.75" customHeight="1" x14ac:dyDescent="0.25">
      <c r="A71" s="32">
        <v>3</v>
      </c>
      <c r="B71" s="33"/>
      <c r="C71" s="33"/>
      <c r="D71" s="32"/>
      <c r="E71" s="34"/>
      <c r="F71" s="32"/>
      <c r="G71" s="29"/>
      <c r="H71" s="34">
        <f>IF(AND(F71=1,E71&gt;0),(E71-1)*(G71/I68),IF(E71&gt;0,-(G71/I68),))</f>
        <v>0</v>
      </c>
      <c r="I71" s="29">
        <f>IF(F71=1,E71*G71,-G71)</f>
        <v>0</v>
      </c>
      <c r="J71" s="35">
        <f>IF(F71=1,K71/J68,-G71/J68)</f>
        <v>0</v>
      </c>
      <c r="K71" s="29">
        <f>IF(F71=1,I71-G71,-G71)</f>
        <v>0</v>
      </c>
      <c r="L71" s="30"/>
    </row>
    <row r="72" spans="1:12" ht="15.75" customHeight="1" x14ac:dyDescent="0.25">
      <c r="A72" s="32">
        <v>4</v>
      </c>
      <c r="B72" s="33"/>
      <c r="C72" s="33"/>
      <c r="D72" s="32"/>
      <c r="E72" s="34"/>
      <c r="F72" s="32"/>
      <c r="G72" s="29"/>
      <c r="H72" s="34">
        <f>IF(AND(F72=1,E72&gt;0),(E72-1)*(G72/I68),IF(E72&gt;0,-(G72/I68),))</f>
        <v>0</v>
      </c>
      <c r="I72" s="29">
        <f t="shared" ref="I72:I98" si="4">IF(F72=1,E72*G72,-G72)</f>
        <v>0</v>
      </c>
      <c r="J72" s="35">
        <f>IF(F72=1,K72/J68,-G72/J68)</f>
        <v>0</v>
      </c>
      <c r="K72" s="29">
        <f t="shared" ref="K72:K98" si="5">IF(F72=1,I72-G72,-G72)</f>
        <v>0</v>
      </c>
      <c r="L72" s="30"/>
    </row>
    <row r="73" spans="1:12" ht="15.75" customHeight="1" x14ac:dyDescent="0.25">
      <c r="A73" s="32">
        <v>5</v>
      </c>
      <c r="B73" s="33"/>
      <c r="C73" s="33"/>
      <c r="D73" s="32"/>
      <c r="E73" s="34"/>
      <c r="F73" s="32"/>
      <c r="G73" s="29"/>
      <c r="H73" s="34">
        <f>IF(AND(F73=1,E73&gt;0),(E73-1)*(G73/I68),IF(E73&gt;0,-(G73/I68),))</f>
        <v>0</v>
      </c>
      <c r="I73" s="29">
        <f t="shared" si="4"/>
        <v>0</v>
      </c>
      <c r="J73" s="35">
        <f>IF(F73=1,K73/J68,-G73/J68)</f>
        <v>0</v>
      </c>
      <c r="K73" s="29">
        <f t="shared" si="5"/>
        <v>0</v>
      </c>
      <c r="L73" s="30"/>
    </row>
    <row r="74" spans="1:12" ht="15.75" customHeight="1" x14ac:dyDescent="0.25">
      <c r="A74" s="32">
        <v>6</v>
      </c>
      <c r="B74" s="33"/>
      <c r="C74" s="33"/>
      <c r="D74" s="32"/>
      <c r="E74" s="34"/>
      <c r="F74" s="32"/>
      <c r="G74" s="29"/>
      <c r="H74" s="34">
        <f>IF(AND(F74=1,E74&gt;0),(E74-1)*(G74/I68),IF(E74&gt;0,-(G74/I68),))</f>
        <v>0</v>
      </c>
      <c r="I74" s="29">
        <f t="shared" si="4"/>
        <v>0</v>
      </c>
      <c r="J74" s="35">
        <f>IF(F74=1,K74/J68,-G74/J68)</f>
        <v>0</v>
      </c>
      <c r="K74" s="29">
        <f t="shared" si="5"/>
        <v>0</v>
      </c>
      <c r="L74" s="30"/>
    </row>
    <row r="75" spans="1:12" ht="15.75" customHeight="1" x14ac:dyDescent="0.25">
      <c r="A75" s="32">
        <v>7</v>
      </c>
      <c r="B75" s="33"/>
      <c r="C75" s="33"/>
      <c r="D75" s="32"/>
      <c r="E75" s="34"/>
      <c r="F75" s="32"/>
      <c r="G75" s="29"/>
      <c r="H75" s="34">
        <f>IF(AND(F75=1,E75&gt;0),(E75-1)*(G75/I68),IF(E75&gt;0,-(G75/I68),))</f>
        <v>0</v>
      </c>
      <c r="I75" s="29">
        <f t="shared" si="4"/>
        <v>0</v>
      </c>
      <c r="J75" s="35">
        <f>IF(F75=1,K75/J68,-G75/J68)</f>
        <v>0</v>
      </c>
      <c r="K75" s="29">
        <f t="shared" si="5"/>
        <v>0</v>
      </c>
      <c r="L75" s="30"/>
    </row>
    <row r="76" spans="1:12" ht="15.75" customHeight="1" x14ac:dyDescent="0.25">
      <c r="A76" s="39">
        <v>8</v>
      </c>
      <c r="B76" s="40"/>
      <c r="C76" s="40"/>
      <c r="D76" s="41"/>
      <c r="E76" s="42"/>
      <c r="F76" s="41"/>
      <c r="G76" s="43"/>
      <c r="H76" s="34">
        <f>IF(AND(F76=1,E76&gt;0),(E76-1)*(G76/I68),IF(E76&gt;0,-(G76/I68),))</f>
        <v>0</v>
      </c>
      <c r="I76" s="44">
        <f t="shared" si="4"/>
        <v>0</v>
      </c>
      <c r="J76" s="45">
        <f>IF(F76=1,K76/J68,-G76/J68)</f>
        <v>0</v>
      </c>
      <c r="K76" s="46">
        <f t="shared" si="5"/>
        <v>0</v>
      </c>
      <c r="L76" s="30"/>
    </row>
    <row r="77" spans="1:12" ht="15.75" customHeight="1" x14ac:dyDescent="0.25">
      <c r="A77" s="47">
        <v>9</v>
      </c>
      <c r="B77" s="33"/>
      <c r="C77" s="33"/>
      <c r="D77" s="32"/>
      <c r="E77" s="34"/>
      <c r="F77" s="32"/>
      <c r="G77" s="29"/>
      <c r="H77" s="34">
        <f>IF(AND(F77=1,E77&gt;0),(E77-1)*(G77/I68),IF(E77&gt;0,-(G77/I68),))</f>
        <v>0</v>
      </c>
      <c r="I77" s="48">
        <f t="shared" si="4"/>
        <v>0</v>
      </c>
      <c r="J77" s="49">
        <f>IF(F77=1,K77/J68,-G77/J68)</f>
        <v>0</v>
      </c>
      <c r="K77" s="50">
        <f t="shared" si="5"/>
        <v>0</v>
      </c>
      <c r="L77" s="30"/>
    </row>
    <row r="78" spans="1:12" ht="15.75" customHeight="1" x14ac:dyDescent="0.25">
      <c r="A78" s="47">
        <v>10</v>
      </c>
      <c r="B78" s="33"/>
      <c r="C78" s="33"/>
      <c r="D78" s="32"/>
      <c r="E78" s="34"/>
      <c r="F78" s="32"/>
      <c r="G78" s="29"/>
      <c r="H78" s="34">
        <f>IF(AND(F78=1,E78&gt;0),(E78-1)*(G78/I68),IF(E78&gt;0,-(G78/I68),))</f>
        <v>0</v>
      </c>
      <c r="I78" s="48">
        <f t="shared" si="4"/>
        <v>0</v>
      </c>
      <c r="J78" s="49">
        <f>IF(F78=1,K78/J68,-G78/J68)</f>
        <v>0</v>
      </c>
      <c r="K78" s="50">
        <f t="shared" si="5"/>
        <v>0</v>
      </c>
      <c r="L78" s="30"/>
    </row>
    <row r="79" spans="1:12" ht="15.75" customHeight="1" x14ac:dyDescent="0.25">
      <c r="A79" s="47">
        <v>11</v>
      </c>
      <c r="B79" s="33"/>
      <c r="C79" s="33"/>
      <c r="D79" s="32"/>
      <c r="E79" s="34"/>
      <c r="F79" s="32"/>
      <c r="G79" s="29"/>
      <c r="H79" s="34">
        <f>IF(AND(F79=1,E79&gt;0),(E79-1)*(G79/I68),IF(E79&gt;0,-(G79/I68),))</f>
        <v>0</v>
      </c>
      <c r="I79" s="48">
        <f t="shared" si="4"/>
        <v>0</v>
      </c>
      <c r="J79" s="49">
        <f>IF(F79=1,K79/J68,-G79/J68)</f>
        <v>0</v>
      </c>
      <c r="K79" s="50">
        <f t="shared" si="5"/>
        <v>0</v>
      </c>
      <c r="L79" s="30"/>
    </row>
    <row r="80" spans="1:12" ht="15.75" customHeight="1" x14ac:dyDescent="0.25">
      <c r="A80" s="47">
        <v>12</v>
      </c>
      <c r="B80" s="33"/>
      <c r="C80" s="33"/>
      <c r="D80" s="32"/>
      <c r="E80" s="34"/>
      <c r="F80" s="32"/>
      <c r="G80" s="29"/>
      <c r="H80" s="34">
        <f>IF(AND(F80=1,E80&gt;0),(E80-1)*(G80/I68),IF(E80&gt;0,-(G80/I68),))</f>
        <v>0</v>
      </c>
      <c r="I80" s="48">
        <f t="shared" si="4"/>
        <v>0</v>
      </c>
      <c r="J80" s="49">
        <f>IF(F80=1,K80/J68,-G80/J68)</f>
        <v>0</v>
      </c>
      <c r="K80" s="50">
        <f t="shared" si="5"/>
        <v>0</v>
      </c>
      <c r="L80" s="30"/>
    </row>
    <row r="81" spans="1:12" ht="15.75" customHeight="1" x14ac:dyDescent="0.25">
      <c r="A81" s="47">
        <v>13</v>
      </c>
      <c r="B81" s="33"/>
      <c r="C81" s="33"/>
      <c r="D81" s="32"/>
      <c r="E81" s="34"/>
      <c r="F81" s="32"/>
      <c r="G81" s="29"/>
      <c r="H81" s="34">
        <f>IF(AND(F81=1,E81&gt;0),(E81-1)*(G81/I68),IF(E81&gt;0,-(G81/I68),))</f>
        <v>0</v>
      </c>
      <c r="I81" s="48">
        <f t="shared" si="4"/>
        <v>0</v>
      </c>
      <c r="J81" s="49">
        <f>IF(F81=1,K81/J68,-G81/J68)</f>
        <v>0</v>
      </c>
      <c r="K81" s="50">
        <f t="shared" si="5"/>
        <v>0</v>
      </c>
      <c r="L81" s="30"/>
    </row>
    <row r="82" spans="1:12" ht="15.75" customHeight="1" x14ac:dyDescent="0.25">
      <c r="A82" s="47">
        <v>14</v>
      </c>
      <c r="B82" s="33"/>
      <c r="C82" s="33"/>
      <c r="D82" s="32"/>
      <c r="E82" s="34"/>
      <c r="F82" s="32"/>
      <c r="G82" s="29"/>
      <c r="H82" s="34">
        <f>IF(AND(F82=1,E82&gt;0),(E82-1)*(G82/I68),IF(E82&gt;0,-(G82/I68),))</f>
        <v>0</v>
      </c>
      <c r="I82" s="48">
        <f t="shared" si="4"/>
        <v>0</v>
      </c>
      <c r="J82" s="49">
        <f>IF(F82=1,K82/J68,-G82/J68)</f>
        <v>0</v>
      </c>
      <c r="K82" s="50">
        <f t="shared" si="5"/>
        <v>0</v>
      </c>
      <c r="L82" s="30"/>
    </row>
    <row r="83" spans="1:12" ht="15.75" customHeight="1" x14ac:dyDescent="0.25">
      <c r="A83" s="47">
        <v>15</v>
      </c>
      <c r="B83" s="33"/>
      <c r="C83" s="33"/>
      <c r="D83" s="32"/>
      <c r="E83" s="34"/>
      <c r="F83" s="32"/>
      <c r="G83" s="29"/>
      <c r="H83" s="34">
        <f>IF(AND(F83=1,E83&gt;0),(E83-1)*(G83/I68),IF(E83&gt;0,-(G83/I68),))</f>
        <v>0</v>
      </c>
      <c r="I83" s="48">
        <f t="shared" si="4"/>
        <v>0</v>
      </c>
      <c r="J83" s="49">
        <f>IF(F83=1,K83/J68,-G83/J68)</f>
        <v>0</v>
      </c>
      <c r="K83" s="50">
        <f t="shared" si="5"/>
        <v>0</v>
      </c>
      <c r="L83" s="30"/>
    </row>
    <row r="84" spans="1:12" ht="15.75" customHeight="1" x14ac:dyDescent="0.25">
      <c r="A84" s="47">
        <v>16</v>
      </c>
      <c r="B84" s="33"/>
      <c r="C84" s="33"/>
      <c r="D84" s="32"/>
      <c r="E84" s="34"/>
      <c r="F84" s="32"/>
      <c r="G84" s="29"/>
      <c r="H84" s="34">
        <f>IF(AND(F84=1,E84&gt;0),(E84-1)*(G84/I68),IF(E84&gt;0,-(G84/I68),))</f>
        <v>0</v>
      </c>
      <c r="I84" s="48">
        <f t="shared" si="4"/>
        <v>0</v>
      </c>
      <c r="J84" s="49">
        <f>IF(F84=1,K84/J68,-G84/J68)</f>
        <v>0</v>
      </c>
      <c r="K84" s="50">
        <f t="shared" si="5"/>
        <v>0</v>
      </c>
      <c r="L84" s="30"/>
    </row>
    <row r="85" spans="1:12" ht="15.75" customHeight="1" x14ac:dyDescent="0.25">
      <c r="A85" s="47">
        <v>17</v>
      </c>
      <c r="B85" s="33"/>
      <c r="C85" s="33"/>
      <c r="D85" s="32"/>
      <c r="E85" s="34"/>
      <c r="F85" s="32"/>
      <c r="G85" s="29"/>
      <c r="H85" s="34">
        <f>IF(AND(F85=1,E85&gt;0),(E85-1)*(G85/I68),IF(E85&gt;0,-(G85/I68),))</f>
        <v>0</v>
      </c>
      <c r="I85" s="48">
        <f t="shared" si="4"/>
        <v>0</v>
      </c>
      <c r="J85" s="49">
        <f>IF(F85=1,K85/J68,-G85/J68)</f>
        <v>0</v>
      </c>
      <c r="K85" s="50">
        <f t="shared" si="5"/>
        <v>0</v>
      </c>
      <c r="L85" s="30"/>
    </row>
    <row r="86" spans="1:12" ht="15.75" customHeight="1" x14ac:dyDescent="0.25">
      <c r="A86" s="47">
        <v>18</v>
      </c>
      <c r="B86" s="33"/>
      <c r="C86" s="33"/>
      <c r="D86" s="32"/>
      <c r="E86" s="34"/>
      <c r="F86" s="32"/>
      <c r="G86" s="29"/>
      <c r="H86" s="34">
        <f>IF(AND(F86=1,E86&gt;0),(E86-1)*(G86/I68),IF(E86&gt;0,-(G86/I68),))</f>
        <v>0</v>
      </c>
      <c r="I86" s="48">
        <f t="shared" si="4"/>
        <v>0</v>
      </c>
      <c r="J86" s="49">
        <f>IF(F86=1,K86/J68,-G86/J68)</f>
        <v>0</v>
      </c>
      <c r="K86" s="50">
        <f t="shared" si="5"/>
        <v>0</v>
      </c>
      <c r="L86" s="30"/>
    </row>
    <row r="87" spans="1:12" ht="15.75" customHeight="1" x14ac:dyDescent="0.25">
      <c r="A87" s="51">
        <v>19</v>
      </c>
      <c r="B87" s="52"/>
      <c r="C87" s="52"/>
      <c r="D87" s="53"/>
      <c r="E87" s="54"/>
      <c r="F87" s="53"/>
      <c r="G87" s="50"/>
      <c r="H87" s="34">
        <f>IF(AND(F87=1,E87&gt;0),(E87-1)*(G87/I68),IF(E87&gt;0,-(G87/I68),))</f>
        <v>0</v>
      </c>
      <c r="I87" s="48">
        <f t="shared" si="4"/>
        <v>0</v>
      </c>
      <c r="J87" s="49">
        <f>IF(F87=1,K87/J68,-G87/J68)</f>
        <v>0</v>
      </c>
      <c r="K87" s="50">
        <f t="shared" si="5"/>
        <v>0</v>
      </c>
      <c r="L87" s="30"/>
    </row>
    <row r="88" spans="1:12" ht="15.75" customHeight="1" x14ac:dyDescent="0.25">
      <c r="A88" s="47">
        <v>20</v>
      </c>
      <c r="B88" s="52"/>
      <c r="C88" s="52"/>
      <c r="D88" s="53"/>
      <c r="E88" s="54"/>
      <c r="F88" s="53"/>
      <c r="G88" s="50"/>
      <c r="H88" s="34">
        <f>IF(AND(F88=1,E88&gt;0),(E88-1)*(G88/I68),IF(E88&gt;0,-(G88/I68),))</f>
        <v>0</v>
      </c>
      <c r="I88" s="48">
        <f t="shared" si="4"/>
        <v>0</v>
      </c>
      <c r="J88" s="49">
        <f>IF(F88=1,K88/J68,-G88/J68)</f>
        <v>0</v>
      </c>
      <c r="K88" s="50">
        <f t="shared" si="5"/>
        <v>0</v>
      </c>
      <c r="L88" s="30"/>
    </row>
    <row r="89" spans="1:12" ht="15.75" customHeight="1" x14ac:dyDescent="0.25">
      <c r="A89" s="51">
        <v>21</v>
      </c>
      <c r="B89" s="52"/>
      <c r="C89" s="52"/>
      <c r="D89" s="53"/>
      <c r="E89" s="54"/>
      <c r="F89" s="53"/>
      <c r="G89" s="50"/>
      <c r="H89" s="34">
        <f>IF(AND(F89=1,E89&gt;0),(E89-1)*(G89/I68),IF(E89&gt;0,-(G89/I68),))</f>
        <v>0</v>
      </c>
      <c r="I89" s="48">
        <f t="shared" si="4"/>
        <v>0</v>
      </c>
      <c r="J89" s="49">
        <f>IF(F89=1,K89/J68,-G89/J68)</f>
        <v>0</v>
      </c>
      <c r="K89" s="50">
        <f t="shared" si="5"/>
        <v>0</v>
      </c>
    </row>
    <row r="90" spans="1:12" ht="15.75" customHeight="1" x14ac:dyDescent="0.25">
      <c r="A90" s="47">
        <v>22</v>
      </c>
      <c r="B90" s="52"/>
      <c r="C90" s="52"/>
      <c r="D90" s="53"/>
      <c r="E90" s="54"/>
      <c r="F90" s="53"/>
      <c r="G90" s="50"/>
      <c r="H90" s="34">
        <f>IF(AND(F90=1,E90&gt;0),(E90-1)*(G90/I68),IF(E90&gt;0,-(G90/I68),))</f>
        <v>0</v>
      </c>
      <c r="I90" s="48">
        <f t="shared" si="4"/>
        <v>0</v>
      </c>
      <c r="J90" s="49">
        <f>IF(F90=1,K90/J68,-G90/J68)</f>
        <v>0</v>
      </c>
      <c r="K90" s="50">
        <f t="shared" si="5"/>
        <v>0</v>
      </c>
    </row>
    <row r="91" spans="1:12" ht="15.75" customHeight="1" x14ac:dyDescent="0.25">
      <c r="A91" s="51">
        <v>23</v>
      </c>
      <c r="B91" s="52"/>
      <c r="C91" s="52"/>
      <c r="D91" s="53"/>
      <c r="E91" s="54"/>
      <c r="F91" s="53"/>
      <c r="G91" s="50"/>
      <c r="H91" s="34">
        <f>IF(AND(F91=1,E91&gt;0),(E91-1)*(G91/I68),IF(E91&gt;0,-(G91/I68),))</f>
        <v>0</v>
      </c>
      <c r="I91" s="48">
        <f t="shared" si="4"/>
        <v>0</v>
      </c>
      <c r="J91" s="49">
        <f>IF(F91=1,K91/J68,-G91/J68)</f>
        <v>0</v>
      </c>
      <c r="K91" s="50">
        <f t="shared" si="5"/>
        <v>0</v>
      </c>
    </row>
    <row r="92" spans="1:12" ht="15.75" customHeight="1" x14ac:dyDescent="0.25">
      <c r="A92" s="47">
        <v>24</v>
      </c>
      <c r="B92" s="52"/>
      <c r="C92" s="52"/>
      <c r="D92" s="53"/>
      <c r="E92" s="54"/>
      <c r="F92" s="53"/>
      <c r="G92" s="50"/>
      <c r="H92" s="34">
        <f>IF(AND(F92=1,E92&gt;0),(E92-1)*(G92/I68),IF(E92&gt;0,-(G92/I68),))</f>
        <v>0</v>
      </c>
      <c r="I92" s="48">
        <f t="shared" si="4"/>
        <v>0</v>
      </c>
      <c r="J92" s="49">
        <f>IF(F92=1,K92/J68,-G92/J68)</f>
        <v>0</v>
      </c>
      <c r="K92" s="50">
        <f t="shared" si="5"/>
        <v>0</v>
      </c>
    </row>
    <row r="93" spans="1:12" ht="15.75" customHeight="1" x14ac:dyDescent="0.25">
      <c r="A93" s="51">
        <v>25</v>
      </c>
      <c r="B93" s="52"/>
      <c r="C93" s="52"/>
      <c r="D93" s="53"/>
      <c r="E93" s="54"/>
      <c r="F93" s="53"/>
      <c r="G93" s="50"/>
      <c r="H93" s="34">
        <f>IF(AND(F93=1,E93&gt;0),(E93-1)*(G93/I68),IF(E93&gt;0,-(G93/I68),))</f>
        <v>0</v>
      </c>
      <c r="I93" s="48">
        <f t="shared" si="4"/>
        <v>0</v>
      </c>
      <c r="J93" s="49">
        <f>IF(F93=1,K93/J68,-G93/J68)</f>
        <v>0</v>
      </c>
      <c r="K93" s="50">
        <f t="shared" si="5"/>
        <v>0</v>
      </c>
    </row>
    <row r="94" spans="1:12" ht="15.75" customHeight="1" x14ac:dyDescent="0.25">
      <c r="A94" s="47">
        <v>26</v>
      </c>
      <c r="B94" s="52"/>
      <c r="C94" s="52"/>
      <c r="D94" s="53"/>
      <c r="E94" s="54"/>
      <c r="F94" s="53"/>
      <c r="G94" s="50"/>
      <c r="H94" s="34">
        <f>IF(AND(F94=1,E94&gt;0),(E94-1)*(G94/I68),IF(E94&gt;0,-(G94/I68),))</f>
        <v>0</v>
      </c>
      <c r="I94" s="48">
        <f t="shared" si="4"/>
        <v>0</v>
      </c>
      <c r="J94" s="49">
        <f>IF(F94=1,K94/J68,-G94/J68)</f>
        <v>0</v>
      </c>
      <c r="K94" s="50">
        <f t="shared" si="5"/>
        <v>0</v>
      </c>
    </row>
    <row r="95" spans="1:12" ht="15.75" customHeight="1" x14ac:dyDescent="0.25">
      <c r="A95" s="51">
        <v>27</v>
      </c>
      <c r="B95" s="52"/>
      <c r="C95" s="52"/>
      <c r="D95" s="53"/>
      <c r="E95" s="54"/>
      <c r="F95" s="53"/>
      <c r="G95" s="50"/>
      <c r="H95" s="34">
        <f>IF(AND(F95=1,E95&gt;0),(E95-1)*(G95/I68),IF(E95&gt;0,-(G95/I68),))</f>
        <v>0</v>
      </c>
      <c r="I95" s="48">
        <f t="shared" si="4"/>
        <v>0</v>
      </c>
      <c r="J95" s="49">
        <f>IF(F95=1,K95/J68,-G95/J68)</f>
        <v>0</v>
      </c>
      <c r="K95" s="50">
        <f t="shared" si="5"/>
        <v>0</v>
      </c>
    </row>
    <row r="96" spans="1:12" ht="15.75" customHeight="1" x14ac:dyDescent="0.25">
      <c r="A96" s="47">
        <v>28</v>
      </c>
      <c r="B96" s="52"/>
      <c r="C96" s="52"/>
      <c r="D96" s="53"/>
      <c r="E96" s="54"/>
      <c r="F96" s="53"/>
      <c r="G96" s="50"/>
      <c r="H96" s="34">
        <f>IF(AND(F96=1,E96&gt;0),(E96-1)*(G96/I68),IF(E96&gt;0,-(G96/I68),))</f>
        <v>0</v>
      </c>
      <c r="I96" s="48">
        <f t="shared" si="4"/>
        <v>0</v>
      </c>
      <c r="J96" s="49">
        <f>IF(F96=1,K96/J68,-G96/J68)</f>
        <v>0</v>
      </c>
      <c r="K96" s="50">
        <f t="shared" si="5"/>
        <v>0</v>
      </c>
    </row>
    <row r="97" spans="1:12" ht="15.75" customHeight="1" x14ac:dyDescent="0.25">
      <c r="A97" s="51">
        <v>29</v>
      </c>
      <c r="B97" s="52"/>
      <c r="C97" s="52"/>
      <c r="D97" s="53"/>
      <c r="E97" s="54"/>
      <c r="F97" s="53"/>
      <c r="G97" s="50"/>
      <c r="H97" s="34">
        <f>IF(AND(F97=1,E97&gt;0),(E97-1)*(G97/I68),IF(E97&gt;0,-(G97/I68),))</f>
        <v>0</v>
      </c>
      <c r="I97" s="48">
        <f t="shared" si="4"/>
        <v>0</v>
      </c>
      <c r="J97" s="49">
        <f>IF(F97=1,K97/J68,-G97/J68)</f>
        <v>0</v>
      </c>
      <c r="K97" s="50">
        <f t="shared" si="5"/>
        <v>0</v>
      </c>
    </row>
    <row r="98" spans="1:12" ht="15.75" customHeight="1" x14ac:dyDescent="0.25">
      <c r="A98" s="47">
        <v>30</v>
      </c>
      <c r="B98" s="33"/>
      <c r="C98" s="33"/>
      <c r="D98" s="32"/>
      <c r="E98" s="34"/>
      <c r="F98" s="32"/>
      <c r="G98" s="29"/>
      <c r="H98" s="34">
        <f>IF(AND(F98=1,E98&gt;0),(E98-1)*(G98/I68),IF(E98&gt;0,-(G98/I68),))</f>
        <v>0</v>
      </c>
      <c r="I98" s="48">
        <f t="shared" si="4"/>
        <v>0</v>
      </c>
      <c r="J98" s="49">
        <f>IF(F98=1,K98/J68,-G98/J68)</f>
        <v>0</v>
      </c>
      <c r="K98" s="50">
        <f t="shared" si="5"/>
        <v>0</v>
      </c>
    </row>
    <row r="99" spans="1:12" ht="15.75" customHeight="1" x14ac:dyDescent="0.25">
      <c r="A99" s="57" t="s">
        <v>3</v>
      </c>
      <c r="B99" s="58"/>
      <c r="C99" s="59"/>
      <c r="D99" s="65"/>
      <c r="E99" s="60" t="str">
        <f>IFERROR(AVERAGEIF(F69:F98,1,E69:E98)," ")</f>
        <v xml:space="preserve"> </v>
      </c>
      <c r="F99" s="61" t="str">
        <f>IFERROR(COUNTIF(F69:F98,"1")/COUNTIF(F69:F98,"&gt;=0")," ")</f>
        <v xml:space="preserve"> </v>
      </c>
      <c r="G99" s="28">
        <f>SUM(G69:G98)</f>
        <v>0</v>
      </c>
      <c r="H99" s="62">
        <f>SUM(H69:H98)</f>
        <v>0</v>
      </c>
      <c r="I99" s="28">
        <f>SUM(I69:I98)</f>
        <v>0</v>
      </c>
      <c r="J99" s="63">
        <f>SUM(J69:J98)</f>
        <v>0</v>
      </c>
      <c r="K99" s="28">
        <f>SUM(K69:K98)</f>
        <v>0</v>
      </c>
      <c r="L99" s="64">
        <v>0.1</v>
      </c>
    </row>
    <row r="100" spans="1:12" ht="15.75" customHeight="1" x14ac:dyDescent="0.25">
      <c r="A100" s="26">
        <f>A68+1</f>
        <v>43834</v>
      </c>
      <c r="B100" s="26"/>
      <c r="C100" s="26"/>
      <c r="D100" s="26"/>
      <c r="E100" s="26"/>
      <c r="F100" s="26"/>
      <c r="G100" s="26"/>
      <c r="H100" s="27">
        <f>J100*0.05</f>
        <v>3000</v>
      </c>
      <c r="I100" s="28">
        <f>0.05*J100</f>
        <v>3000</v>
      </c>
      <c r="J100" s="28">
        <f>J68+K99</f>
        <v>60000</v>
      </c>
      <c r="K100" s="29"/>
      <c r="L100" s="30"/>
    </row>
    <row r="101" spans="1:12" ht="15.75" customHeight="1" x14ac:dyDescent="0.25">
      <c r="A101" s="32">
        <v>1</v>
      </c>
      <c r="B101" s="33"/>
      <c r="C101" s="33"/>
      <c r="D101" s="32"/>
      <c r="E101" s="34"/>
      <c r="F101" s="32"/>
      <c r="G101" s="29"/>
      <c r="H101" s="34">
        <f>IF(AND(F101=1,E101&gt;0),(E101-1)*(G101/I100),IF(E101&gt;0,-(G101/I100),))</f>
        <v>0</v>
      </c>
      <c r="I101" s="29">
        <f>IF(F101=1,E101*G101,-G101)</f>
        <v>0</v>
      </c>
      <c r="J101" s="35">
        <f>IF(F101=1,K101/J100,-G101/J100)</f>
        <v>0</v>
      </c>
      <c r="K101" s="29">
        <f>IF(F101=1,I101-G101,-G101)</f>
        <v>0</v>
      </c>
      <c r="L101" s="30"/>
    </row>
    <row r="102" spans="1:12" ht="15.75" customHeight="1" x14ac:dyDescent="0.25">
      <c r="A102" s="32">
        <v>2</v>
      </c>
      <c r="B102" s="33"/>
      <c r="C102" s="33"/>
      <c r="D102" s="32"/>
      <c r="E102" s="34"/>
      <c r="F102" s="32"/>
      <c r="G102" s="29"/>
      <c r="H102" s="34">
        <f>IF(AND(F102=1,E102&gt;0),(E102-1)*(G102/I100),IF(E102&gt;0,-(G102/I100),))</f>
        <v>0</v>
      </c>
      <c r="I102" s="29">
        <f>IF(F102=1,E102*G102,-G102)</f>
        <v>0</v>
      </c>
      <c r="J102" s="35">
        <f>IF(F102=1,K102/J100,-G102/J100)</f>
        <v>0</v>
      </c>
      <c r="K102" s="29">
        <f>IF(F102=1,I102-G102,-G102)</f>
        <v>0</v>
      </c>
      <c r="L102" s="30"/>
    </row>
    <row r="103" spans="1:12" ht="15.75" customHeight="1" x14ac:dyDescent="0.25">
      <c r="A103" s="32">
        <v>3</v>
      </c>
      <c r="B103" s="33"/>
      <c r="C103" s="33"/>
      <c r="D103" s="32"/>
      <c r="E103" s="34"/>
      <c r="F103" s="32"/>
      <c r="G103" s="29"/>
      <c r="H103" s="34">
        <f>IF(AND(F103=1,E103&gt;0),(E103-1)*(G103/I100),IF(E103&gt;0,-(G103/I100),))</f>
        <v>0</v>
      </c>
      <c r="I103" s="29">
        <f>IF(F103=1,E103*G103,-G103)</f>
        <v>0</v>
      </c>
      <c r="J103" s="35">
        <f>IF(F103=1,K103/J100,-G103/J100)</f>
        <v>0</v>
      </c>
      <c r="K103" s="29">
        <f>IF(F103=1,I103-G103,-G103)</f>
        <v>0</v>
      </c>
      <c r="L103" s="30"/>
    </row>
    <row r="104" spans="1:12" ht="15.75" customHeight="1" x14ac:dyDescent="0.25">
      <c r="A104" s="32">
        <v>4</v>
      </c>
      <c r="B104" s="33"/>
      <c r="C104" s="33"/>
      <c r="D104" s="32"/>
      <c r="E104" s="34"/>
      <c r="F104" s="32"/>
      <c r="G104" s="29"/>
      <c r="H104" s="34">
        <f>IF(AND(F104=1,E104&gt;0),(E104-1)*(G104/I100),IF(E104&gt;0,-(G104/I100),))</f>
        <v>0</v>
      </c>
      <c r="I104" s="29">
        <f t="shared" ref="I104:I130" si="6">IF(F104=1,E104*G104,-G104)</f>
        <v>0</v>
      </c>
      <c r="J104" s="35">
        <f>IF(F104=1,K104/J100,-G104/J100)</f>
        <v>0</v>
      </c>
      <c r="K104" s="29">
        <f t="shared" ref="K104:K130" si="7">IF(F104=1,I104-G104,-G104)</f>
        <v>0</v>
      </c>
      <c r="L104" s="30"/>
    </row>
    <row r="105" spans="1:12" ht="15.75" customHeight="1" x14ac:dyDescent="0.25">
      <c r="A105" s="32">
        <v>5</v>
      </c>
      <c r="B105" s="33"/>
      <c r="C105" s="33"/>
      <c r="D105" s="32"/>
      <c r="E105" s="34"/>
      <c r="F105" s="32"/>
      <c r="G105" s="29"/>
      <c r="H105" s="34">
        <f>IF(AND(F105=1,E105&gt;0),(E105-1)*(G105/I100),IF(E105&gt;0,-(G105/I100),))</f>
        <v>0</v>
      </c>
      <c r="I105" s="29">
        <f t="shared" si="6"/>
        <v>0</v>
      </c>
      <c r="J105" s="35">
        <f>IF(F105=1,K105/J100,-G105/J100)</f>
        <v>0</v>
      </c>
      <c r="K105" s="29">
        <f t="shared" si="7"/>
        <v>0</v>
      </c>
      <c r="L105" s="30"/>
    </row>
    <row r="106" spans="1:12" ht="15.75" customHeight="1" x14ac:dyDescent="0.25">
      <c r="A106" s="32">
        <v>6</v>
      </c>
      <c r="B106" s="33"/>
      <c r="C106" s="33"/>
      <c r="D106" s="32"/>
      <c r="E106" s="34"/>
      <c r="F106" s="32"/>
      <c r="G106" s="29"/>
      <c r="H106" s="34">
        <f>IF(AND(F106=1,E106&gt;0),(E106-1)*(G106/I100),IF(E106&gt;0,-(G106/I100),))</f>
        <v>0</v>
      </c>
      <c r="I106" s="29">
        <f t="shared" si="6"/>
        <v>0</v>
      </c>
      <c r="J106" s="35">
        <f>IF(F106=1,K106/J100,-G106/J100)</f>
        <v>0</v>
      </c>
      <c r="K106" s="29">
        <f t="shared" si="7"/>
        <v>0</v>
      </c>
      <c r="L106" s="30"/>
    </row>
    <row r="107" spans="1:12" ht="15.75" customHeight="1" x14ac:dyDescent="0.25">
      <c r="A107" s="32">
        <v>7</v>
      </c>
      <c r="B107" s="33"/>
      <c r="C107" s="33"/>
      <c r="D107" s="32"/>
      <c r="E107" s="34"/>
      <c r="F107" s="32"/>
      <c r="G107" s="29"/>
      <c r="H107" s="34">
        <f>IF(AND(F107=1,E107&gt;0),(E107-1)*(G107/I100),IF(E107&gt;0,-(G107/I100),))</f>
        <v>0</v>
      </c>
      <c r="I107" s="29">
        <f t="shared" si="6"/>
        <v>0</v>
      </c>
      <c r="J107" s="35">
        <f>IF(F107=1,K107/J100,-G107/J100)</f>
        <v>0</v>
      </c>
      <c r="K107" s="29">
        <f t="shared" si="7"/>
        <v>0</v>
      </c>
      <c r="L107" s="30"/>
    </row>
    <row r="108" spans="1:12" ht="15.75" customHeight="1" x14ac:dyDescent="0.25">
      <c r="A108" s="39">
        <v>8</v>
      </c>
      <c r="B108" s="40"/>
      <c r="C108" s="40"/>
      <c r="D108" s="41"/>
      <c r="E108" s="42"/>
      <c r="F108" s="41"/>
      <c r="G108" s="43"/>
      <c r="H108" s="34">
        <f>IF(AND(F108=1,E108&gt;0),(E108-1)*(G108/I100),IF(E108&gt;0,-(G108/I100),))</f>
        <v>0</v>
      </c>
      <c r="I108" s="44">
        <f t="shared" si="6"/>
        <v>0</v>
      </c>
      <c r="J108" s="45">
        <f>IF(F108=1,K108/J100,-G108/J100)</f>
        <v>0</v>
      </c>
      <c r="K108" s="46">
        <f t="shared" si="7"/>
        <v>0</v>
      </c>
      <c r="L108" s="30"/>
    </row>
    <row r="109" spans="1:12" ht="15.75" customHeight="1" x14ac:dyDescent="0.25">
      <c r="A109" s="47">
        <v>9</v>
      </c>
      <c r="B109" s="33"/>
      <c r="C109" s="33"/>
      <c r="D109" s="32"/>
      <c r="E109" s="34"/>
      <c r="F109" s="32"/>
      <c r="G109" s="29"/>
      <c r="H109" s="34">
        <f>IF(AND(F109=1,E109&gt;0),(E109-1)*(G109/I100),IF(E109&gt;0,-(G109/I100),))</f>
        <v>0</v>
      </c>
      <c r="I109" s="48">
        <f t="shared" si="6"/>
        <v>0</v>
      </c>
      <c r="J109" s="49">
        <f>IF(F109=1,K109/J100,-G109/J100)</f>
        <v>0</v>
      </c>
      <c r="K109" s="50">
        <f t="shared" si="7"/>
        <v>0</v>
      </c>
      <c r="L109" s="30"/>
    </row>
    <row r="110" spans="1:12" ht="15.75" customHeight="1" x14ac:dyDescent="0.25">
      <c r="A110" s="47">
        <v>10</v>
      </c>
      <c r="B110" s="33"/>
      <c r="C110" s="33"/>
      <c r="D110" s="32"/>
      <c r="E110" s="34"/>
      <c r="F110" s="32"/>
      <c r="G110" s="29"/>
      <c r="H110" s="34">
        <f>IF(AND(F110=1,E110&gt;0),(E110-1)*(G110/I100),IF(E110&gt;0,-(G110/I100),))</f>
        <v>0</v>
      </c>
      <c r="I110" s="48">
        <f t="shared" si="6"/>
        <v>0</v>
      </c>
      <c r="J110" s="49">
        <f>IF(F110=1,K110/J100,-G110/J100)</f>
        <v>0</v>
      </c>
      <c r="K110" s="50">
        <f t="shared" si="7"/>
        <v>0</v>
      </c>
      <c r="L110" s="30"/>
    </row>
    <row r="111" spans="1:12" ht="15.75" customHeight="1" x14ac:dyDescent="0.25">
      <c r="A111" s="47">
        <v>11</v>
      </c>
      <c r="B111" s="33"/>
      <c r="C111" s="33"/>
      <c r="D111" s="32"/>
      <c r="E111" s="34"/>
      <c r="F111" s="32"/>
      <c r="G111" s="29"/>
      <c r="H111" s="34">
        <f>IF(AND(F111=1,E111&gt;0),(E111-1)*(G111/I100),IF(E111&gt;0,-(G111/I100),))</f>
        <v>0</v>
      </c>
      <c r="I111" s="48">
        <f t="shared" si="6"/>
        <v>0</v>
      </c>
      <c r="J111" s="49">
        <f>IF(F111=1,K111/J100,-G111/J100)</f>
        <v>0</v>
      </c>
      <c r="K111" s="50">
        <f t="shared" si="7"/>
        <v>0</v>
      </c>
      <c r="L111" s="30"/>
    </row>
    <row r="112" spans="1:12" ht="15.75" customHeight="1" x14ac:dyDescent="0.25">
      <c r="A112" s="47">
        <v>12</v>
      </c>
      <c r="B112" s="33"/>
      <c r="C112" s="33"/>
      <c r="D112" s="32"/>
      <c r="E112" s="34"/>
      <c r="F112" s="32"/>
      <c r="G112" s="29"/>
      <c r="H112" s="34">
        <f>IF(AND(F112=1,E112&gt;0),(E112-1)*(G112/I100),IF(E112&gt;0,-(G112/I100),))</f>
        <v>0</v>
      </c>
      <c r="I112" s="48">
        <f t="shared" si="6"/>
        <v>0</v>
      </c>
      <c r="J112" s="49">
        <f>IF(F112=1,K112/J100,-G112/J100)</f>
        <v>0</v>
      </c>
      <c r="K112" s="50">
        <f t="shared" si="7"/>
        <v>0</v>
      </c>
      <c r="L112" s="30"/>
    </row>
    <row r="113" spans="1:12" ht="15.75" customHeight="1" x14ac:dyDescent="0.25">
      <c r="A113" s="47">
        <v>13</v>
      </c>
      <c r="B113" s="33"/>
      <c r="C113" s="33"/>
      <c r="D113" s="32"/>
      <c r="E113" s="34"/>
      <c r="F113" s="32"/>
      <c r="G113" s="29"/>
      <c r="H113" s="34">
        <f>IF(AND(F113=1,E113&gt;0),(E113-1)*(G113/I100),IF(E113&gt;0,-(G113/I100),))</f>
        <v>0</v>
      </c>
      <c r="I113" s="48">
        <f t="shared" si="6"/>
        <v>0</v>
      </c>
      <c r="J113" s="49">
        <f>IF(F113=1,K113/J100,-G113/J100)</f>
        <v>0</v>
      </c>
      <c r="K113" s="50">
        <f t="shared" si="7"/>
        <v>0</v>
      </c>
      <c r="L113" s="30"/>
    </row>
    <row r="114" spans="1:12" ht="15.75" customHeight="1" x14ac:dyDescent="0.25">
      <c r="A114" s="47">
        <v>14</v>
      </c>
      <c r="B114" s="33"/>
      <c r="C114" s="33"/>
      <c r="D114" s="32"/>
      <c r="E114" s="34"/>
      <c r="F114" s="32"/>
      <c r="G114" s="29"/>
      <c r="H114" s="34">
        <f>IF(AND(F114=1,E114&gt;0),(E114-1)*(G114/I100),IF(E114&gt;0,-(G114/I100),))</f>
        <v>0</v>
      </c>
      <c r="I114" s="48">
        <f t="shared" si="6"/>
        <v>0</v>
      </c>
      <c r="J114" s="49">
        <f>IF(F114=1,K114/J100,-G114/J100)</f>
        <v>0</v>
      </c>
      <c r="K114" s="50">
        <f t="shared" si="7"/>
        <v>0</v>
      </c>
      <c r="L114" s="30"/>
    </row>
    <row r="115" spans="1:12" ht="15.75" customHeight="1" x14ac:dyDescent="0.25">
      <c r="A115" s="47">
        <v>15</v>
      </c>
      <c r="B115" s="33"/>
      <c r="C115" s="33"/>
      <c r="D115" s="32"/>
      <c r="E115" s="34"/>
      <c r="F115" s="32"/>
      <c r="G115" s="29"/>
      <c r="H115" s="34">
        <f>IF(AND(F115=1,E115&gt;0),(E115-1)*(G115/I100),IF(E115&gt;0,-(G115/I100),))</f>
        <v>0</v>
      </c>
      <c r="I115" s="48">
        <f t="shared" si="6"/>
        <v>0</v>
      </c>
      <c r="J115" s="49">
        <f>IF(F115=1,K115/J100,-G115/J100)</f>
        <v>0</v>
      </c>
      <c r="K115" s="50">
        <f t="shared" si="7"/>
        <v>0</v>
      </c>
      <c r="L115" s="30"/>
    </row>
    <row r="116" spans="1:12" ht="15.75" customHeight="1" x14ac:dyDescent="0.25">
      <c r="A116" s="47">
        <v>16</v>
      </c>
      <c r="B116" s="33"/>
      <c r="C116" s="33"/>
      <c r="D116" s="32"/>
      <c r="E116" s="34"/>
      <c r="F116" s="32"/>
      <c r="G116" s="29"/>
      <c r="H116" s="34">
        <f>IF(AND(F116=1,E116&gt;0),(E116-1)*(G116/I100),IF(E116&gt;0,-(G116/I100),))</f>
        <v>0</v>
      </c>
      <c r="I116" s="48">
        <f t="shared" si="6"/>
        <v>0</v>
      </c>
      <c r="J116" s="49">
        <f>IF(F116=1,K116/J100,-G116/J100)</f>
        <v>0</v>
      </c>
      <c r="K116" s="50">
        <f t="shared" si="7"/>
        <v>0</v>
      </c>
      <c r="L116" s="30"/>
    </row>
    <row r="117" spans="1:12" ht="15.75" customHeight="1" x14ac:dyDescent="0.25">
      <c r="A117" s="47">
        <v>17</v>
      </c>
      <c r="B117" s="33"/>
      <c r="C117" s="33"/>
      <c r="D117" s="32"/>
      <c r="E117" s="34"/>
      <c r="F117" s="32"/>
      <c r="G117" s="29"/>
      <c r="H117" s="34">
        <f>IF(AND(F117=1,E117&gt;0),(E117-1)*(G117/I100),IF(E117&gt;0,-(G117/I100),))</f>
        <v>0</v>
      </c>
      <c r="I117" s="48">
        <f t="shared" si="6"/>
        <v>0</v>
      </c>
      <c r="J117" s="49">
        <f>IF(F117=1,K117/J100,-G117/J100)</f>
        <v>0</v>
      </c>
      <c r="K117" s="50">
        <f t="shared" si="7"/>
        <v>0</v>
      </c>
      <c r="L117" s="30"/>
    </row>
    <row r="118" spans="1:12" ht="15.75" customHeight="1" x14ac:dyDescent="0.25">
      <c r="A118" s="47">
        <v>18</v>
      </c>
      <c r="B118" s="33"/>
      <c r="C118" s="33"/>
      <c r="D118" s="32"/>
      <c r="E118" s="34"/>
      <c r="F118" s="32"/>
      <c r="G118" s="29"/>
      <c r="H118" s="34">
        <f>IF(AND(F118=1,E118&gt;0),(E118-1)*(G118/I100),IF(E118&gt;0,-(G118/I100),))</f>
        <v>0</v>
      </c>
      <c r="I118" s="48">
        <f t="shared" si="6"/>
        <v>0</v>
      </c>
      <c r="J118" s="49">
        <f>IF(F118=1,K118/J100,-G118/J100)</f>
        <v>0</v>
      </c>
      <c r="K118" s="50">
        <f t="shared" si="7"/>
        <v>0</v>
      </c>
      <c r="L118" s="30"/>
    </row>
    <row r="119" spans="1:12" ht="15.75" customHeight="1" x14ac:dyDescent="0.25">
      <c r="A119" s="51">
        <v>19</v>
      </c>
      <c r="B119" s="52"/>
      <c r="C119" s="52"/>
      <c r="D119" s="53"/>
      <c r="E119" s="54"/>
      <c r="F119" s="53"/>
      <c r="G119" s="50"/>
      <c r="H119" s="34">
        <f>IF(AND(F119=1,E119&gt;0),(E119-1)*(G119/I100),IF(E119&gt;0,-(G119/I100),))</f>
        <v>0</v>
      </c>
      <c r="I119" s="48">
        <f t="shared" si="6"/>
        <v>0</v>
      </c>
      <c r="J119" s="49">
        <f>IF(F119=1,K119/J100,-G119/J100)</f>
        <v>0</v>
      </c>
      <c r="K119" s="50">
        <f t="shared" si="7"/>
        <v>0</v>
      </c>
      <c r="L119" s="30"/>
    </row>
    <row r="120" spans="1:12" ht="15.75" customHeight="1" x14ac:dyDescent="0.25">
      <c r="A120" s="47">
        <v>20</v>
      </c>
      <c r="B120" s="52"/>
      <c r="C120" s="52"/>
      <c r="D120" s="53"/>
      <c r="E120" s="54"/>
      <c r="F120" s="53"/>
      <c r="G120" s="50"/>
      <c r="H120" s="34">
        <f>IF(AND(F120=1,E120&gt;0),(E120-1)*(G120/I100),IF(E120&gt;0,-(G120/I100),))</f>
        <v>0</v>
      </c>
      <c r="I120" s="48">
        <f t="shared" si="6"/>
        <v>0</v>
      </c>
      <c r="J120" s="49">
        <f>IF(F120=1,K120/J100,-G120/J100)</f>
        <v>0</v>
      </c>
      <c r="K120" s="50">
        <f t="shared" si="7"/>
        <v>0</v>
      </c>
      <c r="L120" s="30"/>
    </row>
    <row r="121" spans="1:12" ht="15.75" customHeight="1" x14ac:dyDescent="0.25">
      <c r="A121" s="51">
        <v>21</v>
      </c>
      <c r="B121" s="52"/>
      <c r="C121" s="52"/>
      <c r="D121" s="53"/>
      <c r="E121" s="54"/>
      <c r="F121" s="53"/>
      <c r="G121" s="50"/>
      <c r="H121" s="34">
        <f>IF(AND(F121=1,E121&gt;0),(E121-1)*(G121/I100),IF(E121&gt;0,-(G121/I100),))</f>
        <v>0</v>
      </c>
      <c r="I121" s="48">
        <f t="shared" si="6"/>
        <v>0</v>
      </c>
      <c r="J121" s="49">
        <f>IF(F121=1,K121/J100,-G121/J100)</f>
        <v>0</v>
      </c>
      <c r="K121" s="50">
        <f t="shared" si="7"/>
        <v>0</v>
      </c>
    </row>
    <row r="122" spans="1:12" ht="15.75" customHeight="1" x14ac:dyDescent="0.25">
      <c r="A122" s="47">
        <v>22</v>
      </c>
      <c r="B122" s="52"/>
      <c r="C122" s="52"/>
      <c r="D122" s="53"/>
      <c r="E122" s="54"/>
      <c r="F122" s="53"/>
      <c r="G122" s="50"/>
      <c r="H122" s="34">
        <f>IF(AND(F122=1,E122&gt;0),(E122-1)*(G122/I100),IF(E122&gt;0,-(G122/I100),))</f>
        <v>0</v>
      </c>
      <c r="I122" s="48">
        <f t="shared" si="6"/>
        <v>0</v>
      </c>
      <c r="J122" s="49">
        <f>IF(F122=1,K122/J100,-G122/J100)</f>
        <v>0</v>
      </c>
      <c r="K122" s="50">
        <f t="shared" si="7"/>
        <v>0</v>
      </c>
    </row>
    <row r="123" spans="1:12" ht="15.75" customHeight="1" x14ac:dyDescent="0.25">
      <c r="A123" s="51">
        <v>23</v>
      </c>
      <c r="B123" s="52"/>
      <c r="C123" s="52"/>
      <c r="D123" s="53"/>
      <c r="E123" s="54"/>
      <c r="F123" s="53"/>
      <c r="G123" s="50"/>
      <c r="H123" s="34">
        <f>IF(AND(F123=1,E123&gt;0),(E123-1)*(G123/I100),IF(E123&gt;0,-(G123/I100),))</f>
        <v>0</v>
      </c>
      <c r="I123" s="48">
        <f t="shared" si="6"/>
        <v>0</v>
      </c>
      <c r="J123" s="49">
        <f>IF(F123=1,K123/J100,-G123/J100)</f>
        <v>0</v>
      </c>
      <c r="K123" s="50">
        <f t="shared" si="7"/>
        <v>0</v>
      </c>
    </row>
    <row r="124" spans="1:12" ht="15.75" customHeight="1" x14ac:dyDescent="0.25">
      <c r="A124" s="47">
        <v>24</v>
      </c>
      <c r="B124" s="52"/>
      <c r="C124" s="52"/>
      <c r="D124" s="53"/>
      <c r="E124" s="54"/>
      <c r="F124" s="53"/>
      <c r="G124" s="50"/>
      <c r="H124" s="34">
        <f>IF(AND(F124=1,E124&gt;0),(E124-1)*(G124/I100),IF(E124&gt;0,-(G124/I100),))</f>
        <v>0</v>
      </c>
      <c r="I124" s="48">
        <f t="shared" si="6"/>
        <v>0</v>
      </c>
      <c r="J124" s="49">
        <f>IF(F124=1,K124/J100,-G124/J100)</f>
        <v>0</v>
      </c>
      <c r="K124" s="50">
        <f t="shared" si="7"/>
        <v>0</v>
      </c>
    </row>
    <row r="125" spans="1:12" ht="15.75" customHeight="1" x14ac:dyDescent="0.25">
      <c r="A125" s="51">
        <v>25</v>
      </c>
      <c r="B125" s="52"/>
      <c r="C125" s="52"/>
      <c r="D125" s="53"/>
      <c r="E125" s="54"/>
      <c r="F125" s="53"/>
      <c r="G125" s="50"/>
      <c r="H125" s="34">
        <f>IF(AND(F125=1,E125&gt;0),(E125-1)*(G125/I100),IF(E125&gt;0,-(G125/I100),))</f>
        <v>0</v>
      </c>
      <c r="I125" s="48">
        <f t="shared" si="6"/>
        <v>0</v>
      </c>
      <c r="J125" s="49">
        <f>IF(F125=1,K125/J100,-G125/J100)</f>
        <v>0</v>
      </c>
      <c r="K125" s="50">
        <f t="shared" si="7"/>
        <v>0</v>
      </c>
    </row>
    <row r="126" spans="1:12" ht="15.75" customHeight="1" x14ac:dyDescent="0.25">
      <c r="A126" s="47">
        <v>26</v>
      </c>
      <c r="B126" s="52"/>
      <c r="C126" s="52"/>
      <c r="D126" s="53"/>
      <c r="E126" s="54"/>
      <c r="F126" s="53"/>
      <c r="G126" s="50"/>
      <c r="H126" s="34">
        <f>IF(AND(F126=1,E126&gt;0),(E126-1)*(G126/I100),IF(E126&gt;0,-(G126/I100),))</f>
        <v>0</v>
      </c>
      <c r="I126" s="48">
        <f t="shared" si="6"/>
        <v>0</v>
      </c>
      <c r="J126" s="49">
        <f>IF(F126=1,K126/J100,-G126/J100)</f>
        <v>0</v>
      </c>
      <c r="K126" s="50">
        <f t="shared" si="7"/>
        <v>0</v>
      </c>
    </row>
    <row r="127" spans="1:12" ht="15.75" customHeight="1" x14ac:dyDescent="0.25">
      <c r="A127" s="51">
        <v>27</v>
      </c>
      <c r="B127" s="52"/>
      <c r="C127" s="52"/>
      <c r="D127" s="53"/>
      <c r="E127" s="54"/>
      <c r="F127" s="53"/>
      <c r="G127" s="50"/>
      <c r="H127" s="34">
        <f>IF(AND(F127=1,E127&gt;0),(E127-1)*(G127/I100),IF(E127&gt;0,-(G127/I100),))</f>
        <v>0</v>
      </c>
      <c r="I127" s="48">
        <f t="shared" si="6"/>
        <v>0</v>
      </c>
      <c r="J127" s="49">
        <f>IF(F127=1,K127/J100,-G127/J100)</f>
        <v>0</v>
      </c>
      <c r="K127" s="50">
        <f t="shared" si="7"/>
        <v>0</v>
      </c>
    </row>
    <row r="128" spans="1:12" ht="15.75" customHeight="1" x14ac:dyDescent="0.25">
      <c r="A128" s="47">
        <v>28</v>
      </c>
      <c r="B128" s="52"/>
      <c r="C128" s="52"/>
      <c r="D128" s="53"/>
      <c r="E128" s="54"/>
      <c r="F128" s="53"/>
      <c r="G128" s="50"/>
      <c r="H128" s="34">
        <f>IF(AND(F128=1,E128&gt;0),(E128-1)*(G128/I100),IF(E128&gt;0,-(G128/I100),))</f>
        <v>0</v>
      </c>
      <c r="I128" s="48">
        <f t="shared" si="6"/>
        <v>0</v>
      </c>
      <c r="J128" s="49">
        <f>IF(F128=1,K128/J100,-G128/J100)</f>
        <v>0</v>
      </c>
      <c r="K128" s="50">
        <f t="shared" si="7"/>
        <v>0</v>
      </c>
    </row>
    <row r="129" spans="1:12" ht="15.75" customHeight="1" x14ac:dyDescent="0.25">
      <c r="A129" s="51">
        <v>29</v>
      </c>
      <c r="B129" s="52"/>
      <c r="C129" s="52"/>
      <c r="D129" s="53"/>
      <c r="E129" s="54"/>
      <c r="F129" s="53"/>
      <c r="G129" s="50"/>
      <c r="H129" s="34">
        <f>IF(AND(F129=1,E129&gt;0),(E129-1)*(G129/I100),IF(E129&gt;0,-(G129/I100),))</f>
        <v>0</v>
      </c>
      <c r="I129" s="48">
        <f t="shared" si="6"/>
        <v>0</v>
      </c>
      <c r="J129" s="49">
        <f>IF(F129=1,K129/J100,-G129/J100)</f>
        <v>0</v>
      </c>
      <c r="K129" s="50">
        <f t="shared" si="7"/>
        <v>0</v>
      </c>
    </row>
    <row r="130" spans="1:12" ht="15.75" customHeight="1" x14ac:dyDescent="0.25">
      <c r="A130" s="47">
        <v>30</v>
      </c>
      <c r="B130" s="33"/>
      <c r="C130" s="33"/>
      <c r="D130" s="32"/>
      <c r="E130" s="34"/>
      <c r="F130" s="32"/>
      <c r="G130" s="29"/>
      <c r="H130" s="34">
        <f>IF(AND(F130=1,E130&gt;0),(E130-1)*(G130/I100),IF(E130&gt;0,-(G130/I100),))</f>
        <v>0</v>
      </c>
      <c r="I130" s="48">
        <f t="shared" si="6"/>
        <v>0</v>
      </c>
      <c r="J130" s="49">
        <f>IF(F130=1,K130/J100,-G130/J100)</f>
        <v>0</v>
      </c>
      <c r="K130" s="50">
        <f t="shared" si="7"/>
        <v>0</v>
      </c>
    </row>
    <row r="131" spans="1:12" ht="15.75" customHeight="1" x14ac:dyDescent="0.25">
      <c r="A131" s="57" t="s">
        <v>3</v>
      </c>
      <c r="B131" s="58"/>
      <c r="C131" s="59"/>
      <c r="D131" s="65"/>
      <c r="E131" s="60" t="str">
        <f>IFERROR(AVERAGEIF(F101:F130,1,E101:E130)," ")</f>
        <v xml:space="preserve"> </v>
      </c>
      <c r="F131" s="61" t="str">
        <f>IFERROR(COUNTIF(F101:F130,"1")/COUNTIF(F101:F130,"&gt;=0")," ")</f>
        <v xml:space="preserve"> </v>
      </c>
      <c r="G131" s="28">
        <f>SUM(G101:G130)</f>
        <v>0</v>
      </c>
      <c r="H131" s="62">
        <f>SUM(H101:H130)</f>
        <v>0</v>
      </c>
      <c r="I131" s="28">
        <f>SUM(I101:I130)</f>
        <v>0</v>
      </c>
      <c r="J131" s="63">
        <f>SUM(J101:J130)</f>
        <v>0</v>
      </c>
      <c r="K131" s="28">
        <f>SUM(K101:K130)</f>
        <v>0</v>
      </c>
      <c r="L131" s="64">
        <v>0.15</v>
      </c>
    </row>
    <row r="132" spans="1:12" ht="15.75" customHeight="1" x14ac:dyDescent="0.25">
      <c r="A132" s="26">
        <f>A100+1</f>
        <v>43835</v>
      </c>
      <c r="B132" s="26"/>
      <c r="C132" s="26"/>
      <c r="D132" s="26"/>
      <c r="E132" s="26"/>
      <c r="F132" s="26"/>
      <c r="G132" s="26"/>
      <c r="H132" s="27">
        <f>J132*0.05</f>
        <v>3000</v>
      </c>
      <c r="I132" s="28">
        <f>0.05*J132</f>
        <v>3000</v>
      </c>
      <c r="J132" s="28">
        <f>J100+K131</f>
        <v>60000</v>
      </c>
      <c r="K132" s="29"/>
      <c r="L132" s="30"/>
    </row>
    <row r="133" spans="1:12" ht="15.75" customHeight="1" x14ac:dyDescent="0.25">
      <c r="A133" s="32">
        <v>1</v>
      </c>
      <c r="B133" s="33"/>
      <c r="C133" s="33"/>
      <c r="D133" s="32"/>
      <c r="E133" s="34"/>
      <c r="F133" s="32"/>
      <c r="G133" s="29"/>
      <c r="H133" s="34">
        <f>IF(AND(F133=1,E133&gt;0),(E133-1)*(G133/I132),IF(E133&gt;0,-(G133/I132),))</f>
        <v>0</v>
      </c>
      <c r="I133" s="29">
        <f>IF(F133=1,E133*G133,-G133)</f>
        <v>0</v>
      </c>
      <c r="J133" s="35">
        <f>IF(F133=1,K133/J132,-G133/J132)</f>
        <v>0</v>
      </c>
      <c r="K133" s="29">
        <f>IF(F133=1,I133-G133,-G133)</f>
        <v>0</v>
      </c>
      <c r="L133" s="30"/>
    </row>
    <row r="134" spans="1:12" ht="15.75" customHeight="1" x14ac:dyDescent="0.25">
      <c r="A134" s="32">
        <v>2</v>
      </c>
      <c r="B134" s="33"/>
      <c r="C134" s="33"/>
      <c r="D134" s="32"/>
      <c r="E134" s="34"/>
      <c r="F134" s="32"/>
      <c r="G134" s="29"/>
      <c r="H134" s="34">
        <f>IF(AND(F134=1,E134&gt;0),(E134-1)*(G134/I132),IF(E134&gt;0,-(G134/I132),))</f>
        <v>0</v>
      </c>
      <c r="I134" s="29">
        <f>IF(F134=1,E134*G134,-G134)</f>
        <v>0</v>
      </c>
      <c r="J134" s="35">
        <f>IF(F134=1,K134/J132,-G134/J132)</f>
        <v>0</v>
      </c>
      <c r="K134" s="29">
        <f>IF(F134=1,I134-G134,-G134)</f>
        <v>0</v>
      </c>
      <c r="L134" s="30"/>
    </row>
    <row r="135" spans="1:12" ht="15.75" customHeight="1" x14ac:dyDescent="0.25">
      <c r="A135" s="32">
        <v>3</v>
      </c>
      <c r="B135" s="33"/>
      <c r="C135" s="33"/>
      <c r="D135" s="32"/>
      <c r="E135" s="34"/>
      <c r="F135" s="32"/>
      <c r="G135" s="29"/>
      <c r="H135" s="34">
        <f>IF(AND(F135=1,E135&gt;0),(E135-1)*(G135/I132),IF(E135&gt;0,-(G135/I132),))</f>
        <v>0</v>
      </c>
      <c r="I135" s="29">
        <f>IF(F135=1,E135*G135,-G135)</f>
        <v>0</v>
      </c>
      <c r="J135" s="35">
        <f>IF(F135=1,K135/J132,-G135/J132)</f>
        <v>0</v>
      </c>
      <c r="K135" s="29">
        <f>IF(F135=1,I135-G135,-G135)</f>
        <v>0</v>
      </c>
      <c r="L135" s="30"/>
    </row>
    <row r="136" spans="1:12" ht="15.75" customHeight="1" x14ac:dyDescent="0.25">
      <c r="A136" s="32">
        <v>4</v>
      </c>
      <c r="B136" s="33"/>
      <c r="C136" s="33"/>
      <c r="D136" s="32"/>
      <c r="E136" s="34"/>
      <c r="F136" s="32"/>
      <c r="G136" s="29"/>
      <c r="H136" s="34">
        <f>IF(AND(F136=1,E136&gt;0),(E136-1)*(G136/I132),IF(E136&gt;0,-(G136/I132),))</f>
        <v>0</v>
      </c>
      <c r="I136" s="29">
        <f t="shared" ref="I136:I162" si="8">IF(F136=1,E136*G136,-G136)</f>
        <v>0</v>
      </c>
      <c r="J136" s="35">
        <f>IF(F136=1,K136/J132,-G136/J132)</f>
        <v>0</v>
      </c>
      <c r="K136" s="29">
        <f t="shared" ref="K136:K162" si="9">IF(F136=1,I136-G136,-G136)</f>
        <v>0</v>
      </c>
      <c r="L136" s="30"/>
    </row>
    <row r="137" spans="1:12" ht="15.75" customHeight="1" x14ac:dyDescent="0.25">
      <c r="A137" s="32">
        <v>5</v>
      </c>
      <c r="B137" s="33"/>
      <c r="C137" s="33"/>
      <c r="D137" s="32"/>
      <c r="E137" s="34"/>
      <c r="F137" s="32"/>
      <c r="G137" s="29"/>
      <c r="H137" s="34">
        <f>IF(AND(F137=1,E137&gt;0),(E137-1)*(G137/I132),IF(E137&gt;0,-(G137/I132),))</f>
        <v>0</v>
      </c>
      <c r="I137" s="29">
        <f t="shared" si="8"/>
        <v>0</v>
      </c>
      <c r="J137" s="35">
        <f>IF(F137=1,K137/J132,-G137/J132)</f>
        <v>0</v>
      </c>
      <c r="K137" s="29">
        <f t="shared" si="9"/>
        <v>0</v>
      </c>
      <c r="L137" s="30"/>
    </row>
    <row r="138" spans="1:12" ht="15.75" customHeight="1" x14ac:dyDescent="0.25">
      <c r="A138" s="32">
        <v>6</v>
      </c>
      <c r="B138" s="33"/>
      <c r="C138" s="33"/>
      <c r="D138" s="32"/>
      <c r="E138" s="34"/>
      <c r="F138" s="32"/>
      <c r="G138" s="29"/>
      <c r="H138" s="34">
        <f>IF(AND(F138=1,E138&gt;0),(E138-1)*(G138/I132),IF(E138&gt;0,-(G138/I132),))</f>
        <v>0</v>
      </c>
      <c r="I138" s="29">
        <f t="shared" si="8"/>
        <v>0</v>
      </c>
      <c r="J138" s="35">
        <f>IF(F138=1,K138/J132,-G138/J132)</f>
        <v>0</v>
      </c>
      <c r="K138" s="29">
        <f t="shared" si="9"/>
        <v>0</v>
      </c>
      <c r="L138" s="30"/>
    </row>
    <row r="139" spans="1:12" ht="15.75" customHeight="1" x14ac:dyDescent="0.25">
      <c r="A139" s="32">
        <v>7</v>
      </c>
      <c r="B139" s="33"/>
      <c r="C139" s="33"/>
      <c r="D139" s="32"/>
      <c r="E139" s="34"/>
      <c r="F139" s="32"/>
      <c r="G139" s="29"/>
      <c r="H139" s="34">
        <f>IF(AND(F139=1,E139&gt;0),(E139-1)*(G139/I132),IF(E139&gt;0,-(G139/I132),))</f>
        <v>0</v>
      </c>
      <c r="I139" s="29">
        <f t="shared" si="8"/>
        <v>0</v>
      </c>
      <c r="J139" s="35">
        <f>IF(F139=1,K139/J132,-G139/J132)</f>
        <v>0</v>
      </c>
      <c r="K139" s="29">
        <f t="shared" si="9"/>
        <v>0</v>
      </c>
      <c r="L139" s="30"/>
    </row>
    <row r="140" spans="1:12" ht="15.75" customHeight="1" x14ac:dyDescent="0.25">
      <c r="A140" s="39">
        <v>8</v>
      </c>
      <c r="B140" s="40"/>
      <c r="C140" s="40"/>
      <c r="D140" s="41"/>
      <c r="E140" s="42"/>
      <c r="F140" s="41"/>
      <c r="G140" s="43"/>
      <c r="H140" s="34">
        <f>IF(AND(F140=1,E140&gt;0),(E140-1)*(G140/I132),IF(E140&gt;0,-(G140/I132),))</f>
        <v>0</v>
      </c>
      <c r="I140" s="44">
        <f t="shared" si="8"/>
        <v>0</v>
      </c>
      <c r="J140" s="45">
        <f>IF(F140=1,K140/J132,-G140/J132)</f>
        <v>0</v>
      </c>
      <c r="K140" s="46">
        <f t="shared" si="9"/>
        <v>0</v>
      </c>
      <c r="L140" s="30"/>
    </row>
    <row r="141" spans="1:12" ht="15.75" customHeight="1" x14ac:dyDescent="0.25">
      <c r="A141" s="47">
        <v>9</v>
      </c>
      <c r="B141" s="33"/>
      <c r="C141" s="33"/>
      <c r="D141" s="32"/>
      <c r="E141" s="34"/>
      <c r="F141" s="32"/>
      <c r="G141" s="29"/>
      <c r="H141" s="34">
        <f>IF(AND(F141=1,E141&gt;0),(E141-1)*(G141/I132),IF(E141&gt;0,-(G141/I132),))</f>
        <v>0</v>
      </c>
      <c r="I141" s="48">
        <f t="shared" si="8"/>
        <v>0</v>
      </c>
      <c r="J141" s="49">
        <f>IF(F141=1,K141/J132,-G141/J132)</f>
        <v>0</v>
      </c>
      <c r="K141" s="50">
        <f t="shared" si="9"/>
        <v>0</v>
      </c>
      <c r="L141" s="30"/>
    </row>
    <row r="142" spans="1:12" ht="15.75" customHeight="1" x14ac:dyDescent="0.25">
      <c r="A142" s="47">
        <v>10</v>
      </c>
      <c r="B142" s="33"/>
      <c r="C142" s="33"/>
      <c r="D142" s="32"/>
      <c r="E142" s="34"/>
      <c r="F142" s="32"/>
      <c r="G142" s="29"/>
      <c r="H142" s="34">
        <f>IF(AND(F142=1,E142&gt;0),(E142-1)*(G142/I132),IF(E142&gt;0,-(G142/I132),))</f>
        <v>0</v>
      </c>
      <c r="I142" s="48">
        <f t="shared" si="8"/>
        <v>0</v>
      </c>
      <c r="J142" s="49">
        <f>IF(F142=1,K142/J132,-G142/J132)</f>
        <v>0</v>
      </c>
      <c r="K142" s="50">
        <f t="shared" si="9"/>
        <v>0</v>
      </c>
      <c r="L142" s="30"/>
    </row>
    <row r="143" spans="1:12" ht="15.75" customHeight="1" x14ac:dyDescent="0.25">
      <c r="A143" s="47">
        <v>11</v>
      </c>
      <c r="B143" s="33"/>
      <c r="C143" s="33"/>
      <c r="D143" s="32"/>
      <c r="E143" s="34"/>
      <c r="F143" s="32"/>
      <c r="G143" s="29"/>
      <c r="H143" s="34">
        <f>IF(AND(F143=1,E143&gt;0),(E143-1)*(G143/I132),IF(E143&gt;0,-(G143/I132),))</f>
        <v>0</v>
      </c>
      <c r="I143" s="48">
        <f t="shared" si="8"/>
        <v>0</v>
      </c>
      <c r="J143" s="49">
        <f>IF(F143=1,K143/J132,-G143/J132)</f>
        <v>0</v>
      </c>
      <c r="K143" s="50">
        <f t="shared" si="9"/>
        <v>0</v>
      </c>
      <c r="L143" s="30"/>
    </row>
    <row r="144" spans="1:12" ht="15.75" customHeight="1" x14ac:dyDescent="0.25">
      <c r="A144" s="47">
        <v>12</v>
      </c>
      <c r="B144" s="33"/>
      <c r="C144" s="33"/>
      <c r="D144" s="32"/>
      <c r="E144" s="34"/>
      <c r="F144" s="32"/>
      <c r="G144" s="29"/>
      <c r="H144" s="34">
        <f>IF(AND(F144=1,E144&gt;0),(E144-1)*(G144/I132),IF(E144&gt;0,-(G144/I132),))</f>
        <v>0</v>
      </c>
      <c r="I144" s="48">
        <f t="shared" si="8"/>
        <v>0</v>
      </c>
      <c r="J144" s="49">
        <f>IF(F144=1,K144/J132,-G144/J132)</f>
        <v>0</v>
      </c>
      <c r="K144" s="50">
        <f t="shared" si="9"/>
        <v>0</v>
      </c>
      <c r="L144" s="30"/>
    </row>
    <row r="145" spans="1:12" ht="15.75" customHeight="1" x14ac:dyDescent="0.25">
      <c r="A145" s="47">
        <v>13</v>
      </c>
      <c r="B145" s="33"/>
      <c r="C145" s="33"/>
      <c r="D145" s="32"/>
      <c r="E145" s="34"/>
      <c r="F145" s="32"/>
      <c r="G145" s="29"/>
      <c r="H145" s="34">
        <f>IF(AND(F145=1,E145&gt;0),(E145-1)*(G145/I132),IF(E145&gt;0,-(G145/I132),))</f>
        <v>0</v>
      </c>
      <c r="I145" s="48">
        <f t="shared" si="8"/>
        <v>0</v>
      </c>
      <c r="J145" s="49">
        <f>IF(F145=1,K145/J132,-G145/J132)</f>
        <v>0</v>
      </c>
      <c r="K145" s="50">
        <f t="shared" si="9"/>
        <v>0</v>
      </c>
      <c r="L145" s="30"/>
    </row>
    <row r="146" spans="1:12" ht="15.75" customHeight="1" x14ac:dyDescent="0.25">
      <c r="A146" s="47">
        <v>14</v>
      </c>
      <c r="B146" s="33"/>
      <c r="C146" s="33"/>
      <c r="D146" s="32"/>
      <c r="E146" s="34"/>
      <c r="F146" s="32"/>
      <c r="G146" s="29"/>
      <c r="H146" s="34">
        <f>IF(AND(F146=1,E146&gt;0),(E146-1)*(G146/I132),IF(E146&gt;0,-(G146/I132),))</f>
        <v>0</v>
      </c>
      <c r="I146" s="48">
        <f t="shared" si="8"/>
        <v>0</v>
      </c>
      <c r="J146" s="49">
        <f>IF(F146=1,K146/J132,-G146/J132)</f>
        <v>0</v>
      </c>
      <c r="K146" s="50">
        <f t="shared" si="9"/>
        <v>0</v>
      </c>
      <c r="L146" s="30"/>
    </row>
    <row r="147" spans="1:12" ht="15.75" customHeight="1" x14ac:dyDescent="0.25">
      <c r="A147" s="47">
        <v>15</v>
      </c>
      <c r="B147" s="33"/>
      <c r="C147" s="33"/>
      <c r="D147" s="32"/>
      <c r="E147" s="34"/>
      <c r="F147" s="32"/>
      <c r="G147" s="29"/>
      <c r="H147" s="34">
        <f>IF(AND(F147=1,E147&gt;0),(E147-1)*(G147/I132),IF(E147&gt;0,-(G147/I132),))</f>
        <v>0</v>
      </c>
      <c r="I147" s="48">
        <f t="shared" si="8"/>
        <v>0</v>
      </c>
      <c r="J147" s="49">
        <f>IF(F147=1,K147/J132,-G147/J132)</f>
        <v>0</v>
      </c>
      <c r="K147" s="50">
        <f t="shared" si="9"/>
        <v>0</v>
      </c>
      <c r="L147" s="30"/>
    </row>
    <row r="148" spans="1:12" ht="15.75" customHeight="1" x14ac:dyDescent="0.25">
      <c r="A148" s="47">
        <v>16</v>
      </c>
      <c r="B148" s="33"/>
      <c r="C148" s="33"/>
      <c r="D148" s="32"/>
      <c r="E148" s="34"/>
      <c r="F148" s="32"/>
      <c r="G148" s="29"/>
      <c r="H148" s="34">
        <f>IF(AND(F148=1,E148&gt;0),(E148-1)*(G148/I132),IF(E148&gt;0,-(G148/I132),))</f>
        <v>0</v>
      </c>
      <c r="I148" s="48">
        <f t="shared" si="8"/>
        <v>0</v>
      </c>
      <c r="J148" s="49">
        <f>IF(F148=1,K148/J132,-G148/J132)</f>
        <v>0</v>
      </c>
      <c r="K148" s="50">
        <f t="shared" si="9"/>
        <v>0</v>
      </c>
      <c r="L148" s="30"/>
    </row>
    <row r="149" spans="1:12" ht="15.75" customHeight="1" x14ac:dyDescent="0.25">
      <c r="A149" s="47">
        <v>17</v>
      </c>
      <c r="B149" s="33"/>
      <c r="C149" s="33"/>
      <c r="D149" s="32"/>
      <c r="E149" s="34"/>
      <c r="F149" s="32"/>
      <c r="G149" s="29"/>
      <c r="H149" s="34">
        <f>IF(AND(F149=1,E149&gt;0),(E149-1)*(G149/I132),IF(E149&gt;0,-(G149/I132),))</f>
        <v>0</v>
      </c>
      <c r="I149" s="48">
        <f t="shared" si="8"/>
        <v>0</v>
      </c>
      <c r="J149" s="49">
        <f>IF(F149=1,K149/J132,-G149/J132)</f>
        <v>0</v>
      </c>
      <c r="K149" s="50">
        <f t="shared" si="9"/>
        <v>0</v>
      </c>
      <c r="L149" s="30"/>
    </row>
    <row r="150" spans="1:12" ht="15.75" customHeight="1" x14ac:dyDescent="0.25">
      <c r="A150" s="47">
        <v>18</v>
      </c>
      <c r="B150" s="33"/>
      <c r="C150" s="33"/>
      <c r="D150" s="32"/>
      <c r="E150" s="34"/>
      <c r="F150" s="32"/>
      <c r="G150" s="29"/>
      <c r="H150" s="34">
        <f>IF(AND(F150=1,E150&gt;0),(E150-1)*(G150/I132),IF(E150&gt;0,-(G150/I132),))</f>
        <v>0</v>
      </c>
      <c r="I150" s="48">
        <f t="shared" si="8"/>
        <v>0</v>
      </c>
      <c r="J150" s="49">
        <f>IF(F150=1,K150/J132,-G150/J132)</f>
        <v>0</v>
      </c>
      <c r="K150" s="50">
        <f t="shared" si="9"/>
        <v>0</v>
      </c>
      <c r="L150" s="30"/>
    </row>
    <row r="151" spans="1:12" ht="15.75" customHeight="1" x14ac:dyDescent="0.25">
      <c r="A151" s="51">
        <v>19</v>
      </c>
      <c r="B151" s="52"/>
      <c r="C151" s="52"/>
      <c r="D151" s="53"/>
      <c r="E151" s="54"/>
      <c r="F151" s="53"/>
      <c r="G151" s="50"/>
      <c r="H151" s="34">
        <f>IF(AND(F151=1,E151&gt;0),(E151-1)*(G151/I132),IF(E151&gt;0,-(G151/I132),))</f>
        <v>0</v>
      </c>
      <c r="I151" s="48">
        <f t="shared" si="8"/>
        <v>0</v>
      </c>
      <c r="J151" s="49">
        <f>IF(F151=1,K151/J132,-G151/J132)</f>
        <v>0</v>
      </c>
      <c r="K151" s="50">
        <f t="shared" si="9"/>
        <v>0</v>
      </c>
      <c r="L151" s="30"/>
    </row>
    <row r="152" spans="1:12" ht="15.75" customHeight="1" x14ac:dyDescent="0.25">
      <c r="A152" s="47">
        <v>20</v>
      </c>
      <c r="B152" s="52"/>
      <c r="C152" s="52"/>
      <c r="D152" s="53"/>
      <c r="E152" s="54"/>
      <c r="F152" s="53"/>
      <c r="G152" s="50"/>
      <c r="H152" s="34">
        <f>IF(AND(F152=1,E152&gt;0),(E152-1)*(G152/I132),IF(E152&gt;0,-(G152/I132),))</f>
        <v>0</v>
      </c>
      <c r="I152" s="48">
        <f t="shared" si="8"/>
        <v>0</v>
      </c>
      <c r="J152" s="49">
        <f>IF(F152=1,K152/J132,-G152/J132)</f>
        <v>0</v>
      </c>
      <c r="K152" s="50">
        <f t="shared" si="9"/>
        <v>0</v>
      </c>
      <c r="L152" s="30"/>
    </row>
    <row r="153" spans="1:12" ht="15.75" customHeight="1" x14ac:dyDescent="0.25">
      <c r="A153" s="51">
        <v>21</v>
      </c>
      <c r="B153" s="52"/>
      <c r="C153" s="52"/>
      <c r="D153" s="53"/>
      <c r="E153" s="54"/>
      <c r="F153" s="53"/>
      <c r="G153" s="50"/>
      <c r="H153" s="34">
        <f>IF(AND(F153=1,E153&gt;0),(E153-1)*(G153/I132),IF(E153&gt;0,-(G153/I132),))</f>
        <v>0</v>
      </c>
      <c r="I153" s="48">
        <f t="shared" si="8"/>
        <v>0</v>
      </c>
      <c r="J153" s="49">
        <f>IF(F153=1,K153/J132,-G153/J132)</f>
        <v>0</v>
      </c>
      <c r="K153" s="50">
        <f t="shared" si="9"/>
        <v>0</v>
      </c>
    </row>
    <row r="154" spans="1:12" ht="15.75" customHeight="1" x14ac:dyDescent="0.25">
      <c r="A154" s="47">
        <v>22</v>
      </c>
      <c r="B154" s="52"/>
      <c r="C154" s="52"/>
      <c r="D154" s="53"/>
      <c r="E154" s="54"/>
      <c r="F154" s="53"/>
      <c r="G154" s="50"/>
      <c r="H154" s="34">
        <f>IF(AND(F154=1,E154&gt;0),(E154-1)*(G154/I132),IF(E154&gt;0,-(G154/I132),))</f>
        <v>0</v>
      </c>
      <c r="I154" s="48">
        <f t="shared" si="8"/>
        <v>0</v>
      </c>
      <c r="J154" s="49">
        <f>IF(F154=1,K154/J132,-G154/J132)</f>
        <v>0</v>
      </c>
      <c r="K154" s="50">
        <f t="shared" si="9"/>
        <v>0</v>
      </c>
    </row>
    <row r="155" spans="1:12" ht="15.75" customHeight="1" x14ac:dyDescent="0.25">
      <c r="A155" s="51">
        <v>23</v>
      </c>
      <c r="B155" s="52"/>
      <c r="C155" s="52"/>
      <c r="D155" s="53"/>
      <c r="E155" s="54"/>
      <c r="F155" s="53"/>
      <c r="G155" s="50"/>
      <c r="H155" s="34">
        <f>IF(AND(F155=1,E155&gt;0),(E155-1)*(G155/I132),IF(E155&gt;0,-(G155/I132),))</f>
        <v>0</v>
      </c>
      <c r="I155" s="48">
        <f t="shared" si="8"/>
        <v>0</v>
      </c>
      <c r="J155" s="49">
        <f>IF(F155=1,K155/J132,-G155/J132)</f>
        <v>0</v>
      </c>
      <c r="K155" s="50">
        <f t="shared" si="9"/>
        <v>0</v>
      </c>
    </row>
    <row r="156" spans="1:12" ht="15.75" customHeight="1" x14ac:dyDescent="0.25">
      <c r="A156" s="47">
        <v>24</v>
      </c>
      <c r="B156" s="52"/>
      <c r="C156" s="52"/>
      <c r="D156" s="53"/>
      <c r="E156" s="54"/>
      <c r="F156" s="53"/>
      <c r="G156" s="50"/>
      <c r="H156" s="34">
        <f>IF(AND(F156=1,E156&gt;0),(E156-1)*(G156/I132),IF(E156&gt;0,-(G156/I132),))</f>
        <v>0</v>
      </c>
      <c r="I156" s="48">
        <f t="shared" si="8"/>
        <v>0</v>
      </c>
      <c r="J156" s="49">
        <f>IF(F156=1,K156/J132,-G156/J132)</f>
        <v>0</v>
      </c>
      <c r="K156" s="50">
        <f t="shared" si="9"/>
        <v>0</v>
      </c>
    </row>
    <row r="157" spans="1:12" ht="15.75" customHeight="1" x14ac:dyDescent="0.25">
      <c r="A157" s="51">
        <v>25</v>
      </c>
      <c r="B157" s="52"/>
      <c r="C157" s="52"/>
      <c r="D157" s="53"/>
      <c r="E157" s="54"/>
      <c r="F157" s="53"/>
      <c r="G157" s="50"/>
      <c r="H157" s="34">
        <f>IF(AND(F157=1,E157&gt;0),(E157-1)*(G157/I132),IF(E157&gt;0,-(G157/I132),))</f>
        <v>0</v>
      </c>
      <c r="I157" s="48">
        <f t="shared" si="8"/>
        <v>0</v>
      </c>
      <c r="J157" s="49">
        <f>IF(F157=1,K157/J132,-G157/J132)</f>
        <v>0</v>
      </c>
      <c r="K157" s="50">
        <f t="shared" si="9"/>
        <v>0</v>
      </c>
    </row>
    <row r="158" spans="1:12" ht="15.75" customHeight="1" x14ac:dyDescent="0.25">
      <c r="A158" s="47">
        <v>26</v>
      </c>
      <c r="B158" s="52"/>
      <c r="C158" s="52"/>
      <c r="D158" s="53"/>
      <c r="E158" s="54"/>
      <c r="F158" s="53"/>
      <c r="G158" s="50"/>
      <c r="H158" s="34">
        <f>IF(AND(F158=1,E158&gt;0),(E158-1)*(G158/I132),IF(E158&gt;0,-(G158/I132),))</f>
        <v>0</v>
      </c>
      <c r="I158" s="48">
        <f t="shared" si="8"/>
        <v>0</v>
      </c>
      <c r="J158" s="49">
        <f>IF(F158=1,K158/J132,-G158/J132)</f>
        <v>0</v>
      </c>
      <c r="K158" s="50">
        <f t="shared" si="9"/>
        <v>0</v>
      </c>
    </row>
    <row r="159" spans="1:12" ht="15.75" customHeight="1" x14ac:dyDescent="0.25">
      <c r="A159" s="51">
        <v>27</v>
      </c>
      <c r="B159" s="52"/>
      <c r="C159" s="52"/>
      <c r="D159" s="53"/>
      <c r="E159" s="54"/>
      <c r="F159" s="53"/>
      <c r="G159" s="50"/>
      <c r="H159" s="34">
        <f>IF(AND(F159=1,E159&gt;0),(E159-1)*(G159/I132),IF(E159&gt;0,-(G159/I132),))</f>
        <v>0</v>
      </c>
      <c r="I159" s="48">
        <f t="shared" si="8"/>
        <v>0</v>
      </c>
      <c r="J159" s="49">
        <f>IF(F159=1,K159/J132,-G159/J132)</f>
        <v>0</v>
      </c>
      <c r="K159" s="50">
        <f t="shared" si="9"/>
        <v>0</v>
      </c>
    </row>
    <row r="160" spans="1:12" ht="15.75" customHeight="1" x14ac:dyDescent="0.25">
      <c r="A160" s="47">
        <v>28</v>
      </c>
      <c r="B160" s="52"/>
      <c r="C160" s="52"/>
      <c r="D160" s="53"/>
      <c r="E160" s="54"/>
      <c r="F160" s="53"/>
      <c r="G160" s="50"/>
      <c r="H160" s="34">
        <f>IF(AND(F160=1,E160&gt;0),(E160-1)*(G160/I132),IF(E160&gt;0,-(G160/I132),))</f>
        <v>0</v>
      </c>
      <c r="I160" s="48">
        <f t="shared" si="8"/>
        <v>0</v>
      </c>
      <c r="J160" s="49">
        <f>IF(F160=1,K160/J132,-G160/J132)</f>
        <v>0</v>
      </c>
      <c r="K160" s="50">
        <f t="shared" si="9"/>
        <v>0</v>
      </c>
    </row>
    <row r="161" spans="1:12" ht="15.75" customHeight="1" x14ac:dyDescent="0.25">
      <c r="A161" s="51">
        <v>29</v>
      </c>
      <c r="B161" s="52"/>
      <c r="C161" s="52"/>
      <c r="D161" s="53"/>
      <c r="E161" s="54"/>
      <c r="F161" s="53"/>
      <c r="G161" s="50"/>
      <c r="H161" s="34">
        <f>IF(AND(F161=1,E161&gt;0),(E161-1)*(G161/I132),IF(E161&gt;0,-(G161/I132),))</f>
        <v>0</v>
      </c>
      <c r="I161" s="48">
        <f t="shared" si="8"/>
        <v>0</v>
      </c>
      <c r="J161" s="49">
        <f>IF(F161=1,K161/J132,-G161/J132)</f>
        <v>0</v>
      </c>
      <c r="K161" s="50">
        <f t="shared" si="9"/>
        <v>0</v>
      </c>
    </row>
    <row r="162" spans="1:12" ht="15.75" customHeight="1" x14ac:dyDescent="0.25">
      <c r="A162" s="47">
        <v>30</v>
      </c>
      <c r="B162" s="33"/>
      <c r="C162" s="33"/>
      <c r="D162" s="32"/>
      <c r="E162" s="34"/>
      <c r="F162" s="32"/>
      <c r="G162" s="29"/>
      <c r="H162" s="34">
        <f>IF(AND(F162=1,E162&gt;0),(E162-1)*(G162/I132),IF(E162&gt;0,-(G162/I132),))</f>
        <v>0</v>
      </c>
      <c r="I162" s="48">
        <f t="shared" si="8"/>
        <v>0</v>
      </c>
      <c r="J162" s="49">
        <f>IF(F162=1,K162/J132,-G162/J132)</f>
        <v>0</v>
      </c>
      <c r="K162" s="50">
        <f t="shared" si="9"/>
        <v>0</v>
      </c>
    </row>
    <row r="163" spans="1:12" ht="15.75" customHeight="1" x14ac:dyDescent="0.25">
      <c r="A163" s="57" t="s">
        <v>3</v>
      </c>
      <c r="B163" s="58"/>
      <c r="C163" s="59"/>
      <c r="D163" s="65"/>
      <c r="E163" s="60" t="str">
        <f>IFERROR(AVERAGEIF(F133:F162,1,E133:E162)," ")</f>
        <v xml:space="preserve"> </v>
      </c>
      <c r="F163" s="61" t="str">
        <f>IFERROR(COUNTIF(F133:F162,"1")/COUNTIF(F133:F162,"&gt;=0")," ")</f>
        <v xml:space="preserve"> </v>
      </c>
      <c r="G163" s="28">
        <f>SUM(G133:G162)</f>
        <v>0</v>
      </c>
      <c r="H163" s="62">
        <f>SUM(H133:H162)</f>
        <v>0</v>
      </c>
      <c r="I163" s="28">
        <f>SUM(I133:I162)</f>
        <v>0</v>
      </c>
      <c r="J163" s="63">
        <f>SUM(J133:J162)</f>
        <v>0</v>
      </c>
      <c r="K163" s="28">
        <f>SUM(K133:K162)</f>
        <v>0</v>
      </c>
      <c r="L163" s="64">
        <f>K163/J132</f>
        <v>0</v>
      </c>
    </row>
    <row r="164" spans="1:12" ht="15.75" customHeight="1" x14ac:dyDescent="0.25">
      <c r="A164" s="26">
        <f>A132+1</f>
        <v>43836</v>
      </c>
      <c r="B164" s="26"/>
      <c r="C164" s="26"/>
      <c r="D164" s="26"/>
      <c r="E164" s="26"/>
      <c r="F164" s="26"/>
      <c r="G164" s="26"/>
      <c r="H164" s="27">
        <f>J164*0.05</f>
        <v>3000</v>
      </c>
      <c r="I164" s="28">
        <f>0.05*J164</f>
        <v>3000</v>
      </c>
      <c r="J164" s="28">
        <f>J132+K163</f>
        <v>60000</v>
      </c>
      <c r="K164" s="29"/>
      <c r="L164" s="30"/>
    </row>
    <row r="165" spans="1:12" ht="15.75" customHeight="1" x14ac:dyDescent="0.25">
      <c r="A165" s="32">
        <v>1</v>
      </c>
      <c r="B165" s="33"/>
      <c r="C165" s="33"/>
      <c r="D165" s="32"/>
      <c r="E165" s="34"/>
      <c r="F165" s="32"/>
      <c r="G165" s="29"/>
      <c r="H165" s="34">
        <f>IF(AND(F165=1,E165&gt;0),(E165-1)*(G165/I164),IF(E165&gt;0,-(G165/I164),))</f>
        <v>0</v>
      </c>
      <c r="I165" s="29">
        <f>IF(F165=1,E165*G165,-G165)</f>
        <v>0</v>
      </c>
      <c r="J165" s="35">
        <f>IF(F165=1,K165/J164,-G165/J164)</f>
        <v>0</v>
      </c>
      <c r="K165" s="29">
        <f>IF(F165=1,I165-G165,-G165)</f>
        <v>0</v>
      </c>
      <c r="L165" s="30"/>
    </row>
    <row r="166" spans="1:12" ht="15.75" customHeight="1" x14ac:dyDescent="0.25">
      <c r="A166" s="32">
        <v>2</v>
      </c>
      <c r="B166" s="33"/>
      <c r="C166" s="33"/>
      <c r="D166" s="32"/>
      <c r="E166" s="34"/>
      <c r="F166" s="32"/>
      <c r="G166" s="29"/>
      <c r="H166" s="34">
        <f>IF(AND(F166=1,E166&gt;0),(E166-1)*(G166/I164),IF(E166&gt;0,-(G166/I164),))</f>
        <v>0</v>
      </c>
      <c r="I166" s="29">
        <f>IF(F166=1,E166*G166,-G166)</f>
        <v>0</v>
      </c>
      <c r="J166" s="35">
        <f>IF(F166=1,K166/J164,-G166/J164)</f>
        <v>0</v>
      </c>
      <c r="K166" s="29">
        <f>IF(F166=1,I166-G166,-G166)</f>
        <v>0</v>
      </c>
      <c r="L166" s="30"/>
    </row>
    <row r="167" spans="1:12" ht="15.75" customHeight="1" x14ac:dyDescent="0.25">
      <c r="A167" s="32">
        <v>3</v>
      </c>
      <c r="B167" s="33"/>
      <c r="C167" s="33"/>
      <c r="D167" s="32"/>
      <c r="E167" s="34"/>
      <c r="F167" s="32"/>
      <c r="G167" s="29"/>
      <c r="H167" s="34">
        <f>IF(AND(F167=1,E167&gt;0),(E167-1)*(G167/I164),IF(E167&gt;0,-(G167/I164),))</f>
        <v>0</v>
      </c>
      <c r="I167" s="29">
        <f>IF(F167=1,E167*G167,-G167)</f>
        <v>0</v>
      </c>
      <c r="J167" s="35">
        <f>IF(F167=1,K167/J164,-G167/J164)</f>
        <v>0</v>
      </c>
      <c r="K167" s="29">
        <f>IF(F167=1,I167-G167,-G167)</f>
        <v>0</v>
      </c>
      <c r="L167" s="30"/>
    </row>
    <row r="168" spans="1:12" ht="15.75" customHeight="1" x14ac:dyDescent="0.25">
      <c r="A168" s="32">
        <v>4</v>
      </c>
      <c r="B168" s="33"/>
      <c r="C168" s="33"/>
      <c r="D168" s="32"/>
      <c r="E168" s="34"/>
      <c r="F168" s="32"/>
      <c r="G168" s="29"/>
      <c r="H168" s="34">
        <f>IF(AND(F168=1,E168&gt;0),(E168-1)*(G168/I164),IF(E168&gt;0,-(G168/I164),))</f>
        <v>0</v>
      </c>
      <c r="I168" s="29">
        <f t="shared" ref="I168:I194" si="10">IF(F168=1,E168*G168,-G168)</f>
        <v>0</v>
      </c>
      <c r="J168" s="35">
        <f>IF(F168=1,K168/J164,-G168/J164)</f>
        <v>0</v>
      </c>
      <c r="K168" s="29">
        <f t="shared" ref="K168:K194" si="11">IF(F168=1,I168-G168,-G168)</f>
        <v>0</v>
      </c>
      <c r="L168" s="30"/>
    </row>
    <row r="169" spans="1:12" ht="15.75" customHeight="1" x14ac:dyDescent="0.25">
      <c r="A169" s="32">
        <v>5</v>
      </c>
      <c r="B169" s="33"/>
      <c r="C169" s="33"/>
      <c r="D169" s="32"/>
      <c r="E169" s="34"/>
      <c r="F169" s="32"/>
      <c r="G169" s="29"/>
      <c r="H169" s="34">
        <f>IF(AND(F169=1,E169&gt;0),(E169-1)*(G169/I164),IF(E169&gt;0,-(G169/I164),))</f>
        <v>0</v>
      </c>
      <c r="I169" s="29">
        <f t="shared" si="10"/>
        <v>0</v>
      </c>
      <c r="J169" s="35">
        <f>IF(F169=1,K169/J164,-G169/J164)</f>
        <v>0</v>
      </c>
      <c r="K169" s="29">
        <f t="shared" si="11"/>
        <v>0</v>
      </c>
      <c r="L169" s="30"/>
    </row>
    <row r="170" spans="1:12" ht="15.75" customHeight="1" x14ac:dyDescent="0.25">
      <c r="A170" s="32">
        <v>6</v>
      </c>
      <c r="B170" s="33"/>
      <c r="C170" s="33"/>
      <c r="D170" s="32"/>
      <c r="E170" s="34"/>
      <c r="F170" s="32"/>
      <c r="G170" s="29"/>
      <c r="H170" s="34">
        <f>IF(AND(F170=1,E170&gt;0),(E170-1)*(G170/I164),IF(E170&gt;0,-(G170/I164),))</f>
        <v>0</v>
      </c>
      <c r="I170" s="29">
        <f t="shared" si="10"/>
        <v>0</v>
      </c>
      <c r="J170" s="35">
        <f>IF(F170=1,K170/J164,-G170/J164)</f>
        <v>0</v>
      </c>
      <c r="K170" s="29">
        <f t="shared" si="11"/>
        <v>0</v>
      </c>
      <c r="L170" s="30"/>
    </row>
    <row r="171" spans="1:12" ht="15.75" customHeight="1" x14ac:dyDescent="0.25">
      <c r="A171" s="32">
        <v>7</v>
      </c>
      <c r="B171" s="33"/>
      <c r="C171" s="33"/>
      <c r="D171" s="32"/>
      <c r="E171" s="34"/>
      <c r="F171" s="32"/>
      <c r="G171" s="29"/>
      <c r="H171" s="34">
        <f>IF(AND(F171=1,E171&gt;0),(E171-1)*(G171/I164),IF(E171&gt;0,-(G171/I164),))</f>
        <v>0</v>
      </c>
      <c r="I171" s="29">
        <f t="shared" si="10"/>
        <v>0</v>
      </c>
      <c r="J171" s="35">
        <f>IF(F171=1,K171/J164,-G171/J164)</f>
        <v>0</v>
      </c>
      <c r="K171" s="29">
        <f t="shared" si="11"/>
        <v>0</v>
      </c>
      <c r="L171" s="30"/>
    </row>
    <row r="172" spans="1:12" ht="15.75" customHeight="1" x14ac:dyDescent="0.25">
      <c r="A172" s="39">
        <v>8</v>
      </c>
      <c r="B172" s="40"/>
      <c r="C172" s="40"/>
      <c r="D172" s="41"/>
      <c r="E172" s="42"/>
      <c r="F172" s="41"/>
      <c r="G172" s="43"/>
      <c r="H172" s="34">
        <f>IF(AND(F172=1,E172&gt;0),(E172-1)*(G172/I164),IF(E172&gt;0,-(G172/I164),))</f>
        <v>0</v>
      </c>
      <c r="I172" s="44">
        <f t="shared" si="10"/>
        <v>0</v>
      </c>
      <c r="J172" s="45">
        <f>IF(F172=1,K172/J164,-G172/J164)</f>
        <v>0</v>
      </c>
      <c r="K172" s="46">
        <f t="shared" si="11"/>
        <v>0</v>
      </c>
      <c r="L172" s="30"/>
    </row>
    <row r="173" spans="1:12" ht="15.75" customHeight="1" x14ac:dyDescent="0.25">
      <c r="A173" s="47">
        <v>9</v>
      </c>
      <c r="B173" s="33"/>
      <c r="C173" s="33"/>
      <c r="D173" s="32"/>
      <c r="E173" s="34"/>
      <c r="F173" s="32"/>
      <c r="G173" s="29"/>
      <c r="H173" s="34">
        <f>IF(AND(F173=1,E173&gt;0),(E173-1)*(G173/I164),IF(E173&gt;0,-(G173/I164),))</f>
        <v>0</v>
      </c>
      <c r="I173" s="48">
        <f t="shared" si="10"/>
        <v>0</v>
      </c>
      <c r="J173" s="49">
        <f>IF(F173=1,K173/J164,-G173/J164)</f>
        <v>0</v>
      </c>
      <c r="K173" s="50">
        <f t="shared" si="11"/>
        <v>0</v>
      </c>
      <c r="L173" s="30"/>
    </row>
    <row r="174" spans="1:12" ht="15.75" customHeight="1" x14ac:dyDescent="0.25">
      <c r="A174" s="47">
        <v>10</v>
      </c>
      <c r="B174" s="33"/>
      <c r="C174" s="33"/>
      <c r="D174" s="32"/>
      <c r="E174" s="34"/>
      <c r="F174" s="32"/>
      <c r="G174" s="29"/>
      <c r="H174" s="34">
        <f>IF(AND(F174=1,E174&gt;0),(E174-1)*(G174/I164),IF(E174&gt;0,-(G174/I164),))</f>
        <v>0</v>
      </c>
      <c r="I174" s="48">
        <f t="shared" si="10"/>
        <v>0</v>
      </c>
      <c r="J174" s="49">
        <f>IF(F174=1,K174/J164,-G174/J164)</f>
        <v>0</v>
      </c>
      <c r="K174" s="50">
        <f t="shared" si="11"/>
        <v>0</v>
      </c>
      <c r="L174" s="30"/>
    </row>
    <row r="175" spans="1:12" ht="15.75" customHeight="1" x14ac:dyDescent="0.25">
      <c r="A175" s="47">
        <v>11</v>
      </c>
      <c r="B175" s="33"/>
      <c r="C175" s="33"/>
      <c r="D175" s="32"/>
      <c r="E175" s="34"/>
      <c r="F175" s="32"/>
      <c r="G175" s="29"/>
      <c r="H175" s="34">
        <f>IF(AND(F175=1,E175&gt;0),(E175-1)*(G175/I164),IF(E175&gt;0,-(G175/I164),))</f>
        <v>0</v>
      </c>
      <c r="I175" s="48">
        <f t="shared" si="10"/>
        <v>0</v>
      </c>
      <c r="J175" s="49">
        <f>IF(F175=1,K175/J164,-G175/J164)</f>
        <v>0</v>
      </c>
      <c r="K175" s="50">
        <f t="shared" si="11"/>
        <v>0</v>
      </c>
      <c r="L175" s="30"/>
    </row>
    <row r="176" spans="1:12" ht="15.75" customHeight="1" x14ac:dyDescent="0.25">
      <c r="A176" s="47">
        <v>12</v>
      </c>
      <c r="B176" s="33"/>
      <c r="C176" s="33"/>
      <c r="D176" s="32"/>
      <c r="E176" s="34"/>
      <c r="F176" s="32"/>
      <c r="G176" s="29"/>
      <c r="H176" s="34">
        <f>IF(AND(F176=1,E176&gt;0),(E176-1)*(G176/I164),IF(E176&gt;0,-(G176/I164),))</f>
        <v>0</v>
      </c>
      <c r="I176" s="48">
        <f t="shared" si="10"/>
        <v>0</v>
      </c>
      <c r="J176" s="49">
        <f>IF(F176=1,K176/J164,-G176/J164)</f>
        <v>0</v>
      </c>
      <c r="K176" s="50">
        <f t="shared" si="11"/>
        <v>0</v>
      </c>
      <c r="L176" s="30"/>
    </row>
    <row r="177" spans="1:12" ht="15.75" customHeight="1" x14ac:dyDescent="0.25">
      <c r="A177" s="47">
        <v>13</v>
      </c>
      <c r="B177" s="33"/>
      <c r="C177" s="33"/>
      <c r="D177" s="32"/>
      <c r="E177" s="34"/>
      <c r="F177" s="32"/>
      <c r="G177" s="29"/>
      <c r="H177" s="34">
        <f>IF(AND(F177=1,E177&gt;0),(E177-1)*(G177/I164),IF(E177&gt;0,-(G177/I164),))</f>
        <v>0</v>
      </c>
      <c r="I177" s="48">
        <f t="shared" si="10"/>
        <v>0</v>
      </c>
      <c r="J177" s="49">
        <f>IF(F177=1,K177/J164,-G177/J164)</f>
        <v>0</v>
      </c>
      <c r="K177" s="50">
        <f t="shared" si="11"/>
        <v>0</v>
      </c>
      <c r="L177" s="30"/>
    </row>
    <row r="178" spans="1:12" ht="15.75" customHeight="1" x14ac:dyDescent="0.25">
      <c r="A178" s="47">
        <v>14</v>
      </c>
      <c r="B178" s="33"/>
      <c r="C178" s="33"/>
      <c r="D178" s="32"/>
      <c r="E178" s="34"/>
      <c r="F178" s="32"/>
      <c r="G178" s="29"/>
      <c r="H178" s="34">
        <f>IF(AND(F178=1,E178&gt;0),(E178-1)*(G178/I164),IF(E178&gt;0,-(G178/I164),))</f>
        <v>0</v>
      </c>
      <c r="I178" s="48">
        <f t="shared" si="10"/>
        <v>0</v>
      </c>
      <c r="J178" s="49">
        <f>IF(F178=1,K178/J164,-G178/J164)</f>
        <v>0</v>
      </c>
      <c r="K178" s="50">
        <f t="shared" si="11"/>
        <v>0</v>
      </c>
      <c r="L178" s="30"/>
    </row>
    <row r="179" spans="1:12" ht="15.75" customHeight="1" x14ac:dyDescent="0.25">
      <c r="A179" s="47">
        <v>15</v>
      </c>
      <c r="B179" s="33"/>
      <c r="C179" s="33"/>
      <c r="D179" s="32"/>
      <c r="E179" s="34"/>
      <c r="F179" s="32"/>
      <c r="G179" s="29"/>
      <c r="H179" s="34">
        <f>IF(AND(F179=1,E179&gt;0),(E179-1)*(G179/I164),IF(E179&gt;0,-(G179/I164),))</f>
        <v>0</v>
      </c>
      <c r="I179" s="48">
        <f t="shared" si="10"/>
        <v>0</v>
      </c>
      <c r="J179" s="49">
        <f>IF(F179=1,K179/J164,-G179/J164)</f>
        <v>0</v>
      </c>
      <c r="K179" s="50">
        <f t="shared" si="11"/>
        <v>0</v>
      </c>
      <c r="L179" s="30"/>
    </row>
    <row r="180" spans="1:12" ht="15.75" customHeight="1" x14ac:dyDescent="0.25">
      <c r="A180" s="47">
        <v>16</v>
      </c>
      <c r="B180" s="33"/>
      <c r="C180" s="33"/>
      <c r="D180" s="32"/>
      <c r="E180" s="34"/>
      <c r="F180" s="32"/>
      <c r="G180" s="29"/>
      <c r="H180" s="34">
        <f>IF(AND(F180=1,E180&gt;0),(E180-1)*(G180/I164),IF(E180&gt;0,-(G180/I164),))</f>
        <v>0</v>
      </c>
      <c r="I180" s="48">
        <f t="shared" si="10"/>
        <v>0</v>
      </c>
      <c r="J180" s="49">
        <f>IF(F180=1,K180/J164,-G180/J164)</f>
        <v>0</v>
      </c>
      <c r="K180" s="50">
        <f t="shared" si="11"/>
        <v>0</v>
      </c>
      <c r="L180" s="30"/>
    </row>
    <row r="181" spans="1:12" ht="15.75" customHeight="1" x14ac:dyDescent="0.25">
      <c r="A181" s="47">
        <v>17</v>
      </c>
      <c r="B181" s="33"/>
      <c r="C181" s="33"/>
      <c r="D181" s="32"/>
      <c r="E181" s="34"/>
      <c r="F181" s="32"/>
      <c r="G181" s="29"/>
      <c r="H181" s="34">
        <f>IF(AND(F181=1,E181&gt;0),(E181-1)*(G181/I164),IF(E181&gt;0,-(G181/I164),))</f>
        <v>0</v>
      </c>
      <c r="I181" s="48">
        <f t="shared" si="10"/>
        <v>0</v>
      </c>
      <c r="J181" s="49">
        <f>IF(F181=1,K181/J164,-G181/J164)</f>
        <v>0</v>
      </c>
      <c r="K181" s="50">
        <f t="shared" si="11"/>
        <v>0</v>
      </c>
      <c r="L181" s="30"/>
    </row>
    <row r="182" spans="1:12" ht="15.75" customHeight="1" x14ac:dyDescent="0.25">
      <c r="A182" s="47">
        <v>18</v>
      </c>
      <c r="B182" s="33"/>
      <c r="C182" s="33"/>
      <c r="D182" s="32"/>
      <c r="E182" s="34"/>
      <c r="F182" s="32"/>
      <c r="G182" s="29"/>
      <c r="H182" s="34">
        <f>IF(AND(F182=1,E182&gt;0),(E182-1)*(G182/I164),IF(E182&gt;0,-(G182/I164),))</f>
        <v>0</v>
      </c>
      <c r="I182" s="48">
        <f t="shared" si="10"/>
        <v>0</v>
      </c>
      <c r="J182" s="49">
        <f>IF(F182=1,K182/J164,-G182/J164)</f>
        <v>0</v>
      </c>
      <c r="K182" s="50">
        <f t="shared" si="11"/>
        <v>0</v>
      </c>
      <c r="L182" s="30"/>
    </row>
    <row r="183" spans="1:12" ht="15.75" customHeight="1" x14ac:dyDescent="0.25">
      <c r="A183" s="51">
        <v>19</v>
      </c>
      <c r="B183" s="52"/>
      <c r="C183" s="52"/>
      <c r="D183" s="53"/>
      <c r="E183" s="54"/>
      <c r="F183" s="53"/>
      <c r="G183" s="50"/>
      <c r="H183" s="34">
        <f>IF(AND(F183=1,E183&gt;0),(E183-1)*(G183/I164),IF(E183&gt;0,-(G183/I164),))</f>
        <v>0</v>
      </c>
      <c r="I183" s="48">
        <f t="shared" si="10"/>
        <v>0</v>
      </c>
      <c r="J183" s="49">
        <f>IF(F183=1,K183/J164,-G183/J164)</f>
        <v>0</v>
      </c>
      <c r="K183" s="50">
        <f t="shared" si="11"/>
        <v>0</v>
      </c>
      <c r="L183" s="30"/>
    </row>
    <row r="184" spans="1:12" ht="15.75" customHeight="1" x14ac:dyDescent="0.25">
      <c r="A184" s="47">
        <v>20</v>
      </c>
      <c r="B184" s="52"/>
      <c r="C184" s="52"/>
      <c r="D184" s="53"/>
      <c r="E184" s="54"/>
      <c r="F184" s="53"/>
      <c r="G184" s="50"/>
      <c r="H184" s="34">
        <f>IF(AND(F184=1,E184&gt;0),(E184-1)*(G184/I164),IF(E184&gt;0,-(G184/I164),))</f>
        <v>0</v>
      </c>
      <c r="I184" s="48">
        <f t="shared" si="10"/>
        <v>0</v>
      </c>
      <c r="J184" s="49">
        <f>IF(F184=1,K184/J164,-G184/J164)</f>
        <v>0</v>
      </c>
      <c r="K184" s="50">
        <f t="shared" si="11"/>
        <v>0</v>
      </c>
      <c r="L184" s="30"/>
    </row>
    <row r="185" spans="1:12" ht="15.75" customHeight="1" x14ac:dyDescent="0.25">
      <c r="A185" s="51">
        <v>21</v>
      </c>
      <c r="B185" s="52"/>
      <c r="C185" s="52"/>
      <c r="D185" s="53"/>
      <c r="E185" s="54"/>
      <c r="F185" s="53"/>
      <c r="G185" s="50"/>
      <c r="H185" s="34">
        <f>IF(AND(F185=1,E185&gt;0),(E185-1)*(G185/I164),IF(E185&gt;0,-(G185/I164),))</f>
        <v>0</v>
      </c>
      <c r="I185" s="48">
        <f t="shared" si="10"/>
        <v>0</v>
      </c>
      <c r="J185" s="49">
        <f>IF(F185=1,K185/J164,-G185/J164)</f>
        <v>0</v>
      </c>
      <c r="K185" s="50">
        <f t="shared" si="11"/>
        <v>0</v>
      </c>
    </row>
    <row r="186" spans="1:12" ht="15.75" customHeight="1" x14ac:dyDescent="0.25">
      <c r="A186" s="47">
        <v>22</v>
      </c>
      <c r="B186" s="52"/>
      <c r="C186" s="52"/>
      <c r="D186" s="53"/>
      <c r="E186" s="54"/>
      <c r="F186" s="53"/>
      <c r="G186" s="50"/>
      <c r="H186" s="34">
        <f>IF(AND(F186=1,E186&gt;0),(E186-1)*(G186/I164),IF(E186&gt;0,-(G186/I164),))</f>
        <v>0</v>
      </c>
      <c r="I186" s="48">
        <f t="shared" si="10"/>
        <v>0</v>
      </c>
      <c r="J186" s="49">
        <f>IF(F186=1,K186/J164,-G186/J164)</f>
        <v>0</v>
      </c>
      <c r="K186" s="50">
        <f t="shared" si="11"/>
        <v>0</v>
      </c>
    </row>
    <row r="187" spans="1:12" ht="15.75" customHeight="1" x14ac:dyDescent="0.25">
      <c r="A187" s="51">
        <v>23</v>
      </c>
      <c r="B187" s="52"/>
      <c r="C187" s="52"/>
      <c r="D187" s="53"/>
      <c r="E187" s="54"/>
      <c r="F187" s="53"/>
      <c r="G187" s="50"/>
      <c r="H187" s="34">
        <f>IF(AND(F187=1,E187&gt;0),(E187-1)*(G187/I164),IF(E187&gt;0,-(G187/I164),))</f>
        <v>0</v>
      </c>
      <c r="I187" s="48">
        <f t="shared" si="10"/>
        <v>0</v>
      </c>
      <c r="J187" s="49">
        <f>IF(F187=1,K187/J164,-G187/J164)</f>
        <v>0</v>
      </c>
      <c r="K187" s="50">
        <f t="shared" si="11"/>
        <v>0</v>
      </c>
    </row>
    <row r="188" spans="1:12" ht="15.75" customHeight="1" x14ac:dyDescent="0.25">
      <c r="A188" s="47">
        <v>24</v>
      </c>
      <c r="B188" s="52"/>
      <c r="C188" s="52"/>
      <c r="D188" s="53"/>
      <c r="E188" s="54"/>
      <c r="F188" s="53"/>
      <c r="G188" s="50"/>
      <c r="H188" s="34">
        <f>IF(AND(F188=1,E188&gt;0),(E188-1)*(G188/I164),IF(E188&gt;0,-(G188/I164),))</f>
        <v>0</v>
      </c>
      <c r="I188" s="48">
        <f t="shared" si="10"/>
        <v>0</v>
      </c>
      <c r="J188" s="49">
        <f>IF(F188=1,K188/J164,-G188/J164)</f>
        <v>0</v>
      </c>
      <c r="K188" s="50">
        <f t="shared" si="11"/>
        <v>0</v>
      </c>
    </row>
    <row r="189" spans="1:12" ht="15.75" customHeight="1" x14ac:dyDescent="0.25">
      <c r="A189" s="51">
        <v>25</v>
      </c>
      <c r="B189" s="52"/>
      <c r="C189" s="52"/>
      <c r="D189" s="53"/>
      <c r="E189" s="54"/>
      <c r="F189" s="53"/>
      <c r="G189" s="50"/>
      <c r="H189" s="34">
        <f>IF(AND(F189=1,E189&gt;0),(E189-1)*(G189/I164),IF(E189&gt;0,-(G189/I164),))</f>
        <v>0</v>
      </c>
      <c r="I189" s="48">
        <f t="shared" si="10"/>
        <v>0</v>
      </c>
      <c r="J189" s="49">
        <f>IF(F189=1,K189/J164,-G189/J164)</f>
        <v>0</v>
      </c>
      <c r="K189" s="50">
        <f t="shared" si="11"/>
        <v>0</v>
      </c>
    </row>
    <row r="190" spans="1:12" ht="15.75" customHeight="1" x14ac:dyDescent="0.25">
      <c r="A190" s="47">
        <v>26</v>
      </c>
      <c r="B190" s="52"/>
      <c r="C190" s="52"/>
      <c r="D190" s="53"/>
      <c r="E190" s="54"/>
      <c r="F190" s="53"/>
      <c r="G190" s="50"/>
      <c r="H190" s="34">
        <f>IF(AND(F190=1,E190&gt;0),(E190-1)*(G190/I164),IF(E190&gt;0,-(G190/I164),))</f>
        <v>0</v>
      </c>
      <c r="I190" s="48">
        <f t="shared" si="10"/>
        <v>0</v>
      </c>
      <c r="J190" s="49">
        <f>IF(F190=1,K190/J164,-G190/J164)</f>
        <v>0</v>
      </c>
      <c r="K190" s="50">
        <f t="shared" si="11"/>
        <v>0</v>
      </c>
    </row>
    <row r="191" spans="1:12" ht="15.75" customHeight="1" x14ac:dyDescent="0.25">
      <c r="A191" s="51">
        <v>27</v>
      </c>
      <c r="B191" s="52"/>
      <c r="C191" s="52"/>
      <c r="D191" s="53"/>
      <c r="E191" s="54"/>
      <c r="F191" s="53"/>
      <c r="G191" s="50"/>
      <c r="H191" s="34">
        <f>IF(AND(F191=1,E191&gt;0),(E191-1)*(G191/I164),IF(E191&gt;0,-(G191/I164),))</f>
        <v>0</v>
      </c>
      <c r="I191" s="48">
        <f t="shared" si="10"/>
        <v>0</v>
      </c>
      <c r="J191" s="49">
        <f>IF(F191=1,K191/J164,-G191/J164)</f>
        <v>0</v>
      </c>
      <c r="K191" s="50">
        <f t="shared" si="11"/>
        <v>0</v>
      </c>
    </row>
    <row r="192" spans="1:12" ht="15.75" customHeight="1" x14ac:dyDescent="0.25">
      <c r="A192" s="47">
        <v>28</v>
      </c>
      <c r="B192" s="52"/>
      <c r="C192" s="52"/>
      <c r="D192" s="53"/>
      <c r="E192" s="54"/>
      <c r="F192" s="53"/>
      <c r="G192" s="50"/>
      <c r="H192" s="34">
        <f>IF(AND(F192=1,E192&gt;0),(E192-1)*(G192/I164),IF(E192&gt;0,-(G192/I164),))</f>
        <v>0</v>
      </c>
      <c r="I192" s="48">
        <f t="shared" si="10"/>
        <v>0</v>
      </c>
      <c r="J192" s="49">
        <f>IF(F192=1,K192/J164,-G192/J164)</f>
        <v>0</v>
      </c>
      <c r="K192" s="50">
        <f t="shared" si="11"/>
        <v>0</v>
      </c>
    </row>
    <row r="193" spans="1:12" ht="15.75" customHeight="1" x14ac:dyDescent="0.25">
      <c r="A193" s="51">
        <v>29</v>
      </c>
      <c r="B193" s="52"/>
      <c r="C193" s="52"/>
      <c r="D193" s="53"/>
      <c r="E193" s="54"/>
      <c r="F193" s="53"/>
      <c r="G193" s="50"/>
      <c r="H193" s="34">
        <f>IF(AND(F193=1,E193&gt;0),(E193-1)*(G193/I164),IF(E193&gt;0,-(G193/I164),))</f>
        <v>0</v>
      </c>
      <c r="I193" s="48">
        <f t="shared" si="10"/>
        <v>0</v>
      </c>
      <c r="J193" s="49">
        <f>IF(F193=1,K193/J164,-G193/J164)</f>
        <v>0</v>
      </c>
      <c r="K193" s="50">
        <f t="shared" si="11"/>
        <v>0</v>
      </c>
    </row>
    <row r="194" spans="1:12" ht="15.75" customHeight="1" x14ac:dyDescent="0.25">
      <c r="A194" s="47">
        <v>30</v>
      </c>
      <c r="B194" s="33"/>
      <c r="C194" s="33"/>
      <c r="D194" s="32"/>
      <c r="E194" s="34"/>
      <c r="F194" s="32"/>
      <c r="G194" s="29"/>
      <c r="H194" s="34">
        <f>IF(AND(F194=1,E194&gt;0),(E194-1)*(G194/I164),IF(E194&gt;0,-(G194/I164),))</f>
        <v>0</v>
      </c>
      <c r="I194" s="48">
        <f t="shared" si="10"/>
        <v>0</v>
      </c>
      <c r="J194" s="49">
        <f>IF(F194=1,K194/J164,-G194/J164)</f>
        <v>0</v>
      </c>
      <c r="K194" s="50">
        <f t="shared" si="11"/>
        <v>0</v>
      </c>
    </row>
    <row r="195" spans="1:12" ht="15.75" customHeight="1" x14ac:dyDescent="0.25">
      <c r="A195" s="57" t="s">
        <v>3</v>
      </c>
      <c r="B195" s="58"/>
      <c r="C195" s="59"/>
      <c r="D195" s="65"/>
      <c r="E195" s="60" t="str">
        <f>IFERROR(AVERAGEIF(F165:F194,1,E165:E194)," ")</f>
        <v xml:space="preserve"> </v>
      </c>
      <c r="F195" s="61" t="str">
        <f>IFERROR(COUNTIF(F165:F194,"1")/COUNTIF(F165:F194,"&gt;=0")," ")</f>
        <v xml:space="preserve"> </v>
      </c>
      <c r="G195" s="28">
        <f>SUM(G165:G194)</f>
        <v>0</v>
      </c>
      <c r="H195" s="62">
        <f>SUM(H165:H194)</f>
        <v>0</v>
      </c>
      <c r="I195" s="28">
        <f>SUM(I165:I194)</f>
        <v>0</v>
      </c>
      <c r="J195" s="63">
        <f>SUM(J165:J194)</f>
        <v>0</v>
      </c>
      <c r="K195" s="28">
        <f>SUM(K165:K194)</f>
        <v>0</v>
      </c>
      <c r="L195" s="64">
        <f>K195/J164</f>
        <v>0</v>
      </c>
    </row>
    <row r="196" spans="1:12" ht="15.75" customHeight="1" x14ac:dyDescent="0.25">
      <c r="A196" s="26">
        <f>A164+1</f>
        <v>43837</v>
      </c>
      <c r="B196" s="26"/>
      <c r="C196" s="26"/>
      <c r="D196" s="26"/>
      <c r="E196" s="26"/>
      <c r="F196" s="26"/>
      <c r="G196" s="26"/>
      <c r="H196" s="27">
        <f>J196*0.05</f>
        <v>3000</v>
      </c>
      <c r="I196" s="28">
        <f>0.05*J196</f>
        <v>3000</v>
      </c>
      <c r="J196" s="28">
        <f>J164+K195</f>
        <v>60000</v>
      </c>
      <c r="K196" s="29"/>
      <c r="L196" s="30"/>
    </row>
    <row r="197" spans="1:12" ht="15.75" customHeight="1" x14ac:dyDescent="0.25">
      <c r="A197" s="32">
        <v>1</v>
      </c>
      <c r="B197" s="33"/>
      <c r="C197" s="33"/>
      <c r="D197" s="32"/>
      <c r="E197" s="34"/>
      <c r="F197" s="32"/>
      <c r="G197" s="29"/>
      <c r="H197" s="34">
        <f>IF(AND(F197=1,E197&gt;0),(E197-1)*(G197/I196),IF(E197&gt;0,-(G197/I196),))</f>
        <v>0</v>
      </c>
      <c r="I197" s="29">
        <f>IF(F197=1,E197*G197,-G197)</f>
        <v>0</v>
      </c>
      <c r="J197" s="35">
        <f>IF(F197=1,K197/J196,-G197/J196)</f>
        <v>0</v>
      </c>
      <c r="K197" s="29">
        <f>IF(F197=1,I197-G197,-G197)</f>
        <v>0</v>
      </c>
      <c r="L197" s="30"/>
    </row>
    <row r="198" spans="1:12" ht="15.75" customHeight="1" x14ac:dyDescent="0.25">
      <c r="A198" s="32">
        <v>2</v>
      </c>
      <c r="B198" s="33"/>
      <c r="C198" s="33"/>
      <c r="D198" s="32"/>
      <c r="E198" s="34"/>
      <c r="F198" s="32"/>
      <c r="G198" s="29"/>
      <c r="H198" s="34">
        <f>IF(AND(F198=1,E198&gt;0),(E198-1)*(G198/I196),IF(E198&gt;0,-(G198/I196),))</f>
        <v>0</v>
      </c>
      <c r="I198" s="29">
        <f>IF(F198=1,E198*G198,-G198)</f>
        <v>0</v>
      </c>
      <c r="J198" s="35">
        <f>IF(F198=1,K198/J196,-G198/J196)</f>
        <v>0</v>
      </c>
      <c r="K198" s="29">
        <f>IF(F198=1,I198-G198,-G198)</f>
        <v>0</v>
      </c>
      <c r="L198" s="30"/>
    </row>
    <row r="199" spans="1:12" ht="15.75" customHeight="1" x14ac:dyDescent="0.25">
      <c r="A199" s="32">
        <v>3</v>
      </c>
      <c r="B199" s="33"/>
      <c r="C199" s="33"/>
      <c r="D199" s="32"/>
      <c r="E199" s="34"/>
      <c r="F199" s="32"/>
      <c r="G199" s="29"/>
      <c r="H199" s="34">
        <f>IF(AND(F199=1,E199&gt;0),(E199-1)*(G199/I196),IF(E199&gt;0,-(G199/I196),))</f>
        <v>0</v>
      </c>
      <c r="I199" s="29">
        <f>IF(F199=1,E199*G199,-G199)</f>
        <v>0</v>
      </c>
      <c r="J199" s="35">
        <f>IF(F199=1,K199/J196,-G199/J196)</f>
        <v>0</v>
      </c>
      <c r="K199" s="29">
        <f>IF(F199=1,I199-G199,-G199)</f>
        <v>0</v>
      </c>
      <c r="L199" s="30"/>
    </row>
    <row r="200" spans="1:12" ht="15.75" customHeight="1" x14ac:dyDescent="0.25">
      <c r="A200" s="32">
        <v>4</v>
      </c>
      <c r="B200" s="33"/>
      <c r="C200" s="33"/>
      <c r="D200" s="32"/>
      <c r="E200" s="34"/>
      <c r="F200" s="32"/>
      <c r="G200" s="29"/>
      <c r="H200" s="34">
        <f>IF(AND(F200=1,E200&gt;0),(E200-1)*(G200/I196),IF(E200&gt;0,-(G200/I196),))</f>
        <v>0</v>
      </c>
      <c r="I200" s="29">
        <f t="shared" ref="I200:I226" si="12">IF(F200=1,E200*G200,-G200)</f>
        <v>0</v>
      </c>
      <c r="J200" s="35">
        <f>IF(F200=1,K200/J196,-G200/J196)</f>
        <v>0</v>
      </c>
      <c r="K200" s="29">
        <f t="shared" ref="K200:K226" si="13">IF(F200=1,I200-G200,-G200)</f>
        <v>0</v>
      </c>
      <c r="L200" s="30"/>
    </row>
    <row r="201" spans="1:12" ht="15.75" customHeight="1" x14ac:dyDescent="0.25">
      <c r="A201" s="32">
        <v>5</v>
      </c>
      <c r="B201" s="33"/>
      <c r="C201" s="33"/>
      <c r="D201" s="32"/>
      <c r="E201" s="34"/>
      <c r="F201" s="32"/>
      <c r="G201" s="29"/>
      <c r="H201" s="34">
        <f>IF(AND(F201=1,E201&gt;0),(E201-1)*(G201/I196),IF(E201&gt;0,-(G201/I196),))</f>
        <v>0</v>
      </c>
      <c r="I201" s="29">
        <f t="shared" si="12"/>
        <v>0</v>
      </c>
      <c r="J201" s="35">
        <f>IF(F201=1,K201/J196,-G201/J196)</f>
        <v>0</v>
      </c>
      <c r="K201" s="29">
        <f t="shared" si="13"/>
        <v>0</v>
      </c>
      <c r="L201" s="30"/>
    </row>
    <row r="202" spans="1:12" ht="15.75" customHeight="1" x14ac:dyDescent="0.25">
      <c r="A202" s="32">
        <v>6</v>
      </c>
      <c r="B202" s="33"/>
      <c r="C202" s="33"/>
      <c r="D202" s="32"/>
      <c r="E202" s="34"/>
      <c r="F202" s="32"/>
      <c r="G202" s="29"/>
      <c r="H202" s="34">
        <f>IF(AND(F202=1,E202&gt;0),(E202-1)*(G202/I196),IF(E202&gt;0,-(G202/I196),))</f>
        <v>0</v>
      </c>
      <c r="I202" s="29">
        <f t="shared" si="12"/>
        <v>0</v>
      </c>
      <c r="J202" s="35">
        <f>IF(F202=1,K202/J196,-G202/J196)</f>
        <v>0</v>
      </c>
      <c r="K202" s="29">
        <f t="shared" si="13"/>
        <v>0</v>
      </c>
      <c r="L202" s="30"/>
    </row>
    <row r="203" spans="1:12" ht="15.75" customHeight="1" x14ac:dyDescent="0.25">
      <c r="A203" s="32">
        <v>7</v>
      </c>
      <c r="B203" s="33"/>
      <c r="C203" s="33"/>
      <c r="D203" s="32"/>
      <c r="E203" s="34"/>
      <c r="F203" s="32"/>
      <c r="G203" s="29"/>
      <c r="H203" s="34">
        <f>IF(AND(F203=1,E203&gt;0),(E203-1)*(G203/I196),IF(E203&gt;0,-(G203/I196),))</f>
        <v>0</v>
      </c>
      <c r="I203" s="29">
        <f t="shared" si="12"/>
        <v>0</v>
      </c>
      <c r="J203" s="35">
        <f>IF(F203=1,K203/J196,-G203/J196)</f>
        <v>0</v>
      </c>
      <c r="K203" s="29">
        <f t="shared" si="13"/>
        <v>0</v>
      </c>
      <c r="L203" s="30"/>
    </row>
    <row r="204" spans="1:12" ht="15.75" customHeight="1" x14ac:dyDescent="0.25">
      <c r="A204" s="39">
        <v>8</v>
      </c>
      <c r="B204" s="40"/>
      <c r="C204" s="40"/>
      <c r="D204" s="41"/>
      <c r="E204" s="42"/>
      <c r="F204" s="41"/>
      <c r="G204" s="43"/>
      <c r="H204" s="34">
        <f>IF(AND(F204=1,E204&gt;0),(E204-1)*(G204/I196),IF(E204&gt;0,-(G204/I196),))</f>
        <v>0</v>
      </c>
      <c r="I204" s="44">
        <f t="shared" si="12"/>
        <v>0</v>
      </c>
      <c r="J204" s="45">
        <f>IF(F204=1,K204/J196,-G204/J196)</f>
        <v>0</v>
      </c>
      <c r="K204" s="46">
        <f t="shared" si="13"/>
        <v>0</v>
      </c>
      <c r="L204" s="30"/>
    </row>
    <row r="205" spans="1:12" ht="15.75" customHeight="1" x14ac:dyDescent="0.25">
      <c r="A205" s="47">
        <v>9</v>
      </c>
      <c r="B205" s="33"/>
      <c r="C205" s="33"/>
      <c r="D205" s="32"/>
      <c r="E205" s="34"/>
      <c r="F205" s="32"/>
      <c r="G205" s="29"/>
      <c r="H205" s="34">
        <f>IF(AND(F205=1,E205&gt;0),(E205-1)*(G205/I196),IF(E205&gt;0,-(G205/I196),))</f>
        <v>0</v>
      </c>
      <c r="I205" s="48">
        <f t="shared" si="12"/>
        <v>0</v>
      </c>
      <c r="J205" s="49">
        <f>IF(F205=1,K205/J196,-G205/J196)</f>
        <v>0</v>
      </c>
      <c r="K205" s="50">
        <f t="shared" si="13"/>
        <v>0</v>
      </c>
      <c r="L205" s="30"/>
    </row>
    <row r="206" spans="1:12" ht="15.75" customHeight="1" x14ac:dyDescent="0.25">
      <c r="A206" s="47">
        <v>10</v>
      </c>
      <c r="B206" s="33"/>
      <c r="C206" s="33"/>
      <c r="D206" s="32"/>
      <c r="E206" s="34"/>
      <c r="F206" s="32"/>
      <c r="G206" s="29"/>
      <c r="H206" s="34">
        <f>IF(AND(F206=1,E206&gt;0),(E206-1)*(G206/I196),IF(E206&gt;0,-(G206/I196),))</f>
        <v>0</v>
      </c>
      <c r="I206" s="48">
        <f t="shared" si="12"/>
        <v>0</v>
      </c>
      <c r="J206" s="49">
        <f>IF(F206=1,K206/J196,-G206/J196)</f>
        <v>0</v>
      </c>
      <c r="K206" s="50">
        <f t="shared" si="13"/>
        <v>0</v>
      </c>
      <c r="L206" s="30"/>
    </row>
    <row r="207" spans="1:12" ht="15.75" customHeight="1" x14ac:dyDescent="0.25">
      <c r="A207" s="47">
        <v>11</v>
      </c>
      <c r="B207" s="33"/>
      <c r="C207" s="33"/>
      <c r="D207" s="32"/>
      <c r="E207" s="34"/>
      <c r="F207" s="32"/>
      <c r="G207" s="29"/>
      <c r="H207" s="34">
        <f>IF(AND(F207=1,E207&gt;0),(E207-1)*(G207/I196),IF(E207&gt;0,-(G207/I196),))</f>
        <v>0</v>
      </c>
      <c r="I207" s="48">
        <f t="shared" si="12"/>
        <v>0</v>
      </c>
      <c r="J207" s="49">
        <f>IF(F207=1,K207/J196,-G207/J196)</f>
        <v>0</v>
      </c>
      <c r="K207" s="50">
        <f t="shared" si="13"/>
        <v>0</v>
      </c>
      <c r="L207" s="30"/>
    </row>
    <row r="208" spans="1:12" ht="15.75" customHeight="1" x14ac:dyDescent="0.25">
      <c r="A208" s="47">
        <v>12</v>
      </c>
      <c r="B208" s="33"/>
      <c r="C208" s="33"/>
      <c r="D208" s="32"/>
      <c r="E208" s="34"/>
      <c r="F208" s="32"/>
      <c r="G208" s="29"/>
      <c r="H208" s="34">
        <f>IF(AND(F208=1,E208&gt;0),(E208-1)*(G208/I196),IF(E208&gt;0,-(G208/I196),))</f>
        <v>0</v>
      </c>
      <c r="I208" s="48">
        <f t="shared" si="12"/>
        <v>0</v>
      </c>
      <c r="J208" s="49">
        <f>IF(F208=1,K208/J196,-G208/J196)</f>
        <v>0</v>
      </c>
      <c r="K208" s="50">
        <f t="shared" si="13"/>
        <v>0</v>
      </c>
      <c r="L208" s="30"/>
    </row>
    <row r="209" spans="1:12" ht="15.75" customHeight="1" x14ac:dyDescent="0.25">
      <c r="A209" s="47">
        <v>13</v>
      </c>
      <c r="B209" s="33"/>
      <c r="C209" s="33"/>
      <c r="D209" s="32"/>
      <c r="E209" s="34"/>
      <c r="F209" s="32"/>
      <c r="G209" s="29"/>
      <c r="H209" s="34">
        <f>IF(AND(F209=1,E209&gt;0),(E209-1)*(G209/I196),IF(E209&gt;0,-(G209/I196),))</f>
        <v>0</v>
      </c>
      <c r="I209" s="48">
        <f t="shared" si="12"/>
        <v>0</v>
      </c>
      <c r="J209" s="49">
        <f>IF(F209=1,K209/J196,-G209/J196)</f>
        <v>0</v>
      </c>
      <c r="K209" s="50">
        <f t="shared" si="13"/>
        <v>0</v>
      </c>
      <c r="L209" s="30"/>
    </row>
    <row r="210" spans="1:12" ht="15.75" customHeight="1" x14ac:dyDescent="0.25">
      <c r="A210" s="47">
        <v>14</v>
      </c>
      <c r="B210" s="33"/>
      <c r="C210" s="33"/>
      <c r="D210" s="32"/>
      <c r="E210" s="34"/>
      <c r="F210" s="32"/>
      <c r="G210" s="29"/>
      <c r="H210" s="34">
        <f>IF(AND(F210=1,E210&gt;0),(E210-1)*(G210/I196),IF(E210&gt;0,-(G210/I196),))</f>
        <v>0</v>
      </c>
      <c r="I210" s="48">
        <f t="shared" si="12"/>
        <v>0</v>
      </c>
      <c r="J210" s="49">
        <f>IF(F210=1,K210/J196,-G210/J196)</f>
        <v>0</v>
      </c>
      <c r="K210" s="50">
        <f t="shared" si="13"/>
        <v>0</v>
      </c>
      <c r="L210" s="30"/>
    </row>
    <row r="211" spans="1:12" ht="15.75" customHeight="1" x14ac:dyDescent="0.25">
      <c r="A211" s="47">
        <v>15</v>
      </c>
      <c r="B211" s="33"/>
      <c r="C211" s="33"/>
      <c r="D211" s="32"/>
      <c r="E211" s="34"/>
      <c r="F211" s="32"/>
      <c r="G211" s="29"/>
      <c r="H211" s="34">
        <f>IF(AND(F211=1,E211&gt;0),(E211-1)*(G211/I196),IF(E211&gt;0,-(G211/I196),))</f>
        <v>0</v>
      </c>
      <c r="I211" s="48">
        <f t="shared" si="12"/>
        <v>0</v>
      </c>
      <c r="J211" s="49">
        <f>IF(F211=1,K211/J196,-G211/J196)</f>
        <v>0</v>
      </c>
      <c r="K211" s="50">
        <f t="shared" si="13"/>
        <v>0</v>
      </c>
      <c r="L211" s="30"/>
    </row>
    <row r="212" spans="1:12" ht="15.75" customHeight="1" x14ac:dyDescent="0.25">
      <c r="A212" s="47">
        <v>16</v>
      </c>
      <c r="B212" s="33"/>
      <c r="C212" s="33"/>
      <c r="D212" s="32"/>
      <c r="E212" s="34"/>
      <c r="F212" s="32"/>
      <c r="G212" s="29"/>
      <c r="H212" s="34">
        <f>IF(AND(F212=1,E212&gt;0),(E212-1)*(G212/I196),IF(E212&gt;0,-(G212/I196),))</f>
        <v>0</v>
      </c>
      <c r="I212" s="48">
        <f t="shared" si="12"/>
        <v>0</v>
      </c>
      <c r="J212" s="49">
        <f>IF(F212=1,K212/J196,-G212/J196)</f>
        <v>0</v>
      </c>
      <c r="K212" s="50">
        <f t="shared" si="13"/>
        <v>0</v>
      </c>
      <c r="L212" s="30"/>
    </row>
    <row r="213" spans="1:12" ht="15.75" customHeight="1" x14ac:dyDescent="0.25">
      <c r="A213" s="47">
        <v>17</v>
      </c>
      <c r="B213" s="33"/>
      <c r="C213" s="33"/>
      <c r="D213" s="32"/>
      <c r="E213" s="34"/>
      <c r="F213" s="32"/>
      <c r="G213" s="29"/>
      <c r="H213" s="34">
        <f>IF(AND(F213=1,E213&gt;0),(E213-1)*(G213/I196),IF(E213&gt;0,-(G213/I196),))</f>
        <v>0</v>
      </c>
      <c r="I213" s="48">
        <f t="shared" si="12"/>
        <v>0</v>
      </c>
      <c r="J213" s="49">
        <f>IF(F213=1,K213/J196,-G213/J196)</f>
        <v>0</v>
      </c>
      <c r="K213" s="50">
        <f t="shared" si="13"/>
        <v>0</v>
      </c>
      <c r="L213" s="30"/>
    </row>
    <row r="214" spans="1:12" ht="15.75" customHeight="1" x14ac:dyDescent="0.25">
      <c r="A214" s="47">
        <v>18</v>
      </c>
      <c r="B214" s="33"/>
      <c r="C214" s="33"/>
      <c r="D214" s="32"/>
      <c r="E214" s="34"/>
      <c r="F214" s="32"/>
      <c r="G214" s="29"/>
      <c r="H214" s="34">
        <f>IF(AND(F214=1,E214&gt;0),(E214-1)*(G214/I196),IF(E214&gt;0,-(G214/I196),))</f>
        <v>0</v>
      </c>
      <c r="I214" s="48">
        <f t="shared" si="12"/>
        <v>0</v>
      </c>
      <c r="J214" s="49">
        <f>IF(F214=1,K214/J196,-G214/J196)</f>
        <v>0</v>
      </c>
      <c r="K214" s="50">
        <f t="shared" si="13"/>
        <v>0</v>
      </c>
      <c r="L214" s="30"/>
    </row>
    <row r="215" spans="1:12" ht="15.75" customHeight="1" x14ac:dyDescent="0.25">
      <c r="A215" s="51">
        <v>19</v>
      </c>
      <c r="B215" s="52"/>
      <c r="C215" s="52"/>
      <c r="D215" s="53"/>
      <c r="E215" s="54"/>
      <c r="F215" s="53"/>
      <c r="G215" s="50"/>
      <c r="H215" s="34">
        <f>IF(AND(F215=1,E215&gt;0),(E215-1)*(G215/I196),IF(E215&gt;0,-(G215/I196),))</f>
        <v>0</v>
      </c>
      <c r="I215" s="48">
        <f t="shared" si="12"/>
        <v>0</v>
      </c>
      <c r="J215" s="49">
        <f>IF(F215=1,K215/J196,-G215/J196)</f>
        <v>0</v>
      </c>
      <c r="K215" s="50">
        <f t="shared" si="13"/>
        <v>0</v>
      </c>
      <c r="L215" s="30"/>
    </row>
    <row r="216" spans="1:12" ht="15.75" customHeight="1" x14ac:dyDescent="0.25">
      <c r="A216" s="47">
        <v>20</v>
      </c>
      <c r="B216" s="52"/>
      <c r="C216" s="52"/>
      <c r="D216" s="53"/>
      <c r="E216" s="54"/>
      <c r="F216" s="53"/>
      <c r="G216" s="50"/>
      <c r="H216" s="34">
        <f>IF(AND(F216=1,E216&gt;0),(E216-1)*(G216/I196),IF(E216&gt;0,-(G216/I196),))</f>
        <v>0</v>
      </c>
      <c r="I216" s="48">
        <f t="shared" si="12"/>
        <v>0</v>
      </c>
      <c r="J216" s="49">
        <f>IF(F216=1,K216/J196,-G216/J196)</f>
        <v>0</v>
      </c>
      <c r="K216" s="50">
        <f t="shared" si="13"/>
        <v>0</v>
      </c>
      <c r="L216" s="30"/>
    </row>
    <row r="217" spans="1:12" ht="15.75" customHeight="1" x14ac:dyDescent="0.25">
      <c r="A217" s="51">
        <v>21</v>
      </c>
      <c r="B217" s="52"/>
      <c r="C217" s="52"/>
      <c r="D217" s="53"/>
      <c r="E217" s="54"/>
      <c r="F217" s="53"/>
      <c r="G217" s="50"/>
      <c r="H217" s="34">
        <f>IF(AND(F217=1,E217&gt;0),(E217-1)*(G217/I196),IF(E217&gt;0,-(G217/I196),))</f>
        <v>0</v>
      </c>
      <c r="I217" s="48">
        <f t="shared" si="12"/>
        <v>0</v>
      </c>
      <c r="J217" s="49">
        <f>IF(F217=1,K217/J196,-G217/J196)</f>
        <v>0</v>
      </c>
      <c r="K217" s="50">
        <f t="shared" si="13"/>
        <v>0</v>
      </c>
    </row>
    <row r="218" spans="1:12" ht="15.75" customHeight="1" x14ac:dyDescent="0.25">
      <c r="A218" s="47">
        <v>22</v>
      </c>
      <c r="B218" s="52"/>
      <c r="C218" s="52"/>
      <c r="D218" s="53"/>
      <c r="E218" s="54"/>
      <c r="F218" s="53"/>
      <c r="G218" s="50"/>
      <c r="H218" s="34">
        <f>IF(AND(F218=1,E218&gt;0),(E218-1)*(G218/I196),IF(E218&gt;0,-(G218/I196),))</f>
        <v>0</v>
      </c>
      <c r="I218" s="48">
        <f t="shared" si="12"/>
        <v>0</v>
      </c>
      <c r="J218" s="49">
        <f>IF(F218=1,K218/J196,-G218/J196)</f>
        <v>0</v>
      </c>
      <c r="K218" s="50">
        <f t="shared" si="13"/>
        <v>0</v>
      </c>
    </row>
    <row r="219" spans="1:12" ht="15.75" customHeight="1" x14ac:dyDescent="0.25">
      <c r="A219" s="51">
        <v>23</v>
      </c>
      <c r="B219" s="52"/>
      <c r="C219" s="52"/>
      <c r="D219" s="53"/>
      <c r="E219" s="54"/>
      <c r="F219" s="53"/>
      <c r="G219" s="50"/>
      <c r="H219" s="34">
        <f>IF(AND(F219=1,E219&gt;0),(E219-1)*(G219/I196),IF(E219&gt;0,-(G219/I196),))</f>
        <v>0</v>
      </c>
      <c r="I219" s="48">
        <f t="shared" si="12"/>
        <v>0</v>
      </c>
      <c r="J219" s="49">
        <f>IF(F219=1,K219/J196,-G219/J196)</f>
        <v>0</v>
      </c>
      <c r="K219" s="50">
        <f t="shared" si="13"/>
        <v>0</v>
      </c>
    </row>
    <row r="220" spans="1:12" ht="15.75" customHeight="1" x14ac:dyDescent="0.25">
      <c r="A220" s="47">
        <v>24</v>
      </c>
      <c r="B220" s="52"/>
      <c r="C220" s="52"/>
      <c r="D220" s="53"/>
      <c r="E220" s="54"/>
      <c r="F220" s="53"/>
      <c r="G220" s="50"/>
      <c r="H220" s="34">
        <f>IF(AND(F220=1,E220&gt;0),(E220-1)*(G220/I196),IF(E220&gt;0,-(G220/I196),))</f>
        <v>0</v>
      </c>
      <c r="I220" s="48">
        <f t="shared" si="12"/>
        <v>0</v>
      </c>
      <c r="J220" s="49">
        <f>IF(F220=1,K220/J196,-G220/J196)</f>
        <v>0</v>
      </c>
      <c r="K220" s="50">
        <f t="shared" si="13"/>
        <v>0</v>
      </c>
    </row>
    <row r="221" spans="1:12" ht="15.75" customHeight="1" x14ac:dyDescent="0.25">
      <c r="A221" s="51">
        <v>25</v>
      </c>
      <c r="B221" s="52"/>
      <c r="C221" s="52"/>
      <c r="D221" s="53"/>
      <c r="E221" s="54"/>
      <c r="F221" s="53"/>
      <c r="G221" s="50"/>
      <c r="H221" s="34">
        <f>IF(AND(F221=1,E221&gt;0),(E221-1)*(G221/I196),IF(E221&gt;0,-(G221/I196),))</f>
        <v>0</v>
      </c>
      <c r="I221" s="48">
        <f t="shared" si="12"/>
        <v>0</v>
      </c>
      <c r="J221" s="49">
        <f>IF(F221=1,K221/J196,-G221/J196)</f>
        <v>0</v>
      </c>
      <c r="K221" s="50">
        <f t="shared" si="13"/>
        <v>0</v>
      </c>
    </row>
    <row r="222" spans="1:12" ht="15.75" customHeight="1" x14ac:dyDescent="0.25">
      <c r="A222" s="47">
        <v>26</v>
      </c>
      <c r="B222" s="52"/>
      <c r="C222" s="52"/>
      <c r="D222" s="53"/>
      <c r="E222" s="54"/>
      <c r="F222" s="53"/>
      <c r="G222" s="50"/>
      <c r="H222" s="34">
        <f>IF(AND(F222=1,E222&gt;0),(E222-1)*(G222/I196),IF(E222&gt;0,-(G222/I196),))</f>
        <v>0</v>
      </c>
      <c r="I222" s="48">
        <f t="shared" si="12"/>
        <v>0</v>
      </c>
      <c r="J222" s="49">
        <f>IF(F222=1,K222/J196,-G222/J196)</f>
        <v>0</v>
      </c>
      <c r="K222" s="50">
        <f t="shared" si="13"/>
        <v>0</v>
      </c>
    </row>
    <row r="223" spans="1:12" ht="15.75" customHeight="1" x14ac:dyDescent="0.25">
      <c r="A223" s="51">
        <v>27</v>
      </c>
      <c r="B223" s="52"/>
      <c r="C223" s="52"/>
      <c r="D223" s="53"/>
      <c r="E223" s="54"/>
      <c r="F223" s="53"/>
      <c r="G223" s="50"/>
      <c r="H223" s="34">
        <f>IF(AND(F223=1,E223&gt;0),(E223-1)*(G223/I196),IF(E223&gt;0,-(G223/I196),))</f>
        <v>0</v>
      </c>
      <c r="I223" s="48">
        <f t="shared" si="12"/>
        <v>0</v>
      </c>
      <c r="J223" s="49">
        <f>IF(F223=1,K223/J196,-G223/J196)</f>
        <v>0</v>
      </c>
      <c r="K223" s="50">
        <f t="shared" si="13"/>
        <v>0</v>
      </c>
    </row>
    <row r="224" spans="1:12" ht="15.75" customHeight="1" x14ac:dyDescent="0.25">
      <c r="A224" s="47">
        <v>28</v>
      </c>
      <c r="B224" s="52"/>
      <c r="C224" s="52"/>
      <c r="D224" s="53"/>
      <c r="E224" s="54"/>
      <c r="F224" s="53"/>
      <c r="G224" s="50"/>
      <c r="H224" s="34">
        <f>IF(AND(F224=1,E224&gt;0),(E224-1)*(G224/I196),IF(E224&gt;0,-(G224/I196),))</f>
        <v>0</v>
      </c>
      <c r="I224" s="48">
        <f t="shared" si="12"/>
        <v>0</v>
      </c>
      <c r="J224" s="49">
        <f>IF(F224=1,K224/J196,-G224/J196)</f>
        <v>0</v>
      </c>
      <c r="K224" s="50">
        <f t="shared" si="13"/>
        <v>0</v>
      </c>
    </row>
    <row r="225" spans="1:12" ht="15.75" customHeight="1" x14ac:dyDescent="0.25">
      <c r="A225" s="51">
        <v>29</v>
      </c>
      <c r="B225" s="52"/>
      <c r="C225" s="52"/>
      <c r="D225" s="53"/>
      <c r="E225" s="54"/>
      <c r="F225" s="53"/>
      <c r="G225" s="50"/>
      <c r="H225" s="34">
        <f>IF(AND(F225=1,E225&gt;0),(E225-1)*(G225/I196),IF(E225&gt;0,-(G225/I196),))</f>
        <v>0</v>
      </c>
      <c r="I225" s="48">
        <f t="shared" si="12"/>
        <v>0</v>
      </c>
      <c r="J225" s="49">
        <f>IF(F225=1,K225/J196,-G225/J196)</f>
        <v>0</v>
      </c>
      <c r="K225" s="50">
        <f t="shared" si="13"/>
        <v>0</v>
      </c>
    </row>
    <row r="226" spans="1:12" ht="15.75" customHeight="1" x14ac:dyDescent="0.25">
      <c r="A226" s="47">
        <v>30</v>
      </c>
      <c r="B226" s="33"/>
      <c r="C226" s="33"/>
      <c r="D226" s="32"/>
      <c r="E226" s="34"/>
      <c r="F226" s="32"/>
      <c r="G226" s="29"/>
      <c r="H226" s="34">
        <f>IF(AND(F226=1,E226&gt;0),(E226-1)*(G226/I196),IF(E226&gt;0,-(G226/I196),))</f>
        <v>0</v>
      </c>
      <c r="I226" s="48">
        <f t="shared" si="12"/>
        <v>0</v>
      </c>
      <c r="J226" s="49">
        <f>IF(F226=1,K226/J196,-G226/J196)</f>
        <v>0</v>
      </c>
      <c r="K226" s="50">
        <f t="shared" si="13"/>
        <v>0</v>
      </c>
    </row>
    <row r="227" spans="1:12" ht="15.75" customHeight="1" x14ac:dyDescent="0.25">
      <c r="A227" s="57" t="s">
        <v>3</v>
      </c>
      <c r="B227" s="58"/>
      <c r="C227" s="59"/>
      <c r="D227" s="65"/>
      <c r="E227" s="60" t="str">
        <f>IFERROR(AVERAGEIF(F197:F226,1,E197:E226)," ")</f>
        <v xml:space="preserve"> </v>
      </c>
      <c r="F227" s="61" t="str">
        <f>IFERROR(COUNTIF(F197:F226,"1")/COUNTIF(F197:F226,"&gt;=0")," ")</f>
        <v xml:space="preserve"> </v>
      </c>
      <c r="G227" s="28">
        <f>SUM(G197:G226)</f>
        <v>0</v>
      </c>
      <c r="H227" s="62">
        <f>SUM(H197:H226)</f>
        <v>0</v>
      </c>
      <c r="I227" s="28">
        <f>SUM(I197:I226)</f>
        <v>0</v>
      </c>
      <c r="J227" s="63">
        <f>SUM(J197:J226)</f>
        <v>0</v>
      </c>
      <c r="K227" s="28">
        <f>SUM(K197:K226)</f>
        <v>0</v>
      </c>
      <c r="L227" s="64">
        <f>K227/J196</f>
        <v>0</v>
      </c>
    </row>
    <row r="228" spans="1:12" ht="15.75" customHeight="1" x14ac:dyDescent="0.25">
      <c r="A228" s="26">
        <f>A196+1</f>
        <v>43838</v>
      </c>
      <c r="B228" s="26"/>
      <c r="C228" s="26"/>
      <c r="D228" s="26"/>
      <c r="E228" s="26"/>
      <c r="F228" s="26"/>
      <c r="G228" s="26"/>
      <c r="H228" s="27">
        <f>J228*0.05</f>
        <v>3000</v>
      </c>
      <c r="I228" s="28">
        <f>0.05*J228</f>
        <v>3000</v>
      </c>
      <c r="J228" s="28">
        <f>J196+K227</f>
        <v>60000</v>
      </c>
      <c r="K228" s="29"/>
      <c r="L228" s="30"/>
    </row>
    <row r="229" spans="1:12" ht="15.75" customHeight="1" x14ac:dyDescent="0.25">
      <c r="A229" s="32">
        <v>1</v>
      </c>
      <c r="B229" s="33"/>
      <c r="C229" s="33"/>
      <c r="D229" s="32"/>
      <c r="E229" s="34"/>
      <c r="F229" s="32"/>
      <c r="G229" s="29"/>
      <c r="H229" s="34">
        <f>IF(AND(F229=1,E229&gt;0),(E229-1)*(G229/I228),IF(E229&gt;0,-(G229/I228),))</f>
        <v>0</v>
      </c>
      <c r="I229" s="29">
        <f>IF(F229=1,E229*G229,-G229)</f>
        <v>0</v>
      </c>
      <c r="J229" s="35">
        <f>IF(F229=1,K229/J228,-G229/J228)</f>
        <v>0</v>
      </c>
      <c r="K229" s="29">
        <f>IF(F229=1,I229-G229,-G229)</f>
        <v>0</v>
      </c>
      <c r="L229" s="30"/>
    </row>
    <row r="230" spans="1:12" ht="15.75" customHeight="1" x14ac:dyDescent="0.25">
      <c r="A230" s="32">
        <v>2</v>
      </c>
      <c r="B230" s="33"/>
      <c r="C230" s="33"/>
      <c r="D230" s="32"/>
      <c r="E230" s="34"/>
      <c r="F230" s="32"/>
      <c r="G230" s="29"/>
      <c r="H230" s="34">
        <f>IF(AND(F230=1,E230&gt;0),(E230-1)*(G230/I228),IF(E230&gt;0,-(G230/I228),))</f>
        <v>0</v>
      </c>
      <c r="I230" s="29">
        <f>IF(F230=1,E230*G230,-G230)</f>
        <v>0</v>
      </c>
      <c r="J230" s="35">
        <f>IF(F230=1,K230/J228,-G230/J228)</f>
        <v>0</v>
      </c>
      <c r="K230" s="29">
        <f>IF(F230=1,I230-G230,-G230)</f>
        <v>0</v>
      </c>
      <c r="L230" s="30"/>
    </row>
    <row r="231" spans="1:12" ht="15.75" customHeight="1" x14ac:dyDescent="0.25">
      <c r="A231" s="32">
        <v>3</v>
      </c>
      <c r="B231" s="33"/>
      <c r="C231" s="33"/>
      <c r="D231" s="32"/>
      <c r="E231" s="34"/>
      <c r="F231" s="32"/>
      <c r="G231" s="29"/>
      <c r="H231" s="34">
        <f>IF(AND(F231=1,E231&gt;0),(E231-1)*(G231/I228),IF(E231&gt;0,-(G231/I228),))</f>
        <v>0</v>
      </c>
      <c r="I231" s="29">
        <f>IF(F231=1,E231*G231,-G231)</f>
        <v>0</v>
      </c>
      <c r="J231" s="35">
        <f>IF(F231=1,K231/J228,-G231/J228)</f>
        <v>0</v>
      </c>
      <c r="K231" s="29">
        <f>IF(F231=1,I231-G231,-G231)</f>
        <v>0</v>
      </c>
      <c r="L231" s="30"/>
    </row>
    <row r="232" spans="1:12" ht="15.75" customHeight="1" x14ac:dyDescent="0.25">
      <c r="A232" s="32">
        <v>4</v>
      </c>
      <c r="B232" s="33"/>
      <c r="C232" s="33"/>
      <c r="D232" s="32"/>
      <c r="E232" s="34"/>
      <c r="F232" s="32"/>
      <c r="G232" s="29"/>
      <c r="H232" s="34">
        <f>IF(AND(F232=1,E232&gt;0),(E232-1)*(G232/I228),IF(E232&gt;0,-(G232/I228),))</f>
        <v>0</v>
      </c>
      <c r="I232" s="29">
        <f t="shared" ref="I232:I258" si="14">IF(F232=1,E232*G232,-G232)</f>
        <v>0</v>
      </c>
      <c r="J232" s="35">
        <f>IF(F232=1,K232/J228,-G232/J228)</f>
        <v>0</v>
      </c>
      <c r="K232" s="29">
        <f t="shared" ref="K232:K258" si="15">IF(F232=1,I232-G232,-G232)</f>
        <v>0</v>
      </c>
      <c r="L232" s="30"/>
    </row>
    <row r="233" spans="1:12" ht="15.75" customHeight="1" x14ac:dyDescent="0.25">
      <c r="A233" s="32">
        <v>5</v>
      </c>
      <c r="B233" s="33"/>
      <c r="C233" s="33"/>
      <c r="D233" s="32"/>
      <c r="E233" s="34"/>
      <c r="F233" s="32"/>
      <c r="G233" s="29"/>
      <c r="H233" s="34">
        <f>IF(AND(F233=1,E233&gt;0),(E233-1)*(G233/I228),IF(E233&gt;0,-(G233/I228),))</f>
        <v>0</v>
      </c>
      <c r="I233" s="29">
        <f t="shared" si="14"/>
        <v>0</v>
      </c>
      <c r="J233" s="35">
        <f>IF(F233=1,K233/J228,-G233/J228)</f>
        <v>0</v>
      </c>
      <c r="K233" s="29">
        <f t="shared" si="15"/>
        <v>0</v>
      </c>
      <c r="L233" s="30"/>
    </row>
    <row r="234" spans="1:12" ht="15.75" customHeight="1" x14ac:dyDescent="0.25">
      <c r="A234" s="32">
        <v>6</v>
      </c>
      <c r="B234" s="33"/>
      <c r="C234" s="33"/>
      <c r="D234" s="32"/>
      <c r="E234" s="34"/>
      <c r="F234" s="32"/>
      <c r="G234" s="29"/>
      <c r="H234" s="34">
        <f>IF(AND(F234=1,E234&gt;0),(E234-1)*(G234/I228),IF(E234&gt;0,-(G234/I228),))</f>
        <v>0</v>
      </c>
      <c r="I234" s="29">
        <f t="shared" si="14"/>
        <v>0</v>
      </c>
      <c r="J234" s="35">
        <f>IF(F234=1,K234/J228,-G234/J228)</f>
        <v>0</v>
      </c>
      <c r="K234" s="29">
        <f t="shared" si="15"/>
        <v>0</v>
      </c>
      <c r="L234" s="30"/>
    </row>
    <row r="235" spans="1:12" ht="15.75" customHeight="1" x14ac:dyDescent="0.25">
      <c r="A235" s="32">
        <v>7</v>
      </c>
      <c r="B235" s="33"/>
      <c r="C235" s="33"/>
      <c r="D235" s="32"/>
      <c r="E235" s="34"/>
      <c r="F235" s="32"/>
      <c r="G235" s="29"/>
      <c r="H235" s="34">
        <f>IF(AND(F235=1,E235&gt;0),(E235-1)*(G235/I228),IF(E235&gt;0,-(G235/I228),))</f>
        <v>0</v>
      </c>
      <c r="I235" s="29">
        <f t="shared" si="14"/>
        <v>0</v>
      </c>
      <c r="J235" s="35">
        <f>IF(F235=1,K235/J228,-G235/J228)</f>
        <v>0</v>
      </c>
      <c r="K235" s="29">
        <f t="shared" si="15"/>
        <v>0</v>
      </c>
      <c r="L235" s="30"/>
    </row>
    <row r="236" spans="1:12" ht="15.75" customHeight="1" x14ac:dyDescent="0.25">
      <c r="A236" s="39">
        <v>8</v>
      </c>
      <c r="B236" s="40"/>
      <c r="C236" s="40"/>
      <c r="D236" s="41"/>
      <c r="E236" s="42"/>
      <c r="F236" s="41"/>
      <c r="G236" s="43"/>
      <c r="H236" s="34">
        <f>IF(AND(F236=1,E236&gt;0),(E236-1)*(G236/I228),IF(E236&gt;0,-(G236/I228),))</f>
        <v>0</v>
      </c>
      <c r="I236" s="44">
        <f t="shared" si="14"/>
        <v>0</v>
      </c>
      <c r="J236" s="45">
        <f>IF(F236=1,K236/J228,-G236/J228)</f>
        <v>0</v>
      </c>
      <c r="K236" s="46">
        <f t="shared" si="15"/>
        <v>0</v>
      </c>
      <c r="L236" s="30"/>
    </row>
    <row r="237" spans="1:12" ht="15.75" customHeight="1" x14ac:dyDescent="0.25">
      <c r="A237" s="47">
        <v>9</v>
      </c>
      <c r="B237" s="33"/>
      <c r="C237" s="33"/>
      <c r="D237" s="32"/>
      <c r="E237" s="34"/>
      <c r="F237" s="32"/>
      <c r="G237" s="29"/>
      <c r="H237" s="34">
        <f>IF(AND(F237=1,E237&gt;0),(E237-1)*(G237/I228),IF(E237&gt;0,-(G237/I228),))</f>
        <v>0</v>
      </c>
      <c r="I237" s="48">
        <f t="shared" si="14"/>
        <v>0</v>
      </c>
      <c r="J237" s="49">
        <f>IF(F237=1,K237/J228,-G237/J228)</f>
        <v>0</v>
      </c>
      <c r="K237" s="50">
        <f t="shared" si="15"/>
        <v>0</v>
      </c>
      <c r="L237" s="30"/>
    </row>
    <row r="238" spans="1:12" ht="15.75" customHeight="1" x14ac:dyDescent="0.25">
      <c r="A238" s="47">
        <v>10</v>
      </c>
      <c r="B238" s="33"/>
      <c r="C238" s="33"/>
      <c r="D238" s="32"/>
      <c r="E238" s="34"/>
      <c r="F238" s="32"/>
      <c r="G238" s="29"/>
      <c r="H238" s="34">
        <f>IF(AND(F238=1,E238&gt;0),(E238-1)*(G238/I228),IF(E238&gt;0,-(G238/I228),))</f>
        <v>0</v>
      </c>
      <c r="I238" s="48">
        <f t="shared" si="14"/>
        <v>0</v>
      </c>
      <c r="J238" s="49">
        <f>IF(F238=1,K238/J228,-G238/J228)</f>
        <v>0</v>
      </c>
      <c r="K238" s="50">
        <f t="shared" si="15"/>
        <v>0</v>
      </c>
      <c r="L238" s="30"/>
    </row>
    <row r="239" spans="1:12" ht="15.75" customHeight="1" x14ac:dyDescent="0.25">
      <c r="A239" s="47">
        <v>11</v>
      </c>
      <c r="B239" s="33"/>
      <c r="C239" s="33"/>
      <c r="D239" s="32"/>
      <c r="E239" s="34"/>
      <c r="F239" s="32"/>
      <c r="G239" s="29"/>
      <c r="H239" s="34">
        <f>IF(AND(F239=1,E239&gt;0),(E239-1)*(G239/I228),IF(E239&gt;0,-(G239/I228),))</f>
        <v>0</v>
      </c>
      <c r="I239" s="48">
        <f t="shared" si="14"/>
        <v>0</v>
      </c>
      <c r="J239" s="49">
        <f>IF(F239=1,K239/J228,-G239/J228)</f>
        <v>0</v>
      </c>
      <c r="K239" s="50">
        <f t="shared" si="15"/>
        <v>0</v>
      </c>
      <c r="L239" s="30"/>
    </row>
    <row r="240" spans="1:12" ht="15.75" customHeight="1" x14ac:dyDescent="0.25">
      <c r="A240" s="47">
        <v>12</v>
      </c>
      <c r="B240" s="33"/>
      <c r="C240" s="33"/>
      <c r="D240" s="32"/>
      <c r="E240" s="34"/>
      <c r="F240" s="32"/>
      <c r="G240" s="29"/>
      <c r="H240" s="34">
        <f>IF(AND(F240=1,E240&gt;0),(E240-1)*(G240/I228),IF(E240&gt;0,-(G240/I228),))</f>
        <v>0</v>
      </c>
      <c r="I240" s="48">
        <f t="shared" si="14"/>
        <v>0</v>
      </c>
      <c r="J240" s="49">
        <f>IF(F240=1,K240/J228,-G240/J228)</f>
        <v>0</v>
      </c>
      <c r="K240" s="50">
        <f t="shared" si="15"/>
        <v>0</v>
      </c>
      <c r="L240" s="30"/>
    </row>
    <row r="241" spans="1:12" ht="15.75" customHeight="1" x14ac:dyDescent="0.25">
      <c r="A241" s="47">
        <v>13</v>
      </c>
      <c r="B241" s="33"/>
      <c r="C241" s="33"/>
      <c r="D241" s="32"/>
      <c r="E241" s="34"/>
      <c r="F241" s="32"/>
      <c r="G241" s="29"/>
      <c r="H241" s="34">
        <f>IF(AND(F241=1,E241&gt;0),(E241-1)*(G241/I228),IF(E241&gt;0,-(G241/I228),))</f>
        <v>0</v>
      </c>
      <c r="I241" s="48">
        <f t="shared" si="14"/>
        <v>0</v>
      </c>
      <c r="J241" s="49">
        <f>IF(F241=1,K241/J228,-G241/J228)</f>
        <v>0</v>
      </c>
      <c r="K241" s="50">
        <f t="shared" si="15"/>
        <v>0</v>
      </c>
      <c r="L241" s="30"/>
    </row>
    <row r="242" spans="1:12" ht="15.75" customHeight="1" x14ac:dyDescent="0.25">
      <c r="A242" s="47">
        <v>14</v>
      </c>
      <c r="B242" s="33"/>
      <c r="C242" s="33"/>
      <c r="D242" s="32"/>
      <c r="E242" s="34"/>
      <c r="F242" s="32"/>
      <c r="G242" s="29"/>
      <c r="H242" s="34">
        <f>IF(AND(F242=1,E242&gt;0),(E242-1)*(G242/I228),IF(E242&gt;0,-(G242/I228),))</f>
        <v>0</v>
      </c>
      <c r="I242" s="48">
        <f t="shared" si="14"/>
        <v>0</v>
      </c>
      <c r="J242" s="49">
        <f>IF(F242=1,K242/J228,-G242/J228)</f>
        <v>0</v>
      </c>
      <c r="K242" s="50">
        <f t="shared" si="15"/>
        <v>0</v>
      </c>
      <c r="L242" s="30"/>
    </row>
    <row r="243" spans="1:12" ht="15.75" customHeight="1" x14ac:dyDescent="0.25">
      <c r="A243" s="47">
        <v>15</v>
      </c>
      <c r="B243" s="33"/>
      <c r="C243" s="33"/>
      <c r="D243" s="32"/>
      <c r="E243" s="34"/>
      <c r="F243" s="32"/>
      <c r="G243" s="29"/>
      <c r="H243" s="34">
        <f>IF(AND(F243=1,E243&gt;0),(E243-1)*(G243/I228),IF(E243&gt;0,-(G243/I228),))</f>
        <v>0</v>
      </c>
      <c r="I243" s="48">
        <f t="shared" si="14"/>
        <v>0</v>
      </c>
      <c r="J243" s="49">
        <f>IF(F243=1,K243/J228,-G243/J228)</f>
        <v>0</v>
      </c>
      <c r="K243" s="50">
        <f t="shared" si="15"/>
        <v>0</v>
      </c>
      <c r="L243" s="30"/>
    </row>
    <row r="244" spans="1:12" ht="15.75" customHeight="1" x14ac:dyDescent="0.25">
      <c r="A244" s="47">
        <v>16</v>
      </c>
      <c r="B244" s="33"/>
      <c r="C244" s="33"/>
      <c r="D244" s="32"/>
      <c r="E244" s="34"/>
      <c r="F244" s="32"/>
      <c r="G244" s="29"/>
      <c r="H244" s="34">
        <f>IF(AND(F244=1,E244&gt;0),(E244-1)*(G244/I228),IF(E244&gt;0,-(G244/I228),))</f>
        <v>0</v>
      </c>
      <c r="I244" s="48">
        <f t="shared" si="14"/>
        <v>0</v>
      </c>
      <c r="J244" s="49">
        <f>IF(F244=1,K244/J228,-G244/J228)</f>
        <v>0</v>
      </c>
      <c r="K244" s="50">
        <f t="shared" si="15"/>
        <v>0</v>
      </c>
      <c r="L244" s="30"/>
    </row>
    <row r="245" spans="1:12" ht="15.75" customHeight="1" x14ac:dyDescent="0.25">
      <c r="A245" s="47">
        <v>17</v>
      </c>
      <c r="B245" s="33"/>
      <c r="C245" s="33"/>
      <c r="D245" s="32"/>
      <c r="E245" s="34"/>
      <c r="F245" s="32"/>
      <c r="G245" s="29"/>
      <c r="H245" s="34">
        <f>IF(AND(F245=1,E245&gt;0),(E245-1)*(G245/I228),IF(E245&gt;0,-(G245/I228),))</f>
        <v>0</v>
      </c>
      <c r="I245" s="48">
        <f t="shared" si="14"/>
        <v>0</v>
      </c>
      <c r="J245" s="49">
        <f>IF(F245=1,K245/J228,-G245/J228)</f>
        <v>0</v>
      </c>
      <c r="K245" s="50">
        <f t="shared" si="15"/>
        <v>0</v>
      </c>
      <c r="L245" s="30"/>
    </row>
    <row r="246" spans="1:12" ht="15.75" customHeight="1" x14ac:dyDescent="0.25">
      <c r="A246" s="47">
        <v>18</v>
      </c>
      <c r="B246" s="33"/>
      <c r="C246" s="33"/>
      <c r="D246" s="32"/>
      <c r="E246" s="34"/>
      <c r="F246" s="32"/>
      <c r="G246" s="29"/>
      <c r="H246" s="34">
        <f>IF(AND(F246=1,E246&gt;0),(E246-1)*(G246/I228),IF(E246&gt;0,-(G246/I228),))</f>
        <v>0</v>
      </c>
      <c r="I246" s="48">
        <f t="shared" si="14"/>
        <v>0</v>
      </c>
      <c r="J246" s="49">
        <f>IF(F246=1,K246/J228,-G246/J228)</f>
        <v>0</v>
      </c>
      <c r="K246" s="50">
        <f t="shared" si="15"/>
        <v>0</v>
      </c>
      <c r="L246" s="30"/>
    </row>
    <row r="247" spans="1:12" ht="15.75" customHeight="1" x14ac:dyDescent="0.25">
      <c r="A247" s="51">
        <v>19</v>
      </c>
      <c r="B247" s="52"/>
      <c r="C247" s="52"/>
      <c r="D247" s="53"/>
      <c r="E247" s="54"/>
      <c r="F247" s="53"/>
      <c r="G247" s="50"/>
      <c r="H247" s="34">
        <f>IF(AND(F247=1,E247&gt;0),(E247-1)*(G247/I228),IF(E247&gt;0,-(G247/I228),))</f>
        <v>0</v>
      </c>
      <c r="I247" s="48">
        <f t="shared" si="14"/>
        <v>0</v>
      </c>
      <c r="J247" s="49">
        <f>IF(F247=1,K247/J228,-G247/J228)</f>
        <v>0</v>
      </c>
      <c r="K247" s="50">
        <f t="shared" si="15"/>
        <v>0</v>
      </c>
      <c r="L247" s="30"/>
    </row>
    <row r="248" spans="1:12" ht="15.75" customHeight="1" x14ac:dyDescent="0.25">
      <c r="A248" s="47">
        <v>20</v>
      </c>
      <c r="B248" s="52"/>
      <c r="C248" s="52"/>
      <c r="D248" s="53"/>
      <c r="E248" s="54"/>
      <c r="F248" s="53"/>
      <c r="G248" s="50"/>
      <c r="H248" s="34">
        <f>IF(AND(F248=1,E248&gt;0),(E248-1)*(G248/I228),IF(E248&gt;0,-(G248/I228),))</f>
        <v>0</v>
      </c>
      <c r="I248" s="48">
        <f t="shared" si="14"/>
        <v>0</v>
      </c>
      <c r="J248" s="49">
        <f>IF(F248=1,K248/J228,-G248/J228)</f>
        <v>0</v>
      </c>
      <c r="K248" s="50">
        <f t="shared" si="15"/>
        <v>0</v>
      </c>
      <c r="L248" s="30"/>
    </row>
    <row r="249" spans="1:12" ht="15.75" customHeight="1" x14ac:dyDescent="0.25">
      <c r="A249" s="51">
        <v>21</v>
      </c>
      <c r="B249" s="52"/>
      <c r="C249" s="52"/>
      <c r="D249" s="53"/>
      <c r="E249" s="54"/>
      <c r="F249" s="53"/>
      <c r="G249" s="50"/>
      <c r="H249" s="34">
        <f>IF(AND(F249=1,E249&gt;0),(E249-1)*(G249/I228),IF(E249&gt;0,-(G249/I228),))</f>
        <v>0</v>
      </c>
      <c r="I249" s="48">
        <f t="shared" si="14"/>
        <v>0</v>
      </c>
      <c r="J249" s="49">
        <f>IF(F249=1,K249/J228,-G249/J228)</f>
        <v>0</v>
      </c>
      <c r="K249" s="50">
        <f t="shared" si="15"/>
        <v>0</v>
      </c>
    </row>
    <row r="250" spans="1:12" ht="15.75" customHeight="1" x14ac:dyDescent="0.25">
      <c r="A250" s="47">
        <v>22</v>
      </c>
      <c r="B250" s="52"/>
      <c r="C250" s="52"/>
      <c r="D250" s="53"/>
      <c r="E250" s="54"/>
      <c r="F250" s="53"/>
      <c r="G250" s="50"/>
      <c r="H250" s="34">
        <f>IF(AND(F250=1,E250&gt;0),(E250-1)*(G250/I228),IF(E250&gt;0,-(G250/I228),))</f>
        <v>0</v>
      </c>
      <c r="I250" s="48">
        <f t="shared" si="14"/>
        <v>0</v>
      </c>
      <c r="J250" s="49">
        <f>IF(F250=1,K250/J228,-G250/J228)</f>
        <v>0</v>
      </c>
      <c r="K250" s="50">
        <f t="shared" si="15"/>
        <v>0</v>
      </c>
    </row>
    <row r="251" spans="1:12" ht="15.75" customHeight="1" x14ac:dyDescent="0.25">
      <c r="A251" s="51">
        <v>23</v>
      </c>
      <c r="B251" s="52"/>
      <c r="C251" s="52"/>
      <c r="D251" s="53"/>
      <c r="E251" s="54"/>
      <c r="F251" s="53"/>
      <c r="G251" s="50"/>
      <c r="H251" s="34">
        <f>IF(AND(F251=1,E251&gt;0),(E251-1)*(G251/I228),IF(E251&gt;0,-(G251/I228),))</f>
        <v>0</v>
      </c>
      <c r="I251" s="48">
        <f t="shared" si="14"/>
        <v>0</v>
      </c>
      <c r="J251" s="49">
        <f>IF(F251=1,K251/J228,-G251/J228)</f>
        <v>0</v>
      </c>
      <c r="K251" s="50">
        <f t="shared" si="15"/>
        <v>0</v>
      </c>
    </row>
    <row r="252" spans="1:12" ht="15.75" customHeight="1" x14ac:dyDescent="0.25">
      <c r="A252" s="47">
        <v>24</v>
      </c>
      <c r="B252" s="52"/>
      <c r="C252" s="52"/>
      <c r="D252" s="53"/>
      <c r="E252" s="54"/>
      <c r="F252" s="53"/>
      <c r="G252" s="50"/>
      <c r="H252" s="34">
        <f>IF(AND(F252=1,E252&gt;0),(E252-1)*(G252/I228),IF(E252&gt;0,-(G252/I228),))</f>
        <v>0</v>
      </c>
      <c r="I252" s="48">
        <f t="shared" si="14"/>
        <v>0</v>
      </c>
      <c r="J252" s="49">
        <f>IF(F252=1,K252/J228,-G252/J228)</f>
        <v>0</v>
      </c>
      <c r="K252" s="50">
        <f t="shared" si="15"/>
        <v>0</v>
      </c>
    </row>
    <row r="253" spans="1:12" ht="15.75" customHeight="1" x14ac:dyDescent="0.25">
      <c r="A253" s="51">
        <v>25</v>
      </c>
      <c r="B253" s="52"/>
      <c r="C253" s="52"/>
      <c r="D253" s="53"/>
      <c r="E253" s="54"/>
      <c r="F253" s="53"/>
      <c r="G253" s="50"/>
      <c r="H253" s="34">
        <f>IF(AND(F253=1,E253&gt;0),(E253-1)*(G253/I228),IF(E253&gt;0,-(G253/I228),))</f>
        <v>0</v>
      </c>
      <c r="I253" s="48">
        <f t="shared" si="14"/>
        <v>0</v>
      </c>
      <c r="J253" s="49">
        <f>IF(F253=1,K253/J228,-G253/J228)</f>
        <v>0</v>
      </c>
      <c r="K253" s="50">
        <f t="shared" si="15"/>
        <v>0</v>
      </c>
    </row>
    <row r="254" spans="1:12" ht="15.75" customHeight="1" x14ac:dyDescent="0.25">
      <c r="A254" s="47">
        <v>26</v>
      </c>
      <c r="B254" s="52"/>
      <c r="C254" s="52"/>
      <c r="D254" s="53"/>
      <c r="E254" s="54"/>
      <c r="F254" s="53"/>
      <c r="G254" s="50"/>
      <c r="H254" s="34">
        <f>IF(AND(F254=1,E254&gt;0),(E254-1)*(G254/I228),IF(E254&gt;0,-(G254/I228),))</f>
        <v>0</v>
      </c>
      <c r="I254" s="48">
        <f t="shared" si="14"/>
        <v>0</v>
      </c>
      <c r="J254" s="49">
        <f>IF(F254=1,K254/J228,-G254/J228)</f>
        <v>0</v>
      </c>
      <c r="K254" s="50">
        <f t="shared" si="15"/>
        <v>0</v>
      </c>
    </row>
    <row r="255" spans="1:12" ht="15.75" customHeight="1" x14ac:dyDescent="0.25">
      <c r="A255" s="51">
        <v>27</v>
      </c>
      <c r="B255" s="52"/>
      <c r="C255" s="52"/>
      <c r="D255" s="53"/>
      <c r="E255" s="54"/>
      <c r="F255" s="53"/>
      <c r="G255" s="50"/>
      <c r="H255" s="34">
        <f>IF(AND(F255=1,E255&gt;0),(E255-1)*(G255/I228),IF(E255&gt;0,-(G255/I228),))</f>
        <v>0</v>
      </c>
      <c r="I255" s="48">
        <f t="shared" si="14"/>
        <v>0</v>
      </c>
      <c r="J255" s="49">
        <f>IF(F255=1,K255/J228,-G255/J228)</f>
        <v>0</v>
      </c>
      <c r="K255" s="50">
        <f t="shared" si="15"/>
        <v>0</v>
      </c>
    </row>
    <row r="256" spans="1:12" ht="15.75" customHeight="1" x14ac:dyDescent="0.25">
      <c r="A256" s="47">
        <v>28</v>
      </c>
      <c r="B256" s="52"/>
      <c r="C256" s="52"/>
      <c r="D256" s="53"/>
      <c r="E256" s="54"/>
      <c r="F256" s="53"/>
      <c r="G256" s="50"/>
      <c r="H256" s="34">
        <f>IF(AND(F256=1,E256&gt;0),(E256-1)*(G256/I228),IF(E256&gt;0,-(G256/I228),))</f>
        <v>0</v>
      </c>
      <c r="I256" s="48">
        <f t="shared" si="14"/>
        <v>0</v>
      </c>
      <c r="J256" s="49">
        <f>IF(F256=1,K256/J228,-G256/J228)</f>
        <v>0</v>
      </c>
      <c r="K256" s="50">
        <f t="shared" si="15"/>
        <v>0</v>
      </c>
    </row>
    <row r="257" spans="1:12" ht="15.75" customHeight="1" x14ac:dyDescent="0.25">
      <c r="A257" s="51">
        <v>29</v>
      </c>
      <c r="B257" s="52"/>
      <c r="C257" s="52"/>
      <c r="D257" s="53"/>
      <c r="E257" s="54"/>
      <c r="F257" s="53"/>
      <c r="G257" s="50"/>
      <c r="H257" s="34">
        <f>IF(AND(F257=1,E257&gt;0),(E257-1)*(G257/I228),IF(E257&gt;0,-(G257/I228),))</f>
        <v>0</v>
      </c>
      <c r="I257" s="48">
        <f t="shared" si="14"/>
        <v>0</v>
      </c>
      <c r="J257" s="49">
        <f>IF(F257=1,K257/J228,-G257/J228)</f>
        <v>0</v>
      </c>
      <c r="K257" s="50">
        <f t="shared" si="15"/>
        <v>0</v>
      </c>
    </row>
    <row r="258" spans="1:12" ht="15.75" customHeight="1" x14ac:dyDescent="0.25">
      <c r="A258" s="47">
        <v>30</v>
      </c>
      <c r="B258" s="33"/>
      <c r="C258" s="33"/>
      <c r="D258" s="32"/>
      <c r="E258" s="34"/>
      <c r="F258" s="32"/>
      <c r="G258" s="29"/>
      <c r="H258" s="34">
        <f>IF(AND(F258=1,E258&gt;0),(E258-1)*(G258/I228),IF(E258&gt;0,-(G258/I228),))</f>
        <v>0</v>
      </c>
      <c r="I258" s="48">
        <f t="shared" si="14"/>
        <v>0</v>
      </c>
      <c r="J258" s="49">
        <f>IF(F258=1,K258/J228,-G258/J228)</f>
        <v>0</v>
      </c>
      <c r="K258" s="50">
        <f t="shared" si="15"/>
        <v>0</v>
      </c>
    </row>
    <row r="259" spans="1:12" ht="15.75" customHeight="1" x14ac:dyDescent="0.25">
      <c r="A259" s="57" t="s">
        <v>3</v>
      </c>
      <c r="B259" s="58"/>
      <c r="C259" s="59"/>
      <c r="D259" s="65"/>
      <c r="E259" s="60" t="str">
        <f>IFERROR(AVERAGEIF(F229:F258,1,E229:E258)," ")</f>
        <v xml:space="preserve"> </v>
      </c>
      <c r="F259" s="61" t="str">
        <f>IFERROR(COUNTIF(F229:F258,"1")/COUNTIF(F229:F258,"&gt;=0")," ")</f>
        <v xml:space="preserve"> </v>
      </c>
      <c r="G259" s="28">
        <f>SUM(G229:G258)</f>
        <v>0</v>
      </c>
      <c r="H259" s="62">
        <f>SUM(H229:H258)</f>
        <v>0</v>
      </c>
      <c r="I259" s="28">
        <f>SUM(I229:I258)</f>
        <v>0</v>
      </c>
      <c r="J259" s="63">
        <f>SUM(J229:J258)</f>
        <v>0</v>
      </c>
      <c r="K259" s="28">
        <f>SUM(K229:K258)</f>
        <v>0</v>
      </c>
      <c r="L259" s="64">
        <f>K259/J228</f>
        <v>0</v>
      </c>
    </row>
    <row r="260" spans="1:12" ht="15.75" customHeight="1" x14ac:dyDescent="0.25">
      <c r="A260" s="26">
        <f>A228+1</f>
        <v>43839</v>
      </c>
      <c r="B260" s="26"/>
      <c r="C260" s="26"/>
      <c r="D260" s="26"/>
      <c r="E260" s="26"/>
      <c r="F260" s="26"/>
      <c r="G260" s="26"/>
      <c r="H260" s="27">
        <f>J260*0.05</f>
        <v>3000</v>
      </c>
      <c r="I260" s="28">
        <f>0.05*J260</f>
        <v>3000</v>
      </c>
      <c r="J260" s="28">
        <f>J228+K259</f>
        <v>60000</v>
      </c>
      <c r="K260" s="29"/>
      <c r="L260" s="30"/>
    </row>
    <row r="261" spans="1:12" ht="15.75" customHeight="1" x14ac:dyDescent="0.25">
      <c r="A261" s="32">
        <v>1</v>
      </c>
      <c r="B261" s="33"/>
      <c r="C261" s="33"/>
      <c r="D261" s="32"/>
      <c r="E261" s="34"/>
      <c r="F261" s="32"/>
      <c r="G261" s="29"/>
      <c r="H261" s="34">
        <f>IF(AND(F261=1,E261&gt;0),(E261-1)*(G261/I260),IF(E261&gt;0,-(G261/I260),))</f>
        <v>0</v>
      </c>
      <c r="I261" s="29">
        <f>IF(F261=1,E261*G261,-G261)</f>
        <v>0</v>
      </c>
      <c r="J261" s="35">
        <f>IF(F261=1,K261/J260,-G261/J260)</f>
        <v>0</v>
      </c>
      <c r="K261" s="29">
        <f>IF(F261=1,I261-G261,-G261)</f>
        <v>0</v>
      </c>
      <c r="L261" s="30"/>
    </row>
    <row r="262" spans="1:12" ht="15.75" customHeight="1" x14ac:dyDescent="0.25">
      <c r="A262" s="32">
        <v>2</v>
      </c>
      <c r="B262" s="33"/>
      <c r="C262" s="33"/>
      <c r="D262" s="32"/>
      <c r="E262" s="34"/>
      <c r="F262" s="32"/>
      <c r="G262" s="29"/>
      <c r="H262" s="34">
        <f>IF(AND(F262=1,E262&gt;0),(E262-1)*(G262/I260),IF(E262&gt;0,-(G262/I260),))</f>
        <v>0</v>
      </c>
      <c r="I262" s="29">
        <f>IF(F262=1,E262*G262,-G262)</f>
        <v>0</v>
      </c>
      <c r="J262" s="35">
        <f>IF(F262=1,K262/J260,-G262/J260)</f>
        <v>0</v>
      </c>
      <c r="K262" s="29">
        <f>IF(F262=1,I262-G262,-G262)</f>
        <v>0</v>
      </c>
      <c r="L262" s="30"/>
    </row>
    <row r="263" spans="1:12" ht="15.75" customHeight="1" x14ac:dyDescent="0.25">
      <c r="A263" s="32">
        <v>3</v>
      </c>
      <c r="B263" s="33"/>
      <c r="C263" s="33"/>
      <c r="D263" s="32"/>
      <c r="E263" s="34"/>
      <c r="F263" s="32"/>
      <c r="G263" s="29"/>
      <c r="H263" s="34">
        <f>IF(AND(F263=1,E263&gt;0),(E263-1)*(G263/I260),IF(E263&gt;0,-(G263/I260),))</f>
        <v>0</v>
      </c>
      <c r="I263" s="29">
        <f>IF(F263=1,E263*G263,-G263)</f>
        <v>0</v>
      </c>
      <c r="J263" s="35">
        <f>IF(F263=1,K263/J260,-G263/J260)</f>
        <v>0</v>
      </c>
      <c r="K263" s="29">
        <f>IF(F263=1,I263-G263,-G263)</f>
        <v>0</v>
      </c>
      <c r="L263" s="30"/>
    </row>
    <row r="264" spans="1:12" ht="15.75" customHeight="1" x14ac:dyDescent="0.25">
      <c r="A264" s="32">
        <v>4</v>
      </c>
      <c r="B264" s="33"/>
      <c r="C264" s="33"/>
      <c r="D264" s="32"/>
      <c r="E264" s="34"/>
      <c r="F264" s="32"/>
      <c r="G264" s="29"/>
      <c r="H264" s="34">
        <f>IF(AND(F264=1,E264&gt;0),(E264-1)*(G264/I260),IF(E264&gt;0,-(G264/I260),))</f>
        <v>0</v>
      </c>
      <c r="I264" s="29">
        <f t="shared" ref="I264:I290" si="16">IF(F264=1,E264*G264,-G264)</f>
        <v>0</v>
      </c>
      <c r="J264" s="35">
        <f>IF(F264=1,K264/J260,-G264/J260)</f>
        <v>0</v>
      </c>
      <c r="K264" s="29">
        <f t="shared" ref="K264:K290" si="17">IF(F264=1,I264-G264,-G264)</f>
        <v>0</v>
      </c>
      <c r="L264" s="30"/>
    </row>
    <row r="265" spans="1:12" ht="15.75" customHeight="1" x14ac:dyDescent="0.25">
      <c r="A265" s="32">
        <v>5</v>
      </c>
      <c r="B265" s="33"/>
      <c r="C265" s="33"/>
      <c r="D265" s="32"/>
      <c r="E265" s="34"/>
      <c r="F265" s="32"/>
      <c r="G265" s="29"/>
      <c r="H265" s="34">
        <f>IF(AND(F265=1,E265&gt;0),(E265-1)*(G265/I260),IF(E265&gt;0,-(G265/I260),))</f>
        <v>0</v>
      </c>
      <c r="I265" s="29">
        <f t="shared" si="16"/>
        <v>0</v>
      </c>
      <c r="J265" s="35">
        <f>IF(F265=1,K265/J260,-G265/J260)</f>
        <v>0</v>
      </c>
      <c r="K265" s="29">
        <f t="shared" si="17"/>
        <v>0</v>
      </c>
      <c r="L265" s="30"/>
    </row>
    <row r="266" spans="1:12" ht="15.75" customHeight="1" x14ac:dyDescent="0.25">
      <c r="A266" s="32">
        <v>6</v>
      </c>
      <c r="B266" s="33"/>
      <c r="C266" s="33"/>
      <c r="D266" s="32"/>
      <c r="E266" s="34"/>
      <c r="F266" s="32"/>
      <c r="G266" s="29"/>
      <c r="H266" s="34">
        <f>IF(AND(F266=1,E266&gt;0),(E266-1)*(G266/I260),IF(E266&gt;0,-(G266/I260),))</f>
        <v>0</v>
      </c>
      <c r="I266" s="29">
        <f t="shared" si="16"/>
        <v>0</v>
      </c>
      <c r="J266" s="35">
        <f>IF(F266=1,K266/J260,-G266/J260)</f>
        <v>0</v>
      </c>
      <c r="K266" s="29">
        <f t="shared" si="17"/>
        <v>0</v>
      </c>
      <c r="L266" s="30"/>
    </row>
    <row r="267" spans="1:12" ht="15.75" customHeight="1" x14ac:dyDescent="0.25">
      <c r="A267" s="32">
        <v>7</v>
      </c>
      <c r="B267" s="33"/>
      <c r="C267" s="33"/>
      <c r="D267" s="32"/>
      <c r="E267" s="34"/>
      <c r="F267" s="32"/>
      <c r="G267" s="29"/>
      <c r="H267" s="34">
        <f>IF(AND(F267=1,E267&gt;0),(E267-1)*(G267/I260),IF(E267&gt;0,-(G267/I260),))</f>
        <v>0</v>
      </c>
      <c r="I267" s="29">
        <f t="shared" si="16"/>
        <v>0</v>
      </c>
      <c r="J267" s="35">
        <f>IF(F267=1,K267/J260,-G267/J260)</f>
        <v>0</v>
      </c>
      <c r="K267" s="29">
        <f t="shared" si="17"/>
        <v>0</v>
      </c>
      <c r="L267" s="30"/>
    </row>
    <row r="268" spans="1:12" ht="15.75" customHeight="1" x14ac:dyDescent="0.25">
      <c r="A268" s="39">
        <v>8</v>
      </c>
      <c r="B268" s="40"/>
      <c r="C268" s="40"/>
      <c r="D268" s="41"/>
      <c r="E268" s="42"/>
      <c r="F268" s="41"/>
      <c r="G268" s="43"/>
      <c r="H268" s="34">
        <f>IF(AND(F268=1,E268&gt;0),(E268-1)*(G268/I260),IF(E268&gt;0,-(G268/I260),))</f>
        <v>0</v>
      </c>
      <c r="I268" s="44">
        <f t="shared" si="16"/>
        <v>0</v>
      </c>
      <c r="J268" s="45">
        <f>IF(F268=1,K268/J260,-G268/J260)</f>
        <v>0</v>
      </c>
      <c r="K268" s="46">
        <f t="shared" si="17"/>
        <v>0</v>
      </c>
      <c r="L268" s="30"/>
    </row>
    <row r="269" spans="1:12" ht="15.75" customHeight="1" x14ac:dyDescent="0.25">
      <c r="A269" s="47">
        <v>9</v>
      </c>
      <c r="B269" s="33"/>
      <c r="C269" s="33"/>
      <c r="D269" s="32"/>
      <c r="E269" s="34"/>
      <c r="F269" s="32"/>
      <c r="G269" s="29"/>
      <c r="H269" s="34">
        <f>IF(AND(F269=1,E269&gt;0),(E269-1)*(G269/I260),IF(E269&gt;0,-(G269/I260),))</f>
        <v>0</v>
      </c>
      <c r="I269" s="48">
        <f t="shared" si="16"/>
        <v>0</v>
      </c>
      <c r="J269" s="49">
        <f>IF(F269=1,K269/J260,-G269/J260)</f>
        <v>0</v>
      </c>
      <c r="K269" s="50">
        <f t="shared" si="17"/>
        <v>0</v>
      </c>
      <c r="L269" s="30"/>
    </row>
    <row r="270" spans="1:12" ht="15.75" customHeight="1" x14ac:dyDescent="0.25">
      <c r="A270" s="47">
        <v>10</v>
      </c>
      <c r="B270" s="33"/>
      <c r="C270" s="33"/>
      <c r="D270" s="32"/>
      <c r="E270" s="34"/>
      <c r="F270" s="32"/>
      <c r="G270" s="29"/>
      <c r="H270" s="34">
        <f>IF(AND(F270=1,E270&gt;0),(E270-1)*(G270/I260),IF(E270&gt;0,-(G270/I260),))</f>
        <v>0</v>
      </c>
      <c r="I270" s="48">
        <f t="shared" si="16"/>
        <v>0</v>
      </c>
      <c r="J270" s="49">
        <f>IF(F270=1,K270/J260,-G270/J260)</f>
        <v>0</v>
      </c>
      <c r="K270" s="50">
        <f t="shared" si="17"/>
        <v>0</v>
      </c>
      <c r="L270" s="30"/>
    </row>
    <row r="271" spans="1:12" ht="15.75" customHeight="1" x14ac:dyDescent="0.25">
      <c r="A271" s="47">
        <v>11</v>
      </c>
      <c r="B271" s="33"/>
      <c r="C271" s="33"/>
      <c r="D271" s="32"/>
      <c r="E271" s="34"/>
      <c r="F271" s="32"/>
      <c r="G271" s="29"/>
      <c r="H271" s="34">
        <f>IF(AND(F271=1,E271&gt;0),(E271-1)*(G271/I260),IF(E271&gt;0,-(G271/I260),))</f>
        <v>0</v>
      </c>
      <c r="I271" s="48">
        <f t="shared" si="16"/>
        <v>0</v>
      </c>
      <c r="J271" s="49">
        <f>IF(F271=1,K271/J260,-G271/J260)</f>
        <v>0</v>
      </c>
      <c r="K271" s="50">
        <f t="shared" si="17"/>
        <v>0</v>
      </c>
      <c r="L271" s="30"/>
    </row>
    <row r="272" spans="1:12" ht="15.75" customHeight="1" x14ac:dyDescent="0.25">
      <c r="A272" s="47">
        <v>12</v>
      </c>
      <c r="B272" s="33"/>
      <c r="C272" s="33"/>
      <c r="D272" s="32"/>
      <c r="E272" s="34"/>
      <c r="F272" s="32"/>
      <c r="G272" s="29"/>
      <c r="H272" s="34">
        <f>IF(AND(F272=1,E272&gt;0),(E272-1)*(G272/I260),IF(E272&gt;0,-(G272/I260),))</f>
        <v>0</v>
      </c>
      <c r="I272" s="48">
        <f t="shared" si="16"/>
        <v>0</v>
      </c>
      <c r="J272" s="49">
        <f>IF(F272=1,K272/J260,-G272/J260)</f>
        <v>0</v>
      </c>
      <c r="K272" s="50">
        <f t="shared" si="17"/>
        <v>0</v>
      </c>
      <c r="L272" s="30"/>
    </row>
    <row r="273" spans="1:12" ht="15.75" customHeight="1" x14ac:dyDescent="0.25">
      <c r="A273" s="47">
        <v>13</v>
      </c>
      <c r="B273" s="33"/>
      <c r="C273" s="33"/>
      <c r="D273" s="32"/>
      <c r="E273" s="34"/>
      <c r="F273" s="32"/>
      <c r="G273" s="29"/>
      <c r="H273" s="34">
        <f>IF(AND(F273=1,E273&gt;0),(E273-1)*(G273/I260),IF(E273&gt;0,-(G273/I260),))</f>
        <v>0</v>
      </c>
      <c r="I273" s="48">
        <f t="shared" si="16"/>
        <v>0</v>
      </c>
      <c r="J273" s="49">
        <f>IF(F273=1,K273/J260,-G273/J260)</f>
        <v>0</v>
      </c>
      <c r="K273" s="50">
        <f t="shared" si="17"/>
        <v>0</v>
      </c>
      <c r="L273" s="30"/>
    </row>
    <row r="274" spans="1:12" ht="15.75" customHeight="1" x14ac:dyDescent="0.25">
      <c r="A274" s="47">
        <v>14</v>
      </c>
      <c r="B274" s="33"/>
      <c r="C274" s="33"/>
      <c r="D274" s="32"/>
      <c r="E274" s="34"/>
      <c r="F274" s="32"/>
      <c r="G274" s="29"/>
      <c r="H274" s="34">
        <f>IF(AND(F274=1,E274&gt;0),(E274-1)*(G274/I260),IF(E274&gt;0,-(G274/I260),))</f>
        <v>0</v>
      </c>
      <c r="I274" s="48">
        <f t="shared" si="16"/>
        <v>0</v>
      </c>
      <c r="J274" s="49">
        <f>IF(F274=1,K274/J260,-G274/J260)</f>
        <v>0</v>
      </c>
      <c r="K274" s="50">
        <f t="shared" si="17"/>
        <v>0</v>
      </c>
      <c r="L274" s="30"/>
    </row>
    <row r="275" spans="1:12" ht="15.75" customHeight="1" x14ac:dyDescent="0.25">
      <c r="A275" s="47">
        <v>15</v>
      </c>
      <c r="B275" s="33"/>
      <c r="C275" s="33"/>
      <c r="D275" s="32"/>
      <c r="E275" s="34"/>
      <c r="F275" s="32"/>
      <c r="G275" s="29"/>
      <c r="H275" s="34">
        <f>IF(AND(F275=1,E275&gt;0),(E275-1)*(G275/I260),IF(E275&gt;0,-(G275/I260),))</f>
        <v>0</v>
      </c>
      <c r="I275" s="48">
        <f t="shared" si="16"/>
        <v>0</v>
      </c>
      <c r="J275" s="49">
        <f>IF(F275=1,K275/J260,-G275/J260)</f>
        <v>0</v>
      </c>
      <c r="K275" s="50">
        <f t="shared" si="17"/>
        <v>0</v>
      </c>
      <c r="L275" s="30"/>
    </row>
    <row r="276" spans="1:12" ht="15.75" customHeight="1" x14ac:dyDescent="0.25">
      <c r="A276" s="47">
        <v>16</v>
      </c>
      <c r="B276" s="33"/>
      <c r="C276" s="33"/>
      <c r="D276" s="32"/>
      <c r="E276" s="34"/>
      <c r="F276" s="32"/>
      <c r="G276" s="29"/>
      <c r="H276" s="34">
        <f>IF(AND(F276=1,E276&gt;0),(E276-1)*(G276/I260),IF(E276&gt;0,-(G276/I260),))</f>
        <v>0</v>
      </c>
      <c r="I276" s="48">
        <f t="shared" si="16"/>
        <v>0</v>
      </c>
      <c r="J276" s="49">
        <f>IF(F276=1,K276/J260,-G276/J260)</f>
        <v>0</v>
      </c>
      <c r="K276" s="50">
        <f t="shared" si="17"/>
        <v>0</v>
      </c>
      <c r="L276" s="30"/>
    </row>
    <row r="277" spans="1:12" ht="15.75" customHeight="1" x14ac:dyDescent="0.25">
      <c r="A277" s="47">
        <v>17</v>
      </c>
      <c r="B277" s="33"/>
      <c r="C277" s="33"/>
      <c r="D277" s="32"/>
      <c r="E277" s="34"/>
      <c r="F277" s="32"/>
      <c r="G277" s="29"/>
      <c r="H277" s="34">
        <f>IF(AND(F277=1,E277&gt;0),(E277-1)*(G277/I260),IF(E277&gt;0,-(G277/I260),))</f>
        <v>0</v>
      </c>
      <c r="I277" s="48">
        <f t="shared" si="16"/>
        <v>0</v>
      </c>
      <c r="J277" s="49">
        <f>IF(F277=1,K277/J260,-G277/J260)</f>
        <v>0</v>
      </c>
      <c r="K277" s="50">
        <f t="shared" si="17"/>
        <v>0</v>
      </c>
      <c r="L277" s="30"/>
    </row>
    <row r="278" spans="1:12" ht="15.75" customHeight="1" x14ac:dyDescent="0.25">
      <c r="A278" s="47">
        <v>18</v>
      </c>
      <c r="B278" s="33"/>
      <c r="C278" s="33"/>
      <c r="D278" s="32"/>
      <c r="E278" s="34"/>
      <c r="F278" s="32"/>
      <c r="G278" s="29"/>
      <c r="H278" s="34">
        <f>IF(AND(F278=1,E278&gt;0),(E278-1)*(G278/I260),IF(E278&gt;0,-(G278/I260),))</f>
        <v>0</v>
      </c>
      <c r="I278" s="48">
        <f t="shared" si="16"/>
        <v>0</v>
      </c>
      <c r="J278" s="49">
        <f>IF(F278=1,K278/J260,-G278/J260)</f>
        <v>0</v>
      </c>
      <c r="K278" s="50">
        <f t="shared" si="17"/>
        <v>0</v>
      </c>
      <c r="L278" s="30"/>
    </row>
    <row r="279" spans="1:12" ht="15.75" customHeight="1" x14ac:dyDescent="0.25">
      <c r="A279" s="51">
        <v>19</v>
      </c>
      <c r="B279" s="52"/>
      <c r="C279" s="52"/>
      <c r="D279" s="53"/>
      <c r="E279" s="54"/>
      <c r="F279" s="53"/>
      <c r="G279" s="50"/>
      <c r="H279" s="34">
        <f>IF(AND(F279=1,E279&gt;0),(E279-1)*(G279/I260),IF(E279&gt;0,-(G279/I260),))</f>
        <v>0</v>
      </c>
      <c r="I279" s="48">
        <f t="shared" si="16"/>
        <v>0</v>
      </c>
      <c r="J279" s="49">
        <f>IF(F279=1,K279/J260,-G279/J260)</f>
        <v>0</v>
      </c>
      <c r="K279" s="50">
        <f t="shared" si="17"/>
        <v>0</v>
      </c>
      <c r="L279" s="30"/>
    </row>
    <row r="280" spans="1:12" ht="15.75" customHeight="1" x14ac:dyDescent="0.25">
      <c r="A280" s="47">
        <v>20</v>
      </c>
      <c r="B280" s="52"/>
      <c r="C280" s="52"/>
      <c r="D280" s="53"/>
      <c r="E280" s="54"/>
      <c r="F280" s="53"/>
      <c r="G280" s="50"/>
      <c r="H280" s="34">
        <f>IF(AND(F280=1,E280&gt;0),(E280-1)*(G280/I260),IF(E280&gt;0,-(G280/I260),))</f>
        <v>0</v>
      </c>
      <c r="I280" s="48">
        <f t="shared" si="16"/>
        <v>0</v>
      </c>
      <c r="J280" s="49">
        <f>IF(F280=1,K280/J260,-G280/J260)</f>
        <v>0</v>
      </c>
      <c r="K280" s="50">
        <f t="shared" si="17"/>
        <v>0</v>
      </c>
      <c r="L280" s="30"/>
    </row>
    <row r="281" spans="1:12" ht="15.75" customHeight="1" x14ac:dyDescent="0.25">
      <c r="A281" s="51">
        <v>21</v>
      </c>
      <c r="B281" s="52"/>
      <c r="C281" s="52"/>
      <c r="D281" s="53"/>
      <c r="E281" s="54"/>
      <c r="F281" s="53"/>
      <c r="G281" s="50"/>
      <c r="H281" s="34">
        <f>IF(AND(F281=1,E281&gt;0),(E281-1)*(G281/I260),IF(E281&gt;0,-(G281/I260),))</f>
        <v>0</v>
      </c>
      <c r="I281" s="48">
        <f t="shared" si="16"/>
        <v>0</v>
      </c>
      <c r="J281" s="49">
        <f>IF(F281=1,K281/J260,-G281/J260)</f>
        <v>0</v>
      </c>
      <c r="K281" s="50">
        <f t="shared" si="17"/>
        <v>0</v>
      </c>
    </row>
    <row r="282" spans="1:12" ht="15.75" customHeight="1" x14ac:dyDescent="0.25">
      <c r="A282" s="47">
        <v>22</v>
      </c>
      <c r="B282" s="52"/>
      <c r="C282" s="52"/>
      <c r="D282" s="53"/>
      <c r="E282" s="54"/>
      <c r="F282" s="53"/>
      <c r="G282" s="50"/>
      <c r="H282" s="34">
        <f>IF(AND(F282=1,E282&gt;0),(E282-1)*(G282/I260),IF(E282&gt;0,-(G282/I260),))</f>
        <v>0</v>
      </c>
      <c r="I282" s="48">
        <f t="shared" si="16"/>
        <v>0</v>
      </c>
      <c r="J282" s="49">
        <f>IF(F282=1,K282/J260,-G282/J260)</f>
        <v>0</v>
      </c>
      <c r="K282" s="50">
        <f t="shared" si="17"/>
        <v>0</v>
      </c>
    </row>
    <row r="283" spans="1:12" ht="15.75" customHeight="1" x14ac:dyDescent="0.25">
      <c r="A283" s="51">
        <v>23</v>
      </c>
      <c r="B283" s="52"/>
      <c r="C283" s="52"/>
      <c r="D283" s="53"/>
      <c r="E283" s="54"/>
      <c r="F283" s="53"/>
      <c r="G283" s="50"/>
      <c r="H283" s="34">
        <f>IF(AND(F283=1,E283&gt;0),(E283-1)*(G283/I260),IF(E283&gt;0,-(G283/I260),))</f>
        <v>0</v>
      </c>
      <c r="I283" s="48">
        <f t="shared" si="16"/>
        <v>0</v>
      </c>
      <c r="J283" s="49">
        <f>IF(F283=1,K283/J260,-G283/J260)</f>
        <v>0</v>
      </c>
      <c r="K283" s="50">
        <f t="shared" si="17"/>
        <v>0</v>
      </c>
    </row>
    <row r="284" spans="1:12" ht="15.75" customHeight="1" x14ac:dyDescent="0.25">
      <c r="A284" s="47">
        <v>24</v>
      </c>
      <c r="B284" s="52"/>
      <c r="C284" s="52"/>
      <c r="D284" s="53"/>
      <c r="E284" s="54"/>
      <c r="F284" s="53"/>
      <c r="G284" s="50"/>
      <c r="H284" s="34">
        <f>IF(AND(F284=1,E284&gt;0),(E284-1)*(G284/I260),IF(E284&gt;0,-(G284/I260),))</f>
        <v>0</v>
      </c>
      <c r="I284" s="48">
        <f t="shared" si="16"/>
        <v>0</v>
      </c>
      <c r="J284" s="49">
        <f>IF(F284=1,K284/J260,-G284/J260)</f>
        <v>0</v>
      </c>
      <c r="K284" s="50">
        <f t="shared" si="17"/>
        <v>0</v>
      </c>
    </row>
    <row r="285" spans="1:12" ht="15.75" customHeight="1" x14ac:dyDescent="0.25">
      <c r="A285" s="51">
        <v>25</v>
      </c>
      <c r="B285" s="52"/>
      <c r="C285" s="52"/>
      <c r="D285" s="53"/>
      <c r="E285" s="54"/>
      <c r="F285" s="53"/>
      <c r="G285" s="50"/>
      <c r="H285" s="34">
        <f>IF(AND(F285=1,E285&gt;0),(E285-1)*(G285/I260),IF(E285&gt;0,-(G285/I260),))</f>
        <v>0</v>
      </c>
      <c r="I285" s="48">
        <f t="shared" si="16"/>
        <v>0</v>
      </c>
      <c r="J285" s="49">
        <f>IF(F285=1,K285/J260,-G285/J260)</f>
        <v>0</v>
      </c>
      <c r="K285" s="50">
        <f t="shared" si="17"/>
        <v>0</v>
      </c>
    </row>
    <row r="286" spans="1:12" ht="15.75" customHeight="1" x14ac:dyDescent="0.25">
      <c r="A286" s="47">
        <v>26</v>
      </c>
      <c r="B286" s="52"/>
      <c r="C286" s="52"/>
      <c r="D286" s="53"/>
      <c r="E286" s="54"/>
      <c r="F286" s="53"/>
      <c r="G286" s="50"/>
      <c r="H286" s="34">
        <f>IF(AND(F286=1,E286&gt;0),(E286-1)*(G286/I260),IF(E286&gt;0,-(G286/I260),))</f>
        <v>0</v>
      </c>
      <c r="I286" s="48">
        <f t="shared" si="16"/>
        <v>0</v>
      </c>
      <c r="J286" s="49">
        <f>IF(F286=1,K286/J260,-G286/J260)</f>
        <v>0</v>
      </c>
      <c r="K286" s="50">
        <f t="shared" si="17"/>
        <v>0</v>
      </c>
    </row>
    <row r="287" spans="1:12" ht="15.75" customHeight="1" x14ac:dyDescent="0.25">
      <c r="A287" s="51">
        <v>27</v>
      </c>
      <c r="B287" s="52"/>
      <c r="C287" s="52"/>
      <c r="D287" s="53"/>
      <c r="E287" s="54"/>
      <c r="F287" s="53"/>
      <c r="G287" s="50"/>
      <c r="H287" s="34">
        <f>IF(AND(F287=1,E287&gt;0),(E287-1)*(G287/I260),IF(E287&gt;0,-(G287/I260),))</f>
        <v>0</v>
      </c>
      <c r="I287" s="48">
        <f t="shared" si="16"/>
        <v>0</v>
      </c>
      <c r="J287" s="49">
        <f>IF(F287=1,K287/J260,-G287/J260)</f>
        <v>0</v>
      </c>
      <c r="K287" s="50">
        <f t="shared" si="17"/>
        <v>0</v>
      </c>
    </row>
    <row r="288" spans="1:12" ht="15.75" customHeight="1" x14ac:dyDescent="0.25">
      <c r="A288" s="47">
        <v>28</v>
      </c>
      <c r="B288" s="52"/>
      <c r="C288" s="52"/>
      <c r="D288" s="53"/>
      <c r="E288" s="54"/>
      <c r="F288" s="53"/>
      <c r="G288" s="50"/>
      <c r="H288" s="34">
        <f>IF(AND(F288=1,E288&gt;0),(E288-1)*(G288/I260),IF(E288&gt;0,-(G288/I260),))</f>
        <v>0</v>
      </c>
      <c r="I288" s="48">
        <f t="shared" si="16"/>
        <v>0</v>
      </c>
      <c r="J288" s="49">
        <f>IF(F288=1,K288/J260,-G288/J260)</f>
        <v>0</v>
      </c>
      <c r="K288" s="50">
        <f t="shared" si="17"/>
        <v>0</v>
      </c>
    </row>
    <row r="289" spans="1:12" ht="15.75" customHeight="1" x14ac:dyDescent="0.25">
      <c r="A289" s="51">
        <v>29</v>
      </c>
      <c r="B289" s="52"/>
      <c r="C289" s="52"/>
      <c r="D289" s="53"/>
      <c r="E289" s="54"/>
      <c r="F289" s="53"/>
      <c r="G289" s="50"/>
      <c r="H289" s="34">
        <f>IF(AND(F289=1,E289&gt;0),(E289-1)*(G289/I260),IF(E289&gt;0,-(G289/I260),))</f>
        <v>0</v>
      </c>
      <c r="I289" s="48">
        <f t="shared" si="16"/>
        <v>0</v>
      </c>
      <c r="J289" s="49">
        <f>IF(F289=1,K289/J260,-G289/J260)</f>
        <v>0</v>
      </c>
      <c r="K289" s="50">
        <f t="shared" si="17"/>
        <v>0</v>
      </c>
    </row>
    <row r="290" spans="1:12" ht="15.75" customHeight="1" x14ac:dyDescent="0.25">
      <c r="A290" s="47">
        <v>30</v>
      </c>
      <c r="B290" s="33"/>
      <c r="C290" s="33"/>
      <c r="D290" s="32"/>
      <c r="E290" s="34"/>
      <c r="F290" s="32"/>
      <c r="G290" s="29"/>
      <c r="H290" s="34">
        <f>IF(AND(F290=1,E290&gt;0),(E290-1)*(G290/I260),IF(E290&gt;0,-(G290/I260),))</f>
        <v>0</v>
      </c>
      <c r="I290" s="48">
        <f t="shared" si="16"/>
        <v>0</v>
      </c>
      <c r="J290" s="49">
        <f>IF(F290=1,K290/J260,-G290/J260)</f>
        <v>0</v>
      </c>
      <c r="K290" s="50">
        <f t="shared" si="17"/>
        <v>0</v>
      </c>
    </row>
    <row r="291" spans="1:12" ht="15.75" customHeight="1" x14ac:dyDescent="0.25">
      <c r="A291" s="57" t="s">
        <v>3</v>
      </c>
      <c r="B291" s="58"/>
      <c r="C291" s="59"/>
      <c r="D291" s="65"/>
      <c r="E291" s="60" t="str">
        <f>IFERROR(AVERAGEIF(F261:F290,1,E261:E290)," ")</f>
        <v xml:space="preserve"> </v>
      </c>
      <c r="F291" s="61" t="str">
        <f>IFERROR(COUNTIF(F261:F290,"1")/COUNTIF(F261:F290,"&gt;=0")," ")</f>
        <v xml:space="preserve"> </v>
      </c>
      <c r="G291" s="28">
        <f>SUM(G261:G290)</f>
        <v>0</v>
      </c>
      <c r="H291" s="62">
        <f>SUM(H261:H290)</f>
        <v>0</v>
      </c>
      <c r="I291" s="28">
        <f>SUM(I261:I290)</f>
        <v>0</v>
      </c>
      <c r="J291" s="63">
        <f>SUM(J261:J290)</f>
        <v>0</v>
      </c>
      <c r="K291" s="28">
        <f>SUM(K261:K290)</f>
        <v>0</v>
      </c>
      <c r="L291" s="64">
        <f>K291/J260</f>
        <v>0</v>
      </c>
    </row>
    <row r="292" spans="1:12" ht="15.75" customHeight="1" x14ac:dyDescent="0.25">
      <c r="A292" s="26">
        <f>A260+1</f>
        <v>43840</v>
      </c>
      <c r="B292" s="26"/>
      <c r="C292" s="26"/>
      <c r="D292" s="26"/>
      <c r="E292" s="26"/>
      <c r="F292" s="26"/>
      <c r="G292" s="26"/>
      <c r="H292" s="27">
        <f>J292*0.05</f>
        <v>3000</v>
      </c>
      <c r="I292" s="28">
        <f>0.05*J292</f>
        <v>3000</v>
      </c>
      <c r="J292" s="28">
        <f>J260+K291</f>
        <v>60000</v>
      </c>
      <c r="K292" s="29"/>
      <c r="L292" s="30"/>
    </row>
    <row r="293" spans="1:12" ht="15.75" customHeight="1" x14ac:dyDescent="0.25">
      <c r="A293" s="32">
        <v>1</v>
      </c>
      <c r="B293" s="33"/>
      <c r="C293" s="33"/>
      <c r="D293" s="32"/>
      <c r="E293" s="34"/>
      <c r="F293" s="32"/>
      <c r="G293" s="29"/>
      <c r="H293" s="34">
        <f>IF(AND(F293=1,E293&gt;0),(E293-1)*(G293/I292),IF(E293&gt;0,-(G293/I292),))</f>
        <v>0</v>
      </c>
      <c r="I293" s="29">
        <f>IF(F293=1,E293*G293,-G293)</f>
        <v>0</v>
      </c>
      <c r="J293" s="35">
        <f>IF(F293=1,K293/J292,-G293/J292)</f>
        <v>0</v>
      </c>
      <c r="K293" s="29">
        <f>IF(F293=1,I293-G293,-G293)</f>
        <v>0</v>
      </c>
      <c r="L293" s="30"/>
    </row>
    <row r="294" spans="1:12" ht="15.75" customHeight="1" x14ac:dyDescent="0.25">
      <c r="A294" s="32">
        <v>2</v>
      </c>
      <c r="B294" s="33"/>
      <c r="C294" s="33"/>
      <c r="D294" s="32"/>
      <c r="E294" s="34"/>
      <c r="F294" s="32"/>
      <c r="G294" s="29"/>
      <c r="H294" s="34">
        <f>IF(AND(F294=1,E294&gt;0),(E294-1)*(G294/I292),IF(E294&gt;0,-(G294/I292),))</f>
        <v>0</v>
      </c>
      <c r="I294" s="29">
        <f>IF(F294=1,E294*G294,-G294)</f>
        <v>0</v>
      </c>
      <c r="J294" s="35">
        <f>IF(F294=1,K294/J292,-G294/J292)</f>
        <v>0</v>
      </c>
      <c r="K294" s="29">
        <f>IF(F294=1,I294-G294,-G294)</f>
        <v>0</v>
      </c>
      <c r="L294" s="30"/>
    </row>
    <row r="295" spans="1:12" ht="15.75" customHeight="1" x14ac:dyDescent="0.25">
      <c r="A295" s="32">
        <v>3</v>
      </c>
      <c r="B295" s="33"/>
      <c r="C295" s="33"/>
      <c r="D295" s="32"/>
      <c r="E295" s="34"/>
      <c r="F295" s="32"/>
      <c r="G295" s="29"/>
      <c r="H295" s="34">
        <f>IF(AND(F295=1,E295&gt;0),(E295-1)*(G295/I292),IF(E295&gt;0,-(G295/I292),))</f>
        <v>0</v>
      </c>
      <c r="I295" s="29">
        <f>IF(F295=1,E295*G295,-G295)</f>
        <v>0</v>
      </c>
      <c r="J295" s="35">
        <f>IF(F295=1,K295/J292,-G295/J292)</f>
        <v>0</v>
      </c>
      <c r="K295" s="29">
        <f>IF(F295=1,I295-G295,-G295)</f>
        <v>0</v>
      </c>
      <c r="L295" s="30"/>
    </row>
    <row r="296" spans="1:12" ht="15.75" customHeight="1" x14ac:dyDescent="0.25">
      <c r="A296" s="32">
        <v>4</v>
      </c>
      <c r="B296" s="33"/>
      <c r="C296" s="33"/>
      <c r="D296" s="32"/>
      <c r="E296" s="34"/>
      <c r="F296" s="32"/>
      <c r="G296" s="29"/>
      <c r="H296" s="34">
        <f>IF(AND(F296=1,E296&gt;0),(E296-1)*(G296/I292),IF(E296&gt;0,-(G296/I292),))</f>
        <v>0</v>
      </c>
      <c r="I296" s="29">
        <f t="shared" ref="I296:I322" si="18">IF(F296=1,E296*G296,-G296)</f>
        <v>0</v>
      </c>
      <c r="J296" s="35">
        <f>IF(F296=1,K296/J292,-G296/J292)</f>
        <v>0</v>
      </c>
      <c r="K296" s="29">
        <f t="shared" ref="K296:K322" si="19">IF(F296=1,I296-G296,-G296)</f>
        <v>0</v>
      </c>
      <c r="L296" s="30"/>
    </row>
    <row r="297" spans="1:12" ht="15.75" customHeight="1" x14ac:dyDescent="0.25">
      <c r="A297" s="32">
        <v>5</v>
      </c>
      <c r="B297" s="33"/>
      <c r="C297" s="33"/>
      <c r="D297" s="32"/>
      <c r="E297" s="34"/>
      <c r="F297" s="32"/>
      <c r="G297" s="29"/>
      <c r="H297" s="34">
        <f>IF(AND(F297=1,E297&gt;0),(E297-1)*(G297/I292),IF(E297&gt;0,-(G297/I292),))</f>
        <v>0</v>
      </c>
      <c r="I297" s="29">
        <f t="shared" si="18"/>
        <v>0</v>
      </c>
      <c r="J297" s="35">
        <f>IF(F297=1,K297/J292,-G297/J292)</f>
        <v>0</v>
      </c>
      <c r="K297" s="29">
        <f t="shared" si="19"/>
        <v>0</v>
      </c>
      <c r="L297" s="30"/>
    </row>
    <row r="298" spans="1:12" ht="15.75" customHeight="1" x14ac:dyDescent="0.25">
      <c r="A298" s="32">
        <v>6</v>
      </c>
      <c r="B298" s="33"/>
      <c r="C298" s="33"/>
      <c r="D298" s="32"/>
      <c r="E298" s="34"/>
      <c r="F298" s="32"/>
      <c r="G298" s="29"/>
      <c r="H298" s="34">
        <f>IF(AND(F298=1,E298&gt;0),(E298-1)*(G298/I292),IF(E298&gt;0,-(G298/I292),))</f>
        <v>0</v>
      </c>
      <c r="I298" s="29">
        <f t="shared" si="18"/>
        <v>0</v>
      </c>
      <c r="J298" s="35">
        <f>IF(F298=1,K298/J292,-G298/J292)</f>
        <v>0</v>
      </c>
      <c r="K298" s="29">
        <f t="shared" si="19"/>
        <v>0</v>
      </c>
      <c r="L298" s="30"/>
    </row>
    <row r="299" spans="1:12" ht="15.75" customHeight="1" x14ac:dyDescent="0.25">
      <c r="A299" s="32">
        <v>7</v>
      </c>
      <c r="B299" s="33"/>
      <c r="C299" s="33"/>
      <c r="D299" s="32"/>
      <c r="E299" s="34"/>
      <c r="F299" s="32"/>
      <c r="G299" s="29"/>
      <c r="H299" s="34">
        <f>IF(AND(F299=1,E299&gt;0),(E299-1)*(G299/I292),IF(E299&gt;0,-(G299/I292),))</f>
        <v>0</v>
      </c>
      <c r="I299" s="29">
        <f t="shared" si="18"/>
        <v>0</v>
      </c>
      <c r="J299" s="35">
        <f>IF(F299=1,K299/J292,-G299/J292)</f>
        <v>0</v>
      </c>
      <c r="K299" s="29">
        <f t="shared" si="19"/>
        <v>0</v>
      </c>
      <c r="L299" s="30"/>
    </row>
    <row r="300" spans="1:12" ht="15.75" customHeight="1" x14ac:dyDescent="0.25">
      <c r="A300" s="39">
        <v>8</v>
      </c>
      <c r="B300" s="40"/>
      <c r="C300" s="40"/>
      <c r="D300" s="41"/>
      <c r="E300" s="42"/>
      <c r="F300" s="41"/>
      <c r="G300" s="43"/>
      <c r="H300" s="34">
        <f>IF(AND(F300=1,E300&gt;0),(E300-1)*(G300/I292),IF(E300&gt;0,-(G300/I292),))</f>
        <v>0</v>
      </c>
      <c r="I300" s="44">
        <f t="shared" si="18"/>
        <v>0</v>
      </c>
      <c r="J300" s="45">
        <f>IF(F300=1,K300/J292,-G300/J292)</f>
        <v>0</v>
      </c>
      <c r="K300" s="46">
        <f t="shared" si="19"/>
        <v>0</v>
      </c>
      <c r="L300" s="30"/>
    </row>
    <row r="301" spans="1:12" ht="15.75" customHeight="1" x14ac:dyDescent="0.25">
      <c r="A301" s="47">
        <v>9</v>
      </c>
      <c r="B301" s="33"/>
      <c r="C301" s="33"/>
      <c r="D301" s="32"/>
      <c r="E301" s="34"/>
      <c r="F301" s="32"/>
      <c r="G301" s="29"/>
      <c r="H301" s="34">
        <f>IF(AND(F301=1,E301&gt;0),(E301-1)*(G301/I292),IF(E301&gt;0,-(G301/I292),))</f>
        <v>0</v>
      </c>
      <c r="I301" s="48">
        <f t="shared" si="18"/>
        <v>0</v>
      </c>
      <c r="J301" s="49">
        <f>IF(F301=1,K301/J292,-G301/J292)</f>
        <v>0</v>
      </c>
      <c r="K301" s="50">
        <f t="shared" si="19"/>
        <v>0</v>
      </c>
      <c r="L301" s="30"/>
    </row>
    <row r="302" spans="1:12" ht="15.75" customHeight="1" x14ac:dyDescent="0.25">
      <c r="A302" s="47">
        <v>10</v>
      </c>
      <c r="B302" s="33"/>
      <c r="C302" s="33"/>
      <c r="D302" s="32"/>
      <c r="E302" s="34"/>
      <c r="F302" s="32"/>
      <c r="G302" s="29"/>
      <c r="H302" s="34">
        <f>IF(AND(F302=1,E302&gt;0),(E302-1)*(G302/I292),IF(E302&gt;0,-(G302/I292),))</f>
        <v>0</v>
      </c>
      <c r="I302" s="48">
        <f t="shared" si="18"/>
        <v>0</v>
      </c>
      <c r="J302" s="49">
        <f>IF(F302=1,K302/J292,-G302/J292)</f>
        <v>0</v>
      </c>
      <c r="K302" s="50">
        <f t="shared" si="19"/>
        <v>0</v>
      </c>
      <c r="L302" s="30"/>
    </row>
    <row r="303" spans="1:12" ht="15.75" customHeight="1" x14ac:dyDescent="0.25">
      <c r="A303" s="47">
        <v>11</v>
      </c>
      <c r="B303" s="33"/>
      <c r="C303" s="33"/>
      <c r="D303" s="32"/>
      <c r="E303" s="34"/>
      <c r="F303" s="32"/>
      <c r="G303" s="29"/>
      <c r="H303" s="34">
        <f>IF(AND(F303=1,E303&gt;0),(E303-1)*(G303/I292),IF(E303&gt;0,-(G303/I292),))</f>
        <v>0</v>
      </c>
      <c r="I303" s="48">
        <f t="shared" si="18"/>
        <v>0</v>
      </c>
      <c r="J303" s="49">
        <f>IF(F303=1,K303/J292,-G303/J292)</f>
        <v>0</v>
      </c>
      <c r="K303" s="50">
        <f t="shared" si="19"/>
        <v>0</v>
      </c>
      <c r="L303" s="30"/>
    </row>
    <row r="304" spans="1:12" ht="15.75" customHeight="1" x14ac:dyDescent="0.25">
      <c r="A304" s="47">
        <v>12</v>
      </c>
      <c r="B304" s="33"/>
      <c r="C304" s="33"/>
      <c r="D304" s="32"/>
      <c r="E304" s="34"/>
      <c r="F304" s="32"/>
      <c r="G304" s="29"/>
      <c r="H304" s="34">
        <f>IF(AND(F304=1,E304&gt;0),(E304-1)*(G304/I292),IF(E304&gt;0,-(G304/I292),))</f>
        <v>0</v>
      </c>
      <c r="I304" s="48">
        <f t="shared" si="18"/>
        <v>0</v>
      </c>
      <c r="J304" s="49">
        <f>IF(F304=1,K304/J292,-G304/J292)</f>
        <v>0</v>
      </c>
      <c r="K304" s="50">
        <f t="shared" si="19"/>
        <v>0</v>
      </c>
      <c r="L304" s="30"/>
    </row>
    <row r="305" spans="1:12" ht="15.75" customHeight="1" x14ac:dyDescent="0.25">
      <c r="A305" s="47">
        <v>13</v>
      </c>
      <c r="B305" s="33"/>
      <c r="C305" s="33"/>
      <c r="D305" s="32"/>
      <c r="E305" s="34"/>
      <c r="F305" s="32"/>
      <c r="G305" s="29"/>
      <c r="H305" s="34">
        <f>IF(AND(F305=1,E305&gt;0),(E305-1)*(G305/I292),IF(E305&gt;0,-(G305/I292),))</f>
        <v>0</v>
      </c>
      <c r="I305" s="48">
        <f t="shared" si="18"/>
        <v>0</v>
      </c>
      <c r="J305" s="49">
        <f>IF(F305=1,K305/J292,-G305/J292)</f>
        <v>0</v>
      </c>
      <c r="K305" s="50">
        <f t="shared" si="19"/>
        <v>0</v>
      </c>
      <c r="L305" s="30"/>
    </row>
    <row r="306" spans="1:12" ht="15.75" customHeight="1" x14ac:dyDescent="0.25">
      <c r="A306" s="47">
        <v>14</v>
      </c>
      <c r="B306" s="33"/>
      <c r="C306" s="33"/>
      <c r="D306" s="32"/>
      <c r="E306" s="34"/>
      <c r="F306" s="32"/>
      <c r="G306" s="29"/>
      <c r="H306" s="34">
        <f>IF(AND(F306=1,E306&gt;0),(E306-1)*(G306/I292),IF(E306&gt;0,-(G306/I292),))</f>
        <v>0</v>
      </c>
      <c r="I306" s="48">
        <f t="shared" si="18"/>
        <v>0</v>
      </c>
      <c r="J306" s="49">
        <f>IF(F306=1,K306/J292,-G306/J292)</f>
        <v>0</v>
      </c>
      <c r="K306" s="50">
        <f t="shared" si="19"/>
        <v>0</v>
      </c>
      <c r="L306" s="30"/>
    </row>
    <row r="307" spans="1:12" ht="15.75" customHeight="1" x14ac:dyDescent="0.25">
      <c r="A307" s="47">
        <v>15</v>
      </c>
      <c r="B307" s="33"/>
      <c r="C307" s="33"/>
      <c r="D307" s="32"/>
      <c r="E307" s="34"/>
      <c r="F307" s="32"/>
      <c r="G307" s="29"/>
      <c r="H307" s="34">
        <f>IF(AND(F307=1,E307&gt;0),(E307-1)*(G307/I292),IF(E307&gt;0,-(G307/I292),))</f>
        <v>0</v>
      </c>
      <c r="I307" s="48">
        <f t="shared" si="18"/>
        <v>0</v>
      </c>
      <c r="J307" s="49">
        <f>IF(F307=1,K307/J292,-G307/J292)</f>
        <v>0</v>
      </c>
      <c r="K307" s="50">
        <f t="shared" si="19"/>
        <v>0</v>
      </c>
      <c r="L307" s="30"/>
    </row>
    <row r="308" spans="1:12" ht="15.75" customHeight="1" x14ac:dyDescent="0.25">
      <c r="A308" s="47">
        <v>16</v>
      </c>
      <c r="B308" s="33"/>
      <c r="C308" s="33"/>
      <c r="D308" s="32"/>
      <c r="E308" s="34"/>
      <c r="F308" s="32"/>
      <c r="G308" s="29"/>
      <c r="H308" s="34">
        <f>IF(AND(F308=1,E308&gt;0),(E308-1)*(G308/I292),IF(E308&gt;0,-(G308/I292),))</f>
        <v>0</v>
      </c>
      <c r="I308" s="48">
        <f t="shared" si="18"/>
        <v>0</v>
      </c>
      <c r="J308" s="49">
        <f>IF(F308=1,K308/J292,-G308/J292)</f>
        <v>0</v>
      </c>
      <c r="K308" s="50">
        <f t="shared" si="19"/>
        <v>0</v>
      </c>
      <c r="L308" s="30"/>
    </row>
    <row r="309" spans="1:12" ht="15.75" customHeight="1" x14ac:dyDescent="0.25">
      <c r="A309" s="47">
        <v>17</v>
      </c>
      <c r="B309" s="33"/>
      <c r="C309" s="33"/>
      <c r="D309" s="32"/>
      <c r="E309" s="34"/>
      <c r="F309" s="32"/>
      <c r="G309" s="29"/>
      <c r="H309" s="34">
        <f>IF(AND(F309=1,E309&gt;0),(E309-1)*(G309/I292),IF(E309&gt;0,-(G309/I292),))</f>
        <v>0</v>
      </c>
      <c r="I309" s="48">
        <f t="shared" si="18"/>
        <v>0</v>
      </c>
      <c r="J309" s="49">
        <f>IF(F309=1,K309/J292,-G309/J292)</f>
        <v>0</v>
      </c>
      <c r="K309" s="50">
        <f t="shared" si="19"/>
        <v>0</v>
      </c>
      <c r="L309" s="30"/>
    </row>
    <row r="310" spans="1:12" ht="15.75" customHeight="1" x14ac:dyDescent="0.25">
      <c r="A310" s="47">
        <v>18</v>
      </c>
      <c r="B310" s="33"/>
      <c r="C310" s="33"/>
      <c r="D310" s="32"/>
      <c r="E310" s="34"/>
      <c r="F310" s="32"/>
      <c r="G310" s="29"/>
      <c r="H310" s="34">
        <f>IF(AND(F310=1,E310&gt;0),(E310-1)*(G310/I292),IF(E310&gt;0,-(G310/I292),))</f>
        <v>0</v>
      </c>
      <c r="I310" s="48">
        <f t="shared" si="18"/>
        <v>0</v>
      </c>
      <c r="J310" s="49">
        <f>IF(F310=1,K310/J292,-G310/J292)</f>
        <v>0</v>
      </c>
      <c r="K310" s="50">
        <f t="shared" si="19"/>
        <v>0</v>
      </c>
      <c r="L310" s="30"/>
    </row>
    <row r="311" spans="1:12" ht="15.75" customHeight="1" x14ac:dyDescent="0.25">
      <c r="A311" s="51">
        <v>19</v>
      </c>
      <c r="B311" s="52"/>
      <c r="C311" s="52"/>
      <c r="D311" s="53"/>
      <c r="E311" s="54"/>
      <c r="F311" s="53"/>
      <c r="G311" s="50"/>
      <c r="H311" s="34">
        <f>IF(AND(F311=1,E311&gt;0),(E311-1)*(G311/I292),IF(E311&gt;0,-(G311/I292),))</f>
        <v>0</v>
      </c>
      <c r="I311" s="48">
        <f t="shared" si="18"/>
        <v>0</v>
      </c>
      <c r="J311" s="49">
        <f>IF(F311=1,K311/J292,-G311/J292)</f>
        <v>0</v>
      </c>
      <c r="K311" s="50">
        <f t="shared" si="19"/>
        <v>0</v>
      </c>
      <c r="L311" s="30"/>
    </row>
    <row r="312" spans="1:12" ht="15.75" customHeight="1" x14ac:dyDescent="0.25">
      <c r="A312" s="47">
        <v>20</v>
      </c>
      <c r="B312" s="52"/>
      <c r="C312" s="52"/>
      <c r="D312" s="53"/>
      <c r="E312" s="54"/>
      <c r="F312" s="53"/>
      <c r="G312" s="50"/>
      <c r="H312" s="34">
        <f>IF(AND(F312=1,E312&gt;0),(E312-1)*(G312/I292),IF(E312&gt;0,-(G312/I292),))</f>
        <v>0</v>
      </c>
      <c r="I312" s="48">
        <f t="shared" si="18"/>
        <v>0</v>
      </c>
      <c r="J312" s="49">
        <f>IF(F312=1,K312/J292,-G312/J292)</f>
        <v>0</v>
      </c>
      <c r="K312" s="50">
        <f t="shared" si="19"/>
        <v>0</v>
      </c>
      <c r="L312" s="30"/>
    </row>
    <row r="313" spans="1:12" ht="15.75" customHeight="1" x14ac:dyDescent="0.25">
      <c r="A313" s="51">
        <v>21</v>
      </c>
      <c r="B313" s="52"/>
      <c r="C313" s="52"/>
      <c r="D313" s="53"/>
      <c r="E313" s="54"/>
      <c r="F313" s="53"/>
      <c r="G313" s="50"/>
      <c r="H313" s="34">
        <f>IF(AND(F313=1,E313&gt;0),(E313-1)*(G313/I292),IF(E313&gt;0,-(G313/I292),))</f>
        <v>0</v>
      </c>
      <c r="I313" s="48">
        <f t="shared" si="18"/>
        <v>0</v>
      </c>
      <c r="J313" s="49">
        <f>IF(F313=1,K313/J292,-G313/J292)</f>
        <v>0</v>
      </c>
      <c r="K313" s="50">
        <f t="shared" si="19"/>
        <v>0</v>
      </c>
    </row>
    <row r="314" spans="1:12" ht="15.75" customHeight="1" x14ac:dyDescent="0.25">
      <c r="A314" s="47">
        <v>22</v>
      </c>
      <c r="B314" s="52"/>
      <c r="C314" s="52"/>
      <c r="D314" s="53"/>
      <c r="E314" s="54"/>
      <c r="F314" s="53"/>
      <c r="G314" s="50"/>
      <c r="H314" s="34">
        <f>IF(AND(F314=1,E314&gt;0),(E314-1)*(G314/I292),IF(E314&gt;0,-(G314/I292),))</f>
        <v>0</v>
      </c>
      <c r="I314" s="48">
        <f t="shared" si="18"/>
        <v>0</v>
      </c>
      <c r="J314" s="49">
        <f>IF(F314=1,K314/J292,-G314/J292)</f>
        <v>0</v>
      </c>
      <c r="K314" s="50">
        <f t="shared" si="19"/>
        <v>0</v>
      </c>
    </row>
    <row r="315" spans="1:12" ht="15.75" customHeight="1" x14ac:dyDescent="0.25">
      <c r="A315" s="51">
        <v>23</v>
      </c>
      <c r="B315" s="52"/>
      <c r="C315" s="52"/>
      <c r="D315" s="53"/>
      <c r="E315" s="54"/>
      <c r="F315" s="53"/>
      <c r="G315" s="50"/>
      <c r="H315" s="34">
        <f>IF(AND(F315=1,E315&gt;0),(E315-1)*(G315/I292),IF(E315&gt;0,-(G315/I292),))</f>
        <v>0</v>
      </c>
      <c r="I315" s="48">
        <f t="shared" si="18"/>
        <v>0</v>
      </c>
      <c r="J315" s="49">
        <f>IF(F315=1,K315/J292,-G315/J292)</f>
        <v>0</v>
      </c>
      <c r="K315" s="50">
        <f t="shared" si="19"/>
        <v>0</v>
      </c>
    </row>
    <row r="316" spans="1:12" ht="15.75" customHeight="1" x14ac:dyDescent="0.25">
      <c r="A316" s="47">
        <v>24</v>
      </c>
      <c r="B316" s="52"/>
      <c r="C316" s="52"/>
      <c r="D316" s="53"/>
      <c r="E316" s="54"/>
      <c r="F316" s="53"/>
      <c r="G316" s="50"/>
      <c r="H316" s="34">
        <f>IF(AND(F316=1,E316&gt;0),(E316-1)*(G316/I292),IF(E316&gt;0,-(G316/I292),))</f>
        <v>0</v>
      </c>
      <c r="I316" s="48">
        <f t="shared" si="18"/>
        <v>0</v>
      </c>
      <c r="J316" s="49">
        <f>IF(F316=1,K316/J292,-G316/J292)</f>
        <v>0</v>
      </c>
      <c r="K316" s="50">
        <f t="shared" si="19"/>
        <v>0</v>
      </c>
    </row>
    <row r="317" spans="1:12" ht="15.75" customHeight="1" x14ac:dyDescent="0.25">
      <c r="A317" s="51">
        <v>25</v>
      </c>
      <c r="B317" s="52"/>
      <c r="C317" s="52"/>
      <c r="D317" s="53"/>
      <c r="E317" s="54"/>
      <c r="F317" s="53"/>
      <c r="G317" s="50"/>
      <c r="H317" s="34">
        <f>IF(AND(F317=1,E317&gt;0),(E317-1)*(G317/I292),IF(E317&gt;0,-(G317/I292),))</f>
        <v>0</v>
      </c>
      <c r="I317" s="48">
        <f t="shared" si="18"/>
        <v>0</v>
      </c>
      <c r="J317" s="49">
        <f>IF(F317=1,K317/J292,-G317/J292)</f>
        <v>0</v>
      </c>
      <c r="K317" s="50">
        <f t="shared" si="19"/>
        <v>0</v>
      </c>
    </row>
    <row r="318" spans="1:12" ht="15.75" customHeight="1" x14ac:dyDescent="0.25">
      <c r="A318" s="47">
        <v>26</v>
      </c>
      <c r="B318" s="52"/>
      <c r="C318" s="52"/>
      <c r="D318" s="53"/>
      <c r="E318" s="54"/>
      <c r="F318" s="53"/>
      <c r="G318" s="50"/>
      <c r="H318" s="34">
        <f>IF(AND(F318=1,E318&gt;0),(E318-1)*(G318/I292),IF(E318&gt;0,-(G318/I292),))</f>
        <v>0</v>
      </c>
      <c r="I318" s="48">
        <f t="shared" si="18"/>
        <v>0</v>
      </c>
      <c r="J318" s="49">
        <f>IF(F318=1,K318/J292,-G318/J292)</f>
        <v>0</v>
      </c>
      <c r="K318" s="50">
        <f t="shared" si="19"/>
        <v>0</v>
      </c>
    </row>
    <row r="319" spans="1:12" ht="15.75" customHeight="1" x14ac:dyDescent="0.25">
      <c r="A319" s="51">
        <v>27</v>
      </c>
      <c r="B319" s="52"/>
      <c r="C319" s="52"/>
      <c r="D319" s="53"/>
      <c r="E319" s="54"/>
      <c r="F319" s="53"/>
      <c r="G319" s="50"/>
      <c r="H319" s="34">
        <f>IF(AND(F319=1,E319&gt;0),(E319-1)*(G319/I292),IF(E319&gt;0,-(G319/I292),))</f>
        <v>0</v>
      </c>
      <c r="I319" s="48">
        <f t="shared" si="18"/>
        <v>0</v>
      </c>
      <c r="J319" s="49">
        <f>IF(F319=1,K319/J292,-G319/J292)</f>
        <v>0</v>
      </c>
      <c r="K319" s="50">
        <f t="shared" si="19"/>
        <v>0</v>
      </c>
    </row>
    <row r="320" spans="1:12" ht="15.75" customHeight="1" x14ac:dyDescent="0.25">
      <c r="A320" s="47">
        <v>28</v>
      </c>
      <c r="B320" s="52"/>
      <c r="C320" s="52"/>
      <c r="D320" s="53"/>
      <c r="E320" s="54"/>
      <c r="F320" s="53"/>
      <c r="G320" s="50"/>
      <c r="H320" s="34">
        <f>IF(AND(F320=1,E320&gt;0),(E320-1)*(G320/I292),IF(E320&gt;0,-(G320/I292),))</f>
        <v>0</v>
      </c>
      <c r="I320" s="48">
        <f t="shared" si="18"/>
        <v>0</v>
      </c>
      <c r="J320" s="49">
        <f>IF(F320=1,K320/J292,-G320/J292)</f>
        <v>0</v>
      </c>
      <c r="K320" s="50">
        <f t="shared" si="19"/>
        <v>0</v>
      </c>
    </row>
    <row r="321" spans="1:12" ht="15.75" customHeight="1" x14ac:dyDescent="0.25">
      <c r="A321" s="51">
        <v>29</v>
      </c>
      <c r="B321" s="52"/>
      <c r="C321" s="52"/>
      <c r="D321" s="53"/>
      <c r="E321" s="54"/>
      <c r="F321" s="53"/>
      <c r="G321" s="50"/>
      <c r="H321" s="34">
        <f>IF(AND(F321=1,E321&gt;0),(E321-1)*(G321/I292),IF(E321&gt;0,-(G321/I292),))</f>
        <v>0</v>
      </c>
      <c r="I321" s="48">
        <f t="shared" si="18"/>
        <v>0</v>
      </c>
      <c r="J321" s="49">
        <f>IF(F321=1,K321/J292,-G321/J292)</f>
        <v>0</v>
      </c>
      <c r="K321" s="50">
        <f t="shared" si="19"/>
        <v>0</v>
      </c>
    </row>
    <row r="322" spans="1:12" ht="15.75" customHeight="1" x14ac:dyDescent="0.25">
      <c r="A322" s="47">
        <v>30</v>
      </c>
      <c r="B322" s="33"/>
      <c r="C322" s="33"/>
      <c r="D322" s="32"/>
      <c r="E322" s="34"/>
      <c r="F322" s="32"/>
      <c r="G322" s="29"/>
      <c r="H322" s="34">
        <f>IF(AND(F322=1,E322&gt;0),(E322-1)*(G322/I292),IF(E322&gt;0,-(G322/I292),))</f>
        <v>0</v>
      </c>
      <c r="I322" s="48">
        <f t="shared" si="18"/>
        <v>0</v>
      </c>
      <c r="J322" s="49">
        <f>IF(F322=1,K322/J292,-G322/J292)</f>
        <v>0</v>
      </c>
      <c r="K322" s="50">
        <f t="shared" si="19"/>
        <v>0</v>
      </c>
    </row>
    <row r="323" spans="1:12" ht="15.75" customHeight="1" x14ac:dyDescent="0.25">
      <c r="A323" s="57" t="s">
        <v>3</v>
      </c>
      <c r="B323" s="58"/>
      <c r="C323" s="59"/>
      <c r="D323" s="65"/>
      <c r="E323" s="60" t="str">
        <f>IFERROR(AVERAGEIF(F293:F322,1,E293:E322)," ")</f>
        <v xml:space="preserve"> </v>
      </c>
      <c r="F323" s="61" t="str">
        <f>IFERROR(COUNTIF(F293:F322,"1")/COUNTIF(F293:F322,"&gt;=0")," ")</f>
        <v xml:space="preserve"> </v>
      </c>
      <c r="G323" s="28">
        <f>SUM(G293:G322)</f>
        <v>0</v>
      </c>
      <c r="H323" s="62">
        <f>SUM(H293:H322)</f>
        <v>0</v>
      </c>
      <c r="I323" s="28">
        <f>SUM(I293:I322)</f>
        <v>0</v>
      </c>
      <c r="J323" s="63">
        <f>SUM(J293:J322)</f>
        <v>0</v>
      </c>
      <c r="K323" s="28">
        <f>SUM(K293:K322)</f>
        <v>0</v>
      </c>
      <c r="L323" s="64">
        <f>K323/J292</f>
        <v>0</v>
      </c>
    </row>
    <row r="324" spans="1:12" ht="15.75" customHeight="1" x14ac:dyDescent="0.25">
      <c r="A324" s="26">
        <f>A292+1</f>
        <v>43841</v>
      </c>
      <c r="B324" s="26"/>
      <c r="C324" s="26"/>
      <c r="D324" s="26"/>
      <c r="E324" s="26"/>
      <c r="F324" s="26"/>
      <c r="G324" s="26"/>
      <c r="H324" s="27">
        <f>J324*0.05</f>
        <v>3000</v>
      </c>
      <c r="I324" s="28">
        <f>0.05*J324</f>
        <v>3000</v>
      </c>
      <c r="J324" s="28">
        <f>J292+K323</f>
        <v>60000</v>
      </c>
      <c r="K324" s="29"/>
      <c r="L324" s="30"/>
    </row>
    <row r="325" spans="1:12" ht="15.75" customHeight="1" x14ac:dyDescent="0.25">
      <c r="A325" s="32">
        <v>1</v>
      </c>
      <c r="B325" s="33"/>
      <c r="C325" s="33"/>
      <c r="D325" s="32"/>
      <c r="E325" s="34"/>
      <c r="F325" s="32"/>
      <c r="G325" s="29"/>
      <c r="H325" s="34">
        <f>IF(AND(F325=1,E325&gt;0),(E325-1)*(G325/I324),IF(E325&gt;0,-(G325/I324),))</f>
        <v>0</v>
      </c>
      <c r="I325" s="29">
        <f>IF(F325=1,E325*G325,-G325)</f>
        <v>0</v>
      </c>
      <c r="J325" s="35">
        <f>IF(F325=1,K325/J324,-G325/J324)</f>
        <v>0</v>
      </c>
      <c r="K325" s="29">
        <f>IF(F325=1,I325-G325,-G325)</f>
        <v>0</v>
      </c>
      <c r="L325" s="30"/>
    </row>
    <row r="326" spans="1:12" ht="15.75" customHeight="1" x14ac:dyDescent="0.25">
      <c r="A326" s="32">
        <v>2</v>
      </c>
      <c r="B326" s="33"/>
      <c r="C326" s="33"/>
      <c r="D326" s="32"/>
      <c r="E326" s="34"/>
      <c r="F326" s="32"/>
      <c r="G326" s="29"/>
      <c r="H326" s="34">
        <f>IF(AND(F326=1,E326&gt;0),(E326-1)*(G326/I324),IF(E326&gt;0,-(G326/I324),))</f>
        <v>0</v>
      </c>
      <c r="I326" s="29">
        <f>IF(F326=1,E326*G326,-G326)</f>
        <v>0</v>
      </c>
      <c r="J326" s="35">
        <f>IF(F326=1,K326/J324,-G326/J324)</f>
        <v>0</v>
      </c>
      <c r="K326" s="29">
        <f>IF(F326=1,I326-G326,-G326)</f>
        <v>0</v>
      </c>
      <c r="L326" s="30"/>
    </row>
    <row r="327" spans="1:12" ht="15.75" customHeight="1" x14ac:dyDescent="0.25">
      <c r="A327" s="32">
        <v>3</v>
      </c>
      <c r="B327" s="33"/>
      <c r="C327" s="33"/>
      <c r="D327" s="32"/>
      <c r="E327" s="34"/>
      <c r="F327" s="32"/>
      <c r="G327" s="29"/>
      <c r="H327" s="34">
        <f>IF(AND(F327=1,E327&gt;0),(E327-1)*(G327/I324),IF(E327&gt;0,-(G327/I324),))</f>
        <v>0</v>
      </c>
      <c r="I327" s="29">
        <f>IF(F327=1,E327*G327,-G327)</f>
        <v>0</v>
      </c>
      <c r="J327" s="35">
        <f>IF(F327=1,K327/J324,-G327/J324)</f>
        <v>0</v>
      </c>
      <c r="K327" s="29">
        <f>IF(F327=1,I327-G327,-G327)</f>
        <v>0</v>
      </c>
      <c r="L327" s="30"/>
    </row>
    <row r="328" spans="1:12" ht="15.75" customHeight="1" x14ac:dyDescent="0.25">
      <c r="A328" s="32">
        <v>4</v>
      </c>
      <c r="B328" s="33"/>
      <c r="C328" s="33"/>
      <c r="D328" s="32"/>
      <c r="E328" s="34"/>
      <c r="F328" s="32"/>
      <c r="G328" s="29"/>
      <c r="H328" s="34">
        <f>IF(AND(F328=1,E328&gt;0),(E328-1)*(G328/I324),IF(E328&gt;0,-(G328/I324),))</f>
        <v>0</v>
      </c>
      <c r="I328" s="29">
        <f t="shared" ref="I328:I354" si="20">IF(F328=1,E328*G328,-G328)</f>
        <v>0</v>
      </c>
      <c r="J328" s="35">
        <f>IF(F328=1,K328/J324,-G328/J324)</f>
        <v>0</v>
      </c>
      <c r="K328" s="29">
        <f t="shared" ref="K328:K354" si="21">IF(F328=1,I328-G328,-G328)</f>
        <v>0</v>
      </c>
      <c r="L328" s="30"/>
    </row>
    <row r="329" spans="1:12" ht="15.75" customHeight="1" x14ac:dyDescent="0.25">
      <c r="A329" s="32">
        <v>5</v>
      </c>
      <c r="B329" s="33"/>
      <c r="C329" s="33"/>
      <c r="D329" s="32"/>
      <c r="E329" s="34"/>
      <c r="F329" s="32"/>
      <c r="G329" s="29"/>
      <c r="H329" s="34">
        <f>IF(AND(F329=1,E329&gt;0),(E329-1)*(G329/I324),IF(E329&gt;0,-(G329/I324),))</f>
        <v>0</v>
      </c>
      <c r="I329" s="29">
        <f t="shared" si="20"/>
        <v>0</v>
      </c>
      <c r="J329" s="35">
        <f>IF(F329=1,K329/J324,-G329/J324)</f>
        <v>0</v>
      </c>
      <c r="K329" s="29">
        <f t="shared" si="21"/>
        <v>0</v>
      </c>
      <c r="L329" s="30"/>
    </row>
    <row r="330" spans="1:12" ht="15.75" customHeight="1" x14ac:dyDescent="0.25">
      <c r="A330" s="32">
        <v>6</v>
      </c>
      <c r="B330" s="33"/>
      <c r="C330" s="33"/>
      <c r="D330" s="32"/>
      <c r="E330" s="34"/>
      <c r="F330" s="32"/>
      <c r="G330" s="29"/>
      <c r="H330" s="34">
        <f>IF(AND(F330=1,E330&gt;0),(E330-1)*(G330/I324),IF(E330&gt;0,-(G330/I324),))</f>
        <v>0</v>
      </c>
      <c r="I330" s="29">
        <f t="shared" si="20"/>
        <v>0</v>
      </c>
      <c r="J330" s="35">
        <f>IF(F330=1,K330/J324,-G330/J324)</f>
        <v>0</v>
      </c>
      <c r="K330" s="29">
        <f t="shared" si="21"/>
        <v>0</v>
      </c>
      <c r="L330" s="30"/>
    </row>
    <row r="331" spans="1:12" ht="15.75" customHeight="1" x14ac:dyDescent="0.25">
      <c r="A331" s="32">
        <v>7</v>
      </c>
      <c r="B331" s="33"/>
      <c r="C331" s="33"/>
      <c r="D331" s="32"/>
      <c r="E331" s="34"/>
      <c r="F331" s="32"/>
      <c r="G331" s="29"/>
      <c r="H331" s="34">
        <f>IF(AND(F331=1,E331&gt;0),(E331-1)*(G331/I324),IF(E331&gt;0,-(G331/I324),))</f>
        <v>0</v>
      </c>
      <c r="I331" s="29">
        <f t="shared" si="20"/>
        <v>0</v>
      </c>
      <c r="J331" s="35">
        <f>IF(F331=1,K331/J324,-G331/J324)</f>
        <v>0</v>
      </c>
      <c r="K331" s="29">
        <f t="shared" si="21"/>
        <v>0</v>
      </c>
      <c r="L331" s="30"/>
    </row>
    <row r="332" spans="1:12" ht="15.75" customHeight="1" x14ac:dyDescent="0.25">
      <c r="A332" s="39">
        <v>8</v>
      </c>
      <c r="B332" s="40"/>
      <c r="C332" s="40"/>
      <c r="D332" s="41"/>
      <c r="E332" s="42"/>
      <c r="F332" s="41"/>
      <c r="G332" s="43"/>
      <c r="H332" s="34">
        <f>IF(AND(F332=1,E332&gt;0),(E332-1)*(G332/I324),IF(E332&gt;0,-(G332/I324),))</f>
        <v>0</v>
      </c>
      <c r="I332" s="44">
        <f t="shared" si="20"/>
        <v>0</v>
      </c>
      <c r="J332" s="45">
        <f>IF(F332=1,K332/J324,-G332/J324)</f>
        <v>0</v>
      </c>
      <c r="K332" s="46">
        <f t="shared" si="21"/>
        <v>0</v>
      </c>
      <c r="L332" s="30"/>
    </row>
    <row r="333" spans="1:12" ht="15.75" customHeight="1" x14ac:dyDescent="0.25">
      <c r="A333" s="47">
        <v>9</v>
      </c>
      <c r="B333" s="33"/>
      <c r="C333" s="33"/>
      <c r="D333" s="32"/>
      <c r="E333" s="34"/>
      <c r="F333" s="32"/>
      <c r="G333" s="29"/>
      <c r="H333" s="34">
        <f>IF(AND(F333=1,E333&gt;0),(E333-1)*(G333/I324),IF(E333&gt;0,-(G333/I324),))</f>
        <v>0</v>
      </c>
      <c r="I333" s="48">
        <f t="shared" si="20"/>
        <v>0</v>
      </c>
      <c r="J333" s="49">
        <f>IF(F333=1,K333/J324,-G333/J324)</f>
        <v>0</v>
      </c>
      <c r="K333" s="50">
        <f t="shared" si="21"/>
        <v>0</v>
      </c>
      <c r="L333" s="30"/>
    </row>
    <row r="334" spans="1:12" ht="15.75" customHeight="1" x14ac:dyDescent="0.25">
      <c r="A334" s="47">
        <v>10</v>
      </c>
      <c r="B334" s="33"/>
      <c r="C334" s="33"/>
      <c r="D334" s="32"/>
      <c r="E334" s="34"/>
      <c r="F334" s="32"/>
      <c r="G334" s="29"/>
      <c r="H334" s="34">
        <f>IF(AND(F334=1,E334&gt;0),(E334-1)*(G334/I324),IF(E334&gt;0,-(G334/I324),))</f>
        <v>0</v>
      </c>
      <c r="I334" s="48">
        <f t="shared" si="20"/>
        <v>0</v>
      </c>
      <c r="J334" s="49">
        <f>IF(F334=1,K334/J324,-G334/J324)</f>
        <v>0</v>
      </c>
      <c r="K334" s="50">
        <f t="shared" si="21"/>
        <v>0</v>
      </c>
      <c r="L334" s="30"/>
    </row>
    <row r="335" spans="1:12" ht="15.75" customHeight="1" x14ac:dyDescent="0.25">
      <c r="A335" s="47">
        <v>11</v>
      </c>
      <c r="B335" s="33"/>
      <c r="C335" s="33"/>
      <c r="D335" s="32"/>
      <c r="E335" s="34"/>
      <c r="F335" s="32"/>
      <c r="G335" s="29"/>
      <c r="H335" s="34">
        <f>IF(AND(F335=1,E335&gt;0),(E335-1)*(G335/I324),IF(E335&gt;0,-(G335/I324),))</f>
        <v>0</v>
      </c>
      <c r="I335" s="48">
        <f t="shared" si="20"/>
        <v>0</v>
      </c>
      <c r="J335" s="49">
        <f>IF(F335=1,K335/J324,-G335/J324)</f>
        <v>0</v>
      </c>
      <c r="K335" s="50">
        <f t="shared" si="21"/>
        <v>0</v>
      </c>
      <c r="L335" s="30"/>
    </row>
    <row r="336" spans="1:12" ht="15.75" customHeight="1" x14ac:dyDescent="0.25">
      <c r="A336" s="47">
        <v>12</v>
      </c>
      <c r="B336" s="33"/>
      <c r="C336" s="33"/>
      <c r="D336" s="32"/>
      <c r="E336" s="34"/>
      <c r="F336" s="32"/>
      <c r="G336" s="29"/>
      <c r="H336" s="34">
        <f>IF(AND(F336=1,E336&gt;0),(E336-1)*(G336/I324),IF(E336&gt;0,-(G336/I324),))</f>
        <v>0</v>
      </c>
      <c r="I336" s="48">
        <f t="shared" si="20"/>
        <v>0</v>
      </c>
      <c r="J336" s="49">
        <f>IF(F336=1,K336/J324,-G336/J324)</f>
        <v>0</v>
      </c>
      <c r="K336" s="50">
        <f t="shared" si="21"/>
        <v>0</v>
      </c>
      <c r="L336" s="30"/>
    </row>
    <row r="337" spans="1:12" ht="15.75" customHeight="1" x14ac:dyDescent="0.25">
      <c r="A337" s="47">
        <v>13</v>
      </c>
      <c r="B337" s="33"/>
      <c r="C337" s="33"/>
      <c r="D337" s="32"/>
      <c r="E337" s="34"/>
      <c r="F337" s="32"/>
      <c r="G337" s="29"/>
      <c r="H337" s="34">
        <f>IF(AND(F337=1,E337&gt;0),(E337-1)*(G337/I324),IF(E337&gt;0,-(G337/I324),))</f>
        <v>0</v>
      </c>
      <c r="I337" s="48">
        <f t="shared" si="20"/>
        <v>0</v>
      </c>
      <c r="J337" s="49">
        <f>IF(F337=1,K337/J324,-G337/J324)</f>
        <v>0</v>
      </c>
      <c r="K337" s="50">
        <f t="shared" si="21"/>
        <v>0</v>
      </c>
      <c r="L337" s="30"/>
    </row>
    <row r="338" spans="1:12" ht="15.75" customHeight="1" x14ac:dyDescent="0.25">
      <c r="A338" s="47">
        <v>14</v>
      </c>
      <c r="B338" s="33"/>
      <c r="C338" s="33"/>
      <c r="D338" s="32"/>
      <c r="E338" s="34"/>
      <c r="F338" s="32"/>
      <c r="G338" s="29"/>
      <c r="H338" s="34">
        <f>IF(AND(F338=1,E338&gt;0),(E338-1)*(G338/I324),IF(E338&gt;0,-(G338/I324),))</f>
        <v>0</v>
      </c>
      <c r="I338" s="48">
        <f t="shared" si="20"/>
        <v>0</v>
      </c>
      <c r="J338" s="49">
        <f>IF(F338=1,K338/J324,-G338/J324)</f>
        <v>0</v>
      </c>
      <c r="K338" s="50">
        <f t="shared" si="21"/>
        <v>0</v>
      </c>
      <c r="L338" s="30"/>
    </row>
    <row r="339" spans="1:12" ht="15.75" customHeight="1" x14ac:dyDescent="0.25">
      <c r="A339" s="47">
        <v>15</v>
      </c>
      <c r="B339" s="33"/>
      <c r="C339" s="33"/>
      <c r="D339" s="32"/>
      <c r="E339" s="34"/>
      <c r="F339" s="32"/>
      <c r="G339" s="29"/>
      <c r="H339" s="34">
        <f>IF(AND(F339=1,E339&gt;0),(E339-1)*(G339/I324),IF(E339&gt;0,-(G339/I324),))</f>
        <v>0</v>
      </c>
      <c r="I339" s="48">
        <f t="shared" si="20"/>
        <v>0</v>
      </c>
      <c r="J339" s="49">
        <f>IF(F339=1,K339/J324,-G339/J324)</f>
        <v>0</v>
      </c>
      <c r="K339" s="50">
        <f t="shared" si="21"/>
        <v>0</v>
      </c>
      <c r="L339" s="30"/>
    </row>
    <row r="340" spans="1:12" ht="15.75" customHeight="1" x14ac:dyDescent="0.25">
      <c r="A340" s="47">
        <v>16</v>
      </c>
      <c r="B340" s="33"/>
      <c r="C340" s="33"/>
      <c r="D340" s="32"/>
      <c r="E340" s="34"/>
      <c r="F340" s="32"/>
      <c r="G340" s="29"/>
      <c r="H340" s="34">
        <f>IF(AND(F340=1,E340&gt;0),(E340-1)*(G340/I324),IF(E340&gt;0,-(G340/I324),))</f>
        <v>0</v>
      </c>
      <c r="I340" s="48">
        <f t="shared" si="20"/>
        <v>0</v>
      </c>
      <c r="J340" s="49">
        <f>IF(F340=1,K340/J324,-G340/J324)</f>
        <v>0</v>
      </c>
      <c r="K340" s="50">
        <f t="shared" si="21"/>
        <v>0</v>
      </c>
      <c r="L340" s="30"/>
    </row>
    <row r="341" spans="1:12" ht="15.75" customHeight="1" x14ac:dyDescent="0.25">
      <c r="A341" s="47">
        <v>17</v>
      </c>
      <c r="B341" s="33"/>
      <c r="C341" s="33"/>
      <c r="D341" s="32"/>
      <c r="E341" s="34"/>
      <c r="F341" s="32"/>
      <c r="G341" s="29"/>
      <c r="H341" s="34">
        <f>IF(AND(F341=1,E341&gt;0),(E341-1)*(G341/I324),IF(E341&gt;0,-(G341/I324),))</f>
        <v>0</v>
      </c>
      <c r="I341" s="48">
        <f t="shared" si="20"/>
        <v>0</v>
      </c>
      <c r="J341" s="49">
        <f>IF(F341=1,K341/J324,-G341/J324)</f>
        <v>0</v>
      </c>
      <c r="K341" s="50">
        <f t="shared" si="21"/>
        <v>0</v>
      </c>
      <c r="L341" s="30"/>
    </row>
    <row r="342" spans="1:12" ht="15.75" customHeight="1" x14ac:dyDescent="0.25">
      <c r="A342" s="47">
        <v>18</v>
      </c>
      <c r="B342" s="33"/>
      <c r="C342" s="33"/>
      <c r="D342" s="32"/>
      <c r="E342" s="34"/>
      <c r="F342" s="32"/>
      <c r="G342" s="29"/>
      <c r="H342" s="34">
        <f>IF(AND(F342=1,E342&gt;0),(E342-1)*(G342/I324),IF(E342&gt;0,-(G342/I324),))</f>
        <v>0</v>
      </c>
      <c r="I342" s="48">
        <f t="shared" si="20"/>
        <v>0</v>
      </c>
      <c r="J342" s="49">
        <f>IF(F342=1,K342/J324,-G342/J324)</f>
        <v>0</v>
      </c>
      <c r="K342" s="50">
        <f t="shared" si="21"/>
        <v>0</v>
      </c>
      <c r="L342" s="30"/>
    </row>
    <row r="343" spans="1:12" ht="15.75" customHeight="1" x14ac:dyDescent="0.25">
      <c r="A343" s="51">
        <v>19</v>
      </c>
      <c r="B343" s="52"/>
      <c r="C343" s="52"/>
      <c r="D343" s="53"/>
      <c r="E343" s="54"/>
      <c r="F343" s="53"/>
      <c r="G343" s="50"/>
      <c r="H343" s="34">
        <f>IF(AND(F343=1,E343&gt;0),(E343-1)*(G343/I324),IF(E343&gt;0,-(G343/I324),))</f>
        <v>0</v>
      </c>
      <c r="I343" s="48">
        <f t="shared" si="20"/>
        <v>0</v>
      </c>
      <c r="J343" s="49">
        <f>IF(F343=1,K343/J324,-G343/J324)</f>
        <v>0</v>
      </c>
      <c r="K343" s="50">
        <f t="shared" si="21"/>
        <v>0</v>
      </c>
      <c r="L343" s="30"/>
    </row>
    <row r="344" spans="1:12" ht="15.75" customHeight="1" x14ac:dyDescent="0.25">
      <c r="A344" s="47">
        <v>20</v>
      </c>
      <c r="B344" s="52"/>
      <c r="C344" s="52"/>
      <c r="D344" s="53"/>
      <c r="E344" s="54"/>
      <c r="F344" s="53"/>
      <c r="G344" s="50"/>
      <c r="H344" s="34">
        <f>IF(AND(F344=1,E344&gt;0),(E344-1)*(G344/I324),IF(E344&gt;0,-(G344/I324),))</f>
        <v>0</v>
      </c>
      <c r="I344" s="48">
        <f t="shared" si="20"/>
        <v>0</v>
      </c>
      <c r="J344" s="49">
        <f>IF(F344=1,K344/J324,-G344/J324)</f>
        <v>0</v>
      </c>
      <c r="K344" s="50">
        <f t="shared" si="21"/>
        <v>0</v>
      </c>
      <c r="L344" s="30"/>
    </row>
    <row r="345" spans="1:12" ht="15.75" customHeight="1" x14ac:dyDescent="0.25">
      <c r="A345" s="51">
        <v>21</v>
      </c>
      <c r="B345" s="52"/>
      <c r="C345" s="52"/>
      <c r="D345" s="53"/>
      <c r="E345" s="54"/>
      <c r="F345" s="53"/>
      <c r="G345" s="50"/>
      <c r="H345" s="34">
        <f>IF(AND(F345=1,E345&gt;0),(E345-1)*(G345/I324),IF(E345&gt;0,-(G345/I324),))</f>
        <v>0</v>
      </c>
      <c r="I345" s="48">
        <f t="shared" si="20"/>
        <v>0</v>
      </c>
      <c r="J345" s="49">
        <f>IF(F345=1,K345/J324,-G345/J324)</f>
        <v>0</v>
      </c>
      <c r="K345" s="50">
        <f t="shared" si="21"/>
        <v>0</v>
      </c>
    </row>
    <row r="346" spans="1:12" ht="15.75" customHeight="1" x14ac:dyDescent="0.25">
      <c r="A346" s="47">
        <v>22</v>
      </c>
      <c r="B346" s="52"/>
      <c r="C346" s="52"/>
      <c r="D346" s="53"/>
      <c r="E346" s="54"/>
      <c r="F346" s="53"/>
      <c r="G346" s="50"/>
      <c r="H346" s="34">
        <f>IF(AND(F346=1,E346&gt;0),(E346-1)*(G346/I324),IF(E346&gt;0,-(G346/I324),))</f>
        <v>0</v>
      </c>
      <c r="I346" s="48">
        <f t="shared" si="20"/>
        <v>0</v>
      </c>
      <c r="J346" s="49">
        <f>IF(F346=1,K346/J324,-G346/J324)</f>
        <v>0</v>
      </c>
      <c r="K346" s="50">
        <f t="shared" si="21"/>
        <v>0</v>
      </c>
    </row>
    <row r="347" spans="1:12" ht="15.75" customHeight="1" x14ac:dyDescent="0.25">
      <c r="A347" s="51">
        <v>23</v>
      </c>
      <c r="B347" s="52"/>
      <c r="C347" s="52"/>
      <c r="D347" s="53"/>
      <c r="E347" s="54"/>
      <c r="F347" s="53"/>
      <c r="G347" s="50"/>
      <c r="H347" s="34">
        <f>IF(AND(F347=1,E347&gt;0),(E347-1)*(G347/I324),IF(E347&gt;0,-(G347/I324),))</f>
        <v>0</v>
      </c>
      <c r="I347" s="48">
        <f t="shared" si="20"/>
        <v>0</v>
      </c>
      <c r="J347" s="49">
        <f>IF(F347=1,K347/J324,-G347/J324)</f>
        <v>0</v>
      </c>
      <c r="K347" s="50">
        <f t="shared" si="21"/>
        <v>0</v>
      </c>
    </row>
    <row r="348" spans="1:12" ht="15.75" customHeight="1" x14ac:dyDescent="0.25">
      <c r="A348" s="47">
        <v>24</v>
      </c>
      <c r="B348" s="52"/>
      <c r="C348" s="52"/>
      <c r="D348" s="53"/>
      <c r="E348" s="54"/>
      <c r="F348" s="53"/>
      <c r="G348" s="50"/>
      <c r="H348" s="34">
        <f>IF(AND(F348=1,E348&gt;0),(E348-1)*(G348/I324),IF(E348&gt;0,-(G348/I324),))</f>
        <v>0</v>
      </c>
      <c r="I348" s="48">
        <f t="shared" si="20"/>
        <v>0</v>
      </c>
      <c r="J348" s="49">
        <f>IF(F348=1,K348/J324,-G348/J324)</f>
        <v>0</v>
      </c>
      <c r="K348" s="50">
        <f t="shared" si="21"/>
        <v>0</v>
      </c>
    </row>
    <row r="349" spans="1:12" ht="15.75" customHeight="1" x14ac:dyDescent="0.25">
      <c r="A349" s="51">
        <v>25</v>
      </c>
      <c r="B349" s="52"/>
      <c r="C349" s="52"/>
      <c r="D349" s="53"/>
      <c r="E349" s="54"/>
      <c r="F349" s="53"/>
      <c r="G349" s="50"/>
      <c r="H349" s="34">
        <f>IF(AND(F349=1,E349&gt;0),(E349-1)*(G349/I324),IF(E349&gt;0,-(G349/I324),))</f>
        <v>0</v>
      </c>
      <c r="I349" s="48">
        <f t="shared" si="20"/>
        <v>0</v>
      </c>
      <c r="J349" s="49">
        <f>IF(F349=1,K349/J324,-G349/J324)</f>
        <v>0</v>
      </c>
      <c r="K349" s="50">
        <f t="shared" si="21"/>
        <v>0</v>
      </c>
    </row>
    <row r="350" spans="1:12" ht="15.75" customHeight="1" x14ac:dyDescent="0.25">
      <c r="A350" s="47">
        <v>26</v>
      </c>
      <c r="B350" s="52"/>
      <c r="C350" s="52"/>
      <c r="D350" s="53"/>
      <c r="E350" s="54"/>
      <c r="F350" s="53"/>
      <c r="G350" s="50"/>
      <c r="H350" s="34">
        <f>IF(AND(F350=1,E350&gt;0),(E350-1)*(G350/I324),IF(E350&gt;0,-(G350/I324),))</f>
        <v>0</v>
      </c>
      <c r="I350" s="48">
        <f t="shared" si="20"/>
        <v>0</v>
      </c>
      <c r="J350" s="49">
        <f>IF(F350=1,K350/J324,-G350/J324)</f>
        <v>0</v>
      </c>
      <c r="K350" s="50">
        <f t="shared" si="21"/>
        <v>0</v>
      </c>
    </row>
    <row r="351" spans="1:12" ht="15.75" customHeight="1" x14ac:dyDescent="0.25">
      <c r="A351" s="51">
        <v>27</v>
      </c>
      <c r="B351" s="52"/>
      <c r="C351" s="52"/>
      <c r="D351" s="53"/>
      <c r="E351" s="54"/>
      <c r="F351" s="53"/>
      <c r="G351" s="50"/>
      <c r="H351" s="34">
        <f>IF(AND(F351=1,E351&gt;0),(E351-1)*(G351/I324),IF(E351&gt;0,-(G351/I324),))</f>
        <v>0</v>
      </c>
      <c r="I351" s="48">
        <f t="shared" si="20"/>
        <v>0</v>
      </c>
      <c r="J351" s="49">
        <f>IF(F351=1,K351/J324,-G351/J324)</f>
        <v>0</v>
      </c>
      <c r="K351" s="50">
        <f t="shared" si="21"/>
        <v>0</v>
      </c>
    </row>
    <row r="352" spans="1:12" ht="15.75" customHeight="1" x14ac:dyDescent="0.25">
      <c r="A352" s="47">
        <v>28</v>
      </c>
      <c r="B352" s="52"/>
      <c r="C352" s="52"/>
      <c r="D352" s="53"/>
      <c r="E352" s="54"/>
      <c r="F352" s="53"/>
      <c r="G352" s="50"/>
      <c r="H352" s="34">
        <f>IF(AND(F352=1,E352&gt;0),(E352-1)*(G352/I324),IF(E352&gt;0,-(G352/I324),))</f>
        <v>0</v>
      </c>
      <c r="I352" s="48">
        <f t="shared" si="20"/>
        <v>0</v>
      </c>
      <c r="J352" s="49">
        <f>IF(F352=1,K352/J324,-G352/J324)</f>
        <v>0</v>
      </c>
      <c r="K352" s="50">
        <f t="shared" si="21"/>
        <v>0</v>
      </c>
    </row>
    <row r="353" spans="1:12" ht="15.75" customHeight="1" x14ac:dyDescent="0.25">
      <c r="A353" s="51">
        <v>29</v>
      </c>
      <c r="B353" s="52"/>
      <c r="C353" s="52"/>
      <c r="D353" s="53"/>
      <c r="E353" s="54"/>
      <c r="F353" s="53"/>
      <c r="G353" s="50"/>
      <c r="H353" s="34">
        <f>IF(AND(F353=1,E353&gt;0),(E353-1)*(G353/I324),IF(E353&gt;0,-(G353/I324),))</f>
        <v>0</v>
      </c>
      <c r="I353" s="48">
        <f t="shared" si="20"/>
        <v>0</v>
      </c>
      <c r="J353" s="49">
        <f>IF(F353=1,K353/J324,-G353/J324)</f>
        <v>0</v>
      </c>
      <c r="K353" s="50">
        <f t="shared" si="21"/>
        <v>0</v>
      </c>
    </row>
    <row r="354" spans="1:12" ht="15.75" customHeight="1" x14ac:dyDescent="0.25">
      <c r="A354" s="47">
        <v>30</v>
      </c>
      <c r="B354" s="33"/>
      <c r="C354" s="33"/>
      <c r="D354" s="32"/>
      <c r="E354" s="34"/>
      <c r="F354" s="32"/>
      <c r="G354" s="29"/>
      <c r="H354" s="34">
        <f>IF(AND(F354=1,E354&gt;0),(E354-1)*(G354/I324),IF(E354&gt;0,-(G354/I324),))</f>
        <v>0</v>
      </c>
      <c r="I354" s="48">
        <f t="shared" si="20"/>
        <v>0</v>
      </c>
      <c r="J354" s="49">
        <f>IF(F354=1,K354/J324,-G354/J324)</f>
        <v>0</v>
      </c>
      <c r="K354" s="50">
        <f t="shared" si="21"/>
        <v>0</v>
      </c>
    </row>
    <row r="355" spans="1:12" ht="15.75" customHeight="1" x14ac:dyDescent="0.25">
      <c r="A355" s="57" t="s">
        <v>3</v>
      </c>
      <c r="B355" s="58"/>
      <c r="C355" s="59"/>
      <c r="D355" s="65"/>
      <c r="E355" s="60" t="str">
        <f>IFERROR(AVERAGEIF(F325:F354,1,E325:E354)," ")</f>
        <v xml:space="preserve"> </v>
      </c>
      <c r="F355" s="61" t="str">
        <f>IFERROR(COUNTIF(F325:F354,"1")/COUNTIF(F325:F354,"&gt;=0")," ")</f>
        <v xml:space="preserve"> </v>
      </c>
      <c r="G355" s="28">
        <f>SUM(G325:G354)</f>
        <v>0</v>
      </c>
      <c r="H355" s="62">
        <f>SUM(H325:H354)</f>
        <v>0</v>
      </c>
      <c r="I355" s="28">
        <f>SUM(I325:I354)</f>
        <v>0</v>
      </c>
      <c r="J355" s="63">
        <f>SUM(J325:J354)</f>
        <v>0</v>
      </c>
      <c r="K355" s="28">
        <f>SUM(K325:K354)</f>
        <v>0</v>
      </c>
      <c r="L355" s="64">
        <f>K355/J324</f>
        <v>0</v>
      </c>
    </row>
    <row r="356" spans="1:12" ht="15.75" customHeight="1" x14ac:dyDescent="0.25">
      <c r="A356" s="26">
        <f>A324+1</f>
        <v>43842</v>
      </c>
      <c r="B356" s="26"/>
      <c r="C356" s="26"/>
      <c r="D356" s="26"/>
      <c r="E356" s="26"/>
      <c r="F356" s="26"/>
      <c r="G356" s="26"/>
      <c r="H356" s="27">
        <f>J356*0.05</f>
        <v>3000</v>
      </c>
      <c r="I356" s="28">
        <f>0.05*J356</f>
        <v>3000</v>
      </c>
      <c r="J356" s="28">
        <f>J324+K355</f>
        <v>60000</v>
      </c>
      <c r="K356" s="29"/>
      <c r="L356" s="30"/>
    </row>
    <row r="357" spans="1:12" ht="15.75" customHeight="1" x14ac:dyDescent="0.25">
      <c r="A357" s="32">
        <v>1</v>
      </c>
      <c r="B357" s="33"/>
      <c r="C357" s="33"/>
      <c r="D357" s="32"/>
      <c r="E357" s="34"/>
      <c r="F357" s="32"/>
      <c r="G357" s="29"/>
      <c r="H357" s="34">
        <f>IF(AND(F357=1,E357&gt;0),(E357-1)*(G357/I356),IF(E357&gt;0,-(G357/I356),))</f>
        <v>0</v>
      </c>
      <c r="I357" s="29">
        <f>IF(F357=1,E357*G357,-G357)</f>
        <v>0</v>
      </c>
      <c r="J357" s="35">
        <f>IF(F357=1,K357/J356,-G357/J356)</f>
        <v>0</v>
      </c>
      <c r="K357" s="29">
        <f>IF(F357=1,I357-G357,-G357)</f>
        <v>0</v>
      </c>
      <c r="L357" s="30"/>
    </row>
    <row r="358" spans="1:12" ht="15.75" customHeight="1" x14ac:dyDescent="0.25">
      <c r="A358" s="32">
        <v>2</v>
      </c>
      <c r="B358" s="33"/>
      <c r="C358" s="33"/>
      <c r="D358" s="32"/>
      <c r="E358" s="34"/>
      <c r="F358" s="32"/>
      <c r="G358" s="29"/>
      <c r="H358" s="34">
        <f>IF(AND(F358=1,E358&gt;0),(E358-1)*(G358/I356),IF(E358&gt;0,-(G358/I356),))</f>
        <v>0</v>
      </c>
      <c r="I358" s="29">
        <f>IF(F358=1,E358*G358,-G358)</f>
        <v>0</v>
      </c>
      <c r="J358" s="35">
        <f>IF(F358=1,K358/J356,-G358/J356)</f>
        <v>0</v>
      </c>
      <c r="K358" s="29">
        <f>IF(F358=1,I358-G358,-G358)</f>
        <v>0</v>
      </c>
      <c r="L358" s="30"/>
    </row>
    <row r="359" spans="1:12" ht="15.75" customHeight="1" x14ac:dyDescent="0.25">
      <c r="A359" s="32">
        <v>3</v>
      </c>
      <c r="B359" s="33"/>
      <c r="C359" s="33"/>
      <c r="D359" s="32"/>
      <c r="E359" s="34"/>
      <c r="F359" s="32"/>
      <c r="G359" s="29"/>
      <c r="H359" s="34">
        <f>IF(AND(F359=1,E359&gt;0),(E359-1)*(G359/I356),IF(E359&gt;0,-(G359/I356),))</f>
        <v>0</v>
      </c>
      <c r="I359" s="29">
        <f>IF(F359=1,E359*G359,-G359)</f>
        <v>0</v>
      </c>
      <c r="J359" s="35">
        <f>IF(F359=1,K359/J356,-G359/J356)</f>
        <v>0</v>
      </c>
      <c r="K359" s="29">
        <f>IF(F359=1,I359-G359,-G359)</f>
        <v>0</v>
      </c>
      <c r="L359" s="30"/>
    </row>
    <row r="360" spans="1:12" ht="15.75" customHeight="1" x14ac:dyDescent="0.25">
      <c r="A360" s="32">
        <v>4</v>
      </c>
      <c r="B360" s="33"/>
      <c r="C360" s="33"/>
      <c r="D360" s="32"/>
      <c r="E360" s="34"/>
      <c r="F360" s="32"/>
      <c r="G360" s="29"/>
      <c r="H360" s="34">
        <f>IF(AND(F360=1,E360&gt;0),(E360-1)*(G360/I356),IF(E360&gt;0,-(G360/I356),))</f>
        <v>0</v>
      </c>
      <c r="I360" s="29">
        <f t="shared" ref="I360:I386" si="22">IF(F360=1,E360*G360,-G360)</f>
        <v>0</v>
      </c>
      <c r="J360" s="35">
        <f>IF(F360=1,K360/J356,-G360/J356)</f>
        <v>0</v>
      </c>
      <c r="K360" s="29">
        <f t="shared" ref="K360:K386" si="23">IF(F360=1,I360-G360,-G360)</f>
        <v>0</v>
      </c>
      <c r="L360" s="30"/>
    </row>
    <row r="361" spans="1:12" ht="15.75" customHeight="1" x14ac:dyDescent="0.25">
      <c r="A361" s="32">
        <v>5</v>
      </c>
      <c r="B361" s="33"/>
      <c r="C361" s="33"/>
      <c r="D361" s="32"/>
      <c r="E361" s="34"/>
      <c r="F361" s="32"/>
      <c r="G361" s="29"/>
      <c r="H361" s="34">
        <f>IF(AND(F361=1,E361&gt;0),(E361-1)*(G361/I356),IF(E361&gt;0,-(G361/I356),))</f>
        <v>0</v>
      </c>
      <c r="I361" s="29">
        <f t="shared" si="22"/>
        <v>0</v>
      </c>
      <c r="J361" s="35">
        <f>IF(F361=1,K361/J356,-G361/J356)</f>
        <v>0</v>
      </c>
      <c r="K361" s="29">
        <f t="shared" si="23"/>
        <v>0</v>
      </c>
      <c r="L361" s="30"/>
    </row>
    <row r="362" spans="1:12" ht="15.75" customHeight="1" x14ac:dyDescent="0.25">
      <c r="A362" s="32">
        <v>6</v>
      </c>
      <c r="B362" s="33"/>
      <c r="C362" s="33"/>
      <c r="D362" s="32"/>
      <c r="E362" s="34"/>
      <c r="F362" s="32"/>
      <c r="G362" s="29"/>
      <c r="H362" s="34">
        <f>IF(AND(F362=1,E362&gt;0),(E362-1)*(G362/I356),IF(E362&gt;0,-(G362/I356),))</f>
        <v>0</v>
      </c>
      <c r="I362" s="29">
        <f t="shared" si="22"/>
        <v>0</v>
      </c>
      <c r="J362" s="35">
        <f>IF(F362=1,K362/J356,-G362/J356)</f>
        <v>0</v>
      </c>
      <c r="K362" s="29">
        <f t="shared" si="23"/>
        <v>0</v>
      </c>
      <c r="L362" s="30"/>
    </row>
    <row r="363" spans="1:12" ht="15.75" customHeight="1" x14ac:dyDescent="0.25">
      <c r="A363" s="32">
        <v>7</v>
      </c>
      <c r="B363" s="33"/>
      <c r="C363" s="33"/>
      <c r="D363" s="32"/>
      <c r="E363" s="34"/>
      <c r="F363" s="32"/>
      <c r="G363" s="29"/>
      <c r="H363" s="34">
        <f>IF(AND(F363=1,E363&gt;0),(E363-1)*(G363/I356),IF(E363&gt;0,-(G363/I356),))</f>
        <v>0</v>
      </c>
      <c r="I363" s="29">
        <f t="shared" si="22"/>
        <v>0</v>
      </c>
      <c r="J363" s="35">
        <f>IF(F363=1,K363/J356,-G363/J356)</f>
        <v>0</v>
      </c>
      <c r="K363" s="29">
        <f t="shared" si="23"/>
        <v>0</v>
      </c>
      <c r="L363" s="30"/>
    </row>
    <row r="364" spans="1:12" ht="15.75" customHeight="1" x14ac:dyDescent="0.25">
      <c r="A364" s="39">
        <v>8</v>
      </c>
      <c r="B364" s="40"/>
      <c r="C364" s="40"/>
      <c r="D364" s="41"/>
      <c r="E364" s="42"/>
      <c r="F364" s="41"/>
      <c r="G364" s="43"/>
      <c r="H364" s="34">
        <f>IF(AND(F364=1,E364&gt;0),(E364-1)*(G364/I356),IF(E364&gt;0,-(G364/I356),))</f>
        <v>0</v>
      </c>
      <c r="I364" s="44">
        <f t="shared" si="22"/>
        <v>0</v>
      </c>
      <c r="J364" s="45">
        <f>IF(F364=1,K364/J356,-G364/J356)</f>
        <v>0</v>
      </c>
      <c r="K364" s="46">
        <f t="shared" si="23"/>
        <v>0</v>
      </c>
      <c r="L364" s="30"/>
    </row>
    <row r="365" spans="1:12" ht="15.75" customHeight="1" x14ac:dyDescent="0.25">
      <c r="A365" s="47">
        <v>9</v>
      </c>
      <c r="B365" s="33"/>
      <c r="C365" s="33"/>
      <c r="D365" s="32"/>
      <c r="E365" s="34"/>
      <c r="F365" s="32"/>
      <c r="G365" s="29"/>
      <c r="H365" s="34">
        <f>IF(AND(F365=1,E365&gt;0),(E365-1)*(G365/I356),IF(E365&gt;0,-(G365/I356),))</f>
        <v>0</v>
      </c>
      <c r="I365" s="48">
        <f t="shared" si="22"/>
        <v>0</v>
      </c>
      <c r="J365" s="49">
        <f>IF(F365=1,K365/J356,-G365/J356)</f>
        <v>0</v>
      </c>
      <c r="K365" s="50">
        <f t="shared" si="23"/>
        <v>0</v>
      </c>
      <c r="L365" s="30"/>
    </row>
    <row r="366" spans="1:12" ht="15.75" customHeight="1" x14ac:dyDescent="0.25">
      <c r="A366" s="47">
        <v>10</v>
      </c>
      <c r="B366" s="33"/>
      <c r="C366" s="33"/>
      <c r="D366" s="32"/>
      <c r="E366" s="34"/>
      <c r="F366" s="32"/>
      <c r="G366" s="29"/>
      <c r="H366" s="34">
        <f>IF(AND(F366=1,E366&gt;0),(E366-1)*(G366/I356),IF(E366&gt;0,-(G366/I356),))</f>
        <v>0</v>
      </c>
      <c r="I366" s="48">
        <f t="shared" si="22"/>
        <v>0</v>
      </c>
      <c r="J366" s="49">
        <f>IF(F366=1,K366/J356,-G366/J356)</f>
        <v>0</v>
      </c>
      <c r="K366" s="50">
        <f t="shared" si="23"/>
        <v>0</v>
      </c>
      <c r="L366" s="30"/>
    </row>
    <row r="367" spans="1:12" ht="15.75" customHeight="1" x14ac:dyDescent="0.25">
      <c r="A367" s="47">
        <v>11</v>
      </c>
      <c r="B367" s="33"/>
      <c r="C367" s="33"/>
      <c r="D367" s="32"/>
      <c r="E367" s="34"/>
      <c r="F367" s="32"/>
      <c r="G367" s="29"/>
      <c r="H367" s="34">
        <f>IF(AND(F367=1,E367&gt;0),(E367-1)*(G367/I356),IF(E367&gt;0,-(G367/I356),))</f>
        <v>0</v>
      </c>
      <c r="I367" s="48">
        <f t="shared" si="22"/>
        <v>0</v>
      </c>
      <c r="J367" s="49">
        <f>IF(F367=1,K367/J356,-G367/J356)</f>
        <v>0</v>
      </c>
      <c r="K367" s="50">
        <f t="shared" si="23"/>
        <v>0</v>
      </c>
      <c r="L367" s="30"/>
    </row>
    <row r="368" spans="1:12" ht="15.75" customHeight="1" x14ac:dyDescent="0.25">
      <c r="A368" s="47">
        <v>12</v>
      </c>
      <c r="B368" s="33"/>
      <c r="C368" s="33"/>
      <c r="D368" s="32"/>
      <c r="E368" s="34"/>
      <c r="F368" s="32"/>
      <c r="G368" s="29"/>
      <c r="H368" s="34">
        <f>IF(AND(F368=1,E368&gt;0),(E368-1)*(G368/I356),IF(E368&gt;0,-(G368/I356),))</f>
        <v>0</v>
      </c>
      <c r="I368" s="48">
        <f t="shared" si="22"/>
        <v>0</v>
      </c>
      <c r="J368" s="49">
        <f>IF(F368=1,K368/J356,-G368/J356)</f>
        <v>0</v>
      </c>
      <c r="K368" s="50">
        <f t="shared" si="23"/>
        <v>0</v>
      </c>
      <c r="L368" s="30"/>
    </row>
    <row r="369" spans="1:12" ht="15.75" customHeight="1" x14ac:dyDescent="0.25">
      <c r="A369" s="47">
        <v>13</v>
      </c>
      <c r="B369" s="33"/>
      <c r="C369" s="33"/>
      <c r="D369" s="32"/>
      <c r="E369" s="34"/>
      <c r="F369" s="32"/>
      <c r="G369" s="29"/>
      <c r="H369" s="34">
        <f>IF(AND(F369=1,E369&gt;0),(E369-1)*(G369/I356),IF(E369&gt;0,-(G369/I356),))</f>
        <v>0</v>
      </c>
      <c r="I369" s="48">
        <f t="shared" si="22"/>
        <v>0</v>
      </c>
      <c r="J369" s="49">
        <f>IF(F369=1,K369/J356,-G369/J356)</f>
        <v>0</v>
      </c>
      <c r="K369" s="50">
        <f t="shared" si="23"/>
        <v>0</v>
      </c>
      <c r="L369" s="30"/>
    </row>
    <row r="370" spans="1:12" ht="15.75" customHeight="1" x14ac:dyDescent="0.25">
      <c r="A370" s="47">
        <v>14</v>
      </c>
      <c r="B370" s="33"/>
      <c r="C370" s="33"/>
      <c r="D370" s="32"/>
      <c r="E370" s="34"/>
      <c r="F370" s="32"/>
      <c r="G370" s="29"/>
      <c r="H370" s="34">
        <f>IF(AND(F370=1,E370&gt;0),(E370-1)*(G370/I356),IF(E370&gt;0,-(G370/I356),))</f>
        <v>0</v>
      </c>
      <c r="I370" s="48">
        <f t="shared" si="22"/>
        <v>0</v>
      </c>
      <c r="J370" s="49">
        <f>IF(F370=1,K370/J356,-G370/J356)</f>
        <v>0</v>
      </c>
      <c r="K370" s="50">
        <f t="shared" si="23"/>
        <v>0</v>
      </c>
      <c r="L370" s="30"/>
    </row>
    <row r="371" spans="1:12" ht="15.75" customHeight="1" x14ac:dyDescent="0.25">
      <c r="A371" s="47">
        <v>15</v>
      </c>
      <c r="B371" s="33"/>
      <c r="C371" s="33"/>
      <c r="D371" s="32"/>
      <c r="E371" s="34"/>
      <c r="F371" s="32"/>
      <c r="G371" s="29"/>
      <c r="H371" s="34">
        <f>IF(AND(F371=1,E371&gt;0),(E371-1)*(G371/I356),IF(E371&gt;0,-(G371/I356),))</f>
        <v>0</v>
      </c>
      <c r="I371" s="48">
        <f t="shared" si="22"/>
        <v>0</v>
      </c>
      <c r="J371" s="49">
        <f>IF(F371=1,K371/J356,-G371/J356)</f>
        <v>0</v>
      </c>
      <c r="K371" s="50">
        <f t="shared" si="23"/>
        <v>0</v>
      </c>
      <c r="L371" s="30"/>
    </row>
    <row r="372" spans="1:12" ht="15.75" customHeight="1" x14ac:dyDescent="0.25">
      <c r="A372" s="47">
        <v>16</v>
      </c>
      <c r="B372" s="33"/>
      <c r="C372" s="33"/>
      <c r="D372" s="32"/>
      <c r="E372" s="34"/>
      <c r="F372" s="32"/>
      <c r="G372" s="29"/>
      <c r="H372" s="34">
        <f>IF(AND(F372=1,E372&gt;0),(E372-1)*(G372/I356),IF(E372&gt;0,-(G372/I356),))</f>
        <v>0</v>
      </c>
      <c r="I372" s="48">
        <f t="shared" si="22"/>
        <v>0</v>
      </c>
      <c r="J372" s="49">
        <f>IF(F372=1,K372/J356,-G372/J356)</f>
        <v>0</v>
      </c>
      <c r="K372" s="50">
        <f t="shared" si="23"/>
        <v>0</v>
      </c>
      <c r="L372" s="30"/>
    </row>
    <row r="373" spans="1:12" ht="15.75" customHeight="1" x14ac:dyDescent="0.25">
      <c r="A373" s="47">
        <v>17</v>
      </c>
      <c r="B373" s="33"/>
      <c r="C373" s="33"/>
      <c r="D373" s="32"/>
      <c r="E373" s="34"/>
      <c r="F373" s="32"/>
      <c r="G373" s="29"/>
      <c r="H373" s="34">
        <f>IF(AND(F373=1,E373&gt;0),(E373-1)*(G373/I356),IF(E373&gt;0,-(G373/I356),))</f>
        <v>0</v>
      </c>
      <c r="I373" s="48">
        <f t="shared" si="22"/>
        <v>0</v>
      </c>
      <c r="J373" s="49">
        <f>IF(F373=1,K373/J356,-G373/J356)</f>
        <v>0</v>
      </c>
      <c r="K373" s="50">
        <f t="shared" si="23"/>
        <v>0</v>
      </c>
      <c r="L373" s="30"/>
    </row>
    <row r="374" spans="1:12" ht="15.75" customHeight="1" x14ac:dyDescent="0.25">
      <c r="A374" s="47">
        <v>18</v>
      </c>
      <c r="B374" s="33"/>
      <c r="C374" s="33"/>
      <c r="D374" s="32"/>
      <c r="E374" s="34"/>
      <c r="F374" s="32"/>
      <c r="G374" s="29"/>
      <c r="H374" s="34">
        <f>IF(AND(F374=1,E374&gt;0),(E374-1)*(G374/I356),IF(E374&gt;0,-(G374/I356),))</f>
        <v>0</v>
      </c>
      <c r="I374" s="48">
        <f t="shared" si="22"/>
        <v>0</v>
      </c>
      <c r="J374" s="49">
        <f>IF(F374=1,K374/J356,-G374/J356)</f>
        <v>0</v>
      </c>
      <c r="K374" s="50">
        <f t="shared" si="23"/>
        <v>0</v>
      </c>
      <c r="L374" s="30"/>
    </row>
    <row r="375" spans="1:12" ht="15.75" customHeight="1" x14ac:dyDescent="0.25">
      <c r="A375" s="51">
        <v>19</v>
      </c>
      <c r="B375" s="52"/>
      <c r="C375" s="52"/>
      <c r="D375" s="53"/>
      <c r="E375" s="54"/>
      <c r="F375" s="53"/>
      <c r="G375" s="50"/>
      <c r="H375" s="34">
        <f>IF(AND(F375=1,E375&gt;0),(E375-1)*(G375/I356),IF(E375&gt;0,-(G375/I356),))</f>
        <v>0</v>
      </c>
      <c r="I375" s="48">
        <f t="shared" si="22"/>
        <v>0</v>
      </c>
      <c r="J375" s="49">
        <f>IF(F375=1,K375/J356,-G375/J356)</f>
        <v>0</v>
      </c>
      <c r="K375" s="50">
        <f t="shared" si="23"/>
        <v>0</v>
      </c>
      <c r="L375" s="30"/>
    </row>
    <row r="376" spans="1:12" ht="15.75" customHeight="1" x14ac:dyDescent="0.25">
      <c r="A376" s="47">
        <v>20</v>
      </c>
      <c r="B376" s="52"/>
      <c r="C376" s="52"/>
      <c r="D376" s="53"/>
      <c r="E376" s="54"/>
      <c r="F376" s="53"/>
      <c r="G376" s="50"/>
      <c r="H376" s="34">
        <f>IF(AND(F376=1,E376&gt;0),(E376-1)*(G376/I356),IF(E376&gt;0,-(G376/I356),))</f>
        <v>0</v>
      </c>
      <c r="I376" s="48">
        <f t="shared" si="22"/>
        <v>0</v>
      </c>
      <c r="J376" s="49">
        <f>IF(F376=1,K376/J356,-G376/J356)</f>
        <v>0</v>
      </c>
      <c r="K376" s="50">
        <f t="shared" si="23"/>
        <v>0</v>
      </c>
      <c r="L376" s="30"/>
    </row>
    <row r="377" spans="1:12" ht="15.75" customHeight="1" x14ac:dyDescent="0.25">
      <c r="A377" s="51">
        <v>21</v>
      </c>
      <c r="B377" s="52"/>
      <c r="C377" s="52"/>
      <c r="D377" s="53"/>
      <c r="E377" s="54"/>
      <c r="F377" s="53"/>
      <c r="G377" s="50"/>
      <c r="H377" s="34">
        <f>IF(AND(F377=1,E377&gt;0),(E377-1)*(G377/I356),IF(E377&gt;0,-(G377/I356),))</f>
        <v>0</v>
      </c>
      <c r="I377" s="48">
        <f t="shared" si="22"/>
        <v>0</v>
      </c>
      <c r="J377" s="49">
        <f>IF(F377=1,K377/J356,-G377/J356)</f>
        <v>0</v>
      </c>
      <c r="K377" s="50">
        <f t="shared" si="23"/>
        <v>0</v>
      </c>
    </row>
    <row r="378" spans="1:12" ht="15.75" customHeight="1" x14ac:dyDescent="0.25">
      <c r="A378" s="47">
        <v>22</v>
      </c>
      <c r="B378" s="52"/>
      <c r="C378" s="52"/>
      <c r="D378" s="53"/>
      <c r="E378" s="54"/>
      <c r="F378" s="53"/>
      <c r="G378" s="50"/>
      <c r="H378" s="34">
        <f>IF(AND(F378=1,E378&gt;0),(E378-1)*(G378/I356),IF(E378&gt;0,-(G378/I356),))</f>
        <v>0</v>
      </c>
      <c r="I378" s="48">
        <f t="shared" si="22"/>
        <v>0</v>
      </c>
      <c r="J378" s="49">
        <f>IF(F378=1,K378/J356,-G378/J356)</f>
        <v>0</v>
      </c>
      <c r="K378" s="50">
        <f t="shared" si="23"/>
        <v>0</v>
      </c>
    </row>
    <row r="379" spans="1:12" ht="15.75" customHeight="1" x14ac:dyDescent="0.25">
      <c r="A379" s="51">
        <v>23</v>
      </c>
      <c r="B379" s="52"/>
      <c r="C379" s="52"/>
      <c r="D379" s="53"/>
      <c r="E379" s="54"/>
      <c r="F379" s="53"/>
      <c r="G379" s="50"/>
      <c r="H379" s="34">
        <f>IF(AND(F379=1,E379&gt;0),(E379-1)*(G379/I356),IF(E379&gt;0,-(G379/I356),))</f>
        <v>0</v>
      </c>
      <c r="I379" s="48">
        <f t="shared" si="22"/>
        <v>0</v>
      </c>
      <c r="J379" s="49">
        <f>IF(F379=1,K379/J356,-G379/J356)</f>
        <v>0</v>
      </c>
      <c r="K379" s="50">
        <f t="shared" si="23"/>
        <v>0</v>
      </c>
    </row>
    <row r="380" spans="1:12" ht="15.75" customHeight="1" x14ac:dyDescent="0.25">
      <c r="A380" s="47">
        <v>24</v>
      </c>
      <c r="B380" s="52"/>
      <c r="C380" s="52"/>
      <c r="D380" s="53"/>
      <c r="E380" s="54"/>
      <c r="F380" s="53"/>
      <c r="G380" s="50"/>
      <c r="H380" s="34">
        <f>IF(AND(F380=1,E380&gt;0),(E380-1)*(G380/I356),IF(E380&gt;0,-(G380/I356),))</f>
        <v>0</v>
      </c>
      <c r="I380" s="48">
        <f t="shared" si="22"/>
        <v>0</v>
      </c>
      <c r="J380" s="49">
        <f>IF(F380=1,K380/J356,-G380/J356)</f>
        <v>0</v>
      </c>
      <c r="K380" s="50">
        <f t="shared" si="23"/>
        <v>0</v>
      </c>
    </row>
    <row r="381" spans="1:12" ht="15.75" customHeight="1" x14ac:dyDescent="0.25">
      <c r="A381" s="51">
        <v>25</v>
      </c>
      <c r="B381" s="52"/>
      <c r="C381" s="52"/>
      <c r="D381" s="53"/>
      <c r="E381" s="54"/>
      <c r="F381" s="53"/>
      <c r="G381" s="50"/>
      <c r="H381" s="34">
        <f>IF(AND(F381=1,E381&gt;0),(E381-1)*(G381/I356),IF(E381&gt;0,-(G381/I356),))</f>
        <v>0</v>
      </c>
      <c r="I381" s="48">
        <f t="shared" si="22"/>
        <v>0</v>
      </c>
      <c r="J381" s="49">
        <f>IF(F381=1,K381/J356,-G381/J356)</f>
        <v>0</v>
      </c>
      <c r="K381" s="50">
        <f t="shared" si="23"/>
        <v>0</v>
      </c>
    </row>
    <row r="382" spans="1:12" ht="15.75" customHeight="1" x14ac:dyDescent="0.25">
      <c r="A382" s="47">
        <v>26</v>
      </c>
      <c r="B382" s="52"/>
      <c r="C382" s="52"/>
      <c r="D382" s="53"/>
      <c r="E382" s="54"/>
      <c r="F382" s="53"/>
      <c r="G382" s="50"/>
      <c r="H382" s="34">
        <f>IF(AND(F382=1,E382&gt;0),(E382-1)*(G382/I356),IF(E382&gt;0,-(G382/I356),))</f>
        <v>0</v>
      </c>
      <c r="I382" s="48">
        <f t="shared" si="22"/>
        <v>0</v>
      </c>
      <c r="J382" s="49">
        <f>IF(F382=1,K382/J356,-G382/J356)</f>
        <v>0</v>
      </c>
      <c r="K382" s="50">
        <f t="shared" si="23"/>
        <v>0</v>
      </c>
    </row>
    <row r="383" spans="1:12" ht="15.75" customHeight="1" x14ac:dyDescent="0.25">
      <c r="A383" s="51">
        <v>27</v>
      </c>
      <c r="B383" s="52"/>
      <c r="C383" s="52"/>
      <c r="D383" s="53"/>
      <c r="E383" s="54"/>
      <c r="F383" s="53"/>
      <c r="G383" s="50"/>
      <c r="H383" s="34">
        <f>IF(AND(F383=1,E383&gt;0),(E383-1)*(G383/I356),IF(E383&gt;0,-(G383/I356),))</f>
        <v>0</v>
      </c>
      <c r="I383" s="48">
        <f t="shared" si="22"/>
        <v>0</v>
      </c>
      <c r="J383" s="49">
        <f>IF(F383=1,K383/J356,-G383/J356)</f>
        <v>0</v>
      </c>
      <c r="K383" s="50">
        <f t="shared" si="23"/>
        <v>0</v>
      </c>
    </row>
    <row r="384" spans="1:12" ht="15.75" customHeight="1" x14ac:dyDescent="0.25">
      <c r="A384" s="47">
        <v>28</v>
      </c>
      <c r="B384" s="52"/>
      <c r="C384" s="52"/>
      <c r="D384" s="53"/>
      <c r="E384" s="54"/>
      <c r="F384" s="53"/>
      <c r="G384" s="50"/>
      <c r="H384" s="34">
        <f>IF(AND(F384=1,E384&gt;0),(E384-1)*(G384/I356),IF(E384&gt;0,-(G384/I356),))</f>
        <v>0</v>
      </c>
      <c r="I384" s="48">
        <f t="shared" si="22"/>
        <v>0</v>
      </c>
      <c r="J384" s="49">
        <f>IF(F384=1,K384/J356,-G384/J356)</f>
        <v>0</v>
      </c>
      <c r="K384" s="50">
        <f t="shared" si="23"/>
        <v>0</v>
      </c>
    </row>
    <row r="385" spans="1:12" ht="15.75" customHeight="1" x14ac:dyDescent="0.25">
      <c r="A385" s="51">
        <v>29</v>
      </c>
      <c r="B385" s="52"/>
      <c r="C385" s="52"/>
      <c r="D385" s="53"/>
      <c r="E385" s="54"/>
      <c r="F385" s="53"/>
      <c r="G385" s="50"/>
      <c r="H385" s="34">
        <f>IF(AND(F385=1,E385&gt;0),(E385-1)*(G385/I356),IF(E385&gt;0,-(G385/I356),))</f>
        <v>0</v>
      </c>
      <c r="I385" s="48">
        <f t="shared" si="22"/>
        <v>0</v>
      </c>
      <c r="J385" s="49">
        <f>IF(F385=1,K385/J356,-G385/J356)</f>
        <v>0</v>
      </c>
      <c r="K385" s="50">
        <f t="shared" si="23"/>
        <v>0</v>
      </c>
    </row>
    <row r="386" spans="1:12" ht="15.75" customHeight="1" x14ac:dyDescent="0.25">
      <c r="A386" s="47">
        <v>30</v>
      </c>
      <c r="B386" s="33"/>
      <c r="C386" s="33"/>
      <c r="D386" s="32"/>
      <c r="E386" s="34"/>
      <c r="F386" s="32"/>
      <c r="G386" s="29"/>
      <c r="H386" s="34">
        <f>IF(AND(F386=1,E386&gt;0),(E386-1)*(G386/I356),IF(E386&gt;0,-(G386/I356),))</f>
        <v>0</v>
      </c>
      <c r="I386" s="48">
        <f t="shared" si="22"/>
        <v>0</v>
      </c>
      <c r="J386" s="49">
        <f>IF(F386=1,K386/J356,-G386/J356)</f>
        <v>0</v>
      </c>
      <c r="K386" s="50">
        <f t="shared" si="23"/>
        <v>0</v>
      </c>
    </row>
    <row r="387" spans="1:12" ht="15.75" customHeight="1" x14ac:dyDescent="0.25">
      <c r="A387" s="57" t="s">
        <v>3</v>
      </c>
      <c r="B387" s="58"/>
      <c r="C387" s="59"/>
      <c r="D387" s="65"/>
      <c r="E387" s="60" t="str">
        <f>IFERROR(AVERAGEIF(F357:F386,1,E357:E386)," ")</f>
        <v xml:space="preserve"> </v>
      </c>
      <c r="F387" s="61" t="str">
        <f>IFERROR(COUNTIF(F357:F386,"1")/COUNTIF(F357:F386,"&gt;=0")," ")</f>
        <v xml:space="preserve"> </v>
      </c>
      <c r="G387" s="28">
        <f>SUM(G357:G386)</f>
        <v>0</v>
      </c>
      <c r="H387" s="62">
        <f>SUM(H357:H386)</f>
        <v>0</v>
      </c>
      <c r="I387" s="28">
        <f>SUM(I357:I386)</f>
        <v>0</v>
      </c>
      <c r="J387" s="63">
        <f>SUM(J357:J386)</f>
        <v>0</v>
      </c>
      <c r="K387" s="28">
        <f>SUM(K357:K386)</f>
        <v>0</v>
      </c>
      <c r="L387" s="64">
        <f>K387/J356</f>
        <v>0</v>
      </c>
    </row>
    <row r="388" spans="1:12" ht="15.75" customHeight="1" x14ac:dyDescent="0.25">
      <c r="A388" s="26">
        <f>A356+1</f>
        <v>43843</v>
      </c>
      <c r="B388" s="26"/>
      <c r="C388" s="26"/>
      <c r="D388" s="26"/>
      <c r="E388" s="26"/>
      <c r="F388" s="26"/>
      <c r="G388" s="26"/>
      <c r="H388" s="27">
        <f>J388*0.05</f>
        <v>3000</v>
      </c>
      <c r="I388" s="28">
        <f>0.05*J388</f>
        <v>3000</v>
      </c>
      <c r="J388" s="28">
        <f>J356+K387</f>
        <v>60000</v>
      </c>
      <c r="K388" s="29"/>
      <c r="L388" s="30"/>
    </row>
    <row r="389" spans="1:12" ht="15.75" customHeight="1" x14ac:dyDescent="0.25">
      <c r="A389" s="32">
        <v>1</v>
      </c>
      <c r="B389" s="33"/>
      <c r="C389" s="33"/>
      <c r="D389" s="32"/>
      <c r="E389" s="34"/>
      <c r="F389" s="32"/>
      <c r="G389" s="29"/>
      <c r="H389" s="34">
        <f>IF(AND(F389=1,E389&gt;0),(E389-1)*(G389/I388),IF(E389&gt;0,-(G389/I388),))</f>
        <v>0</v>
      </c>
      <c r="I389" s="29">
        <f>IF(F389=1,E389*G389,-G389)</f>
        <v>0</v>
      </c>
      <c r="J389" s="35">
        <f>IF(F389=1,K389/J388,-G389/J388)</f>
        <v>0</v>
      </c>
      <c r="K389" s="29">
        <f>IF(F389=1,I389-G389,-G389)</f>
        <v>0</v>
      </c>
      <c r="L389" s="30"/>
    </row>
    <row r="390" spans="1:12" ht="15.75" customHeight="1" x14ac:dyDescent="0.25">
      <c r="A390" s="32">
        <v>2</v>
      </c>
      <c r="B390" s="33"/>
      <c r="C390" s="33"/>
      <c r="D390" s="32"/>
      <c r="E390" s="34"/>
      <c r="F390" s="32"/>
      <c r="G390" s="29"/>
      <c r="H390" s="34">
        <f>IF(AND(F390=1,E390&gt;0),(E390-1)*(G390/I388),IF(E390&gt;0,-(G390/I388),))</f>
        <v>0</v>
      </c>
      <c r="I390" s="29">
        <f>IF(F390=1,E390*G390,-G390)</f>
        <v>0</v>
      </c>
      <c r="J390" s="35">
        <f>IF(F390=1,K390/J388,-G390/J388)</f>
        <v>0</v>
      </c>
      <c r="K390" s="29">
        <f>IF(F390=1,I390-G390,-G390)</f>
        <v>0</v>
      </c>
      <c r="L390" s="30"/>
    </row>
    <row r="391" spans="1:12" ht="15.75" customHeight="1" x14ac:dyDescent="0.25">
      <c r="A391" s="32">
        <v>3</v>
      </c>
      <c r="B391" s="33"/>
      <c r="C391" s="33"/>
      <c r="D391" s="32"/>
      <c r="E391" s="34"/>
      <c r="F391" s="32"/>
      <c r="G391" s="29"/>
      <c r="H391" s="34">
        <f>IF(AND(F391=1,E391&gt;0),(E391-1)*(G391/I388),IF(E391&gt;0,-(G391/I388),))</f>
        <v>0</v>
      </c>
      <c r="I391" s="29">
        <f>IF(F391=1,E391*G391,-G391)</f>
        <v>0</v>
      </c>
      <c r="J391" s="35">
        <f>IF(F391=1,K391/J388,-G391/J388)</f>
        <v>0</v>
      </c>
      <c r="K391" s="29">
        <f>IF(F391=1,I391-G391,-G391)</f>
        <v>0</v>
      </c>
      <c r="L391" s="30"/>
    </row>
    <row r="392" spans="1:12" ht="15.75" customHeight="1" x14ac:dyDescent="0.25">
      <c r="A392" s="32">
        <v>4</v>
      </c>
      <c r="B392" s="33"/>
      <c r="C392" s="33"/>
      <c r="D392" s="32"/>
      <c r="E392" s="34"/>
      <c r="F392" s="32"/>
      <c r="G392" s="29"/>
      <c r="H392" s="34">
        <f>IF(AND(F392=1,E392&gt;0),(E392-1)*(G392/I388),IF(E392&gt;0,-(G392/I388),))</f>
        <v>0</v>
      </c>
      <c r="I392" s="29">
        <f t="shared" ref="I392:I418" si="24">IF(F392=1,E392*G392,-G392)</f>
        <v>0</v>
      </c>
      <c r="J392" s="35">
        <f>IF(F392=1,K392/J388,-G392/J388)</f>
        <v>0</v>
      </c>
      <c r="K392" s="29">
        <f t="shared" ref="K392:K418" si="25">IF(F392=1,I392-G392,-G392)</f>
        <v>0</v>
      </c>
      <c r="L392" s="30"/>
    </row>
    <row r="393" spans="1:12" ht="15.75" customHeight="1" x14ac:dyDescent="0.25">
      <c r="A393" s="32">
        <v>5</v>
      </c>
      <c r="B393" s="33"/>
      <c r="C393" s="33"/>
      <c r="D393" s="32"/>
      <c r="E393" s="34"/>
      <c r="F393" s="32"/>
      <c r="G393" s="29"/>
      <c r="H393" s="34">
        <f>IF(AND(F393=1,E393&gt;0),(E393-1)*(G393/I388),IF(E393&gt;0,-(G393/I388),))</f>
        <v>0</v>
      </c>
      <c r="I393" s="29">
        <f t="shared" si="24"/>
        <v>0</v>
      </c>
      <c r="J393" s="35">
        <f>IF(F393=1,K393/J388,-G393/J388)</f>
        <v>0</v>
      </c>
      <c r="K393" s="29">
        <f t="shared" si="25"/>
        <v>0</v>
      </c>
      <c r="L393" s="30"/>
    </row>
    <row r="394" spans="1:12" ht="15.75" customHeight="1" x14ac:dyDescent="0.25">
      <c r="A394" s="32">
        <v>6</v>
      </c>
      <c r="B394" s="33"/>
      <c r="C394" s="33"/>
      <c r="D394" s="32"/>
      <c r="E394" s="34"/>
      <c r="F394" s="32"/>
      <c r="G394" s="29"/>
      <c r="H394" s="34">
        <f>IF(AND(F394=1,E394&gt;0),(E394-1)*(G394/I388),IF(E394&gt;0,-(G394/I388),))</f>
        <v>0</v>
      </c>
      <c r="I394" s="29">
        <f t="shared" si="24"/>
        <v>0</v>
      </c>
      <c r="J394" s="35">
        <f>IF(F394=1,K394/J388,-G394/J388)</f>
        <v>0</v>
      </c>
      <c r="K394" s="29">
        <f t="shared" si="25"/>
        <v>0</v>
      </c>
      <c r="L394" s="30"/>
    </row>
    <row r="395" spans="1:12" ht="15.75" customHeight="1" x14ac:dyDescent="0.25">
      <c r="A395" s="32">
        <v>7</v>
      </c>
      <c r="B395" s="33"/>
      <c r="C395" s="33"/>
      <c r="D395" s="32"/>
      <c r="E395" s="34"/>
      <c r="F395" s="32"/>
      <c r="G395" s="29"/>
      <c r="H395" s="34">
        <f>IF(AND(F395=1,E395&gt;0),(E395-1)*(G395/I388),IF(E395&gt;0,-(G395/I388),))</f>
        <v>0</v>
      </c>
      <c r="I395" s="29">
        <f t="shared" si="24"/>
        <v>0</v>
      </c>
      <c r="J395" s="35">
        <f>IF(F395=1,K395/J388,-G395/J388)</f>
        <v>0</v>
      </c>
      <c r="K395" s="29">
        <f t="shared" si="25"/>
        <v>0</v>
      </c>
      <c r="L395" s="30"/>
    </row>
    <row r="396" spans="1:12" ht="15.75" customHeight="1" x14ac:dyDescent="0.25">
      <c r="A396" s="39">
        <v>8</v>
      </c>
      <c r="B396" s="40"/>
      <c r="C396" s="40"/>
      <c r="D396" s="41"/>
      <c r="E396" s="42"/>
      <c r="F396" s="41"/>
      <c r="G396" s="43"/>
      <c r="H396" s="34">
        <f>IF(AND(F396=1,E396&gt;0),(E396-1)*(G396/I388),IF(E396&gt;0,-(G396/I388),))</f>
        <v>0</v>
      </c>
      <c r="I396" s="44">
        <f t="shared" si="24"/>
        <v>0</v>
      </c>
      <c r="J396" s="45">
        <f>IF(F396=1,K396/J388,-G396/J388)</f>
        <v>0</v>
      </c>
      <c r="K396" s="46">
        <f t="shared" si="25"/>
        <v>0</v>
      </c>
      <c r="L396" s="30"/>
    </row>
    <row r="397" spans="1:12" ht="15.75" customHeight="1" x14ac:dyDescent="0.25">
      <c r="A397" s="47">
        <v>9</v>
      </c>
      <c r="B397" s="33"/>
      <c r="C397" s="33"/>
      <c r="D397" s="32"/>
      <c r="E397" s="34"/>
      <c r="F397" s="32"/>
      <c r="G397" s="29"/>
      <c r="H397" s="34">
        <f>IF(AND(F397=1,E397&gt;0),(E397-1)*(G397/I388),IF(E397&gt;0,-(G397/I388),))</f>
        <v>0</v>
      </c>
      <c r="I397" s="48">
        <f t="shared" si="24"/>
        <v>0</v>
      </c>
      <c r="J397" s="49">
        <f>IF(F397=1,K397/J388,-G397/J388)</f>
        <v>0</v>
      </c>
      <c r="K397" s="50">
        <f t="shared" si="25"/>
        <v>0</v>
      </c>
      <c r="L397" s="30"/>
    </row>
    <row r="398" spans="1:12" ht="15.75" customHeight="1" x14ac:dyDescent="0.25">
      <c r="A398" s="47">
        <v>10</v>
      </c>
      <c r="B398" s="33"/>
      <c r="C398" s="33"/>
      <c r="D398" s="32"/>
      <c r="E398" s="34"/>
      <c r="F398" s="32"/>
      <c r="G398" s="29"/>
      <c r="H398" s="34">
        <f>IF(AND(F398=1,E398&gt;0),(E398-1)*(G398/I388),IF(E398&gt;0,-(G398/I388),))</f>
        <v>0</v>
      </c>
      <c r="I398" s="48">
        <f t="shared" si="24"/>
        <v>0</v>
      </c>
      <c r="J398" s="49">
        <f>IF(F398=1,K398/J388,-G398/J388)</f>
        <v>0</v>
      </c>
      <c r="K398" s="50">
        <f t="shared" si="25"/>
        <v>0</v>
      </c>
      <c r="L398" s="30"/>
    </row>
    <row r="399" spans="1:12" ht="15.75" customHeight="1" x14ac:dyDescent="0.25">
      <c r="A399" s="47">
        <v>11</v>
      </c>
      <c r="B399" s="33"/>
      <c r="C399" s="33"/>
      <c r="D399" s="32"/>
      <c r="E399" s="34"/>
      <c r="F399" s="32"/>
      <c r="G399" s="29"/>
      <c r="H399" s="34">
        <f>IF(AND(F399=1,E399&gt;0),(E399-1)*(G399/I388),IF(E399&gt;0,-(G399/I388),))</f>
        <v>0</v>
      </c>
      <c r="I399" s="48">
        <f t="shared" si="24"/>
        <v>0</v>
      </c>
      <c r="J399" s="49">
        <f>IF(F399=1,K399/J388,-G399/J388)</f>
        <v>0</v>
      </c>
      <c r="K399" s="50">
        <f t="shared" si="25"/>
        <v>0</v>
      </c>
      <c r="L399" s="30"/>
    </row>
    <row r="400" spans="1:12" ht="15.75" customHeight="1" x14ac:dyDescent="0.25">
      <c r="A400" s="47">
        <v>12</v>
      </c>
      <c r="B400" s="33"/>
      <c r="C400" s="33"/>
      <c r="D400" s="32"/>
      <c r="E400" s="34"/>
      <c r="F400" s="32"/>
      <c r="G400" s="29"/>
      <c r="H400" s="34">
        <f>IF(AND(F400=1,E400&gt;0),(E400-1)*(G400/I388),IF(E400&gt;0,-(G400/I388),))</f>
        <v>0</v>
      </c>
      <c r="I400" s="48">
        <f t="shared" si="24"/>
        <v>0</v>
      </c>
      <c r="J400" s="49">
        <f>IF(F400=1,K400/J388,-G400/J388)</f>
        <v>0</v>
      </c>
      <c r="K400" s="50">
        <f t="shared" si="25"/>
        <v>0</v>
      </c>
      <c r="L400" s="30"/>
    </row>
    <row r="401" spans="1:12" ht="15.75" customHeight="1" x14ac:dyDescent="0.25">
      <c r="A401" s="47">
        <v>13</v>
      </c>
      <c r="B401" s="33"/>
      <c r="C401" s="33"/>
      <c r="D401" s="32"/>
      <c r="E401" s="34"/>
      <c r="F401" s="32"/>
      <c r="G401" s="29"/>
      <c r="H401" s="34">
        <f>IF(AND(F401=1,E401&gt;0),(E401-1)*(G401/I388),IF(E401&gt;0,-(G401/I388),))</f>
        <v>0</v>
      </c>
      <c r="I401" s="48">
        <f t="shared" si="24"/>
        <v>0</v>
      </c>
      <c r="J401" s="49">
        <f>IF(F401=1,K401/J388,-G401/J388)</f>
        <v>0</v>
      </c>
      <c r="K401" s="50">
        <f t="shared" si="25"/>
        <v>0</v>
      </c>
      <c r="L401" s="30"/>
    </row>
    <row r="402" spans="1:12" ht="15.75" customHeight="1" x14ac:dyDescent="0.25">
      <c r="A402" s="47">
        <v>14</v>
      </c>
      <c r="B402" s="33"/>
      <c r="C402" s="33"/>
      <c r="D402" s="32"/>
      <c r="E402" s="34"/>
      <c r="F402" s="32"/>
      <c r="G402" s="29"/>
      <c r="H402" s="34">
        <f>IF(AND(F402=1,E402&gt;0),(E402-1)*(G402/I388),IF(E402&gt;0,-(G402/I388),))</f>
        <v>0</v>
      </c>
      <c r="I402" s="48">
        <f t="shared" si="24"/>
        <v>0</v>
      </c>
      <c r="J402" s="49">
        <f>IF(F402=1,K402/J388,-G402/J388)</f>
        <v>0</v>
      </c>
      <c r="K402" s="50">
        <f t="shared" si="25"/>
        <v>0</v>
      </c>
      <c r="L402" s="30"/>
    </row>
    <row r="403" spans="1:12" ht="15.75" customHeight="1" x14ac:dyDescent="0.25">
      <c r="A403" s="47">
        <v>15</v>
      </c>
      <c r="B403" s="33"/>
      <c r="C403" s="33"/>
      <c r="D403" s="32"/>
      <c r="E403" s="34"/>
      <c r="F403" s="32"/>
      <c r="G403" s="29"/>
      <c r="H403" s="34">
        <f>IF(AND(F403=1,E403&gt;0),(E403-1)*(G403/I388),IF(E403&gt;0,-(G403/I388),))</f>
        <v>0</v>
      </c>
      <c r="I403" s="48">
        <f t="shared" si="24"/>
        <v>0</v>
      </c>
      <c r="J403" s="49">
        <f>IF(F403=1,K403/J388,-G403/J388)</f>
        <v>0</v>
      </c>
      <c r="K403" s="50">
        <f t="shared" si="25"/>
        <v>0</v>
      </c>
      <c r="L403" s="30"/>
    </row>
    <row r="404" spans="1:12" ht="15.75" customHeight="1" x14ac:dyDescent="0.25">
      <c r="A404" s="47">
        <v>16</v>
      </c>
      <c r="B404" s="33"/>
      <c r="C404" s="33"/>
      <c r="D404" s="32"/>
      <c r="E404" s="34"/>
      <c r="F404" s="32"/>
      <c r="G404" s="29"/>
      <c r="H404" s="34">
        <f>IF(AND(F404=1,E404&gt;0),(E404-1)*(G404/I388),IF(E404&gt;0,-(G404/I388),))</f>
        <v>0</v>
      </c>
      <c r="I404" s="48">
        <f t="shared" si="24"/>
        <v>0</v>
      </c>
      <c r="J404" s="49">
        <f>IF(F404=1,K404/J388,-G404/J388)</f>
        <v>0</v>
      </c>
      <c r="K404" s="50">
        <f t="shared" si="25"/>
        <v>0</v>
      </c>
      <c r="L404" s="30"/>
    </row>
    <row r="405" spans="1:12" ht="15.75" customHeight="1" x14ac:dyDescent="0.25">
      <c r="A405" s="47">
        <v>17</v>
      </c>
      <c r="B405" s="33"/>
      <c r="C405" s="33"/>
      <c r="D405" s="32"/>
      <c r="E405" s="34"/>
      <c r="F405" s="32"/>
      <c r="G405" s="29"/>
      <c r="H405" s="34">
        <f>IF(AND(F405=1,E405&gt;0),(E405-1)*(G405/I388),IF(E405&gt;0,-(G405/I388),))</f>
        <v>0</v>
      </c>
      <c r="I405" s="48">
        <f t="shared" si="24"/>
        <v>0</v>
      </c>
      <c r="J405" s="49">
        <f>IF(F405=1,K405/J388,-G405/J388)</f>
        <v>0</v>
      </c>
      <c r="K405" s="50">
        <f t="shared" si="25"/>
        <v>0</v>
      </c>
      <c r="L405" s="30"/>
    </row>
    <row r="406" spans="1:12" ht="15.75" customHeight="1" x14ac:dyDescent="0.25">
      <c r="A406" s="47">
        <v>18</v>
      </c>
      <c r="B406" s="33"/>
      <c r="C406" s="33"/>
      <c r="D406" s="32"/>
      <c r="E406" s="34"/>
      <c r="F406" s="32"/>
      <c r="G406" s="29"/>
      <c r="H406" s="34">
        <f>IF(AND(F406=1,E406&gt;0),(E406-1)*(G406/I388),IF(E406&gt;0,-(G406/I388),))</f>
        <v>0</v>
      </c>
      <c r="I406" s="48">
        <f t="shared" si="24"/>
        <v>0</v>
      </c>
      <c r="J406" s="49">
        <f>IF(F406=1,K406/J388,-G406/J388)</f>
        <v>0</v>
      </c>
      <c r="K406" s="50">
        <f t="shared" si="25"/>
        <v>0</v>
      </c>
      <c r="L406" s="30"/>
    </row>
    <row r="407" spans="1:12" ht="15.75" customHeight="1" x14ac:dyDescent="0.25">
      <c r="A407" s="51">
        <v>19</v>
      </c>
      <c r="B407" s="52"/>
      <c r="C407" s="52"/>
      <c r="D407" s="53"/>
      <c r="E407" s="54"/>
      <c r="F407" s="53"/>
      <c r="G407" s="50"/>
      <c r="H407" s="34">
        <f>IF(AND(F407=1,E407&gt;0),(E407-1)*(G407/I388),IF(E407&gt;0,-(G407/I388),))</f>
        <v>0</v>
      </c>
      <c r="I407" s="48">
        <f t="shared" si="24"/>
        <v>0</v>
      </c>
      <c r="J407" s="49">
        <f>IF(F407=1,K407/J388,-G407/J388)</f>
        <v>0</v>
      </c>
      <c r="K407" s="50">
        <f t="shared" si="25"/>
        <v>0</v>
      </c>
      <c r="L407" s="30"/>
    </row>
    <row r="408" spans="1:12" ht="15.75" customHeight="1" x14ac:dyDescent="0.25">
      <c r="A408" s="47">
        <v>20</v>
      </c>
      <c r="B408" s="52"/>
      <c r="C408" s="52"/>
      <c r="D408" s="53"/>
      <c r="E408" s="54"/>
      <c r="F408" s="53"/>
      <c r="G408" s="50"/>
      <c r="H408" s="34">
        <f>IF(AND(F408=1,E408&gt;0),(E408-1)*(G408/I388),IF(E408&gt;0,-(G408/I388),))</f>
        <v>0</v>
      </c>
      <c r="I408" s="48">
        <f t="shared" si="24"/>
        <v>0</v>
      </c>
      <c r="J408" s="49">
        <f>IF(F408=1,K408/J388,-G408/J388)</f>
        <v>0</v>
      </c>
      <c r="K408" s="50">
        <f t="shared" si="25"/>
        <v>0</v>
      </c>
      <c r="L408" s="30"/>
    </row>
    <row r="409" spans="1:12" ht="15.75" customHeight="1" x14ac:dyDescent="0.25">
      <c r="A409" s="51">
        <v>21</v>
      </c>
      <c r="B409" s="52"/>
      <c r="C409" s="52"/>
      <c r="D409" s="53"/>
      <c r="E409" s="54"/>
      <c r="F409" s="53"/>
      <c r="G409" s="50"/>
      <c r="H409" s="34">
        <f>IF(AND(F409=1,E409&gt;0),(E409-1)*(G409/I388),IF(E409&gt;0,-(G409/I388),))</f>
        <v>0</v>
      </c>
      <c r="I409" s="48">
        <f t="shared" si="24"/>
        <v>0</v>
      </c>
      <c r="J409" s="49">
        <f>IF(F409=1,K409/J388,-G409/J388)</f>
        <v>0</v>
      </c>
      <c r="K409" s="50">
        <f t="shared" si="25"/>
        <v>0</v>
      </c>
    </row>
    <row r="410" spans="1:12" ht="15.75" customHeight="1" x14ac:dyDescent="0.25">
      <c r="A410" s="47">
        <v>22</v>
      </c>
      <c r="B410" s="52"/>
      <c r="C410" s="52"/>
      <c r="D410" s="53"/>
      <c r="E410" s="54"/>
      <c r="F410" s="53"/>
      <c r="G410" s="50"/>
      <c r="H410" s="34">
        <f>IF(AND(F410=1,E410&gt;0),(E410-1)*(G410/I388),IF(E410&gt;0,-(G410/I388),))</f>
        <v>0</v>
      </c>
      <c r="I410" s="48">
        <f t="shared" si="24"/>
        <v>0</v>
      </c>
      <c r="J410" s="49">
        <f>IF(F410=1,K410/J388,-G410/J388)</f>
        <v>0</v>
      </c>
      <c r="K410" s="50">
        <f t="shared" si="25"/>
        <v>0</v>
      </c>
    </row>
    <row r="411" spans="1:12" ht="15.75" customHeight="1" x14ac:dyDescent="0.25">
      <c r="A411" s="51">
        <v>23</v>
      </c>
      <c r="B411" s="52"/>
      <c r="C411" s="52"/>
      <c r="D411" s="53"/>
      <c r="E411" s="54"/>
      <c r="F411" s="53"/>
      <c r="G411" s="50"/>
      <c r="H411" s="34">
        <f>IF(AND(F411=1,E411&gt;0),(E411-1)*(G411/I388),IF(E411&gt;0,-(G411/I388),))</f>
        <v>0</v>
      </c>
      <c r="I411" s="48">
        <f t="shared" si="24"/>
        <v>0</v>
      </c>
      <c r="J411" s="49">
        <f>IF(F411=1,K411/J388,-G411/J388)</f>
        <v>0</v>
      </c>
      <c r="K411" s="50">
        <f t="shared" si="25"/>
        <v>0</v>
      </c>
    </row>
    <row r="412" spans="1:12" ht="15.75" customHeight="1" x14ac:dyDescent="0.25">
      <c r="A412" s="47">
        <v>24</v>
      </c>
      <c r="B412" s="52"/>
      <c r="C412" s="52"/>
      <c r="D412" s="53"/>
      <c r="E412" s="54"/>
      <c r="F412" s="53"/>
      <c r="G412" s="50"/>
      <c r="H412" s="34">
        <f>IF(AND(F412=1,E412&gt;0),(E412-1)*(G412/I388),IF(E412&gt;0,-(G412/I388),))</f>
        <v>0</v>
      </c>
      <c r="I412" s="48">
        <f t="shared" si="24"/>
        <v>0</v>
      </c>
      <c r="J412" s="49">
        <f>IF(F412=1,K412/J388,-G412/J388)</f>
        <v>0</v>
      </c>
      <c r="K412" s="50">
        <f t="shared" si="25"/>
        <v>0</v>
      </c>
    </row>
    <row r="413" spans="1:12" ht="15.75" customHeight="1" x14ac:dyDescent="0.25">
      <c r="A413" s="51">
        <v>25</v>
      </c>
      <c r="B413" s="52"/>
      <c r="C413" s="52"/>
      <c r="D413" s="53"/>
      <c r="E413" s="54"/>
      <c r="F413" s="53"/>
      <c r="G413" s="50"/>
      <c r="H413" s="34">
        <f>IF(AND(F413=1,E413&gt;0),(E413-1)*(G413/I388),IF(E413&gt;0,-(G413/I388),))</f>
        <v>0</v>
      </c>
      <c r="I413" s="48">
        <f t="shared" si="24"/>
        <v>0</v>
      </c>
      <c r="J413" s="49">
        <f>IF(F413=1,K413/J388,-G413/J388)</f>
        <v>0</v>
      </c>
      <c r="K413" s="50">
        <f t="shared" si="25"/>
        <v>0</v>
      </c>
    </row>
    <row r="414" spans="1:12" ht="15.75" customHeight="1" x14ac:dyDescent="0.25">
      <c r="A414" s="47">
        <v>26</v>
      </c>
      <c r="B414" s="52"/>
      <c r="C414" s="52"/>
      <c r="D414" s="53"/>
      <c r="E414" s="54"/>
      <c r="F414" s="53"/>
      <c r="G414" s="50"/>
      <c r="H414" s="34">
        <f>IF(AND(F414=1,E414&gt;0),(E414-1)*(G414/I388),IF(E414&gt;0,-(G414/I388),))</f>
        <v>0</v>
      </c>
      <c r="I414" s="48">
        <f t="shared" si="24"/>
        <v>0</v>
      </c>
      <c r="J414" s="49">
        <f>IF(F414=1,K414/J388,-G414/J388)</f>
        <v>0</v>
      </c>
      <c r="K414" s="50">
        <f t="shared" si="25"/>
        <v>0</v>
      </c>
    </row>
    <row r="415" spans="1:12" ht="15.75" customHeight="1" x14ac:dyDescent="0.25">
      <c r="A415" s="51">
        <v>27</v>
      </c>
      <c r="B415" s="52"/>
      <c r="C415" s="52"/>
      <c r="D415" s="53"/>
      <c r="E415" s="54"/>
      <c r="F415" s="53"/>
      <c r="G415" s="50"/>
      <c r="H415" s="34">
        <f>IF(AND(F415=1,E415&gt;0),(E415-1)*(G415/I388),IF(E415&gt;0,-(G415/I388),))</f>
        <v>0</v>
      </c>
      <c r="I415" s="48">
        <f t="shared" si="24"/>
        <v>0</v>
      </c>
      <c r="J415" s="49">
        <f>IF(F415=1,K415/J388,-G415/J388)</f>
        <v>0</v>
      </c>
      <c r="K415" s="50">
        <f t="shared" si="25"/>
        <v>0</v>
      </c>
    </row>
    <row r="416" spans="1:12" ht="15.75" customHeight="1" x14ac:dyDescent="0.25">
      <c r="A416" s="47">
        <v>28</v>
      </c>
      <c r="B416" s="52"/>
      <c r="C416" s="52"/>
      <c r="D416" s="53"/>
      <c r="E416" s="54"/>
      <c r="F416" s="53"/>
      <c r="G416" s="50"/>
      <c r="H416" s="34">
        <f>IF(AND(F416=1,E416&gt;0),(E416-1)*(G416/I388),IF(E416&gt;0,-(G416/I388),))</f>
        <v>0</v>
      </c>
      <c r="I416" s="48">
        <f t="shared" si="24"/>
        <v>0</v>
      </c>
      <c r="J416" s="49">
        <f>IF(F416=1,K416/J388,-G416/J388)</f>
        <v>0</v>
      </c>
      <c r="K416" s="50">
        <f t="shared" si="25"/>
        <v>0</v>
      </c>
    </row>
    <row r="417" spans="1:12" ht="15.75" customHeight="1" x14ac:dyDescent="0.25">
      <c r="A417" s="51">
        <v>29</v>
      </c>
      <c r="B417" s="52"/>
      <c r="C417" s="52"/>
      <c r="D417" s="53"/>
      <c r="E417" s="54"/>
      <c r="F417" s="53"/>
      <c r="G417" s="50"/>
      <c r="H417" s="34">
        <f>IF(AND(F417=1,E417&gt;0),(E417-1)*(G417/I388),IF(E417&gt;0,-(G417/I388),))</f>
        <v>0</v>
      </c>
      <c r="I417" s="48">
        <f t="shared" si="24"/>
        <v>0</v>
      </c>
      <c r="J417" s="49">
        <f>IF(F417=1,K417/J388,-G417/J388)</f>
        <v>0</v>
      </c>
      <c r="K417" s="50">
        <f t="shared" si="25"/>
        <v>0</v>
      </c>
    </row>
    <row r="418" spans="1:12" ht="15.75" customHeight="1" x14ac:dyDescent="0.25">
      <c r="A418" s="47">
        <v>30</v>
      </c>
      <c r="B418" s="33"/>
      <c r="C418" s="33"/>
      <c r="D418" s="32"/>
      <c r="E418" s="34"/>
      <c r="F418" s="32"/>
      <c r="G418" s="29"/>
      <c r="H418" s="34">
        <f>IF(AND(F418=1,E418&gt;0),(E418-1)*(G418/I388),IF(E418&gt;0,-(G418/I388),))</f>
        <v>0</v>
      </c>
      <c r="I418" s="48">
        <f t="shared" si="24"/>
        <v>0</v>
      </c>
      <c r="J418" s="49">
        <f>IF(F418=1,K418/J388,-G418/J388)</f>
        <v>0</v>
      </c>
      <c r="K418" s="50">
        <f t="shared" si="25"/>
        <v>0</v>
      </c>
    </row>
    <row r="419" spans="1:12" ht="15.75" customHeight="1" x14ac:dyDescent="0.25">
      <c r="A419" s="57" t="s">
        <v>3</v>
      </c>
      <c r="B419" s="58"/>
      <c r="C419" s="59"/>
      <c r="D419" s="65"/>
      <c r="E419" s="60" t="str">
        <f>IFERROR(AVERAGEIF(F389:F418,1,E389:E418)," ")</f>
        <v xml:space="preserve"> </v>
      </c>
      <c r="F419" s="61" t="str">
        <f>IFERROR(COUNTIF(F389:F418,"1")/COUNTIF(F389:F418,"&gt;=0")," ")</f>
        <v xml:space="preserve"> </v>
      </c>
      <c r="G419" s="28">
        <f>SUM(G389:G418)</f>
        <v>0</v>
      </c>
      <c r="H419" s="62">
        <f>SUM(H389:H418)</f>
        <v>0</v>
      </c>
      <c r="I419" s="28">
        <f>SUM(I389:I418)</f>
        <v>0</v>
      </c>
      <c r="J419" s="63">
        <f>SUM(J389:J418)</f>
        <v>0</v>
      </c>
      <c r="K419" s="28">
        <f>SUM(K389:K418)</f>
        <v>0</v>
      </c>
      <c r="L419" s="64">
        <f>K419/J388</f>
        <v>0</v>
      </c>
    </row>
    <row r="420" spans="1:12" ht="15.75" customHeight="1" x14ac:dyDescent="0.25">
      <c r="A420" s="26">
        <f>A388+1</f>
        <v>43844</v>
      </c>
      <c r="B420" s="26"/>
      <c r="C420" s="26"/>
      <c r="D420" s="26"/>
      <c r="E420" s="26"/>
      <c r="F420" s="26"/>
      <c r="G420" s="26"/>
      <c r="H420" s="27">
        <f>J420*0.05</f>
        <v>3000</v>
      </c>
      <c r="I420" s="28">
        <f>0.05*J420</f>
        <v>3000</v>
      </c>
      <c r="J420" s="28">
        <f>J388+K419</f>
        <v>60000</v>
      </c>
      <c r="K420" s="29"/>
      <c r="L420" s="30"/>
    </row>
    <row r="421" spans="1:12" ht="15.75" customHeight="1" x14ac:dyDescent="0.25">
      <c r="A421" s="32">
        <v>1</v>
      </c>
      <c r="B421" s="33"/>
      <c r="C421" s="33"/>
      <c r="D421" s="32"/>
      <c r="E421" s="34"/>
      <c r="F421" s="32"/>
      <c r="G421" s="29"/>
      <c r="H421" s="34">
        <f>IF(AND(F421=1,E421&gt;0),(E421-1)*(G421/I420),IF(E421&gt;0,-(G421/I420),))</f>
        <v>0</v>
      </c>
      <c r="I421" s="29">
        <f>IF(F421=1,E421*G421,-G421)</f>
        <v>0</v>
      </c>
      <c r="J421" s="35">
        <f>IF(F421=1,K421/J420,-G421/J420)</f>
        <v>0</v>
      </c>
      <c r="K421" s="29">
        <f>IF(F421=1,I421-G421,-G421)</f>
        <v>0</v>
      </c>
      <c r="L421" s="30"/>
    </row>
    <row r="422" spans="1:12" ht="15.75" customHeight="1" x14ac:dyDescent="0.25">
      <c r="A422" s="32">
        <v>2</v>
      </c>
      <c r="B422" s="33"/>
      <c r="C422" s="33"/>
      <c r="D422" s="32"/>
      <c r="E422" s="34"/>
      <c r="F422" s="32"/>
      <c r="G422" s="29"/>
      <c r="H422" s="34">
        <f>IF(AND(F422=1,E422&gt;0),(E422-1)*(G422/I420),IF(E422&gt;0,-(G422/I420),))</f>
        <v>0</v>
      </c>
      <c r="I422" s="29">
        <f>IF(F422=1,E422*G422,-G422)</f>
        <v>0</v>
      </c>
      <c r="J422" s="35">
        <f>IF(F422=1,K422/J420,-G422/J420)</f>
        <v>0</v>
      </c>
      <c r="K422" s="29">
        <f>IF(F422=1,I422-G422,-G422)</f>
        <v>0</v>
      </c>
      <c r="L422" s="30"/>
    </row>
    <row r="423" spans="1:12" ht="15.75" customHeight="1" x14ac:dyDescent="0.25">
      <c r="A423" s="32">
        <v>3</v>
      </c>
      <c r="B423" s="33"/>
      <c r="C423" s="33"/>
      <c r="D423" s="32"/>
      <c r="E423" s="34"/>
      <c r="F423" s="32"/>
      <c r="G423" s="29"/>
      <c r="H423" s="34">
        <f>IF(AND(F423=1,E423&gt;0),(E423-1)*(G423/I420),IF(E423&gt;0,-(G423/I420),))</f>
        <v>0</v>
      </c>
      <c r="I423" s="29">
        <f>IF(F423=1,E423*G423,-G423)</f>
        <v>0</v>
      </c>
      <c r="J423" s="35">
        <f>IF(F423=1,K423/J420,-G423/J420)</f>
        <v>0</v>
      </c>
      <c r="K423" s="29">
        <f>IF(F423=1,I423-G423,-G423)</f>
        <v>0</v>
      </c>
      <c r="L423" s="30"/>
    </row>
    <row r="424" spans="1:12" ht="15.75" customHeight="1" x14ac:dyDescent="0.25">
      <c r="A424" s="32">
        <v>4</v>
      </c>
      <c r="B424" s="33"/>
      <c r="C424" s="33"/>
      <c r="D424" s="32"/>
      <c r="E424" s="34"/>
      <c r="F424" s="32"/>
      <c r="G424" s="29"/>
      <c r="H424" s="34">
        <f>IF(AND(F424=1,E424&gt;0),(E424-1)*(G424/I420),IF(E424&gt;0,-(G424/I420),))</f>
        <v>0</v>
      </c>
      <c r="I424" s="29">
        <f t="shared" ref="I424:I450" si="26">IF(F424=1,E424*G424,-G424)</f>
        <v>0</v>
      </c>
      <c r="J424" s="35">
        <f>IF(F424=1,K424/J420,-G424/J420)</f>
        <v>0</v>
      </c>
      <c r="K424" s="29">
        <f t="shared" ref="K424:K450" si="27">IF(F424=1,I424-G424,-G424)</f>
        <v>0</v>
      </c>
      <c r="L424" s="30"/>
    </row>
    <row r="425" spans="1:12" ht="15.75" customHeight="1" x14ac:dyDescent="0.25">
      <c r="A425" s="32">
        <v>5</v>
      </c>
      <c r="B425" s="33"/>
      <c r="C425" s="33"/>
      <c r="D425" s="32"/>
      <c r="E425" s="34"/>
      <c r="F425" s="32"/>
      <c r="G425" s="29"/>
      <c r="H425" s="34">
        <f>IF(AND(F425=1,E425&gt;0),(E425-1)*(G425/I420),IF(E425&gt;0,-(G425/I420),))</f>
        <v>0</v>
      </c>
      <c r="I425" s="29">
        <f t="shared" si="26"/>
        <v>0</v>
      </c>
      <c r="J425" s="35">
        <f>IF(F425=1,K425/J420,-G425/J420)</f>
        <v>0</v>
      </c>
      <c r="K425" s="29">
        <f t="shared" si="27"/>
        <v>0</v>
      </c>
      <c r="L425" s="30"/>
    </row>
    <row r="426" spans="1:12" ht="15.75" customHeight="1" x14ac:dyDescent="0.25">
      <c r="A426" s="32">
        <v>6</v>
      </c>
      <c r="B426" s="33"/>
      <c r="C426" s="33"/>
      <c r="D426" s="32"/>
      <c r="E426" s="34"/>
      <c r="F426" s="32"/>
      <c r="G426" s="29"/>
      <c r="H426" s="34">
        <f>IF(AND(F426=1,E426&gt;0),(E426-1)*(G426/I420),IF(E426&gt;0,-(G426/I420),))</f>
        <v>0</v>
      </c>
      <c r="I426" s="29">
        <f t="shared" si="26"/>
        <v>0</v>
      </c>
      <c r="J426" s="35">
        <f>IF(F426=1,K426/J420,-G426/J420)</f>
        <v>0</v>
      </c>
      <c r="K426" s="29">
        <f t="shared" si="27"/>
        <v>0</v>
      </c>
      <c r="L426" s="30"/>
    </row>
    <row r="427" spans="1:12" ht="15.75" customHeight="1" x14ac:dyDescent="0.25">
      <c r="A427" s="32">
        <v>7</v>
      </c>
      <c r="B427" s="33"/>
      <c r="C427" s="33"/>
      <c r="D427" s="32"/>
      <c r="E427" s="34"/>
      <c r="F427" s="32"/>
      <c r="G427" s="29"/>
      <c r="H427" s="34">
        <f>IF(AND(F427=1,E427&gt;0),(E427-1)*(G427/I420),IF(E427&gt;0,-(G427/I420),))</f>
        <v>0</v>
      </c>
      <c r="I427" s="29">
        <f t="shared" si="26"/>
        <v>0</v>
      </c>
      <c r="J427" s="35">
        <f>IF(F427=1,K427/J420,-G427/J420)</f>
        <v>0</v>
      </c>
      <c r="K427" s="29">
        <f t="shared" si="27"/>
        <v>0</v>
      </c>
      <c r="L427" s="30"/>
    </row>
    <row r="428" spans="1:12" ht="15.75" customHeight="1" x14ac:dyDescent="0.25">
      <c r="A428" s="39">
        <v>8</v>
      </c>
      <c r="B428" s="40"/>
      <c r="C428" s="40"/>
      <c r="D428" s="41"/>
      <c r="E428" s="42"/>
      <c r="F428" s="41"/>
      <c r="G428" s="43"/>
      <c r="H428" s="34">
        <f>IF(AND(F428=1,E428&gt;0),(E428-1)*(G428/I420),IF(E428&gt;0,-(G428/I420),))</f>
        <v>0</v>
      </c>
      <c r="I428" s="44">
        <f t="shared" si="26"/>
        <v>0</v>
      </c>
      <c r="J428" s="45">
        <f>IF(F428=1,K428/J420,-G428/J420)</f>
        <v>0</v>
      </c>
      <c r="K428" s="46">
        <f t="shared" si="27"/>
        <v>0</v>
      </c>
      <c r="L428" s="30"/>
    </row>
    <row r="429" spans="1:12" ht="15.75" customHeight="1" x14ac:dyDescent="0.25">
      <c r="A429" s="47">
        <v>9</v>
      </c>
      <c r="B429" s="33"/>
      <c r="C429" s="33"/>
      <c r="D429" s="32"/>
      <c r="E429" s="34"/>
      <c r="F429" s="32"/>
      <c r="G429" s="29"/>
      <c r="H429" s="34">
        <f>IF(AND(F429=1,E429&gt;0),(E429-1)*(G429/I420),IF(E429&gt;0,-(G429/I420),))</f>
        <v>0</v>
      </c>
      <c r="I429" s="48">
        <f t="shared" si="26"/>
        <v>0</v>
      </c>
      <c r="J429" s="49">
        <f>IF(F429=1,K429/J420,-G429/J420)</f>
        <v>0</v>
      </c>
      <c r="K429" s="50">
        <f t="shared" si="27"/>
        <v>0</v>
      </c>
      <c r="L429" s="30"/>
    </row>
    <row r="430" spans="1:12" ht="15.75" customHeight="1" x14ac:dyDescent="0.25">
      <c r="A430" s="47">
        <v>10</v>
      </c>
      <c r="B430" s="33"/>
      <c r="C430" s="33"/>
      <c r="D430" s="32"/>
      <c r="E430" s="34"/>
      <c r="F430" s="32"/>
      <c r="G430" s="29"/>
      <c r="H430" s="34">
        <f>IF(AND(F430=1,E430&gt;0),(E430-1)*(G430/I420),IF(E430&gt;0,-(G430/I420),))</f>
        <v>0</v>
      </c>
      <c r="I430" s="48">
        <f t="shared" si="26"/>
        <v>0</v>
      </c>
      <c r="J430" s="49">
        <f>IF(F430=1,K430/J420,-G430/J420)</f>
        <v>0</v>
      </c>
      <c r="K430" s="50">
        <f t="shared" si="27"/>
        <v>0</v>
      </c>
      <c r="L430" s="30"/>
    </row>
    <row r="431" spans="1:12" ht="15.75" customHeight="1" x14ac:dyDescent="0.25">
      <c r="A431" s="47">
        <v>11</v>
      </c>
      <c r="B431" s="33"/>
      <c r="C431" s="33"/>
      <c r="D431" s="32"/>
      <c r="E431" s="34"/>
      <c r="F431" s="32"/>
      <c r="G431" s="29"/>
      <c r="H431" s="34">
        <f>IF(AND(F431=1,E431&gt;0),(E431-1)*(G431/I420),IF(E431&gt;0,-(G431/I420),))</f>
        <v>0</v>
      </c>
      <c r="I431" s="48">
        <f t="shared" si="26"/>
        <v>0</v>
      </c>
      <c r="J431" s="49">
        <f>IF(F431=1,K431/J420,-G431/J420)</f>
        <v>0</v>
      </c>
      <c r="K431" s="50">
        <f t="shared" si="27"/>
        <v>0</v>
      </c>
      <c r="L431" s="30"/>
    </row>
    <row r="432" spans="1:12" ht="15.75" customHeight="1" x14ac:dyDescent="0.25">
      <c r="A432" s="47">
        <v>12</v>
      </c>
      <c r="B432" s="33"/>
      <c r="C432" s="33"/>
      <c r="D432" s="32"/>
      <c r="E432" s="34"/>
      <c r="F432" s="32"/>
      <c r="G432" s="29"/>
      <c r="H432" s="34">
        <f>IF(AND(F432=1,E432&gt;0),(E432-1)*(G432/I420),IF(E432&gt;0,-(G432/I420),))</f>
        <v>0</v>
      </c>
      <c r="I432" s="48">
        <f t="shared" si="26"/>
        <v>0</v>
      </c>
      <c r="J432" s="49">
        <f>IF(F432=1,K432/J420,-G432/J420)</f>
        <v>0</v>
      </c>
      <c r="K432" s="50">
        <f t="shared" si="27"/>
        <v>0</v>
      </c>
      <c r="L432" s="30"/>
    </row>
    <row r="433" spans="1:12" ht="15.75" customHeight="1" x14ac:dyDescent="0.25">
      <c r="A433" s="47">
        <v>13</v>
      </c>
      <c r="B433" s="33"/>
      <c r="C433" s="33"/>
      <c r="D433" s="32"/>
      <c r="E433" s="34"/>
      <c r="F433" s="32"/>
      <c r="G433" s="29"/>
      <c r="H433" s="34">
        <f>IF(AND(F433=1,E433&gt;0),(E433-1)*(G433/I420),IF(E433&gt;0,-(G433/I420),))</f>
        <v>0</v>
      </c>
      <c r="I433" s="48">
        <f t="shared" si="26"/>
        <v>0</v>
      </c>
      <c r="J433" s="49">
        <f>IF(F433=1,K433/J420,-G433/J420)</f>
        <v>0</v>
      </c>
      <c r="K433" s="50">
        <f t="shared" si="27"/>
        <v>0</v>
      </c>
      <c r="L433" s="30"/>
    </row>
    <row r="434" spans="1:12" ht="15.75" customHeight="1" x14ac:dyDescent="0.25">
      <c r="A434" s="47">
        <v>14</v>
      </c>
      <c r="B434" s="33"/>
      <c r="C434" s="33"/>
      <c r="D434" s="32"/>
      <c r="E434" s="34"/>
      <c r="F434" s="32"/>
      <c r="G434" s="29"/>
      <c r="H434" s="34">
        <f>IF(AND(F434=1,E434&gt;0),(E434-1)*(G434/I420),IF(E434&gt;0,-(G434/I420),))</f>
        <v>0</v>
      </c>
      <c r="I434" s="48">
        <f t="shared" si="26"/>
        <v>0</v>
      </c>
      <c r="J434" s="49">
        <f>IF(F434=1,K434/J420,-G434/J420)</f>
        <v>0</v>
      </c>
      <c r="K434" s="50">
        <f t="shared" si="27"/>
        <v>0</v>
      </c>
      <c r="L434" s="30"/>
    </row>
    <row r="435" spans="1:12" ht="15.75" customHeight="1" x14ac:dyDescent="0.25">
      <c r="A435" s="47">
        <v>15</v>
      </c>
      <c r="B435" s="33"/>
      <c r="C435" s="33"/>
      <c r="D435" s="32"/>
      <c r="E435" s="34"/>
      <c r="F435" s="32"/>
      <c r="G435" s="29"/>
      <c r="H435" s="34">
        <f>IF(AND(F435=1,E435&gt;0),(E435-1)*(G435/I420),IF(E435&gt;0,-(G435/I420),))</f>
        <v>0</v>
      </c>
      <c r="I435" s="48">
        <f t="shared" si="26"/>
        <v>0</v>
      </c>
      <c r="J435" s="49">
        <f>IF(F435=1,K435/J420,-G435/J420)</f>
        <v>0</v>
      </c>
      <c r="K435" s="50">
        <f t="shared" si="27"/>
        <v>0</v>
      </c>
      <c r="L435" s="30"/>
    </row>
    <row r="436" spans="1:12" ht="15.75" customHeight="1" x14ac:dyDescent="0.25">
      <c r="A436" s="47">
        <v>16</v>
      </c>
      <c r="B436" s="33"/>
      <c r="C436" s="33"/>
      <c r="D436" s="32"/>
      <c r="E436" s="34"/>
      <c r="F436" s="32"/>
      <c r="G436" s="29"/>
      <c r="H436" s="34">
        <f>IF(AND(F436=1,E436&gt;0),(E436-1)*(G436/I420),IF(E436&gt;0,-(G436/I420),))</f>
        <v>0</v>
      </c>
      <c r="I436" s="48">
        <f t="shared" si="26"/>
        <v>0</v>
      </c>
      <c r="J436" s="49">
        <f>IF(F436=1,K436/J420,-G436/J420)</f>
        <v>0</v>
      </c>
      <c r="K436" s="50">
        <f t="shared" si="27"/>
        <v>0</v>
      </c>
      <c r="L436" s="30"/>
    </row>
    <row r="437" spans="1:12" ht="15.75" customHeight="1" x14ac:dyDescent="0.25">
      <c r="A437" s="47">
        <v>17</v>
      </c>
      <c r="B437" s="33"/>
      <c r="C437" s="33"/>
      <c r="D437" s="32"/>
      <c r="E437" s="34"/>
      <c r="F437" s="32"/>
      <c r="G437" s="29"/>
      <c r="H437" s="34">
        <f>IF(AND(F437=1,E437&gt;0),(E437-1)*(G437/I420),IF(E437&gt;0,-(G437/I420),))</f>
        <v>0</v>
      </c>
      <c r="I437" s="48">
        <f t="shared" si="26"/>
        <v>0</v>
      </c>
      <c r="J437" s="49">
        <f>IF(F437=1,K437/J420,-G437/J420)</f>
        <v>0</v>
      </c>
      <c r="K437" s="50">
        <f t="shared" si="27"/>
        <v>0</v>
      </c>
      <c r="L437" s="30"/>
    </row>
    <row r="438" spans="1:12" ht="15.75" customHeight="1" x14ac:dyDescent="0.25">
      <c r="A438" s="47">
        <v>18</v>
      </c>
      <c r="B438" s="33"/>
      <c r="C438" s="33"/>
      <c r="D438" s="32"/>
      <c r="E438" s="34"/>
      <c r="F438" s="32"/>
      <c r="G438" s="29"/>
      <c r="H438" s="34">
        <f>IF(AND(F438=1,E438&gt;0),(E438-1)*(G438/I420),IF(E438&gt;0,-(G438/I420),))</f>
        <v>0</v>
      </c>
      <c r="I438" s="48">
        <f t="shared" si="26"/>
        <v>0</v>
      </c>
      <c r="J438" s="49">
        <f>IF(F438=1,K438/J420,-G438/J420)</f>
        <v>0</v>
      </c>
      <c r="K438" s="50">
        <f t="shared" si="27"/>
        <v>0</v>
      </c>
      <c r="L438" s="30"/>
    </row>
    <row r="439" spans="1:12" ht="15.75" customHeight="1" x14ac:dyDescent="0.25">
      <c r="A439" s="51">
        <v>19</v>
      </c>
      <c r="B439" s="52"/>
      <c r="C439" s="52"/>
      <c r="D439" s="53"/>
      <c r="E439" s="54"/>
      <c r="F439" s="53"/>
      <c r="G439" s="50"/>
      <c r="H439" s="34">
        <f>IF(AND(F439=1,E439&gt;0),(E439-1)*(G439/I420),IF(E439&gt;0,-(G439/I420),))</f>
        <v>0</v>
      </c>
      <c r="I439" s="48">
        <f t="shared" si="26"/>
        <v>0</v>
      </c>
      <c r="J439" s="49">
        <f>IF(F439=1,K439/J420,-G439/J420)</f>
        <v>0</v>
      </c>
      <c r="K439" s="50">
        <f t="shared" si="27"/>
        <v>0</v>
      </c>
      <c r="L439" s="30"/>
    </row>
    <row r="440" spans="1:12" ht="15.75" customHeight="1" x14ac:dyDescent="0.25">
      <c r="A440" s="47">
        <v>20</v>
      </c>
      <c r="B440" s="52"/>
      <c r="C440" s="52"/>
      <c r="D440" s="53"/>
      <c r="E440" s="54"/>
      <c r="F440" s="53"/>
      <c r="G440" s="50"/>
      <c r="H440" s="34">
        <f>IF(AND(F440=1,E440&gt;0),(E440-1)*(G440/I420),IF(E440&gt;0,-(G440/I420),))</f>
        <v>0</v>
      </c>
      <c r="I440" s="48">
        <f t="shared" si="26"/>
        <v>0</v>
      </c>
      <c r="J440" s="49">
        <f>IF(F440=1,K440/J420,-G440/J420)</f>
        <v>0</v>
      </c>
      <c r="K440" s="50">
        <f t="shared" si="27"/>
        <v>0</v>
      </c>
      <c r="L440" s="30"/>
    </row>
    <row r="441" spans="1:12" ht="15.75" customHeight="1" x14ac:dyDescent="0.25">
      <c r="A441" s="51">
        <v>21</v>
      </c>
      <c r="B441" s="52"/>
      <c r="C441" s="52"/>
      <c r="D441" s="53"/>
      <c r="E441" s="54"/>
      <c r="F441" s="53"/>
      <c r="G441" s="50"/>
      <c r="H441" s="34">
        <f>IF(AND(F441=1,E441&gt;0),(E441-1)*(G441/I420),IF(E441&gt;0,-(G441/I420),))</f>
        <v>0</v>
      </c>
      <c r="I441" s="48">
        <f t="shared" si="26"/>
        <v>0</v>
      </c>
      <c r="J441" s="49">
        <f>IF(F441=1,K441/J420,-G441/J420)</f>
        <v>0</v>
      </c>
      <c r="K441" s="50">
        <f t="shared" si="27"/>
        <v>0</v>
      </c>
    </row>
    <row r="442" spans="1:12" ht="15.75" customHeight="1" x14ac:dyDescent="0.25">
      <c r="A442" s="47">
        <v>22</v>
      </c>
      <c r="B442" s="52"/>
      <c r="C442" s="52"/>
      <c r="D442" s="53"/>
      <c r="E442" s="54"/>
      <c r="F442" s="53"/>
      <c r="G442" s="50"/>
      <c r="H442" s="34">
        <f>IF(AND(F442=1,E442&gt;0),(E442-1)*(G442/I420),IF(E442&gt;0,-(G442/I420),))</f>
        <v>0</v>
      </c>
      <c r="I442" s="48">
        <f t="shared" si="26"/>
        <v>0</v>
      </c>
      <c r="J442" s="49">
        <f>IF(F442=1,K442/J420,-G442/J420)</f>
        <v>0</v>
      </c>
      <c r="K442" s="50">
        <f t="shared" si="27"/>
        <v>0</v>
      </c>
    </row>
    <row r="443" spans="1:12" ht="15.75" customHeight="1" x14ac:dyDescent="0.25">
      <c r="A443" s="51">
        <v>23</v>
      </c>
      <c r="B443" s="52"/>
      <c r="C443" s="52"/>
      <c r="D443" s="53"/>
      <c r="E443" s="54"/>
      <c r="F443" s="53"/>
      <c r="G443" s="50"/>
      <c r="H443" s="34">
        <f>IF(AND(F443=1,E443&gt;0),(E443-1)*(G443/I420),IF(E443&gt;0,-(G443/I420),))</f>
        <v>0</v>
      </c>
      <c r="I443" s="48">
        <f t="shared" si="26"/>
        <v>0</v>
      </c>
      <c r="J443" s="49">
        <f>IF(F443=1,K443/J420,-G443/J420)</f>
        <v>0</v>
      </c>
      <c r="K443" s="50">
        <f t="shared" si="27"/>
        <v>0</v>
      </c>
    </row>
    <row r="444" spans="1:12" ht="15.75" customHeight="1" x14ac:dyDescent="0.25">
      <c r="A444" s="47">
        <v>24</v>
      </c>
      <c r="B444" s="52"/>
      <c r="C444" s="52"/>
      <c r="D444" s="53"/>
      <c r="E444" s="54"/>
      <c r="F444" s="53"/>
      <c r="G444" s="50"/>
      <c r="H444" s="34">
        <f>IF(AND(F444=1,E444&gt;0),(E444-1)*(G444/I420),IF(E444&gt;0,-(G444/I420),))</f>
        <v>0</v>
      </c>
      <c r="I444" s="48">
        <f t="shared" si="26"/>
        <v>0</v>
      </c>
      <c r="J444" s="49">
        <f>IF(F444=1,K444/J420,-G444/J420)</f>
        <v>0</v>
      </c>
      <c r="K444" s="50">
        <f t="shared" si="27"/>
        <v>0</v>
      </c>
    </row>
    <row r="445" spans="1:12" ht="15.75" customHeight="1" x14ac:dyDescent="0.25">
      <c r="A445" s="51">
        <v>25</v>
      </c>
      <c r="B445" s="52"/>
      <c r="C445" s="52"/>
      <c r="D445" s="53"/>
      <c r="E445" s="54"/>
      <c r="F445" s="53"/>
      <c r="G445" s="50"/>
      <c r="H445" s="34">
        <f>IF(AND(F445=1,E445&gt;0),(E445-1)*(G445/I420),IF(E445&gt;0,-(G445/I420),))</f>
        <v>0</v>
      </c>
      <c r="I445" s="48">
        <f t="shared" si="26"/>
        <v>0</v>
      </c>
      <c r="J445" s="49">
        <f>IF(F445=1,K445/J420,-G445/J420)</f>
        <v>0</v>
      </c>
      <c r="K445" s="50">
        <f t="shared" si="27"/>
        <v>0</v>
      </c>
    </row>
    <row r="446" spans="1:12" ht="15.75" customHeight="1" x14ac:dyDescent="0.25">
      <c r="A446" s="47">
        <v>26</v>
      </c>
      <c r="B446" s="52"/>
      <c r="C446" s="52"/>
      <c r="D446" s="53"/>
      <c r="E446" s="54"/>
      <c r="F446" s="53"/>
      <c r="G446" s="50"/>
      <c r="H446" s="34">
        <f>IF(AND(F446=1,E446&gt;0),(E446-1)*(G446/I420),IF(E446&gt;0,-(G446/I420),))</f>
        <v>0</v>
      </c>
      <c r="I446" s="48">
        <f t="shared" si="26"/>
        <v>0</v>
      </c>
      <c r="J446" s="49">
        <f>IF(F446=1,K446/J420,-G446/J420)</f>
        <v>0</v>
      </c>
      <c r="K446" s="50">
        <f t="shared" si="27"/>
        <v>0</v>
      </c>
    </row>
    <row r="447" spans="1:12" ht="15.75" customHeight="1" x14ac:dyDescent="0.25">
      <c r="A447" s="51">
        <v>27</v>
      </c>
      <c r="B447" s="52"/>
      <c r="C447" s="52"/>
      <c r="D447" s="53"/>
      <c r="E447" s="54"/>
      <c r="F447" s="53"/>
      <c r="G447" s="50"/>
      <c r="H447" s="34">
        <f>IF(AND(F447=1,E447&gt;0),(E447-1)*(G447/I420),IF(E447&gt;0,-(G447/I420),))</f>
        <v>0</v>
      </c>
      <c r="I447" s="48">
        <f t="shared" si="26"/>
        <v>0</v>
      </c>
      <c r="J447" s="49">
        <f>IF(F447=1,K447/J420,-G447/J420)</f>
        <v>0</v>
      </c>
      <c r="K447" s="50">
        <f t="shared" si="27"/>
        <v>0</v>
      </c>
    </row>
    <row r="448" spans="1:12" ht="15.75" customHeight="1" x14ac:dyDescent="0.25">
      <c r="A448" s="47">
        <v>28</v>
      </c>
      <c r="B448" s="52"/>
      <c r="C448" s="52"/>
      <c r="D448" s="53"/>
      <c r="E448" s="54"/>
      <c r="F448" s="53"/>
      <c r="G448" s="50"/>
      <c r="H448" s="34">
        <f>IF(AND(F448=1,E448&gt;0),(E448-1)*(G448/I420),IF(E448&gt;0,-(G448/I420),))</f>
        <v>0</v>
      </c>
      <c r="I448" s="48">
        <f t="shared" si="26"/>
        <v>0</v>
      </c>
      <c r="J448" s="49">
        <f>IF(F448=1,K448/J420,-G448/J420)</f>
        <v>0</v>
      </c>
      <c r="K448" s="50">
        <f t="shared" si="27"/>
        <v>0</v>
      </c>
    </row>
    <row r="449" spans="1:12" ht="15.75" customHeight="1" x14ac:dyDescent="0.25">
      <c r="A449" s="51">
        <v>29</v>
      </c>
      <c r="B449" s="52"/>
      <c r="C449" s="52"/>
      <c r="D449" s="53"/>
      <c r="E449" s="54"/>
      <c r="F449" s="53"/>
      <c r="G449" s="50"/>
      <c r="H449" s="34">
        <f>IF(AND(F449=1,E449&gt;0),(E449-1)*(G449/I420),IF(E449&gt;0,-(G449/I420),))</f>
        <v>0</v>
      </c>
      <c r="I449" s="48">
        <f t="shared" si="26"/>
        <v>0</v>
      </c>
      <c r="J449" s="49">
        <f>IF(F449=1,K449/J420,-G449/J420)</f>
        <v>0</v>
      </c>
      <c r="K449" s="50">
        <f t="shared" si="27"/>
        <v>0</v>
      </c>
    </row>
    <row r="450" spans="1:12" ht="15.75" customHeight="1" x14ac:dyDescent="0.25">
      <c r="A450" s="47">
        <v>30</v>
      </c>
      <c r="B450" s="33"/>
      <c r="C450" s="33"/>
      <c r="D450" s="32"/>
      <c r="E450" s="34"/>
      <c r="F450" s="32"/>
      <c r="G450" s="29"/>
      <c r="H450" s="34">
        <f>IF(AND(F450=1,E450&gt;0),(E450-1)*(G450/I420),IF(E450&gt;0,-(G450/I420),))</f>
        <v>0</v>
      </c>
      <c r="I450" s="48">
        <f t="shared" si="26"/>
        <v>0</v>
      </c>
      <c r="J450" s="49">
        <f>IF(F450=1,K450/J420,-G450/J420)</f>
        <v>0</v>
      </c>
      <c r="K450" s="50">
        <f t="shared" si="27"/>
        <v>0</v>
      </c>
    </row>
    <row r="451" spans="1:12" ht="15.75" customHeight="1" x14ac:dyDescent="0.25">
      <c r="A451" s="57" t="s">
        <v>3</v>
      </c>
      <c r="B451" s="58"/>
      <c r="C451" s="59"/>
      <c r="D451" s="65"/>
      <c r="E451" s="60" t="str">
        <f>IFERROR(AVERAGEIF(F421:F450,1,E421:E450)," ")</f>
        <v xml:space="preserve"> </v>
      </c>
      <c r="F451" s="61" t="str">
        <f>IFERROR(COUNTIF(F421:F450,"1")/COUNTIF(F421:F450,"&gt;=0")," ")</f>
        <v xml:space="preserve"> </v>
      </c>
      <c r="G451" s="28">
        <f>SUM(G421:G450)</f>
        <v>0</v>
      </c>
      <c r="H451" s="62">
        <f>SUM(H421:H450)</f>
        <v>0</v>
      </c>
      <c r="I451" s="28">
        <f>SUM(I421:I450)</f>
        <v>0</v>
      </c>
      <c r="J451" s="63">
        <f>SUM(J421:J450)</f>
        <v>0</v>
      </c>
      <c r="K451" s="28">
        <f>SUM(K421:K450)</f>
        <v>0</v>
      </c>
      <c r="L451" s="64">
        <f>K451/J420</f>
        <v>0</v>
      </c>
    </row>
    <row r="452" spans="1:12" ht="15.75" customHeight="1" x14ac:dyDescent="0.25">
      <c r="A452" s="26">
        <f>A420+1</f>
        <v>43845</v>
      </c>
      <c r="B452" s="26"/>
      <c r="C452" s="26"/>
      <c r="D452" s="26"/>
      <c r="E452" s="26"/>
      <c r="F452" s="26"/>
      <c r="G452" s="26"/>
      <c r="H452" s="27">
        <f>J452*0.05</f>
        <v>3000</v>
      </c>
      <c r="I452" s="28">
        <f>0.05*J452</f>
        <v>3000</v>
      </c>
      <c r="J452" s="28">
        <f>J420+K451</f>
        <v>60000</v>
      </c>
      <c r="K452" s="29"/>
      <c r="L452" s="30"/>
    </row>
    <row r="453" spans="1:12" ht="15.75" customHeight="1" x14ac:dyDescent="0.25">
      <c r="A453" s="32">
        <v>1</v>
      </c>
      <c r="B453" s="33"/>
      <c r="C453" s="33"/>
      <c r="D453" s="32"/>
      <c r="E453" s="34"/>
      <c r="F453" s="32"/>
      <c r="G453" s="29"/>
      <c r="H453" s="34">
        <f>IF(AND(F453=1,E453&gt;0),(E453-1)*(G453/I452),IF(E453&gt;0,-(G453/I452),))</f>
        <v>0</v>
      </c>
      <c r="I453" s="29">
        <f>IF(F453=1,E453*G453,-G453)</f>
        <v>0</v>
      </c>
      <c r="J453" s="35">
        <f>IF(F453=1,K453/J452,-G453/J452)</f>
        <v>0</v>
      </c>
      <c r="K453" s="29">
        <f>IF(F453=1,I453-G453,-G453)</f>
        <v>0</v>
      </c>
      <c r="L453" s="30"/>
    </row>
    <row r="454" spans="1:12" ht="15.75" customHeight="1" x14ac:dyDescent="0.25">
      <c r="A454" s="32">
        <v>2</v>
      </c>
      <c r="B454" s="33"/>
      <c r="C454" s="33"/>
      <c r="D454" s="32"/>
      <c r="E454" s="34"/>
      <c r="F454" s="32"/>
      <c r="G454" s="29"/>
      <c r="H454" s="34">
        <f>IF(AND(F454=1,E454&gt;0),(E454-1)*(G454/I452),IF(E454&gt;0,-(G454/I452),))</f>
        <v>0</v>
      </c>
      <c r="I454" s="29">
        <f>IF(F454=1,E454*G454,-G454)</f>
        <v>0</v>
      </c>
      <c r="J454" s="35">
        <f>IF(F454=1,K454/J452,-G454/J452)</f>
        <v>0</v>
      </c>
      <c r="K454" s="29">
        <f>IF(F454=1,I454-G454,-G454)</f>
        <v>0</v>
      </c>
      <c r="L454" s="30"/>
    </row>
    <row r="455" spans="1:12" ht="15.75" customHeight="1" x14ac:dyDescent="0.25">
      <c r="A455" s="32">
        <v>3</v>
      </c>
      <c r="B455" s="33"/>
      <c r="C455" s="33"/>
      <c r="D455" s="32"/>
      <c r="E455" s="34"/>
      <c r="F455" s="32"/>
      <c r="G455" s="29"/>
      <c r="H455" s="34">
        <f>IF(AND(F455=1,E455&gt;0),(E455-1)*(G455/I452),IF(E455&gt;0,-(G455/I452),))</f>
        <v>0</v>
      </c>
      <c r="I455" s="29">
        <f>IF(F455=1,E455*G455,-G455)</f>
        <v>0</v>
      </c>
      <c r="J455" s="35">
        <f>IF(F455=1,K455/J452,-G455/J452)</f>
        <v>0</v>
      </c>
      <c r="K455" s="29">
        <f>IF(F455=1,I455-G455,-G455)</f>
        <v>0</v>
      </c>
      <c r="L455" s="30"/>
    </row>
    <row r="456" spans="1:12" ht="15.75" customHeight="1" x14ac:dyDescent="0.25">
      <c r="A456" s="32">
        <v>4</v>
      </c>
      <c r="B456" s="33"/>
      <c r="C456" s="33"/>
      <c r="D456" s="32"/>
      <c r="E456" s="34"/>
      <c r="F456" s="32"/>
      <c r="G456" s="29"/>
      <c r="H456" s="34">
        <f>IF(AND(F456=1,E456&gt;0),(E456-1)*(G456/I452),IF(E456&gt;0,-(G456/I452),))</f>
        <v>0</v>
      </c>
      <c r="I456" s="29">
        <f t="shared" ref="I456:I482" si="28">IF(F456=1,E456*G456,-G456)</f>
        <v>0</v>
      </c>
      <c r="J456" s="35">
        <f>IF(F456=1,K456/J452,-G456/J452)</f>
        <v>0</v>
      </c>
      <c r="K456" s="29">
        <f t="shared" ref="K456:K482" si="29">IF(F456=1,I456-G456,-G456)</f>
        <v>0</v>
      </c>
      <c r="L456" s="30"/>
    </row>
    <row r="457" spans="1:12" ht="15.75" customHeight="1" x14ac:dyDescent="0.25">
      <c r="A457" s="32">
        <v>5</v>
      </c>
      <c r="B457" s="33"/>
      <c r="C457" s="33"/>
      <c r="D457" s="32"/>
      <c r="E457" s="34"/>
      <c r="F457" s="32"/>
      <c r="G457" s="29"/>
      <c r="H457" s="34">
        <f>IF(AND(F457=1,E457&gt;0),(E457-1)*(G457/I452),IF(E457&gt;0,-(G457/I452),))</f>
        <v>0</v>
      </c>
      <c r="I457" s="29">
        <f t="shared" si="28"/>
        <v>0</v>
      </c>
      <c r="J457" s="35">
        <f>IF(F457=1,K457/J452,-G457/J452)</f>
        <v>0</v>
      </c>
      <c r="K457" s="29">
        <f t="shared" si="29"/>
        <v>0</v>
      </c>
      <c r="L457" s="30"/>
    </row>
    <row r="458" spans="1:12" ht="15.75" customHeight="1" x14ac:dyDescent="0.25">
      <c r="A458" s="32">
        <v>6</v>
      </c>
      <c r="B458" s="33"/>
      <c r="C458" s="33"/>
      <c r="D458" s="32"/>
      <c r="E458" s="34"/>
      <c r="F458" s="32"/>
      <c r="G458" s="29"/>
      <c r="H458" s="34">
        <f>IF(AND(F458=1,E458&gt;0),(E458-1)*(G458/I452),IF(E458&gt;0,-(G458/I452),))</f>
        <v>0</v>
      </c>
      <c r="I458" s="29">
        <f t="shared" si="28"/>
        <v>0</v>
      </c>
      <c r="J458" s="35">
        <f>IF(F458=1,K458/J452,-G458/J452)</f>
        <v>0</v>
      </c>
      <c r="K458" s="29">
        <f t="shared" si="29"/>
        <v>0</v>
      </c>
      <c r="L458" s="30"/>
    </row>
    <row r="459" spans="1:12" ht="15.75" customHeight="1" x14ac:dyDescent="0.25">
      <c r="A459" s="32">
        <v>7</v>
      </c>
      <c r="B459" s="33"/>
      <c r="C459" s="33"/>
      <c r="D459" s="32"/>
      <c r="E459" s="34"/>
      <c r="F459" s="32"/>
      <c r="G459" s="29"/>
      <c r="H459" s="34">
        <f>IF(AND(F459=1,E459&gt;0),(E459-1)*(G459/I452),IF(E459&gt;0,-(G459/I452),))</f>
        <v>0</v>
      </c>
      <c r="I459" s="29">
        <f t="shared" si="28"/>
        <v>0</v>
      </c>
      <c r="J459" s="35">
        <f>IF(F459=1,K459/J452,-G459/J452)</f>
        <v>0</v>
      </c>
      <c r="K459" s="29">
        <f t="shared" si="29"/>
        <v>0</v>
      </c>
      <c r="L459" s="30"/>
    </row>
    <row r="460" spans="1:12" ht="15.75" customHeight="1" x14ac:dyDescent="0.25">
      <c r="A460" s="39">
        <v>8</v>
      </c>
      <c r="B460" s="40"/>
      <c r="C460" s="40"/>
      <c r="D460" s="41"/>
      <c r="E460" s="42"/>
      <c r="F460" s="41"/>
      <c r="G460" s="43"/>
      <c r="H460" s="34">
        <f>IF(AND(F460=1,E460&gt;0),(E460-1)*(G460/I452),IF(E460&gt;0,-(G460/I452),))</f>
        <v>0</v>
      </c>
      <c r="I460" s="44">
        <f t="shared" si="28"/>
        <v>0</v>
      </c>
      <c r="J460" s="45">
        <f>IF(F460=1,K460/J452,-G460/J452)</f>
        <v>0</v>
      </c>
      <c r="K460" s="46">
        <f t="shared" si="29"/>
        <v>0</v>
      </c>
      <c r="L460" s="30"/>
    </row>
    <row r="461" spans="1:12" ht="15.75" customHeight="1" x14ac:dyDescent="0.25">
      <c r="A461" s="47">
        <v>9</v>
      </c>
      <c r="B461" s="33"/>
      <c r="C461" s="33"/>
      <c r="D461" s="32"/>
      <c r="E461" s="34"/>
      <c r="F461" s="32"/>
      <c r="G461" s="29"/>
      <c r="H461" s="34">
        <f>IF(AND(F461=1,E461&gt;0),(E461-1)*(G461/I452),IF(E461&gt;0,-(G461/I452),))</f>
        <v>0</v>
      </c>
      <c r="I461" s="48">
        <f t="shared" si="28"/>
        <v>0</v>
      </c>
      <c r="J461" s="49">
        <f>IF(F461=1,K461/J452,-G461/J452)</f>
        <v>0</v>
      </c>
      <c r="K461" s="50">
        <f t="shared" si="29"/>
        <v>0</v>
      </c>
      <c r="L461" s="30"/>
    </row>
    <row r="462" spans="1:12" ht="15.75" customHeight="1" x14ac:dyDescent="0.25">
      <c r="A462" s="47">
        <v>10</v>
      </c>
      <c r="B462" s="33"/>
      <c r="C462" s="33"/>
      <c r="D462" s="32"/>
      <c r="E462" s="34"/>
      <c r="F462" s="32"/>
      <c r="G462" s="29"/>
      <c r="H462" s="34">
        <f>IF(AND(F462=1,E462&gt;0),(E462-1)*(G462/I452),IF(E462&gt;0,-(G462/I452),))</f>
        <v>0</v>
      </c>
      <c r="I462" s="48">
        <f t="shared" si="28"/>
        <v>0</v>
      </c>
      <c r="J462" s="49">
        <f>IF(F462=1,K462/J452,-G462/J452)</f>
        <v>0</v>
      </c>
      <c r="K462" s="50">
        <f t="shared" si="29"/>
        <v>0</v>
      </c>
      <c r="L462" s="30"/>
    </row>
    <row r="463" spans="1:12" ht="15.75" customHeight="1" x14ac:dyDescent="0.25">
      <c r="A463" s="47">
        <v>11</v>
      </c>
      <c r="B463" s="33"/>
      <c r="C463" s="33"/>
      <c r="D463" s="32"/>
      <c r="E463" s="34"/>
      <c r="F463" s="32"/>
      <c r="G463" s="29"/>
      <c r="H463" s="34">
        <f>IF(AND(F463=1,E463&gt;0),(E463-1)*(G463/I452),IF(E463&gt;0,-(G463/I452),))</f>
        <v>0</v>
      </c>
      <c r="I463" s="48">
        <f t="shared" si="28"/>
        <v>0</v>
      </c>
      <c r="J463" s="49">
        <f>IF(F463=1,K463/J452,-G463/J452)</f>
        <v>0</v>
      </c>
      <c r="K463" s="50">
        <f t="shared" si="29"/>
        <v>0</v>
      </c>
      <c r="L463" s="30"/>
    </row>
    <row r="464" spans="1:12" ht="15.75" customHeight="1" x14ac:dyDescent="0.25">
      <c r="A464" s="47">
        <v>12</v>
      </c>
      <c r="B464" s="33"/>
      <c r="C464" s="33"/>
      <c r="D464" s="32"/>
      <c r="E464" s="34"/>
      <c r="F464" s="32"/>
      <c r="G464" s="29"/>
      <c r="H464" s="34">
        <f>IF(AND(F464=1,E464&gt;0),(E464-1)*(G464/I452),IF(E464&gt;0,-(G464/I452),))</f>
        <v>0</v>
      </c>
      <c r="I464" s="48">
        <f t="shared" si="28"/>
        <v>0</v>
      </c>
      <c r="J464" s="49">
        <f>IF(F464=1,K464/J452,-G464/J452)</f>
        <v>0</v>
      </c>
      <c r="K464" s="50">
        <f t="shared" si="29"/>
        <v>0</v>
      </c>
      <c r="L464" s="30"/>
    </row>
    <row r="465" spans="1:12" ht="15.75" customHeight="1" x14ac:dyDescent="0.25">
      <c r="A465" s="47">
        <v>13</v>
      </c>
      <c r="B465" s="33"/>
      <c r="C465" s="33"/>
      <c r="D465" s="32"/>
      <c r="E465" s="34"/>
      <c r="F465" s="32"/>
      <c r="G465" s="29"/>
      <c r="H465" s="34">
        <f>IF(AND(F465=1,E465&gt;0),(E465-1)*(G465/I452),IF(E465&gt;0,-(G465/I452),))</f>
        <v>0</v>
      </c>
      <c r="I465" s="48">
        <f t="shared" si="28"/>
        <v>0</v>
      </c>
      <c r="J465" s="49">
        <f>IF(F465=1,K465/J452,-G465/J452)</f>
        <v>0</v>
      </c>
      <c r="K465" s="50">
        <f t="shared" si="29"/>
        <v>0</v>
      </c>
      <c r="L465" s="30"/>
    </row>
    <row r="466" spans="1:12" ht="15.75" customHeight="1" x14ac:dyDescent="0.25">
      <c r="A466" s="47">
        <v>14</v>
      </c>
      <c r="B466" s="33"/>
      <c r="C466" s="33"/>
      <c r="D466" s="32"/>
      <c r="E466" s="34"/>
      <c r="F466" s="32"/>
      <c r="G466" s="29"/>
      <c r="H466" s="34">
        <f>IF(AND(F466=1,E466&gt;0),(E466-1)*(G466/I452),IF(E466&gt;0,-(G466/I452),))</f>
        <v>0</v>
      </c>
      <c r="I466" s="48">
        <f t="shared" si="28"/>
        <v>0</v>
      </c>
      <c r="J466" s="49">
        <f>IF(F466=1,K466/J452,-G466/J452)</f>
        <v>0</v>
      </c>
      <c r="K466" s="50">
        <f t="shared" si="29"/>
        <v>0</v>
      </c>
      <c r="L466" s="30"/>
    </row>
    <row r="467" spans="1:12" ht="15.75" customHeight="1" x14ac:dyDescent="0.25">
      <c r="A467" s="47">
        <v>15</v>
      </c>
      <c r="B467" s="33"/>
      <c r="C467" s="33"/>
      <c r="D467" s="32"/>
      <c r="E467" s="34"/>
      <c r="F467" s="32"/>
      <c r="G467" s="29"/>
      <c r="H467" s="34">
        <f>IF(AND(F467=1,E467&gt;0),(E467-1)*(G467/I452),IF(E467&gt;0,-(G467/I452),))</f>
        <v>0</v>
      </c>
      <c r="I467" s="48">
        <f t="shared" si="28"/>
        <v>0</v>
      </c>
      <c r="J467" s="49">
        <f>IF(F467=1,K467/J452,-G467/J452)</f>
        <v>0</v>
      </c>
      <c r="K467" s="50">
        <f t="shared" si="29"/>
        <v>0</v>
      </c>
      <c r="L467" s="30"/>
    </row>
    <row r="468" spans="1:12" ht="15.75" customHeight="1" x14ac:dyDescent="0.25">
      <c r="A468" s="47">
        <v>16</v>
      </c>
      <c r="B468" s="33"/>
      <c r="C468" s="33"/>
      <c r="D468" s="32"/>
      <c r="E468" s="34"/>
      <c r="F468" s="32"/>
      <c r="G468" s="29"/>
      <c r="H468" s="34">
        <f>IF(AND(F468=1,E468&gt;0),(E468-1)*(G468/I452),IF(E468&gt;0,-(G468/I452),))</f>
        <v>0</v>
      </c>
      <c r="I468" s="48">
        <f t="shared" si="28"/>
        <v>0</v>
      </c>
      <c r="J468" s="49">
        <f>IF(F468=1,K468/J452,-G468/J452)</f>
        <v>0</v>
      </c>
      <c r="K468" s="50">
        <f t="shared" si="29"/>
        <v>0</v>
      </c>
      <c r="L468" s="30"/>
    </row>
    <row r="469" spans="1:12" ht="15.75" customHeight="1" x14ac:dyDescent="0.25">
      <c r="A469" s="47">
        <v>17</v>
      </c>
      <c r="B469" s="33"/>
      <c r="C469" s="33"/>
      <c r="D469" s="32"/>
      <c r="E469" s="34"/>
      <c r="F469" s="32"/>
      <c r="G469" s="29"/>
      <c r="H469" s="34">
        <f>IF(AND(F469=1,E469&gt;0),(E469-1)*(G469/I452),IF(E469&gt;0,-(G469/I452),))</f>
        <v>0</v>
      </c>
      <c r="I469" s="48">
        <f t="shared" si="28"/>
        <v>0</v>
      </c>
      <c r="J469" s="49">
        <f>IF(F469=1,K469/J452,-G469/J452)</f>
        <v>0</v>
      </c>
      <c r="K469" s="50">
        <f t="shared" si="29"/>
        <v>0</v>
      </c>
      <c r="L469" s="30"/>
    </row>
    <row r="470" spans="1:12" ht="15.75" customHeight="1" x14ac:dyDescent="0.25">
      <c r="A470" s="47">
        <v>18</v>
      </c>
      <c r="B470" s="33"/>
      <c r="C470" s="33"/>
      <c r="D470" s="32"/>
      <c r="E470" s="34"/>
      <c r="F470" s="32"/>
      <c r="G470" s="29"/>
      <c r="H470" s="34">
        <f>IF(AND(F470=1,E470&gt;0),(E470-1)*(G470/I452),IF(E470&gt;0,-(G470/I452),))</f>
        <v>0</v>
      </c>
      <c r="I470" s="48">
        <f t="shared" si="28"/>
        <v>0</v>
      </c>
      <c r="J470" s="49">
        <f>IF(F470=1,K470/J452,-G470/J452)</f>
        <v>0</v>
      </c>
      <c r="K470" s="50">
        <f t="shared" si="29"/>
        <v>0</v>
      </c>
      <c r="L470" s="30"/>
    </row>
    <row r="471" spans="1:12" ht="15.75" customHeight="1" x14ac:dyDescent="0.25">
      <c r="A471" s="51">
        <v>19</v>
      </c>
      <c r="B471" s="52"/>
      <c r="C471" s="52"/>
      <c r="D471" s="53"/>
      <c r="E471" s="54"/>
      <c r="F471" s="53"/>
      <c r="G471" s="50"/>
      <c r="H471" s="34">
        <f>IF(AND(F471=1,E471&gt;0),(E471-1)*(G471/I452),IF(E471&gt;0,-(G471/I452),))</f>
        <v>0</v>
      </c>
      <c r="I471" s="48">
        <f t="shared" si="28"/>
        <v>0</v>
      </c>
      <c r="J471" s="49">
        <f>IF(F471=1,K471/J452,-G471/J452)</f>
        <v>0</v>
      </c>
      <c r="K471" s="50">
        <f t="shared" si="29"/>
        <v>0</v>
      </c>
      <c r="L471" s="30"/>
    </row>
    <row r="472" spans="1:12" ht="15.75" customHeight="1" x14ac:dyDescent="0.25">
      <c r="A472" s="47">
        <v>20</v>
      </c>
      <c r="B472" s="52"/>
      <c r="C472" s="52"/>
      <c r="D472" s="53"/>
      <c r="E472" s="54"/>
      <c r="F472" s="53"/>
      <c r="G472" s="50"/>
      <c r="H472" s="34">
        <f>IF(AND(F472=1,E472&gt;0),(E472-1)*(G472/I452),IF(E472&gt;0,-(G472/I452),))</f>
        <v>0</v>
      </c>
      <c r="I472" s="48">
        <f t="shared" si="28"/>
        <v>0</v>
      </c>
      <c r="J472" s="49">
        <f>IF(F472=1,K472/J452,-G472/J452)</f>
        <v>0</v>
      </c>
      <c r="K472" s="50">
        <f t="shared" si="29"/>
        <v>0</v>
      </c>
      <c r="L472" s="30"/>
    </row>
    <row r="473" spans="1:12" ht="15.75" customHeight="1" x14ac:dyDescent="0.25">
      <c r="A473" s="51">
        <v>21</v>
      </c>
      <c r="B473" s="52"/>
      <c r="C473" s="52"/>
      <c r="D473" s="53"/>
      <c r="E473" s="54"/>
      <c r="F473" s="53"/>
      <c r="G473" s="50"/>
      <c r="H473" s="34">
        <f>IF(AND(F473=1,E473&gt;0),(E473-1)*(G473/I452),IF(E473&gt;0,-(G473/I452),))</f>
        <v>0</v>
      </c>
      <c r="I473" s="48">
        <f t="shared" si="28"/>
        <v>0</v>
      </c>
      <c r="J473" s="49">
        <f>IF(F473=1,K473/J452,-G473/J452)</f>
        <v>0</v>
      </c>
      <c r="K473" s="50">
        <f t="shared" si="29"/>
        <v>0</v>
      </c>
    </row>
    <row r="474" spans="1:12" ht="15.75" customHeight="1" x14ac:dyDescent="0.25">
      <c r="A474" s="47">
        <v>22</v>
      </c>
      <c r="B474" s="52"/>
      <c r="C474" s="52"/>
      <c r="D474" s="53"/>
      <c r="E474" s="54"/>
      <c r="F474" s="53"/>
      <c r="G474" s="50"/>
      <c r="H474" s="34">
        <f>IF(AND(F474=1,E474&gt;0),(E474-1)*(G474/I452),IF(E474&gt;0,-(G474/I452),))</f>
        <v>0</v>
      </c>
      <c r="I474" s="48">
        <f t="shared" si="28"/>
        <v>0</v>
      </c>
      <c r="J474" s="49">
        <f>IF(F474=1,K474/J452,-G474/J452)</f>
        <v>0</v>
      </c>
      <c r="K474" s="50">
        <f t="shared" si="29"/>
        <v>0</v>
      </c>
    </row>
    <row r="475" spans="1:12" ht="15.75" customHeight="1" x14ac:dyDescent="0.25">
      <c r="A475" s="51">
        <v>23</v>
      </c>
      <c r="B475" s="52"/>
      <c r="C475" s="52"/>
      <c r="D475" s="53"/>
      <c r="E475" s="54"/>
      <c r="F475" s="53"/>
      <c r="G475" s="50"/>
      <c r="H475" s="34">
        <f>IF(AND(F475=1,E475&gt;0),(E475-1)*(G475/I452),IF(E475&gt;0,-(G475/I452),))</f>
        <v>0</v>
      </c>
      <c r="I475" s="48">
        <f t="shared" si="28"/>
        <v>0</v>
      </c>
      <c r="J475" s="49">
        <f>IF(F475=1,K475/J452,-G475/J452)</f>
        <v>0</v>
      </c>
      <c r="K475" s="50">
        <f t="shared" si="29"/>
        <v>0</v>
      </c>
    </row>
    <row r="476" spans="1:12" ht="15.75" customHeight="1" x14ac:dyDescent="0.25">
      <c r="A476" s="47">
        <v>24</v>
      </c>
      <c r="B476" s="52"/>
      <c r="C476" s="52"/>
      <c r="D476" s="53"/>
      <c r="E476" s="54"/>
      <c r="F476" s="53"/>
      <c r="G476" s="50"/>
      <c r="H476" s="34">
        <f>IF(AND(F476=1,E476&gt;0),(E476-1)*(G476/I452),IF(E476&gt;0,-(G476/I452),))</f>
        <v>0</v>
      </c>
      <c r="I476" s="48">
        <f t="shared" si="28"/>
        <v>0</v>
      </c>
      <c r="J476" s="49">
        <f>IF(F476=1,K476/J452,-G476/J452)</f>
        <v>0</v>
      </c>
      <c r="K476" s="50">
        <f t="shared" si="29"/>
        <v>0</v>
      </c>
    </row>
    <row r="477" spans="1:12" ht="15.75" customHeight="1" x14ac:dyDescent="0.25">
      <c r="A477" s="51">
        <v>25</v>
      </c>
      <c r="B477" s="52"/>
      <c r="C477" s="52"/>
      <c r="D477" s="53"/>
      <c r="E477" s="54"/>
      <c r="F477" s="53"/>
      <c r="G477" s="50"/>
      <c r="H477" s="34">
        <f>IF(AND(F477=1,E477&gt;0),(E477-1)*(G477/I452),IF(E477&gt;0,-(G477/I452),))</f>
        <v>0</v>
      </c>
      <c r="I477" s="48">
        <f t="shared" si="28"/>
        <v>0</v>
      </c>
      <c r="J477" s="49">
        <f>IF(F477=1,K477/J452,-G477/J452)</f>
        <v>0</v>
      </c>
      <c r="K477" s="50">
        <f t="shared" si="29"/>
        <v>0</v>
      </c>
    </row>
    <row r="478" spans="1:12" ht="15.75" customHeight="1" x14ac:dyDescent="0.25">
      <c r="A478" s="47">
        <v>26</v>
      </c>
      <c r="B478" s="52"/>
      <c r="C478" s="52"/>
      <c r="D478" s="53"/>
      <c r="E478" s="54"/>
      <c r="F478" s="53"/>
      <c r="G478" s="50"/>
      <c r="H478" s="34">
        <f>IF(AND(F478=1,E478&gt;0),(E478-1)*(G478/I452),IF(E478&gt;0,-(G478/I452),))</f>
        <v>0</v>
      </c>
      <c r="I478" s="48">
        <f t="shared" si="28"/>
        <v>0</v>
      </c>
      <c r="J478" s="49">
        <f>IF(F478=1,K478/J452,-G478/J452)</f>
        <v>0</v>
      </c>
      <c r="K478" s="50">
        <f t="shared" si="29"/>
        <v>0</v>
      </c>
    </row>
    <row r="479" spans="1:12" ht="15.75" customHeight="1" x14ac:dyDescent="0.25">
      <c r="A479" s="51">
        <v>27</v>
      </c>
      <c r="B479" s="52"/>
      <c r="C479" s="52"/>
      <c r="D479" s="53"/>
      <c r="E479" s="54"/>
      <c r="F479" s="53"/>
      <c r="G479" s="50"/>
      <c r="H479" s="34">
        <f>IF(AND(F479=1,E479&gt;0),(E479-1)*(G479/I452),IF(E479&gt;0,-(G479/I452),))</f>
        <v>0</v>
      </c>
      <c r="I479" s="48">
        <f t="shared" si="28"/>
        <v>0</v>
      </c>
      <c r="J479" s="49">
        <f>IF(F479=1,K479/J452,-G479/J452)</f>
        <v>0</v>
      </c>
      <c r="K479" s="50">
        <f t="shared" si="29"/>
        <v>0</v>
      </c>
    </row>
    <row r="480" spans="1:12" ht="15.75" customHeight="1" x14ac:dyDescent="0.25">
      <c r="A480" s="47">
        <v>28</v>
      </c>
      <c r="B480" s="52"/>
      <c r="C480" s="52"/>
      <c r="D480" s="53"/>
      <c r="E480" s="54"/>
      <c r="F480" s="53"/>
      <c r="G480" s="50"/>
      <c r="H480" s="34">
        <f>IF(AND(F480=1,E480&gt;0),(E480-1)*(G480/I452),IF(E480&gt;0,-(G480/I452),))</f>
        <v>0</v>
      </c>
      <c r="I480" s="48">
        <f t="shared" si="28"/>
        <v>0</v>
      </c>
      <c r="J480" s="49">
        <f>IF(F480=1,K480/J452,-G480/J452)</f>
        <v>0</v>
      </c>
      <c r="K480" s="50">
        <f t="shared" si="29"/>
        <v>0</v>
      </c>
    </row>
    <row r="481" spans="1:12" ht="15.75" customHeight="1" x14ac:dyDescent="0.25">
      <c r="A481" s="51">
        <v>29</v>
      </c>
      <c r="B481" s="52"/>
      <c r="C481" s="52"/>
      <c r="D481" s="53"/>
      <c r="E481" s="54"/>
      <c r="F481" s="53"/>
      <c r="G481" s="50"/>
      <c r="H481" s="34">
        <f>IF(AND(F481=1,E481&gt;0),(E481-1)*(G481/I452),IF(E481&gt;0,-(G481/I452),))</f>
        <v>0</v>
      </c>
      <c r="I481" s="48">
        <f t="shared" si="28"/>
        <v>0</v>
      </c>
      <c r="J481" s="49">
        <f>IF(F481=1,K481/J452,-G481/J452)</f>
        <v>0</v>
      </c>
      <c r="K481" s="50">
        <f t="shared" si="29"/>
        <v>0</v>
      </c>
    </row>
    <row r="482" spans="1:12" ht="15.75" customHeight="1" x14ac:dyDescent="0.25">
      <c r="A482" s="47">
        <v>30</v>
      </c>
      <c r="B482" s="33"/>
      <c r="C482" s="33"/>
      <c r="D482" s="32"/>
      <c r="E482" s="34"/>
      <c r="F482" s="32"/>
      <c r="G482" s="29"/>
      <c r="H482" s="34">
        <f>IF(AND(F482=1,E482&gt;0),(E482-1)*(G482/I452),IF(E482&gt;0,-(G482/I452),))</f>
        <v>0</v>
      </c>
      <c r="I482" s="48">
        <f t="shared" si="28"/>
        <v>0</v>
      </c>
      <c r="J482" s="49">
        <f>IF(F482=1,K482/J452,-G482/J452)</f>
        <v>0</v>
      </c>
      <c r="K482" s="50">
        <f t="shared" si="29"/>
        <v>0</v>
      </c>
    </row>
    <row r="483" spans="1:12" ht="15.75" customHeight="1" x14ac:dyDescent="0.25">
      <c r="A483" s="57" t="s">
        <v>3</v>
      </c>
      <c r="B483" s="58"/>
      <c r="C483" s="59"/>
      <c r="D483" s="65"/>
      <c r="E483" s="60" t="str">
        <f>IFERROR(AVERAGEIF(F453:F482,1,E453:E482)," ")</f>
        <v xml:space="preserve"> </v>
      </c>
      <c r="F483" s="61" t="str">
        <f>IFERROR(COUNTIF(F453:F482,"1")/COUNTIF(F453:F482,"&gt;=0")," ")</f>
        <v xml:space="preserve"> </v>
      </c>
      <c r="G483" s="28">
        <f>SUM(G453:G482)</f>
        <v>0</v>
      </c>
      <c r="H483" s="62">
        <f>SUM(H453:H482)</f>
        <v>0</v>
      </c>
      <c r="I483" s="28">
        <f>SUM(I453:I482)</f>
        <v>0</v>
      </c>
      <c r="J483" s="63">
        <f>SUM(J453:J482)</f>
        <v>0</v>
      </c>
      <c r="K483" s="28">
        <f>SUM(K453:K482)</f>
        <v>0</v>
      </c>
      <c r="L483" s="64">
        <f>K483/J452</f>
        <v>0</v>
      </c>
    </row>
    <row r="484" spans="1:12" ht="15.75" customHeight="1" x14ac:dyDescent="0.25">
      <c r="A484" s="26">
        <f>A452+1</f>
        <v>43846</v>
      </c>
      <c r="B484" s="26"/>
      <c r="C484" s="26"/>
      <c r="D484" s="26"/>
      <c r="E484" s="26"/>
      <c r="F484" s="26"/>
      <c r="G484" s="26"/>
      <c r="H484" s="27">
        <f>J484*0.05</f>
        <v>3000</v>
      </c>
      <c r="I484" s="28">
        <f>0.05*J484</f>
        <v>3000</v>
      </c>
      <c r="J484" s="28">
        <f>J452+K483</f>
        <v>60000</v>
      </c>
      <c r="K484" s="29"/>
      <c r="L484" s="30"/>
    </row>
    <row r="485" spans="1:12" ht="15.75" customHeight="1" x14ac:dyDescent="0.25">
      <c r="A485" s="32">
        <v>1</v>
      </c>
      <c r="B485" s="33"/>
      <c r="C485" s="33"/>
      <c r="D485" s="32"/>
      <c r="E485" s="34"/>
      <c r="F485" s="32"/>
      <c r="G485" s="29"/>
      <c r="H485" s="34">
        <f>IF(AND(F485=1,E485&gt;0),(E485-1)*(G485/I484),IF(E485&gt;0,-(G485/I484),))</f>
        <v>0</v>
      </c>
      <c r="I485" s="29">
        <f>IF(F485=1,E485*G485,-G485)</f>
        <v>0</v>
      </c>
      <c r="J485" s="35">
        <f>IF(F485=1,K485/J484,-G485/J484)</f>
        <v>0</v>
      </c>
      <c r="K485" s="29">
        <f>IF(F485=1,I485-G485,-G485)</f>
        <v>0</v>
      </c>
      <c r="L485" s="30"/>
    </row>
    <row r="486" spans="1:12" ht="15.75" customHeight="1" x14ac:dyDescent="0.25">
      <c r="A486" s="32">
        <v>2</v>
      </c>
      <c r="B486" s="33"/>
      <c r="C486" s="33"/>
      <c r="D486" s="32"/>
      <c r="E486" s="34"/>
      <c r="F486" s="32"/>
      <c r="G486" s="29"/>
      <c r="H486" s="34">
        <f>IF(AND(F486=1,E486&gt;0),(E486-1)*(G486/I484),IF(E486&gt;0,-(G486/I484),))</f>
        <v>0</v>
      </c>
      <c r="I486" s="29">
        <f>IF(F486=1,E486*G486,-G486)</f>
        <v>0</v>
      </c>
      <c r="J486" s="35">
        <f>IF(F486=1,K486/J484,-G486/J484)</f>
        <v>0</v>
      </c>
      <c r="K486" s="29">
        <f>IF(F486=1,I486-G486,-G486)</f>
        <v>0</v>
      </c>
      <c r="L486" s="30"/>
    </row>
    <row r="487" spans="1:12" ht="15.75" customHeight="1" x14ac:dyDescent="0.25">
      <c r="A487" s="32">
        <v>3</v>
      </c>
      <c r="B487" s="33"/>
      <c r="C487" s="33"/>
      <c r="D487" s="32"/>
      <c r="E487" s="34"/>
      <c r="F487" s="32"/>
      <c r="G487" s="29"/>
      <c r="H487" s="34">
        <f>IF(AND(F487=1,E487&gt;0),(E487-1)*(G487/I484),IF(E487&gt;0,-(G487/I484),))</f>
        <v>0</v>
      </c>
      <c r="I487" s="29">
        <f>IF(F487=1,E487*G487,-G487)</f>
        <v>0</v>
      </c>
      <c r="J487" s="35">
        <f>IF(F487=1,K487/J484,-G487/J484)</f>
        <v>0</v>
      </c>
      <c r="K487" s="29">
        <f>IF(F487=1,I487-G487,-G487)</f>
        <v>0</v>
      </c>
      <c r="L487" s="30"/>
    </row>
    <row r="488" spans="1:12" ht="15.75" customHeight="1" x14ac:dyDescent="0.25">
      <c r="A488" s="32">
        <v>4</v>
      </c>
      <c r="B488" s="33"/>
      <c r="C488" s="33"/>
      <c r="D488" s="32"/>
      <c r="E488" s="34"/>
      <c r="F488" s="32"/>
      <c r="G488" s="29"/>
      <c r="H488" s="34">
        <f>IF(AND(F488=1,E488&gt;0),(E488-1)*(G488/I484),IF(E488&gt;0,-(G488/I484),))</f>
        <v>0</v>
      </c>
      <c r="I488" s="29">
        <f t="shared" ref="I488:I514" si="30">IF(F488=1,E488*G488,-G488)</f>
        <v>0</v>
      </c>
      <c r="J488" s="35">
        <f>IF(F488=1,K488/J484,-G488/J484)</f>
        <v>0</v>
      </c>
      <c r="K488" s="29">
        <f t="shared" ref="K488:K514" si="31">IF(F488=1,I488-G488,-G488)</f>
        <v>0</v>
      </c>
      <c r="L488" s="30"/>
    </row>
    <row r="489" spans="1:12" ht="15.75" customHeight="1" x14ac:dyDescent="0.25">
      <c r="A489" s="32">
        <v>5</v>
      </c>
      <c r="B489" s="33"/>
      <c r="C489" s="33"/>
      <c r="D489" s="32"/>
      <c r="E489" s="34"/>
      <c r="F489" s="32"/>
      <c r="G489" s="29"/>
      <c r="H489" s="34">
        <f>IF(AND(F489=1,E489&gt;0),(E489-1)*(G489/I484),IF(E489&gt;0,-(G489/I484),))</f>
        <v>0</v>
      </c>
      <c r="I489" s="29">
        <f t="shared" si="30"/>
        <v>0</v>
      </c>
      <c r="J489" s="35">
        <f>IF(F489=1,K489/J484,-G489/J484)</f>
        <v>0</v>
      </c>
      <c r="K489" s="29">
        <f t="shared" si="31"/>
        <v>0</v>
      </c>
      <c r="L489" s="30"/>
    </row>
    <row r="490" spans="1:12" ht="15.75" customHeight="1" x14ac:dyDescent="0.25">
      <c r="A490" s="32">
        <v>6</v>
      </c>
      <c r="B490" s="33"/>
      <c r="C490" s="33"/>
      <c r="D490" s="32"/>
      <c r="E490" s="34"/>
      <c r="F490" s="32"/>
      <c r="G490" s="29"/>
      <c r="H490" s="34">
        <f>IF(AND(F490=1,E490&gt;0),(E490-1)*(G490/I484),IF(E490&gt;0,-(G490/I484),))</f>
        <v>0</v>
      </c>
      <c r="I490" s="29">
        <f t="shared" si="30"/>
        <v>0</v>
      </c>
      <c r="J490" s="35">
        <f>IF(F490=1,K490/J484,-G490/J484)</f>
        <v>0</v>
      </c>
      <c r="K490" s="29">
        <f t="shared" si="31"/>
        <v>0</v>
      </c>
      <c r="L490" s="30"/>
    </row>
    <row r="491" spans="1:12" ht="15.75" customHeight="1" x14ac:dyDescent="0.25">
      <c r="A491" s="32">
        <v>7</v>
      </c>
      <c r="B491" s="33"/>
      <c r="C491" s="33"/>
      <c r="D491" s="32"/>
      <c r="E491" s="34"/>
      <c r="F491" s="32"/>
      <c r="G491" s="29"/>
      <c r="H491" s="34">
        <f>IF(AND(F491=1,E491&gt;0),(E491-1)*(G491/I484),IF(E491&gt;0,-(G491/I484),))</f>
        <v>0</v>
      </c>
      <c r="I491" s="29">
        <f t="shared" si="30"/>
        <v>0</v>
      </c>
      <c r="J491" s="35">
        <f>IF(F491=1,K491/J484,-G491/J484)</f>
        <v>0</v>
      </c>
      <c r="K491" s="29">
        <f t="shared" si="31"/>
        <v>0</v>
      </c>
      <c r="L491" s="30"/>
    </row>
    <row r="492" spans="1:12" ht="15.75" customHeight="1" x14ac:dyDescent="0.25">
      <c r="A492" s="39">
        <v>8</v>
      </c>
      <c r="B492" s="40"/>
      <c r="C492" s="40"/>
      <c r="D492" s="41"/>
      <c r="E492" s="42"/>
      <c r="F492" s="41"/>
      <c r="G492" s="43"/>
      <c r="H492" s="34">
        <f>IF(AND(F492=1,E492&gt;0),(E492-1)*(G492/I484),IF(E492&gt;0,-(G492/I484),))</f>
        <v>0</v>
      </c>
      <c r="I492" s="44">
        <f t="shared" si="30"/>
        <v>0</v>
      </c>
      <c r="J492" s="45">
        <f>IF(F492=1,K492/J484,-G492/J484)</f>
        <v>0</v>
      </c>
      <c r="K492" s="46">
        <f t="shared" si="31"/>
        <v>0</v>
      </c>
      <c r="L492" s="30"/>
    </row>
    <row r="493" spans="1:12" ht="15.75" customHeight="1" x14ac:dyDescent="0.25">
      <c r="A493" s="47">
        <v>9</v>
      </c>
      <c r="B493" s="33"/>
      <c r="C493" s="33"/>
      <c r="D493" s="32"/>
      <c r="E493" s="34"/>
      <c r="F493" s="32"/>
      <c r="G493" s="29"/>
      <c r="H493" s="34">
        <f>IF(AND(F493=1,E493&gt;0),(E493-1)*(G493/I484),IF(E493&gt;0,-(G493/I484),))</f>
        <v>0</v>
      </c>
      <c r="I493" s="48">
        <f t="shared" si="30"/>
        <v>0</v>
      </c>
      <c r="J493" s="49">
        <f>IF(F493=1,K493/J484,-G493/J484)</f>
        <v>0</v>
      </c>
      <c r="K493" s="50">
        <f t="shared" si="31"/>
        <v>0</v>
      </c>
      <c r="L493" s="30"/>
    </row>
    <row r="494" spans="1:12" ht="15.75" customHeight="1" x14ac:dyDescent="0.25">
      <c r="A494" s="47">
        <v>10</v>
      </c>
      <c r="B494" s="33"/>
      <c r="C494" s="33"/>
      <c r="D494" s="32"/>
      <c r="E494" s="34"/>
      <c r="F494" s="32"/>
      <c r="G494" s="29"/>
      <c r="H494" s="34">
        <f>IF(AND(F494=1,E494&gt;0),(E494-1)*(G494/I484),IF(E494&gt;0,-(G494/I484),))</f>
        <v>0</v>
      </c>
      <c r="I494" s="48">
        <f t="shared" si="30"/>
        <v>0</v>
      </c>
      <c r="J494" s="49">
        <f>IF(F494=1,K494/J484,-G494/J484)</f>
        <v>0</v>
      </c>
      <c r="K494" s="50">
        <f t="shared" si="31"/>
        <v>0</v>
      </c>
      <c r="L494" s="30"/>
    </row>
    <row r="495" spans="1:12" ht="15.75" customHeight="1" x14ac:dyDescent="0.25">
      <c r="A495" s="47">
        <v>11</v>
      </c>
      <c r="B495" s="33"/>
      <c r="C495" s="33"/>
      <c r="D495" s="32"/>
      <c r="E495" s="34"/>
      <c r="F495" s="32"/>
      <c r="G495" s="29"/>
      <c r="H495" s="34">
        <f>IF(AND(F495=1,E495&gt;0),(E495-1)*(G495/I484),IF(E495&gt;0,-(G495/I484),))</f>
        <v>0</v>
      </c>
      <c r="I495" s="48">
        <f t="shared" si="30"/>
        <v>0</v>
      </c>
      <c r="J495" s="49">
        <f>IF(F495=1,K495/J484,-G495/J484)</f>
        <v>0</v>
      </c>
      <c r="K495" s="50">
        <f t="shared" si="31"/>
        <v>0</v>
      </c>
      <c r="L495" s="30"/>
    </row>
    <row r="496" spans="1:12" ht="15.75" customHeight="1" x14ac:dyDescent="0.25">
      <c r="A496" s="47">
        <v>12</v>
      </c>
      <c r="B496" s="33"/>
      <c r="C496" s="33"/>
      <c r="D496" s="32"/>
      <c r="E496" s="34"/>
      <c r="F496" s="32"/>
      <c r="G496" s="29"/>
      <c r="H496" s="34">
        <f>IF(AND(F496=1,E496&gt;0),(E496-1)*(G496/I484),IF(E496&gt;0,-(G496/I484),))</f>
        <v>0</v>
      </c>
      <c r="I496" s="48">
        <f t="shared" si="30"/>
        <v>0</v>
      </c>
      <c r="J496" s="49">
        <f>IF(F496=1,K496/J484,-G496/J484)</f>
        <v>0</v>
      </c>
      <c r="K496" s="50">
        <f t="shared" si="31"/>
        <v>0</v>
      </c>
      <c r="L496" s="30"/>
    </row>
    <row r="497" spans="1:12" ht="15.75" customHeight="1" x14ac:dyDescent="0.25">
      <c r="A497" s="47">
        <v>13</v>
      </c>
      <c r="B497" s="33"/>
      <c r="C497" s="33"/>
      <c r="D497" s="32"/>
      <c r="E497" s="34"/>
      <c r="F497" s="32"/>
      <c r="G497" s="29"/>
      <c r="H497" s="34">
        <f>IF(AND(F497=1,E497&gt;0),(E497-1)*(G497/I484),IF(E497&gt;0,-(G497/I484),))</f>
        <v>0</v>
      </c>
      <c r="I497" s="48">
        <f t="shared" si="30"/>
        <v>0</v>
      </c>
      <c r="J497" s="49">
        <f>IF(F497=1,K497/J484,-G497/J484)</f>
        <v>0</v>
      </c>
      <c r="K497" s="50">
        <f t="shared" si="31"/>
        <v>0</v>
      </c>
      <c r="L497" s="30"/>
    </row>
    <row r="498" spans="1:12" ht="15.75" customHeight="1" x14ac:dyDescent="0.25">
      <c r="A498" s="47">
        <v>14</v>
      </c>
      <c r="B498" s="33"/>
      <c r="C498" s="33"/>
      <c r="D498" s="32"/>
      <c r="E498" s="34"/>
      <c r="F498" s="32"/>
      <c r="G498" s="29"/>
      <c r="H498" s="34">
        <f>IF(AND(F498=1,E498&gt;0),(E498-1)*(G498/I484),IF(E498&gt;0,-(G498/I484),))</f>
        <v>0</v>
      </c>
      <c r="I498" s="48">
        <f t="shared" si="30"/>
        <v>0</v>
      </c>
      <c r="J498" s="49">
        <f>IF(F498=1,K498/J484,-G498/J484)</f>
        <v>0</v>
      </c>
      <c r="K498" s="50">
        <f t="shared" si="31"/>
        <v>0</v>
      </c>
      <c r="L498" s="30"/>
    </row>
    <row r="499" spans="1:12" ht="15.75" customHeight="1" x14ac:dyDescent="0.25">
      <c r="A499" s="47">
        <v>15</v>
      </c>
      <c r="B499" s="33"/>
      <c r="C499" s="33"/>
      <c r="D499" s="32"/>
      <c r="E499" s="34"/>
      <c r="F499" s="32"/>
      <c r="G499" s="29"/>
      <c r="H499" s="34">
        <f>IF(AND(F499=1,E499&gt;0),(E499-1)*(G499/I484),IF(E499&gt;0,-(G499/I484),))</f>
        <v>0</v>
      </c>
      <c r="I499" s="48">
        <f t="shared" si="30"/>
        <v>0</v>
      </c>
      <c r="J499" s="49">
        <f>IF(F499=1,K499/J484,-G499/J484)</f>
        <v>0</v>
      </c>
      <c r="K499" s="50">
        <f t="shared" si="31"/>
        <v>0</v>
      </c>
      <c r="L499" s="30"/>
    </row>
    <row r="500" spans="1:12" ht="15.75" customHeight="1" x14ac:dyDescent="0.25">
      <c r="A500" s="47">
        <v>16</v>
      </c>
      <c r="B500" s="33"/>
      <c r="C500" s="33"/>
      <c r="D500" s="32"/>
      <c r="E500" s="34"/>
      <c r="F500" s="32"/>
      <c r="G500" s="29"/>
      <c r="H500" s="34">
        <f>IF(AND(F500=1,E500&gt;0),(E500-1)*(G500/I484),IF(E500&gt;0,-(G500/I484),))</f>
        <v>0</v>
      </c>
      <c r="I500" s="48">
        <f t="shared" si="30"/>
        <v>0</v>
      </c>
      <c r="J500" s="49">
        <f>IF(F500=1,K500/J484,-G500/J484)</f>
        <v>0</v>
      </c>
      <c r="K500" s="50">
        <f t="shared" si="31"/>
        <v>0</v>
      </c>
      <c r="L500" s="30"/>
    </row>
    <row r="501" spans="1:12" ht="15.75" customHeight="1" x14ac:dyDescent="0.25">
      <c r="A501" s="47">
        <v>17</v>
      </c>
      <c r="B501" s="33"/>
      <c r="C501" s="33"/>
      <c r="D501" s="32"/>
      <c r="E501" s="34"/>
      <c r="F501" s="32"/>
      <c r="G501" s="29"/>
      <c r="H501" s="34">
        <f>IF(AND(F501=1,E501&gt;0),(E501-1)*(G501/I484),IF(E501&gt;0,-(G501/I484),))</f>
        <v>0</v>
      </c>
      <c r="I501" s="48">
        <f t="shared" si="30"/>
        <v>0</v>
      </c>
      <c r="J501" s="49">
        <f>IF(F501=1,K501/J484,-G501/J484)</f>
        <v>0</v>
      </c>
      <c r="K501" s="50">
        <f t="shared" si="31"/>
        <v>0</v>
      </c>
      <c r="L501" s="30"/>
    </row>
    <row r="502" spans="1:12" ht="15.75" customHeight="1" x14ac:dyDescent="0.25">
      <c r="A502" s="47">
        <v>18</v>
      </c>
      <c r="B502" s="33"/>
      <c r="C502" s="33"/>
      <c r="D502" s="32"/>
      <c r="E502" s="34"/>
      <c r="F502" s="32"/>
      <c r="G502" s="29"/>
      <c r="H502" s="34">
        <f>IF(AND(F502=1,E502&gt;0),(E502-1)*(G502/I484),IF(E502&gt;0,-(G502/I484),))</f>
        <v>0</v>
      </c>
      <c r="I502" s="48">
        <f t="shared" si="30"/>
        <v>0</v>
      </c>
      <c r="J502" s="49">
        <f>IF(F502=1,K502/J484,-G502/J484)</f>
        <v>0</v>
      </c>
      <c r="K502" s="50">
        <f t="shared" si="31"/>
        <v>0</v>
      </c>
      <c r="L502" s="30"/>
    </row>
    <row r="503" spans="1:12" ht="15.75" customHeight="1" x14ac:dyDescent="0.25">
      <c r="A503" s="51">
        <v>19</v>
      </c>
      <c r="B503" s="52"/>
      <c r="C503" s="52"/>
      <c r="D503" s="53"/>
      <c r="E503" s="54"/>
      <c r="F503" s="53"/>
      <c r="G503" s="50"/>
      <c r="H503" s="34">
        <f>IF(AND(F503=1,E503&gt;0),(E503-1)*(G503/I484),IF(E503&gt;0,-(G503/I484),))</f>
        <v>0</v>
      </c>
      <c r="I503" s="48">
        <f t="shared" si="30"/>
        <v>0</v>
      </c>
      <c r="J503" s="49">
        <f>IF(F503=1,K503/J484,-G503/J484)</f>
        <v>0</v>
      </c>
      <c r="K503" s="50">
        <f t="shared" si="31"/>
        <v>0</v>
      </c>
      <c r="L503" s="30"/>
    </row>
    <row r="504" spans="1:12" ht="15.75" customHeight="1" x14ac:dyDescent="0.25">
      <c r="A504" s="47">
        <v>20</v>
      </c>
      <c r="B504" s="52"/>
      <c r="C504" s="52"/>
      <c r="D504" s="53"/>
      <c r="E504" s="54"/>
      <c r="F504" s="53"/>
      <c r="G504" s="50"/>
      <c r="H504" s="34">
        <f>IF(AND(F504=1,E504&gt;0),(E504-1)*(G504/I484),IF(E504&gt;0,-(G504/I484),))</f>
        <v>0</v>
      </c>
      <c r="I504" s="48">
        <f t="shared" si="30"/>
        <v>0</v>
      </c>
      <c r="J504" s="49">
        <f>IF(F504=1,K504/J484,-G504/J484)</f>
        <v>0</v>
      </c>
      <c r="K504" s="50">
        <f t="shared" si="31"/>
        <v>0</v>
      </c>
      <c r="L504" s="30"/>
    </row>
    <row r="505" spans="1:12" ht="15.75" customHeight="1" x14ac:dyDescent="0.25">
      <c r="A505" s="51">
        <v>21</v>
      </c>
      <c r="B505" s="52"/>
      <c r="C505" s="52"/>
      <c r="D505" s="53"/>
      <c r="E505" s="54"/>
      <c r="F505" s="53"/>
      <c r="G505" s="50"/>
      <c r="H505" s="34">
        <f>IF(AND(F505=1,E505&gt;0),(E505-1)*(G505/I484),IF(E505&gt;0,-(G505/I484),))</f>
        <v>0</v>
      </c>
      <c r="I505" s="48">
        <f t="shared" si="30"/>
        <v>0</v>
      </c>
      <c r="J505" s="49">
        <f>IF(F505=1,K505/J484,-G505/J484)</f>
        <v>0</v>
      </c>
      <c r="K505" s="50">
        <f t="shared" si="31"/>
        <v>0</v>
      </c>
    </row>
    <row r="506" spans="1:12" ht="15.75" customHeight="1" x14ac:dyDescent="0.25">
      <c r="A506" s="47">
        <v>22</v>
      </c>
      <c r="B506" s="52"/>
      <c r="C506" s="52"/>
      <c r="D506" s="53"/>
      <c r="E506" s="54"/>
      <c r="F506" s="53"/>
      <c r="G506" s="50"/>
      <c r="H506" s="34">
        <f>IF(AND(F506=1,E506&gt;0),(E506-1)*(G506/I484),IF(E506&gt;0,-(G506/I484),))</f>
        <v>0</v>
      </c>
      <c r="I506" s="48">
        <f t="shared" si="30"/>
        <v>0</v>
      </c>
      <c r="J506" s="49">
        <f>IF(F506=1,K506/J484,-G506/J484)</f>
        <v>0</v>
      </c>
      <c r="K506" s="50">
        <f t="shared" si="31"/>
        <v>0</v>
      </c>
    </row>
    <row r="507" spans="1:12" ht="15.75" customHeight="1" x14ac:dyDescent="0.25">
      <c r="A507" s="51">
        <v>23</v>
      </c>
      <c r="B507" s="52"/>
      <c r="C507" s="52"/>
      <c r="D507" s="53"/>
      <c r="E507" s="54"/>
      <c r="F507" s="53"/>
      <c r="G507" s="50"/>
      <c r="H507" s="34">
        <f>IF(AND(F507=1,E507&gt;0),(E507-1)*(G507/I484),IF(E507&gt;0,-(G507/I484),))</f>
        <v>0</v>
      </c>
      <c r="I507" s="48">
        <f t="shared" si="30"/>
        <v>0</v>
      </c>
      <c r="J507" s="49">
        <f>IF(F507=1,K507/J484,-G507/J484)</f>
        <v>0</v>
      </c>
      <c r="K507" s="50">
        <f t="shared" si="31"/>
        <v>0</v>
      </c>
    </row>
    <row r="508" spans="1:12" ht="15.75" customHeight="1" x14ac:dyDescent="0.25">
      <c r="A508" s="47">
        <v>24</v>
      </c>
      <c r="B508" s="52"/>
      <c r="C508" s="52"/>
      <c r="D508" s="53"/>
      <c r="E508" s="54"/>
      <c r="F508" s="53"/>
      <c r="G508" s="50"/>
      <c r="H508" s="34">
        <f>IF(AND(F508=1,E508&gt;0),(E508-1)*(G508/I484),IF(E508&gt;0,-(G508/I484),))</f>
        <v>0</v>
      </c>
      <c r="I508" s="48">
        <f t="shared" si="30"/>
        <v>0</v>
      </c>
      <c r="J508" s="49">
        <f>IF(F508=1,K508/J484,-G508/J484)</f>
        <v>0</v>
      </c>
      <c r="K508" s="50">
        <f t="shared" si="31"/>
        <v>0</v>
      </c>
    </row>
    <row r="509" spans="1:12" ht="15.75" customHeight="1" x14ac:dyDescent="0.25">
      <c r="A509" s="51">
        <v>25</v>
      </c>
      <c r="B509" s="52"/>
      <c r="C509" s="52"/>
      <c r="D509" s="53"/>
      <c r="E509" s="54"/>
      <c r="F509" s="53"/>
      <c r="G509" s="50"/>
      <c r="H509" s="34">
        <f>IF(AND(F509=1,E509&gt;0),(E509-1)*(G509/I484),IF(E509&gt;0,-(G509/I484),))</f>
        <v>0</v>
      </c>
      <c r="I509" s="48">
        <f t="shared" si="30"/>
        <v>0</v>
      </c>
      <c r="J509" s="49">
        <f>IF(F509=1,K509/J484,-G509/J484)</f>
        <v>0</v>
      </c>
      <c r="K509" s="50">
        <f t="shared" si="31"/>
        <v>0</v>
      </c>
    </row>
    <row r="510" spans="1:12" ht="15.75" customHeight="1" x14ac:dyDescent="0.25">
      <c r="A510" s="47">
        <v>26</v>
      </c>
      <c r="B510" s="52"/>
      <c r="C510" s="52"/>
      <c r="D510" s="53"/>
      <c r="E510" s="54"/>
      <c r="F510" s="53"/>
      <c r="G510" s="50"/>
      <c r="H510" s="34">
        <f>IF(AND(F510=1,E510&gt;0),(E510-1)*(G510/I484),IF(E510&gt;0,-(G510/I484),))</f>
        <v>0</v>
      </c>
      <c r="I510" s="48">
        <f t="shared" si="30"/>
        <v>0</v>
      </c>
      <c r="J510" s="49">
        <f>IF(F510=1,K510/J484,-G510/J484)</f>
        <v>0</v>
      </c>
      <c r="K510" s="50">
        <f t="shared" si="31"/>
        <v>0</v>
      </c>
    </row>
    <row r="511" spans="1:12" ht="15.75" customHeight="1" x14ac:dyDescent="0.25">
      <c r="A511" s="51">
        <v>27</v>
      </c>
      <c r="B511" s="52"/>
      <c r="C511" s="52"/>
      <c r="D511" s="53"/>
      <c r="E511" s="54"/>
      <c r="F511" s="53"/>
      <c r="G511" s="50"/>
      <c r="H511" s="34">
        <f>IF(AND(F511=1,E511&gt;0),(E511-1)*(G511/I484),IF(E511&gt;0,-(G511/I484),))</f>
        <v>0</v>
      </c>
      <c r="I511" s="48">
        <f t="shared" si="30"/>
        <v>0</v>
      </c>
      <c r="J511" s="49">
        <f>IF(F511=1,K511/J484,-G511/J484)</f>
        <v>0</v>
      </c>
      <c r="K511" s="50">
        <f t="shared" si="31"/>
        <v>0</v>
      </c>
    </row>
    <row r="512" spans="1:12" ht="15.75" customHeight="1" x14ac:dyDescent="0.25">
      <c r="A512" s="47">
        <v>28</v>
      </c>
      <c r="B512" s="52"/>
      <c r="C512" s="52"/>
      <c r="D512" s="53"/>
      <c r="E512" s="54"/>
      <c r="F512" s="53"/>
      <c r="G512" s="50"/>
      <c r="H512" s="34">
        <f>IF(AND(F512=1,E512&gt;0),(E512-1)*(G512/I484),IF(E512&gt;0,-(G512/I484),))</f>
        <v>0</v>
      </c>
      <c r="I512" s="48">
        <f t="shared" si="30"/>
        <v>0</v>
      </c>
      <c r="J512" s="49">
        <f>IF(F512=1,K512/J484,-G512/J484)</f>
        <v>0</v>
      </c>
      <c r="K512" s="50">
        <f t="shared" si="31"/>
        <v>0</v>
      </c>
    </row>
    <row r="513" spans="1:12" ht="15.75" customHeight="1" x14ac:dyDescent="0.25">
      <c r="A513" s="51">
        <v>29</v>
      </c>
      <c r="B513" s="52"/>
      <c r="C513" s="52"/>
      <c r="D513" s="53"/>
      <c r="E513" s="54"/>
      <c r="F513" s="53"/>
      <c r="G513" s="50"/>
      <c r="H513" s="34">
        <f>IF(AND(F513=1,E513&gt;0),(E513-1)*(G513/I484),IF(E513&gt;0,-(G513/I484),))</f>
        <v>0</v>
      </c>
      <c r="I513" s="48">
        <f t="shared" si="30"/>
        <v>0</v>
      </c>
      <c r="J513" s="49">
        <f>IF(F513=1,K513/J484,-G513/J484)</f>
        <v>0</v>
      </c>
      <c r="K513" s="50">
        <f t="shared" si="31"/>
        <v>0</v>
      </c>
    </row>
    <row r="514" spans="1:12" ht="15.75" customHeight="1" x14ac:dyDescent="0.25">
      <c r="A514" s="47">
        <v>30</v>
      </c>
      <c r="B514" s="33"/>
      <c r="C514" s="33"/>
      <c r="D514" s="32"/>
      <c r="E514" s="34"/>
      <c r="F514" s="32"/>
      <c r="G514" s="29"/>
      <c r="H514" s="34">
        <f>IF(AND(F514=1,E514&gt;0),(E514-1)*(G514/I484),IF(E514&gt;0,-(G514/I484),))</f>
        <v>0</v>
      </c>
      <c r="I514" s="48">
        <f t="shared" si="30"/>
        <v>0</v>
      </c>
      <c r="J514" s="49">
        <f>IF(F514=1,K514/J484,-G514/J484)</f>
        <v>0</v>
      </c>
      <c r="K514" s="50">
        <f t="shared" si="31"/>
        <v>0</v>
      </c>
    </row>
    <row r="515" spans="1:12" ht="15.75" customHeight="1" x14ac:dyDescent="0.25">
      <c r="A515" s="57" t="s">
        <v>3</v>
      </c>
      <c r="B515" s="58"/>
      <c r="C515" s="59"/>
      <c r="D515" s="65"/>
      <c r="E515" s="60" t="str">
        <f>IFERROR(AVERAGEIF(F485:F514,1,E485:E514)," ")</f>
        <v xml:space="preserve"> </v>
      </c>
      <c r="F515" s="61" t="str">
        <f>IFERROR(COUNTIF(F485:F514,"1")/COUNTIF(F485:F514,"&gt;=0")," ")</f>
        <v xml:space="preserve"> </v>
      </c>
      <c r="G515" s="28">
        <f>SUM(G485:G514)</f>
        <v>0</v>
      </c>
      <c r="H515" s="62">
        <f>SUM(H485:H514)</f>
        <v>0</v>
      </c>
      <c r="I515" s="28">
        <f>SUM(I485:I514)</f>
        <v>0</v>
      </c>
      <c r="J515" s="63">
        <f>SUM(J485:J514)</f>
        <v>0</v>
      </c>
      <c r="K515" s="28">
        <f>SUM(K485:K514)</f>
        <v>0</v>
      </c>
      <c r="L515" s="64">
        <f>K515/J484</f>
        <v>0</v>
      </c>
    </row>
    <row r="516" spans="1:12" ht="15.75" customHeight="1" x14ac:dyDescent="0.25">
      <c r="A516" s="26">
        <f>A484+1</f>
        <v>43847</v>
      </c>
      <c r="B516" s="26"/>
      <c r="C516" s="26"/>
      <c r="D516" s="26"/>
      <c r="E516" s="26"/>
      <c r="F516" s="26"/>
      <c r="G516" s="26"/>
      <c r="H516" s="27">
        <f>J516*0.05</f>
        <v>3000</v>
      </c>
      <c r="I516" s="28">
        <f>0.05*J516</f>
        <v>3000</v>
      </c>
      <c r="J516" s="28">
        <f>J484+K515</f>
        <v>60000</v>
      </c>
      <c r="K516" s="29"/>
      <c r="L516" s="30"/>
    </row>
    <row r="517" spans="1:12" ht="15.75" customHeight="1" x14ac:dyDescent="0.25">
      <c r="A517" s="32">
        <v>1</v>
      </c>
      <c r="B517" s="33"/>
      <c r="C517" s="33"/>
      <c r="D517" s="32"/>
      <c r="E517" s="34"/>
      <c r="F517" s="32"/>
      <c r="G517" s="29"/>
      <c r="H517" s="34">
        <f>IF(AND(F517=1,E517&gt;0),(E517-1)*(G517/I516),IF(E517&gt;0,-(G517/I516),))</f>
        <v>0</v>
      </c>
      <c r="I517" s="29">
        <f>IF(F517=1,E517*G517,-G517)</f>
        <v>0</v>
      </c>
      <c r="J517" s="35">
        <f>IF(F517=1,K517/J516,-G517/J516)</f>
        <v>0</v>
      </c>
      <c r="K517" s="29">
        <f>IF(F517=1,I517-G517,-G517)</f>
        <v>0</v>
      </c>
      <c r="L517" s="30"/>
    </row>
    <row r="518" spans="1:12" ht="15.75" customHeight="1" x14ac:dyDescent="0.25">
      <c r="A518" s="32">
        <v>2</v>
      </c>
      <c r="B518" s="33"/>
      <c r="C518" s="33"/>
      <c r="D518" s="32"/>
      <c r="E518" s="34"/>
      <c r="F518" s="32"/>
      <c r="G518" s="29"/>
      <c r="H518" s="34">
        <f>IF(AND(F518=1,E518&gt;0),(E518-1)*(G518/I516),IF(E518&gt;0,-(G518/I516),))</f>
        <v>0</v>
      </c>
      <c r="I518" s="29">
        <f>IF(F518=1,E518*G518,-G518)</f>
        <v>0</v>
      </c>
      <c r="J518" s="35">
        <f>IF(F518=1,K518/J516,-G518/J516)</f>
        <v>0</v>
      </c>
      <c r="K518" s="29">
        <f>IF(F518=1,I518-G518,-G518)</f>
        <v>0</v>
      </c>
      <c r="L518" s="30"/>
    </row>
    <row r="519" spans="1:12" ht="15.75" customHeight="1" x14ac:dyDescent="0.25">
      <c r="A519" s="32">
        <v>3</v>
      </c>
      <c r="B519" s="33"/>
      <c r="C519" s="33"/>
      <c r="D519" s="32"/>
      <c r="E519" s="34"/>
      <c r="F519" s="32"/>
      <c r="G519" s="29"/>
      <c r="H519" s="34">
        <f>IF(AND(F519=1,E519&gt;0),(E519-1)*(G519/I516),IF(E519&gt;0,-(G519/I516),))</f>
        <v>0</v>
      </c>
      <c r="I519" s="29">
        <f>IF(F519=1,E519*G519,-G519)</f>
        <v>0</v>
      </c>
      <c r="J519" s="35">
        <f>IF(F519=1,K519/J516,-G519/J516)</f>
        <v>0</v>
      </c>
      <c r="K519" s="29">
        <f>IF(F519=1,I519-G519,-G519)</f>
        <v>0</v>
      </c>
      <c r="L519" s="30"/>
    </row>
    <row r="520" spans="1:12" ht="15.75" customHeight="1" x14ac:dyDescent="0.25">
      <c r="A520" s="32">
        <v>4</v>
      </c>
      <c r="B520" s="33"/>
      <c r="C520" s="33"/>
      <c r="D520" s="32"/>
      <c r="E520" s="34"/>
      <c r="F520" s="32"/>
      <c r="G520" s="29"/>
      <c r="H520" s="34">
        <f>IF(AND(F520=1,E520&gt;0),(E520-1)*(G520/I516),IF(E520&gt;0,-(G520/I516),))</f>
        <v>0</v>
      </c>
      <c r="I520" s="29">
        <f t="shared" ref="I520:I546" si="32">IF(F520=1,E520*G520,-G520)</f>
        <v>0</v>
      </c>
      <c r="J520" s="35">
        <f>IF(F520=1,K520/J516,-G520/J516)</f>
        <v>0</v>
      </c>
      <c r="K520" s="29">
        <f t="shared" ref="K520:K546" si="33">IF(F520=1,I520-G520,-G520)</f>
        <v>0</v>
      </c>
      <c r="L520" s="30"/>
    </row>
    <row r="521" spans="1:12" ht="15.75" customHeight="1" x14ac:dyDescent="0.25">
      <c r="A521" s="32">
        <v>5</v>
      </c>
      <c r="B521" s="33"/>
      <c r="C521" s="33"/>
      <c r="D521" s="32"/>
      <c r="E521" s="34"/>
      <c r="F521" s="32"/>
      <c r="G521" s="29"/>
      <c r="H521" s="34">
        <f>IF(AND(F521=1,E521&gt;0),(E521-1)*(G521/I516),IF(E521&gt;0,-(G521/I516),))</f>
        <v>0</v>
      </c>
      <c r="I521" s="29">
        <f t="shared" si="32"/>
        <v>0</v>
      </c>
      <c r="J521" s="35">
        <f>IF(F521=1,K521/J516,-G521/J516)</f>
        <v>0</v>
      </c>
      <c r="K521" s="29">
        <f t="shared" si="33"/>
        <v>0</v>
      </c>
      <c r="L521" s="30"/>
    </row>
    <row r="522" spans="1:12" ht="15.75" customHeight="1" x14ac:dyDescent="0.25">
      <c r="A522" s="32">
        <v>6</v>
      </c>
      <c r="B522" s="33"/>
      <c r="C522" s="33"/>
      <c r="D522" s="32"/>
      <c r="E522" s="34"/>
      <c r="F522" s="32"/>
      <c r="G522" s="29"/>
      <c r="H522" s="34">
        <f>IF(AND(F522=1,E522&gt;0),(E522-1)*(G522/I516),IF(E522&gt;0,-(G522/I516),))</f>
        <v>0</v>
      </c>
      <c r="I522" s="29">
        <f t="shared" si="32"/>
        <v>0</v>
      </c>
      <c r="J522" s="35">
        <f>IF(F522=1,K522/J516,-G522/J516)</f>
        <v>0</v>
      </c>
      <c r="K522" s="29">
        <f t="shared" si="33"/>
        <v>0</v>
      </c>
      <c r="L522" s="30"/>
    </row>
    <row r="523" spans="1:12" ht="15.75" customHeight="1" x14ac:dyDescent="0.25">
      <c r="A523" s="32">
        <v>7</v>
      </c>
      <c r="B523" s="33"/>
      <c r="C523" s="33"/>
      <c r="D523" s="32"/>
      <c r="E523" s="34"/>
      <c r="F523" s="32"/>
      <c r="G523" s="29"/>
      <c r="H523" s="34">
        <f>IF(AND(F523=1,E523&gt;0),(E523-1)*(G523/I516),IF(E523&gt;0,-(G523/I516),))</f>
        <v>0</v>
      </c>
      <c r="I523" s="29">
        <f t="shared" si="32"/>
        <v>0</v>
      </c>
      <c r="J523" s="35">
        <f>IF(F523=1,K523/J516,-G523/J516)</f>
        <v>0</v>
      </c>
      <c r="K523" s="29">
        <f t="shared" si="33"/>
        <v>0</v>
      </c>
      <c r="L523" s="30"/>
    </row>
    <row r="524" spans="1:12" ht="15.75" customHeight="1" x14ac:dyDescent="0.25">
      <c r="A524" s="39">
        <v>8</v>
      </c>
      <c r="B524" s="40"/>
      <c r="C524" s="40"/>
      <c r="D524" s="41"/>
      <c r="E524" s="42"/>
      <c r="F524" s="41"/>
      <c r="G524" s="43"/>
      <c r="H524" s="34">
        <f>IF(AND(F524=1,E524&gt;0),(E524-1)*(G524/I516),IF(E524&gt;0,-(G524/I516),))</f>
        <v>0</v>
      </c>
      <c r="I524" s="44">
        <f t="shared" si="32"/>
        <v>0</v>
      </c>
      <c r="J524" s="45">
        <f>IF(F524=1,K524/J516,-G524/J516)</f>
        <v>0</v>
      </c>
      <c r="K524" s="46">
        <f t="shared" si="33"/>
        <v>0</v>
      </c>
      <c r="L524" s="30"/>
    </row>
    <row r="525" spans="1:12" ht="15.75" customHeight="1" x14ac:dyDescent="0.25">
      <c r="A525" s="47">
        <v>9</v>
      </c>
      <c r="B525" s="33"/>
      <c r="C525" s="33"/>
      <c r="D525" s="32"/>
      <c r="E525" s="34"/>
      <c r="F525" s="32"/>
      <c r="G525" s="29"/>
      <c r="H525" s="34">
        <f>IF(AND(F525=1,E525&gt;0),(E525-1)*(G525/I516),IF(E525&gt;0,-(G525/I516),))</f>
        <v>0</v>
      </c>
      <c r="I525" s="48">
        <f t="shared" si="32"/>
        <v>0</v>
      </c>
      <c r="J525" s="49">
        <f>IF(F525=1,K525/J516,-G525/J516)</f>
        <v>0</v>
      </c>
      <c r="K525" s="50">
        <f t="shared" si="33"/>
        <v>0</v>
      </c>
      <c r="L525" s="30"/>
    </row>
    <row r="526" spans="1:12" ht="15.75" customHeight="1" x14ac:dyDescent="0.25">
      <c r="A526" s="47">
        <v>10</v>
      </c>
      <c r="B526" s="33"/>
      <c r="C526" s="33"/>
      <c r="D526" s="32"/>
      <c r="E526" s="34"/>
      <c r="F526" s="32"/>
      <c r="G526" s="29"/>
      <c r="H526" s="34">
        <f>IF(AND(F526=1,E526&gt;0),(E526-1)*(G526/I516),IF(E526&gt;0,-(G526/I516),))</f>
        <v>0</v>
      </c>
      <c r="I526" s="48">
        <f t="shared" si="32"/>
        <v>0</v>
      </c>
      <c r="J526" s="49">
        <f>IF(F526=1,K526/J516,-G526/J516)</f>
        <v>0</v>
      </c>
      <c r="K526" s="50">
        <f t="shared" si="33"/>
        <v>0</v>
      </c>
      <c r="L526" s="30"/>
    </row>
    <row r="527" spans="1:12" ht="15.75" customHeight="1" x14ac:dyDescent="0.25">
      <c r="A527" s="47">
        <v>11</v>
      </c>
      <c r="B527" s="33"/>
      <c r="C527" s="33"/>
      <c r="D527" s="32"/>
      <c r="E527" s="34"/>
      <c r="F527" s="32"/>
      <c r="G527" s="29"/>
      <c r="H527" s="34">
        <f>IF(AND(F527=1,E527&gt;0),(E527-1)*(G527/I516),IF(E527&gt;0,-(G527/I516),))</f>
        <v>0</v>
      </c>
      <c r="I527" s="48">
        <f t="shared" si="32"/>
        <v>0</v>
      </c>
      <c r="J527" s="49">
        <f>IF(F527=1,K527/J516,-G527/J516)</f>
        <v>0</v>
      </c>
      <c r="K527" s="50">
        <f t="shared" si="33"/>
        <v>0</v>
      </c>
      <c r="L527" s="30"/>
    </row>
    <row r="528" spans="1:12" ht="15.75" customHeight="1" x14ac:dyDescent="0.25">
      <c r="A528" s="47">
        <v>12</v>
      </c>
      <c r="B528" s="33"/>
      <c r="C528" s="33"/>
      <c r="D528" s="32"/>
      <c r="E528" s="34"/>
      <c r="F528" s="32"/>
      <c r="G528" s="29"/>
      <c r="H528" s="34">
        <f>IF(AND(F528=1,E528&gt;0),(E528-1)*(G528/I516),IF(E528&gt;0,-(G528/I516),))</f>
        <v>0</v>
      </c>
      <c r="I528" s="48">
        <f t="shared" si="32"/>
        <v>0</v>
      </c>
      <c r="J528" s="49">
        <f>IF(F528=1,K528/J516,-G528/J516)</f>
        <v>0</v>
      </c>
      <c r="K528" s="50">
        <f t="shared" si="33"/>
        <v>0</v>
      </c>
      <c r="L528" s="30"/>
    </row>
    <row r="529" spans="1:12" ht="15.75" customHeight="1" x14ac:dyDescent="0.25">
      <c r="A529" s="47">
        <v>13</v>
      </c>
      <c r="B529" s="33"/>
      <c r="C529" s="33"/>
      <c r="D529" s="32"/>
      <c r="E529" s="34"/>
      <c r="F529" s="32"/>
      <c r="G529" s="29"/>
      <c r="H529" s="34">
        <f>IF(AND(F529=1,E529&gt;0),(E529-1)*(G529/I516),IF(E529&gt;0,-(G529/I516),))</f>
        <v>0</v>
      </c>
      <c r="I529" s="48">
        <f t="shared" si="32"/>
        <v>0</v>
      </c>
      <c r="J529" s="49">
        <f>IF(F529=1,K529/J516,-G529/J516)</f>
        <v>0</v>
      </c>
      <c r="K529" s="50">
        <f t="shared" si="33"/>
        <v>0</v>
      </c>
      <c r="L529" s="30"/>
    </row>
    <row r="530" spans="1:12" ht="15.75" customHeight="1" x14ac:dyDescent="0.25">
      <c r="A530" s="47">
        <v>14</v>
      </c>
      <c r="B530" s="33"/>
      <c r="C530" s="33"/>
      <c r="D530" s="32"/>
      <c r="E530" s="34"/>
      <c r="F530" s="32"/>
      <c r="G530" s="29"/>
      <c r="H530" s="34">
        <f>IF(AND(F530=1,E530&gt;0),(E530-1)*(G530/I516),IF(E530&gt;0,-(G530/I516),))</f>
        <v>0</v>
      </c>
      <c r="I530" s="48">
        <f t="shared" si="32"/>
        <v>0</v>
      </c>
      <c r="J530" s="49">
        <f>IF(F530=1,K530/J516,-G530/J516)</f>
        <v>0</v>
      </c>
      <c r="K530" s="50">
        <f t="shared" si="33"/>
        <v>0</v>
      </c>
      <c r="L530" s="30"/>
    </row>
    <row r="531" spans="1:12" ht="15.75" customHeight="1" x14ac:dyDescent="0.25">
      <c r="A531" s="47">
        <v>15</v>
      </c>
      <c r="B531" s="33"/>
      <c r="C531" s="33"/>
      <c r="D531" s="32"/>
      <c r="E531" s="34"/>
      <c r="F531" s="32"/>
      <c r="G531" s="29"/>
      <c r="H531" s="34">
        <f>IF(AND(F531=1,E531&gt;0),(E531-1)*(G531/I516),IF(E531&gt;0,-(G531/I516),))</f>
        <v>0</v>
      </c>
      <c r="I531" s="48">
        <f t="shared" si="32"/>
        <v>0</v>
      </c>
      <c r="J531" s="49">
        <f>IF(F531=1,K531/J516,-G531/J516)</f>
        <v>0</v>
      </c>
      <c r="K531" s="50">
        <f t="shared" si="33"/>
        <v>0</v>
      </c>
      <c r="L531" s="30"/>
    </row>
    <row r="532" spans="1:12" ht="15.75" customHeight="1" x14ac:dyDescent="0.25">
      <c r="A532" s="47">
        <v>16</v>
      </c>
      <c r="B532" s="33"/>
      <c r="C532" s="33"/>
      <c r="D532" s="32"/>
      <c r="E532" s="34"/>
      <c r="F532" s="32"/>
      <c r="G532" s="29"/>
      <c r="H532" s="34">
        <f>IF(AND(F532=1,E532&gt;0),(E532-1)*(G532/I516),IF(E532&gt;0,-(G532/I516),))</f>
        <v>0</v>
      </c>
      <c r="I532" s="48">
        <f t="shared" si="32"/>
        <v>0</v>
      </c>
      <c r="J532" s="49">
        <f>IF(F532=1,K532/J516,-G532/J516)</f>
        <v>0</v>
      </c>
      <c r="K532" s="50">
        <f t="shared" si="33"/>
        <v>0</v>
      </c>
      <c r="L532" s="30"/>
    </row>
    <row r="533" spans="1:12" ht="15.75" customHeight="1" x14ac:dyDescent="0.25">
      <c r="A533" s="47">
        <v>17</v>
      </c>
      <c r="B533" s="33"/>
      <c r="C533" s="33"/>
      <c r="D533" s="32"/>
      <c r="E533" s="34"/>
      <c r="F533" s="32"/>
      <c r="G533" s="29"/>
      <c r="H533" s="34">
        <f>IF(AND(F533=1,E533&gt;0),(E533-1)*(G533/I516),IF(E533&gt;0,-(G533/I516),))</f>
        <v>0</v>
      </c>
      <c r="I533" s="48">
        <f t="shared" si="32"/>
        <v>0</v>
      </c>
      <c r="J533" s="49">
        <f>IF(F533=1,K533/J516,-G533/J516)</f>
        <v>0</v>
      </c>
      <c r="K533" s="50">
        <f t="shared" si="33"/>
        <v>0</v>
      </c>
      <c r="L533" s="30"/>
    </row>
    <row r="534" spans="1:12" ht="15.75" customHeight="1" x14ac:dyDescent="0.25">
      <c r="A534" s="47">
        <v>18</v>
      </c>
      <c r="B534" s="33"/>
      <c r="C534" s="33"/>
      <c r="D534" s="32"/>
      <c r="E534" s="34"/>
      <c r="F534" s="32"/>
      <c r="G534" s="29"/>
      <c r="H534" s="34">
        <f>IF(AND(F534=1,E534&gt;0),(E534-1)*(G534/I516),IF(E534&gt;0,-(G534/I516),))</f>
        <v>0</v>
      </c>
      <c r="I534" s="48">
        <f t="shared" si="32"/>
        <v>0</v>
      </c>
      <c r="J534" s="49">
        <f>IF(F534=1,K534/J516,-G534/J516)</f>
        <v>0</v>
      </c>
      <c r="K534" s="50">
        <f t="shared" si="33"/>
        <v>0</v>
      </c>
      <c r="L534" s="30"/>
    </row>
    <row r="535" spans="1:12" ht="15.75" customHeight="1" x14ac:dyDescent="0.25">
      <c r="A535" s="51">
        <v>19</v>
      </c>
      <c r="B535" s="52"/>
      <c r="C535" s="52"/>
      <c r="D535" s="53"/>
      <c r="E535" s="54"/>
      <c r="F535" s="53"/>
      <c r="G535" s="50"/>
      <c r="H535" s="34">
        <f>IF(AND(F535=1,E535&gt;0),(E535-1)*(G535/I516),IF(E535&gt;0,-(G535/I516),))</f>
        <v>0</v>
      </c>
      <c r="I535" s="48">
        <f t="shared" si="32"/>
        <v>0</v>
      </c>
      <c r="J535" s="49">
        <f>IF(F535=1,K535/J516,-G535/J516)</f>
        <v>0</v>
      </c>
      <c r="K535" s="50">
        <f t="shared" si="33"/>
        <v>0</v>
      </c>
      <c r="L535" s="30"/>
    </row>
    <row r="536" spans="1:12" ht="15.75" customHeight="1" x14ac:dyDescent="0.25">
      <c r="A536" s="47">
        <v>20</v>
      </c>
      <c r="B536" s="52"/>
      <c r="C536" s="52"/>
      <c r="D536" s="53"/>
      <c r="E536" s="54"/>
      <c r="F536" s="53"/>
      <c r="G536" s="50"/>
      <c r="H536" s="34">
        <f>IF(AND(F536=1,E536&gt;0),(E536-1)*(G536/I516),IF(E536&gt;0,-(G536/I516),))</f>
        <v>0</v>
      </c>
      <c r="I536" s="48">
        <f t="shared" si="32"/>
        <v>0</v>
      </c>
      <c r="J536" s="49">
        <f>IF(F536=1,K536/J516,-G536/J516)</f>
        <v>0</v>
      </c>
      <c r="K536" s="50">
        <f t="shared" si="33"/>
        <v>0</v>
      </c>
      <c r="L536" s="30"/>
    </row>
    <row r="537" spans="1:12" ht="15.75" customHeight="1" x14ac:dyDescent="0.25">
      <c r="A537" s="51">
        <v>21</v>
      </c>
      <c r="B537" s="52"/>
      <c r="C537" s="52"/>
      <c r="D537" s="53"/>
      <c r="E537" s="54"/>
      <c r="F537" s="53"/>
      <c r="G537" s="50"/>
      <c r="H537" s="34">
        <f>IF(AND(F537=1,E537&gt;0),(E537-1)*(G537/I516),IF(E537&gt;0,-(G537/I516),))</f>
        <v>0</v>
      </c>
      <c r="I537" s="48">
        <f t="shared" si="32"/>
        <v>0</v>
      </c>
      <c r="J537" s="49">
        <f>IF(F537=1,K537/J516,-G537/J516)</f>
        <v>0</v>
      </c>
      <c r="K537" s="50">
        <f t="shared" si="33"/>
        <v>0</v>
      </c>
    </row>
    <row r="538" spans="1:12" ht="15.75" customHeight="1" x14ac:dyDescent="0.25">
      <c r="A538" s="47">
        <v>22</v>
      </c>
      <c r="B538" s="52"/>
      <c r="C538" s="52"/>
      <c r="D538" s="53"/>
      <c r="E538" s="54"/>
      <c r="F538" s="53"/>
      <c r="G538" s="50"/>
      <c r="H538" s="34">
        <f>IF(AND(F538=1,E538&gt;0),(E538-1)*(G538/I516),IF(E538&gt;0,-(G538/I516),))</f>
        <v>0</v>
      </c>
      <c r="I538" s="48">
        <f t="shared" si="32"/>
        <v>0</v>
      </c>
      <c r="J538" s="49">
        <f>IF(F538=1,K538/J516,-G538/J516)</f>
        <v>0</v>
      </c>
      <c r="K538" s="50">
        <f t="shared" si="33"/>
        <v>0</v>
      </c>
    </row>
    <row r="539" spans="1:12" ht="15.75" customHeight="1" x14ac:dyDescent="0.25">
      <c r="A539" s="51">
        <v>23</v>
      </c>
      <c r="B539" s="52"/>
      <c r="C539" s="52"/>
      <c r="D539" s="53"/>
      <c r="E539" s="54"/>
      <c r="F539" s="53"/>
      <c r="G539" s="50"/>
      <c r="H539" s="34">
        <f>IF(AND(F539=1,E539&gt;0),(E539-1)*(G539/I516),IF(E539&gt;0,-(G539/I516),))</f>
        <v>0</v>
      </c>
      <c r="I539" s="48">
        <f t="shared" si="32"/>
        <v>0</v>
      </c>
      <c r="J539" s="49">
        <f>IF(F539=1,K539/J516,-G539/J516)</f>
        <v>0</v>
      </c>
      <c r="K539" s="50">
        <f t="shared" si="33"/>
        <v>0</v>
      </c>
    </row>
    <row r="540" spans="1:12" ht="15.75" customHeight="1" x14ac:dyDescent="0.25">
      <c r="A540" s="47">
        <v>24</v>
      </c>
      <c r="B540" s="52"/>
      <c r="C540" s="52"/>
      <c r="D540" s="53"/>
      <c r="E540" s="54"/>
      <c r="F540" s="53"/>
      <c r="G540" s="50"/>
      <c r="H540" s="34">
        <f>IF(AND(F540=1,E540&gt;0),(E540-1)*(G540/I516),IF(E540&gt;0,-(G540/I516),))</f>
        <v>0</v>
      </c>
      <c r="I540" s="48">
        <f t="shared" si="32"/>
        <v>0</v>
      </c>
      <c r="J540" s="49">
        <f>IF(F540=1,K540/J516,-G540/J516)</f>
        <v>0</v>
      </c>
      <c r="K540" s="50">
        <f t="shared" si="33"/>
        <v>0</v>
      </c>
    </row>
    <row r="541" spans="1:12" ht="15.75" customHeight="1" x14ac:dyDescent="0.25">
      <c r="A541" s="51">
        <v>25</v>
      </c>
      <c r="B541" s="52"/>
      <c r="C541" s="52"/>
      <c r="D541" s="53"/>
      <c r="E541" s="54"/>
      <c r="F541" s="53"/>
      <c r="G541" s="50"/>
      <c r="H541" s="34">
        <f>IF(AND(F541=1,E541&gt;0),(E541-1)*(G541/I516),IF(E541&gt;0,-(G541/I516),))</f>
        <v>0</v>
      </c>
      <c r="I541" s="48">
        <f t="shared" si="32"/>
        <v>0</v>
      </c>
      <c r="J541" s="49">
        <f>IF(F541=1,K541/J516,-G541/J516)</f>
        <v>0</v>
      </c>
      <c r="K541" s="50">
        <f t="shared" si="33"/>
        <v>0</v>
      </c>
    </row>
    <row r="542" spans="1:12" ht="15.75" customHeight="1" x14ac:dyDescent="0.25">
      <c r="A542" s="47">
        <v>26</v>
      </c>
      <c r="B542" s="52"/>
      <c r="C542" s="52"/>
      <c r="D542" s="53"/>
      <c r="E542" s="54"/>
      <c r="F542" s="53"/>
      <c r="G542" s="50"/>
      <c r="H542" s="34">
        <f>IF(AND(F542=1,E542&gt;0),(E542-1)*(G542/I516),IF(E542&gt;0,-(G542/I516),))</f>
        <v>0</v>
      </c>
      <c r="I542" s="48">
        <f t="shared" si="32"/>
        <v>0</v>
      </c>
      <c r="J542" s="49">
        <f>IF(F542=1,K542/J516,-G542/J516)</f>
        <v>0</v>
      </c>
      <c r="K542" s="50">
        <f t="shared" si="33"/>
        <v>0</v>
      </c>
    </row>
    <row r="543" spans="1:12" ht="15.75" customHeight="1" x14ac:dyDescent="0.25">
      <c r="A543" s="51">
        <v>27</v>
      </c>
      <c r="B543" s="52"/>
      <c r="C543" s="52"/>
      <c r="D543" s="53"/>
      <c r="E543" s="54"/>
      <c r="F543" s="53"/>
      <c r="G543" s="50"/>
      <c r="H543" s="34">
        <f>IF(AND(F543=1,E543&gt;0),(E543-1)*(G543/I516),IF(E543&gt;0,-(G543/I516),))</f>
        <v>0</v>
      </c>
      <c r="I543" s="48">
        <f t="shared" si="32"/>
        <v>0</v>
      </c>
      <c r="J543" s="49">
        <f>IF(F543=1,K543/J516,-G543/J516)</f>
        <v>0</v>
      </c>
      <c r="K543" s="50">
        <f t="shared" si="33"/>
        <v>0</v>
      </c>
    </row>
    <row r="544" spans="1:12" ht="15.75" customHeight="1" x14ac:dyDescent="0.25">
      <c r="A544" s="47">
        <v>28</v>
      </c>
      <c r="B544" s="52"/>
      <c r="C544" s="52"/>
      <c r="D544" s="53"/>
      <c r="E544" s="54"/>
      <c r="F544" s="53"/>
      <c r="G544" s="50"/>
      <c r="H544" s="34">
        <f>IF(AND(F544=1,E544&gt;0),(E544-1)*(G544/I516),IF(E544&gt;0,-(G544/I516),))</f>
        <v>0</v>
      </c>
      <c r="I544" s="48">
        <f t="shared" si="32"/>
        <v>0</v>
      </c>
      <c r="J544" s="49">
        <f>IF(F544=1,K544/J516,-G544/J516)</f>
        <v>0</v>
      </c>
      <c r="K544" s="50">
        <f t="shared" si="33"/>
        <v>0</v>
      </c>
    </row>
    <row r="545" spans="1:12" ht="15.75" customHeight="1" x14ac:dyDescent="0.25">
      <c r="A545" s="51">
        <v>29</v>
      </c>
      <c r="B545" s="52"/>
      <c r="C545" s="52"/>
      <c r="D545" s="53"/>
      <c r="E545" s="54"/>
      <c r="F545" s="53"/>
      <c r="G545" s="50"/>
      <c r="H545" s="34">
        <f>IF(AND(F545=1,E545&gt;0),(E545-1)*(G545/I516),IF(E545&gt;0,-(G545/I516),))</f>
        <v>0</v>
      </c>
      <c r="I545" s="48">
        <f t="shared" si="32"/>
        <v>0</v>
      </c>
      <c r="J545" s="49">
        <f>IF(F545=1,K545/J516,-G545/J516)</f>
        <v>0</v>
      </c>
      <c r="K545" s="50">
        <f t="shared" si="33"/>
        <v>0</v>
      </c>
    </row>
    <row r="546" spans="1:12" ht="15.75" customHeight="1" x14ac:dyDescent="0.25">
      <c r="A546" s="47">
        <v>30</v>
      </c>
      <c r="B546" s="33"/>
      <c r="C546" s="33"/>
      <c r="D546" s="32"/>
      <c r="E546" s="34"/>
      <c r="F546" s="32"/>
      <c r="G546" s="29"/>
      <c r="H546" s="34">
        <f>IF(AND(F546=1,E546&gt;0),(E546-1)*(G546/I516),IF(E546&gt;0,-(G546/I516),))</f>
        <v>0</v>
      </c>
      <c r="I546" s="48">
        <f t="shared" si="32"/>
        <v>0</v>
      </c>
      <c r="J546" s="49">
        <f>IF(F546=1,K546/J516,-G546/J516)</f>
        <v>0</v>
      </c>
      <c r="K546" s="50">
        <f t="shared" si="33"/>
        <v>0</v>
      </c>
    </row>
    <row r="547" spans="1:12" ht="15.75" customHeight="1" x14ac:dyDescent="0.25">
      <c r="A547" s="57" t="s">
        <v>3</v>
      </c>
      <c r="B547" s="58"/>
      <c r="C547" s="59"/>
      <c r="D547" s="65"/>
      <c r="E547" s="60" t="str">
        <f>IFERROR(AVERAGEIF(F517:F546,1,E517:E546)," ")</f>
        <v xml:space="preserve"> </v>
      </c>
      <c r="F547" s="61" t="str">
        <f>IFERROR(COUNTIF(F517:F546,"1")/COUNTIF(F517:F546,"&gt;=0")," ")</f>
        <v xml:space="preserve"> </v>
      </c>
      <c r="G547" s="28">
        <f>SUM(G517:G546)</f>
        <v>0</v>
      </c>
      <c r="H547" s="62">
        <f>SUM(H517:H546)</f>
        <v>0</v>
      </c>
      <c r="I547" s="28">
        <f>SUM(I517:I546)</f>
        <v>0</v>
      </c>
      <c r="J547" s="63">
        <f>SUM(J517:J546)</f>
        <v>0</v>
      </c>
      <c r="K547" s="28">
        <f>SUM(K517:K546)</f>
        <v>0</v>
      </c>
      <c r="L547" s="64">
        <f>K547/J516</f>
        <v>0</v>
      </c>
    </row>
    <row r="548" spans="1:12" ht="15.75" customHeight="1" x14ac:dyDescent="0.25">
      <c r="A548" s="26">
        <f>A516+1</f>
        <v>43848</v>
      </c>
      <c r="B548" s="26"/>
      <c r="C548" s="26"/>
      <c r="D548" s="26"/>
      <c r="E548" s="26"/>
      <c r="F548" s="26"/>
      <c r="G548" s="26"/>
      <c r="H548" s="27">
        <f>J548*0.05</f>
        <v>3000</v>
      </c>
      <c r="I548" s="28">
        <f>0.05*J548</f>
        <v>3000</v>
      </c>
      <c r="J548" s="28">
        <f>J516+K547</f>
        <v>60000</v>
      </c>
      <c r="K548" s="29"/>
      <c r="L548" s="30"/>
    </row>
    <row r="549" spans="1:12" ht="15.75" customHeight="1" x14ac:dyDescent="0.25">
      <c r="A549" s="32">
        <v>1</v>
      </c>
      <c r="B549" s="33"/>
      <c r="C549" s="33"/>
      <c r="D549" s="32"/>
      <c r="E549" s="34"/>
      <c r="F549" s="32"/>
      <c r="G549" s="29"/>
      <c r="H549" s="34">
        <f>IF(AND(F549=1,E549&gt;0),(E549-1)*(G549/I548),IF(E549&gt;0,-(G549/I548),))</f>
        <v>0</v>
      </c>
      <c r="I549" s="29">
        <f>IF(F549=1,E549*G549,-G549)</f>
        <v>0</v>
      </c>
      <c r="J549" s="35">
        <f>IF(F549=1,K549/J548,-G549/J548)</f>
        <v>0</v>
      </c>
      <c r="K549" s="29">
        <f>IF(F549=1,I549-G549,-G549)</f>
        <v>0</v>
      </c>
      <c r="L549" s="30"/>
    </row>
    <row r="550" spans="1:12" ht="15.75" customHeight="1" x14ac:dyDescent="0.25">
      <c r="A550" s="32">
        <v>2</v>
      </c>
      <c r="B550" s="33"/>
      <c r="C550" s="33"/>
      <c r="D550" s="32"/>
      <c r="E550" s="34"/>
      <c r="F550" s="32"/>
      <c r="G550" s="29"/>
      <c r="H550" s="34">
        <f>IF(AND(F550=1,E550&gt;0),(E550-1)*(G550/I548),IF(E550&gt;0,-(G550/I548),))</f>
        <v>0</v>
      </c>
      <c r="I550" s="29">
        <f>IF(F550=1,E550*G550,-G550)</f>
        <v>0</v>
      </c>
      <c r="J550" s="35">
        <f>IF(F550=1,K550/J548,-G550/J548)</f>
        <v>0</v>
      </c>
      <c r="K550" s="29">
        <f>IF(F550=1,I550-G550,-G550)</f>
        <v>0</v>
      </c>
      <c r="L550" s="30"/>
    </row>
    <row r="551" spans="1:12" ht="15.75" customHeight="1" x14ac:dyDescent="0.25">
      <c r="A551" s="32">
        <v>3</v>
      </c>
      <c r="B551" s="33"/>
      <c r="C551" s="33"/>
      <c r="D551" s="32"/>
      <c r="E551" s="34"/>
      <c r="F551" s="32"/>
      <c r="G551" s="29"/>
      <c r="H551" s="34">
        <f>IF(AND(F551=1,E551&gt;0),(E551-1)*(G551/I548),IF(E551&gt;0,-(G551/I548),))</f>
        <v>0</v>
      </c>
      <c r="I551" s="29">
        <f>IF(F551=1,E551*G551,-G551)</f>
        <v>0</v>
      </c>
      <c r="J551" s="35">
        <f>IF(F551=1,K551/J548,-G551/J548)</f>
        <v>0</v>
      </c>
      <c r="K551" s="29">
        <f>IF(F551=1,I551-G551,-G551)</f>
        <v>0</v>
      </c>
      <c r="L551" s="30"/>
    </row>
    <row r="552" spans="1:12" ht="15.75" customHeight="1" x14ac:dyDescent="0.25">
      <c r="A552" s="32">
        <v>4</v>
      </c>
      <c r="B552" s="33"/>
      <c r="C552" s="33"/>
      <c r="D552" s="32"/>
      <c r="E552" s="34"/>
      <c r="F552" s="32"/>
      <c r="G552" s="29"/>
      <c r="H552" s="34">
        <f>IF(AND(F552=1,E552&gt;0),(E552-1)*(G552/I548),IF(E552&gt;0,-(G552/I548),))</f>
        <v>0</v>
      </c>
      <c r="I552" s="29">
        <f t="shared" ref="I552:I578" si="34">IF(F552=1,E552*G552,-G552)</f>
        <v>0</v>
      </c>
      <c r="J552" s="35">
        <f>IF(F552=1,K552/J548,-G552/J548)</f>
        <v>0</v>
      </c>
      <c r="K552" s="29">
        <f t="shared" ref="K552:K578" si="35">IF(F552=1,I552-G552,-G552)</f>
        <v>0</v>
      </c>
      <c r="L552" s="30"/>
    </row>
    <row r="553" spans="1:12" ht="15.75" customHeight="1" x14ac:dyDescent="0.25">
      <c r="A553" s="32">
        <v>5</v>
      </c>
      <c r="B553" s="33"/>
      <c r="C553" s="33"/>
      <c r="D553" s="32"/>
      <c r="E553" s="34"/>
      <c r="F553" s="32"/>
      <c r="G553" s="29"/>
      <c r="H553" s="34">
        <f>IF(AND(F553=1,E553&gt;0),(E553-1)*(G553/I548),IF(E553&gt;0,-(G553/I548),))</f>
        <v>0</v>
      </c>
      <c r="I553" s="29">
        <f t="shared" si="34"/>
        <v>0</v>
      </c>
      <c r="J553" s="35">
        <f>IF(F553=1,K553/J548,-G553/J548)</f>
        <v>0</v>
      </c>
      <c r="K553" s="29">
        <f t="shared" si="35"/>
        <v>0</v>
      </c>
      <c r="L553" s="30"/>
    </row>
    <row r="554" spans="1:12" ht="15.75" customHeight="1" x14ac:dyDescent="0.25">
      <c r="A554" s="32">
        <v>6</v>
      </c>
      <c r="B554" s="33"/>
      <c r="C554" s="33"/>
      <c r="D554" s="32"/>
      <c r="E554" s="34"/>
      <c r="F554" s="32"/>
      <c r="G554" s="29"/>
      <c r="H554" s="34">
        <f>IF(AND(F554=1,E554&gt;0),(E554-1)*(G554/I548),IF(E554&gt;0,-(G554/I548),))</f>
        <v>0</v>
      </c>
      <c r="I554" s="29">
        <f t="shared" si="34"/>
        <v>0</v>
      </c>
      <c r="J554" s="35">
        <f>IF(F554=1,K554/J548,-G554/J548)</f>
        <v>0</v>
      </c>
      <c r="K554" s="29">
        <f t="shared" si="35"/>
        <v>0</v>
      </c>
      <c r="L554" s="30"/>
    </row>
    <row r="555" spans="1:12" ht="15.75" customHeight="1" x14ac:dyDescent="0.25">
      <c r="A555" s="32">
        <v>7</v>
      </c>
      <c r="B555" s="33"/>
      <c r="C555" s="33"/>
      <c r="D555" s="32"/>
      <c r="E555" s="34"/>
      <c r="F555" s="32"/>
      <c r="G555" s="29"/>
      <c r="H555" s="34">
        <f>IF(AND(F555=1,E555&gt;0),(E555-1)*(G555/I548),IF(E555&gt;0,-(G555/I548),))</f>
        <v>0</v>
      </c>
      <c r="I555" s="29">
        <f t="shared" si="34"/>
        <v>0</v>
      </c>
      <c r="J555" s="35">
        <f>IF(F555=1,K555/J548,-G555/J548)</f>
        <v>0</v>
      </c>
      <c r="K555" s="29">
        <f t="shared" si="35"/>
        <v>0</v>
      </c>
      <c r="L555" s="30"/>
    </row>
    <row r="556" spans="1:12" ht="15.75" customHeight="1" x14ac:dyDescent="0.25">
      <c r="A556" s="39">
        <v>8</v>
      </c>
      <c r="B556" s="40"/>
      <c r="C556" s="40"/>
      <c r="D556" s="41"/>
      <c r="E556" s="42"/>
      <c r="F556" s="41"/>
      <c r="G556" s="43"/>
      <c r="H556" s="34">
        <f>IF(AND(F556=1,E556&gt;0),(E556-1)*(G556/I548),IF(E556&gt;0,-(G556/I548),))</f>
        <v>0</v>
      </c>
      <c r="I556" s="44">
        <f t="shared" si="34"/>
        <v>0</v>
      </c>
      <c r="J556" s="45">
        <f>IF(F556=1,K556/J548,-G556/J548)</f>
        <v>0</v>
      </c>
      <c r="K556" s="46">
        <f t="shared" si="35"/>
        <v>0</v>
      </c>
      <c r="L556" s="30"/>
    </row>
    <row r="557" spans="1:12" ht="15.75" customHeight="1" x14ac:dyDescent="0.25">
      <c r="A557" s="47">
        <v>9</v>
      </c>
      <c r="B557" s="33"/>
      <c r="C557" s="33"/>
      <c r="D557" s="32"/>
      <c r="E557" s="34"/>
      <c r="F557" s="32"/>
      <c r="G557" s="29"/>
      <c r="H557" s="34">
        <f>IF(AND(F557=1,E557&gt;0),(E557-1)*(G557/I548),IF(E557&gt;0,-(G557/I548),))</f>
        <v>0</v>
      </c>
      <c r="I557" s="48">
        <f t="shared" si="34"/>
        <v>0</v>
      </c>
      <c r="J557" s="49">
        <f>IF(F557=1,K557/J548,-G557/J548)</f>
        <v>0</v>
      </c>
      <c r="K557" s="50">
        <f t="shared" si="35"/>
        <v>0</v>
      </c>
      <c r="L557" s="30"/>
    </row>
    <row r="558" spans="1:12" ht="15.75" customHeight="1" x14ac:dyDescent="0.25">
      <c r="A558" s="47">
        <v>10</v>
      </c>
      <c r="B558" s="33"/>
      <c r="C558" s="33"/>
      <c r="D558" s="32"/>
      <c r="E558" s="34"/>
      <c r="F558" s="32"/>
      <c r="G558" s="29"/>
      <c r="H558" s="34">
        <f>IF(AND(F558=1,E558&gt;0),(E558-1)*(G558/I548),IF(E558&gt;0,-(G558/I548),))</f>
        <v>0</v>
      </c>
      <c r="I558" s="48">
        <f t="shared" si="34"/>
        <v>0</v>
      </c>
      <c r="J558" s="49">
        <f>IF(F558=1,K558/J548,-G558/J548)</f>
        <v>0</v>
      </c>
      <c r="K558" s="50">
        <f t="shared" si="35"/>
        <v>0</v>
      </c>
      <c r="L558" s="30"/>
    </row>
    <row r="559" spans="1:12" ht="15.75" customHeight="1" x14ac:dyDescent="0.25">
      <c r="A559" s="47">
        <v>11</v>
      </c>
      <c r="B559" s="33"/>
      <c r="C559" s="33"/>
      <c r="D559" s="32"/>
      <c r="E559" s="34"/>
      <c r="F559" s="32"/>
      <c r="G559" s="29"/>
      <c r="H559" s="34">
        <f>IF(AND(F559=1,E559&gt;0),(E559-1)*(G559/I548),IF(E559&gt;0,-(G559/I548),))</f>
        <v>0</v>
      </c>
      <c r="I559" s="48">
        <f t="shared" si="34"/>
        <v>0</v>
      </c>
      <c r="J559" s="49">
        <f>IF(F559=1,K559/J548,-G559/J548)</f>
        <v>0</v>
      </c>
      <c r="K559" s="50">
        <f t="shared" si="35"/>
        <v>0</v>
      </c>
      <c r="L559" s="30"/>
    </row>
    <row r="560" spans="1:12" ht="15.75" customHeight="1" x14ac:dyDescent="0.25">
      <c r="A560" s="47">
        <v>12</v>
      </c>
      <c r="B560" s="33"/>
      <c r="C560" s="33"/>
      <c r="D560" s="32"/>
      <c r="E560" s="34"/>
      <c r="F560" s="32"/>
      <c r="G560" s="29"/>
      <c r="H560" s="34">
        <f>IF(AND(F560=1,E560&gt;0),(E560-1)*(G560/I548),IF(E560&gt;0,-(G560/I548),))</f>
        <v>0</v>
      </c>
      <c r="I560" s="48">
        <f t="shared" si="34"/>
        <v>0</v>
      </c>
      <c r="J560" s="49">
        <f>IF(F560=1,K560/J548,-G560/J548)</f>
        <v>0</v>
      </c>
      <c r="K560" s="50">
        <f t="shared" si="35"/>
        <v>0</v>
      </c>
      <c r="L560" s="30"/>
    </row>
    <row r="561" spans="1:12" ht="15.75" customHeight="1" x14ac:dyDescent="0.25">
      <c r="A561" s="47">
        <v>13</v>
      </c>
      <c r="B561" s="33"/>
      <c r="C561" s="33"/>
      <c r="D561" s="32"/>
      <c r="E561" s="34"/>
      <c r="F561" s="32"/>
      <c r="G561" s="29"/>
      <c r="H561" s="34">
        <f>IF(AND(F561=1,E561&gt;0),(E561-1)*(G561/I548),IF(E561&gt;0,-(G561/I548),))</f>
        <v>0</v>
      </c>
      <c r="I561" s="48">
        <f t="shared" si="34"/>
        <v>0</v>
      </c>
      <c r="J561" s="49">
        <f>IF(F561=1,K561/J548,-G561/J548)</f>
        <v>0</v>
      </c>
      <c r="K561" s="50">
        <f t="shared" si="35"/>
        <v>0</v>
      </c>
      <c r="L561" s="30"/>
    </row>
    <row r="562" spans="1:12" ht="15.75" customHeight="1" x14ac:dyDescent="0.25">
      <c r="A562" s="47">
        <v>14</v>
      </c>
      <c r="B562" s="33"/>
      <c r="C562" s="33"/>
      <c r="D562" s="32"/>
      <c r="E562" s="34"/>
      <c r="F562" s="32"/>
      <c r="G562" s="29"/>
      <c r="H562" s="34">
        <f>IF(AND(F562=1,E562&gt;0),(E562-1)*(G562/I548),IF(E562&gt;0,-(G562/I548),))</f>
        <v>0</v>
      </c>
      <c r="I562" s="48">
        <f t="shared" si="34"/>
        <v>0</v>
      </c>
      <c r="J562" s="49">
        <f>IF(F562=1,K562/J548,-G562/J548)</f>
        <v>0</v>
      </c>
      <c r="K562" s="50">
        <f t="shared" si="35"/>
        <v>0</v>
      </c>
      <c r="L562" s="30"/>
    </row>
    <row r="563" spans="1:12" ht="15.75" customHeight="1" x14ac:dyDescent="0.25">
      <c r="A563" s="47">
        <v>15</v>
      </c>
      <c r="B563" s="33"/>
      <c r="C563" s="33"/>
      <c r="D563" s="32"/>
      <c r="E563" s="34"/>
      <c r="F563" s="32"/>
      <c r="G563" s="29"/>
      <c r="H563" s="34">
        <f>IF(AND(F563=1,E563&gt;0),(E563-1)*(G563/I548),IF(E563&gt;0,-(G563/I548),))</f>
        <v>0</v>
      </c>
      <c r="I563" s="48">
        <f t="shared" si="34"/>
        <v>0</v>
      </c>
      <c r="J563" s="49">
        <f>IF(F563=1,K563/J548,-G563/J548)</f>
        <v>0</v>
      </c>
      <c r="K563" s="50">
        <f t="shared" si="35"/>
        <v>0</v>
      </c>
      <c r="L563" s="30"/>
    </row>
    <row r="564" spans="1:12" ht="15.75" customHeight="1" x14ac:dyDescent="0.25">
      <c r="A564" s="47">
        <v>16</v>
      </c>
      <c r="B564" s="33"/>
      <c r="C564" s="33"/>
      <c r="D564" s="32"/>
      <c r="E564" s="34"/>
      <c r="F564" s="32"/>
      <c r="G564" s="29"/>
      <c r="H564" s="34">
        <f>IF(AND(F564=1,E564&gt;0),(E564-1)*(G564/I548),IF(E564&gt;0,-(G564/I548),))</f>
        <v>0</v>
      </c>
      <c r="I564" s="48">
        <f t="shared" si="34"/>
        <v>0</v>
      </c>
      <c r="J564" s="49">
        <f>IF(F564=1,K564/J548,-G564/J548)</f>
        <v>0</v>
      </c>
      <c r="K564" s="50">
        <f t="shared" si="35"/>
        <v>0</v>
      </c>
      <c r="L564" s="30"/>
    </row>
    <row r="565" spans="1:12" ht="15.75" customHeight="1" x14ac:dyDescent="0.25">
      <c r="A565" s="47">
        <v>17</v>
      </c>
      <c r="B565" s="33"/>
      <c r="C565" s="33"/>
      <c r="D565" s="32"/>
      <c r="E565" s="34"/>
      <c r="F565" s="32"/>
      <c r="G565" s="29"/>
      <c r="H565" s="34">
        <f>IF(AND(F565=1,E565&gt;0),(E565-1)*(G565/I548),IF(E565&gt;0,-(G565/I548),))</f>
        <v>0</v>
      </c>
      <c r="I565" s="48">
        <f t="shared" si="34"/>
        <v>0</v>
      </c>
      <c r="J565" s="49">
        <f>IF(F565=1,K565/J548,-G565/J548)</f>
        <v>0</v>
      </c>
      <c r="K565" s="50">
        <f t="shared" si="35"/>
        <v>0</v>
      </c>
      <c r="L565" s="30"/>
    </row>
    <row r="566" spans="1:12" ht="15.75" customHeight="1" x14ac:dyDescent="0.25">
      <c r="A566" s="47">
        <v>18</v>
      </c>
      <c r="B566" s="33"/>
      <c r="C566" s="33"/>
      <c r="D566" s="32"/>
      <c r="E566" s="34"/>
      <c r="F566" s="32"/>
      <c r="G566" s="29"/>
      <c r="H566" s="34">
        <f>IF(AND(F566=1,E566&gt;0),(E566-1)*(G566/I548),IF(E566&gt;0,-(G566/I548),))</f>
        <v>0</v>
      </c>
      <c r="I566" s="48">
        <f t="shared" si="34"/>
        <v>0</v>
      </c>
      <c r="J566" s="49">
        <f>IF(F566=1,K566/J548,-G566/J548)</f>
        <v>0</v>
      </c>
      <c r="K566" s="50">
        <f t="shared" si="35"/>
        <v>0</v>
      </c>
      <c r="L566" s="30"/>
    </row>
    <row r="567" spans="1:12" ht="15.75" customHeight="1" x14ac:dyDescent="0.25">
      <c r="A567" s="51">
        <v>19</v>
      </c>
      <c r="B567" s="52"/>
      <c r="C567" s="52"/>
      <c r="D567" s="53"/>
      <c r="E567" s="54"/>
      <c r="F567" s="53"/>
      <c r="G567" s="50"/>
      <c r="H567" s="34">
        <f>IF(AND(F567=1,E567&gt;0),(E567-1)*(G567/I548),IF(E567&gt;0,-(G567/I548),))</f>
        <v>0</v>
      </c>
      <c r="I567" s="48">
        <f t="shared" si="34"/>
        <v>0</v>
      </c>
      <c r="J567" s="49">
        <f>IF(F567=1,K567/J548,-G567/J548)</f>
        <v>0</v>
      </c>
      <c r="K567" s="50">
        <f t="shared" si="35"/>
        <v>0</v>
      </c>
      <c r="L567" s="30"/>
    </row>
    <row r="568" spans="1:12" ht="15.75" customHeight="1" x14ac:dyDescent="0.25">
      <c r="A568" s="47">
        <v>20</v>
      </c>
      <c r="B568" s="52"/>
      <c r="C568" s="52"/>
      <c r="D568" s="53"/>
      <c r="E568" s="54"/>
      <c r="F568" s="53"/>
      <c r="G568" s="50"/>
      <c r="H568" s="34">
        <f>IF(AND(F568=1,E568&gt;0),(E568-1)*(G568/I548),IF(E568&gt;0,-(G568/I548),))</f>
        <v>0</v>
      </c>
      <c r="I568" s="48">
        <f t="shared" si="34"/>
        <v>0</v>
      </c>
      <c r="J568" s="49">
        <f>IF(F568=1,K568/J548,-G568/J548)</f>
        <v>0</v>
      </c>
      <c r="K568" s="50">
        <f t="shared" si="35"/>
        <v>0</v>
      </c>
      <c r="L568" s="30"/>
    </row>
    <row r="569" spans="1:12" ht="15.75" customHeight="1" x14ac:dyDescent="0.25">
      <c r="A569" s="51">
        <v>21</v>
      </c>
      <c r="B569" s="52"/>
      <c r="C569" s="52"/>
      <c r="D569" s="53"/>
      <c r="E569" s="54"/>
      <c r="F569" s="53"/>
      <c r="G569" s="50"/>
      <c r="H569" s="34">
        <f>IF(AND(F569=1,E569&gt;0),(E569-1)*(G569/I548),IF(E569&gt;0,-(G569/I548),))</f>
        <v>0</v>
      </c>
      <c r="I569" s="48">
        <f t="shared" si="34"/>
        <v>0</v>
      </c>
      <c r="J569" s="49">
        <f>IF(F569=1,K569/J548,-G569/J548)</f>
        <v>0</v>
      </c>
      <c r="K569" s="50">
        <f t="shared" si="35"/>
        <v>0</v>
      </c>
    </row>
    <row r="570" spans="1:12" ht="15.75" customHeight="1" x14ac:dyDescent="0.25">
      <c r="A570" s="47">
        <v>22</v>
      </c>
      <c r="B570" s="52"/>
      <c r="C570" s="52"/>
      <c r="D570" s="53"/>
      <c r="E570" s="54"/>
      <c r="F570" s="53"/>
      <c r="G570" s="50"/>
      <c r="H570" s="34">
        <f>IF(AND(F570=1,E570&gt;0),(E570-1)*(G570/I548),IF(E570&gt;0,-(G570/I548),))</f>
        <v>0</v>
      </c>
      <c r="I570" s="48">
        <f t="shared" si="34"/>
        <v>0</v>
      </c>
      <c r="J570" s="49">
        <f>IF(F570=1,K570/J548,-G570/J548)</f>
        <v>0</v>
      </c>
      <c r="K570" s="50">
        <f t="shared" si="35"/>
        <v>0</v>
      </c>
    </row>
    <row r="571" spans="1:12" ht="15.75" customHeight="1" x14ac:dyDescent="0.25">
      <c r="A571" s="51">
        <v>23</v>
      </c>
      <c r="B571" s="52"/>
      <c r="C571" s="52"/>
      <c r="D571" s="53"/>
      <c r="E571" s="54"/>
      <c r="F571" s="53"/>
      <c r="G571" s="50"/>
      <c r="H571" s="34">
        <f>IF(AND(F571=1,E571&gt;0),(E571-1)*(G571/I548),IF(E571&gt;0,-(G571/I548),))</f>
        <v>0</v>
      </c>
      <c r="I571" s="48">
        <f t="shared" si="34"/>
        <v>0</v>
      </c>
      <c r="J571" s="49">
        <f>IF(F571=1,K571/J548,-G571/J548)</f>
        <v>0</v>
      </c>
      <c r="K571" s="50">
        <f t="shared" si="35"/>
        <v>0</v>
      </c>
    </row>
    <row r="572" spans="1:12" ht="15.75" customHeight="1" x14ac:dyDescent="0.25">
      <c r="A572" s="47">
        <v>24</v>
      </c>
      <c r="B572" s="52"/>
      <c r="C572" s="52"/>
      <c r="D572" s="53"/>
      <c r="E572" s="54"/>
      <c r="F572" s="53"/>
      <c r="G572" s="50"/>
      <c r="H572" s="34">
        <f>IF(AND(F572=1,E572&gt;0),(E572-1)*(G572/I548),IF(E572&gt;0,-(G572/I548),))</f>
        <v>0</v>
      </c>
      <c r="I572" s="48">
        <f t="shared" si="34"/>
        <v>0</v>
      </c>
      <c r="J572" s="49">
        <f>IF(F572=1,K572/J548,-G572/J548)</f>
        <v>0</v>
      </c>
      <c r="K572" s="50">
        <f t="shared" si="35"/>
        <v>0</v>
      </c>
    </row>
    <row r="573" spans="1:12" ht="15.75" customHeight="1" x14ac:dyDescent="0.25">
      <c r="A573" s="51">
        <v>25</v>
      </c>
      <c r="B573" s="52"/>
      <c r="C573" s="52"/>
      <c r="D573" s="53"/>
      <c r="E573" s="54"/>
      <c r="F573" s="53"/>
      <c r="G573" s="50"/>
      <c r="H573" s="34">
        <f>IF(AND(F573=1,E573&gt;0),(E573-1)*(G573/I548),IF(E573&gt;0,-(G573/I548),))</f>
        <v>0</v>
      </c>
      <c r="I573" s="48">
        <f t="shared" si="34"/>
        <v>0</v>
      </c>
      <c r="J573" s="49">
        <f>IF(F573=1,K573/J548,-G573/J548)</f>
        <v>0</v>
      </c>
      <c r="K573" s="50">
        <f t="shared" si="35"/>
        <v>0</v>
      </c>
    </row>
    <row r="574" spans="1:12" ht="15.75" customHeight="1" x14ac:dyDescent="0.25">
      <c r="A574" s="47">
        <v>26</v>
      </c>
      <c r="B574" s="52"/>
      <c r="C574" s="52"/>
      <c r="D574" s="53"/>
      <c r="E574" s="54"/>
      <c r="F574" s="53"/>
      <c r="G574" s="50"/>
      <c r="H574" s="34">
        <f>IF(AND(F574=1,E574&gt;0),(E574-1)*(G574/I548),IF(E574&gt;0,-(G574/I548),))</f>
        <v>0</v>
      </c>
      <c r="I574" s="48">
        <f t="shared" si="34"/>
        <v>0</v>
      </c>
      <c r="J574" s="49">
        <f>IF(F574=1,K574/J548,-G574/J548)</f>
        <v>0</v>
      </c>
      <c r="K574" s="50">
        <f t="shared" si="35"/>
        <v>0</v>
      </c>
    </row>
    <row r="575" spans="1:12" ht="15.75" customHeight="1" x14ac:dyDescent="0.25">
      <c r="A575" s="51">
        <v>27</v>
      </c>
      <c r="B575" s="52"/>
      <c r="C575" s="52"/>
      <c r="D575" s="53"/>
      <c r="E575" s="54"/>
      <c r="F575" s="53"/>
      <c r="G575" s="50"/>
      <c r="H575" s="34">
        <f>IF(AND(F575=1,E575&gt;0),(E575-1)*(G575/I548),IF(E575&gt;0,-(G575/I548),))</f>
        <v>0</v>
      </c>
      <c r="I575" s="48">
        <f t="shared" si="34"/>
        <v>0</v>
      </c>
      <c r="J575" s="49">
        <f>IF(F575=1,K575/J548,-G575/J548)</f>
        <v>0</v>
      </c>
      <c r="K575" s="50">
        <f t="shared" si="35"/>
        <v>0</v>
      </c>
    </row>
    <row r="576" spans="1:12" ht="15.75" customHeight="1" x14ac:dyDescent="0.25">
      <c r="A576" s="47">
        <v>28</v>
      </c>
      <c r="B576" s="52"/>
      <c r="C576" s="52"/>
      <c r="D576" s="53"/>
      <c r="E576" s="54"/>
      <c r="F576" s="53"/>
      <c r="G576" s="50"/>
      <c r="H576" s="34">
        <f>IF(AND(F576=1,E576&gt;0),(E576-1)*(G576/I548),IF(E576&gt;0,-(G576/I548),))</f>
        <v>0</v>
      </c>
      <c r="I576" s="48">
        <f t="shared" si="34"/>
        <v>0</v>
      </c>
      <c r="J576" s="49">
        <f>IF(F576=1,K576/J548,-G576/J548)</f>
        <v>0</v>
      </c>
      <c r="K576" s="50">
        <f t="shared" si="35"/>
        <v>0</v>
      </c>
    </row>
    <row r="577" spans="1:12" ht="15.75" customHeight="1" x14ac:dyDescent="0.25">
      <c r="A577" s="51">
        <v>29</v>
      </c>
      <c r="B577" s="52"/>
      <c r="C577" s="52"/>
      <c r="D577" s="53"/>
      <c r="E577" s="54"/>
      <c r="F577" s="53"/>
      <c r="G577" s="50"/>
      <c r="H577" s="34">
        <f>IF(AND(F577=1,E577&gt;0),(E577-1)*(G577/I548),IF(E577&gt;0,-(G577/I548),))</f>
        <v>0</v>
      </c>
      <c r="I577" s="48">
        <f t="shared" si="34"/>
        <v>0</v>
      </c>
      <c r="J577" s="49">
        <f>IF(F577=1,K577/J548,-G577/J548)</f>
        <v>0</v>
      </c>
      <c r="K577" s="50">
        <f t="shared" si="35"/>
        <v>0</v>
      </c>
    </row>
    <row r="578" spans="1:12" ht="15.75" customHeight="1" x14ac:dyDescent="0.25">
      <c r="A578" s="47">
        <v>30</v>
      </c>
      <c r="B578" s="33"/>
      <c r="C578" s="33"/>
      <c r="D578" s="32"/>
      <c r="E578" s="34"/>
      <c r="F578" s="32"/>
      <c r="G578" s="29"/>
      <c r="H578" s="34">
        <f>IF(AND(F578=1,E578&gt;0),(E578-1)*(G578/I548),IF(E578&gt;0,-(G578/I548),))</f>
        <v>0</v>
      </c>
      <c r="I578" s="48">
        <f t="shared" si="34"/>
        <v>0</v>
      </c>
      <c r="J578" s="49">
        <f>IF(F578=1,K578/J548,-G578/J548)</f>
        <v>0</v>
      </c>
      <c r="K578" s="50">
        <f t="shared" si="35"/>
        <v>0</v>
      </c>
    </row>
    <row r="579" spans="1:12" ht="15.75" customHeight="1" x14ac:dyDescent="0.25">
      <c r="A579" s="57" t="s">
        <v>3</v>
      </c>
      <c r="B579" s="58"/>
      <c r="C579" s="59"/>
      <c r="D579" s="65"/>
      <c r="E579" s="60" t="str">
        <f>IFERROR(AVERAGEIF(F549:F578,1,E549:E578)," ")</f>
        <v xml:space="preserve"> </v>
      </c>
      <c r="F579" s="61" t="str">
        <f>IFERROR(COUNTIF(F549:F578,"1")/COUNTIF(F549:F578,"&gt;=0")," ")</f>
        <v xml:space="preserve"> </v>
      </c>
      <c r="G579" s="28">
        <f>SUM(G549:G578)</f>
        <v>0</v>
      </c>
      <c r="H579" s="62">
        <f>SUM(H549:H578)</f>
        <v>0</v>
      </c>
      <c r="I579" s="28">
        <f>SUM(I549:I578)</f>
        <v>0</v>
      </c>
      <c r="J579" s="63">
        <f>SUM(J549:J578)</f>
        <v>0</v>
      </c>
      <c r="K579" s="28">
        <f>SUM(K549:K578)</f>
        <v>0</v>
      </c>
      <c r="L579" s="64">
        <f>K579/J548</f>
        <v>0</v>
      </c>
    </row>
    <row r="580" spans="1:12" ht="15.75" customHeight="1" x14ac:dyDescent="0.25">
      <c r="A580" s="26">
        <f>A548+1</f>
        <v>43849</v>
      </c>
      <c r="B580" s="26"/>
      <c r="C580" s="26"/>
      <c r="D580" s="26"/>
      <c r="E580" s="26"/>
      <c r="F580" s="26"/>
      <c r="G580" s="26"/>
      <c r="H580" s="27">
        <f>J580*0.05</f>
        <v>3000</v>
      </c>
      <c r="I580" s="28">
        <f>0.05*J580</f>
        <v>3000</v>
      </c>
      <c r="J580" s="28">
        <f>J548+K579</f>
        <v>60000</v>
      </c>
      <c r="K580" s="29"/>
      <c r="L580" s="30"/>
    </row>
    <row r="581" spans="1:12" ht="15.75" customHeight="1" x14ac:dyDescent="0.25">
      <c r="A581" s="32">
        <v>1</v>
      </c>
      <c r="B581" s="33"/>
      <c r="C581" s="33"/>
      <c r="D581" s="32"/>
      <c r="E581" s="34"/>
      <c r="F581" s="32"/>
      <c r="G581" s="29"/>
      <c r="H581" s="34">
        <f>IF(AND(F581=1,E581&gt;0),(E581-1)*(G581/I580),IF(E581&gt;0,-(G581/I580),))</f>
        <v>0</v>
      </c>
      <c r="I581" s="29">
        <f>IF(F581=1,E581*G581,-G581)</f>
        <v>0</v>
      </c>
      <c r="J581" s="35">
        <f>IF(F581=1,K581/J580,-G581/J580)</f>
        <v>0</v>
      </c>
      <c r="K581" s="29">
        <f>IF(F581=1,I581-G581,-G581)</f>
        <v>0</v>
      </c>
      <c r="L581" s="30"/>
    </row>
    <row r="582" spans="1:12" ht="15.75" customHeight="1" x14ac:dyDescent="0.25">
      <c r="A582" s="32">
        <v>2</v>
      </c>
      <c r="B582" s="33"/>
      <c r="C582" s="33"/>
      <c r="D582" s="32"/>
      <c r="E582" s="34"/>
      <c r="F582" s="32"/>
      <c r="G582" s="29"/>
      <c r="H582" s="34">
        <f>IF(AND(F582=1,E582&gt;0),(E582-1)*(G582/I580),IF(E582&gt;0,-(G582/I580),))</f>
        <v>0</v>
      </c>
      <c r="I582" s="29">
        <f>IF(F582=1,E582*G582,-G582)</f>
        <v>0</v>
      </c>
      <c r="J582" s="35">
        <f>IF(F582=1,K582/J580,-G582/J580)</f>
        <v>0</v>
      </c>
      <c r="K582" s="29">
        <f>IF(F582=1,I582-G582,-G582)</f>
        <v>0</v>
      </c>
      <c r="L582" s="30"/>
    </row>
    <row r="583" spans="1:12" ht="15.75" customHeight="1" x14ac:dyDescent="0.25">
      <c r="A583" s="32">
        <v>3</v>
      </c>
      <c r="B583" s="33"/>
      <c r="C583" s="33"/>
      <c r="D583" s="32"/>
      <c r="E583" s="34"/>
      <c r="F583" s="32"/>
      <c r="G583" s="29"/>
      <c r="H583" s="34">
        <f>IF(AND(F583=1,E583&gt;0),(E583-1)*(G583/I580),IF(E583&gt;0,-(G583/I580),))</f>
        <v>0</v>
      </c>
      <c r="I583" s="29">
        <f>IF(F583=1,E583*G583,-G583)</f>
        <v>0</v>
      </c>
      <c r="J583" s="35">
        <f>IF(F583=1,K583/J580,-G583/J580)</f>
        <v>0</v>
      </c>
      <c r="K583" s="29">
        <f>IF(F583=1,I583-G583,-G583)</f>
        <v>0</v>
      </c>
      <c r="L583" s="30"/>
    </row>
    <row r="584" spans="1:12" ht="15.75" customHeight="1" x14ac:dyDescent="0.25">
      <c r="A584" s="32">
        <v>4</v>
      </c>
      <c r="B584" s="33"/>
      <c r="C584" s="33"/>
      <c r="D584" s="32"/>
      <c r="E584" s="34"/>
      <c r="F584" s="32"/>
      <c r="G584" s="29"/>
      <c r="H584" s="34">
        <f>IF(AND(F584=1,E584&gt;0),(E584-1)*(G584/I580),IF(E584&gt;0,-(G584/I580),))</f>
        <v>0</v>
      </c>
      <c r="I584" s="29">
        <f t="shared" ref="I584:I610" si="36">IF(F584=1,E584*G584,-G584)</f>
        <v>0</v>
      </c>
      <c r="J584" s="35">
        <f>IF(F584=1,K584/J580,-G584/J580)</f>
        <v>0</v>
      </c>
      <c r="K584" s="29">
        <f t="shared" ref="K584:K610" si="37">IF(F584=1,I584-G584,-G584)</f>
        <v>0</v>
      </c>
      <c r="L584" s="30"/>
    </row>
    <row r="585" spans="1:12" ht="15.75" customHeight="1" x14ac:dyDescent="0.25">
      <c r="A585" s="32">
        <v>5</v>
      </c>
      <c r="B585" s="33"/>
      <c r="C585" s="33"/>
      <c r="D585" s="32"/>
      <c r="E585" s="34"/>
      <c r="F585" s="32"/>
      <c r="G585" s="29"/>
      <c r="H585" s="34">
        <f>IF(AND(F585=1,E585&gt;0),(E585-1)*(G585/I580),IF(E585&gt;0,-(G585/I580),))</f>
        <v>0</v>
      </c>
      <c r="I585" s="29">
        <f t="shared" si="36"/>
        <v>0</v>
      </c>
      <c r="J585" s="35">
        <f>IF(F585=1,K585/J580,-G585/J580)</f>
        <v>0</v>
      </c>
      <c r="K585" s="29">
        <f t="shared" si="37"/>
        <v>0</v>
      </c>
      <c r="L585" s="30"/>
    </row>
    <row r="586" spans="1:12" ht="15.75" customHeight="1" x14ac:dyDescent="0.25">
      <c r="A586" s="32">
        <v>6</v>
      </c>
      <c r="B586" s="33"/>
      <c r="C586" s="33"/>
      <c r="D586" s="32"/>
      <c r="E586" s="34"/>
      <c r="F586" s="32"/>
      <c r="G586" s="29"/>
      <c r="H586" s="34">
        <f>IF(AND(F586=1,E586&gt;0),(E586-1)*(G586/I580),IF(E586&gt;0,-(G586/I580),))</f>
        <v>0</v>
      </c>
      <c r="I586" s="29">
        <f t="shared" si="36"/>
        <v>0</v>
      </c>
      <c r="J586" s="35">
        <f>IF(F586=1,K586/J580,-G586/J580)</f>
        <v>0</v>
      </c>
      <c r="K586" s="29">
        <f t="shared" si="37"/>
        <v>0</v>
      </c>
      <c r="L586" s="30"/>
    </row>
    <row r="587" spans="1:12" ht="15.75" customHeight="1" x14ac:dyDescent="0.25">
      <c r="A587" s="32">
        <v>7</v>
      </c>
      <c r="B587" s="33"/>
      <c r="C587" s="33"/>
      <c r="D587" s="32"/>
      <c r="E587" s="34"/>
      <c r="F587" s="32"/>
      <c r="G587" s="29"/>
      <c r="H587" s="34">
        <f>IF(AND(F587=1,E587&gt;0),(E587-1)*(G587/I580),IF(E587&gt;0,-(G587/I580),))</f>
        <v>0</v>
      </c>
      <c r="I587" s="29">
        <f t="shared" si="36"/>
        <v>0</v>
      </c>
      <c r="J587" s="35">
        <f>IF(F587=1,K587/J580,-G587/J580)</f>
        <v>0</v>
      </c>
      <c r="K587" s="29">
        <f t="shared" si="37"/>
        <v>0</v>
      </c>
      <c r="L587" s="30"/>
    </row>
    <row r="588" spans="1:12" ht="15.75" customHeight="1" x14ac:dyDescent="0.25">
      <c r="A588" s="39">
        <v>8</v>
      </c>
      <c r="B588" s="40"/>
      <c r="C588" s="40"/>
      <c r="D588" s="41"/>
      <c r="E588" s="42"/>
      <c r="F588" s="41"/>
      <c r="G588" s="43"/>
      <c r="H588" s="34">
        <f>IF(AND(F588=1,E588&gt;0),(E588-1)*(G588/I580),IF(E588&gt;0,-(G588/I580),))</f>
        <v>0</v>
      </c>
      <c r="I588" s="44">
        <f t="shared" si="36"/>
        <v>0</v>
      </c>
      <c r="J588" s="45">
        <f>IF(F588=1,K588/J580,-G588/J580)</f>
        <v>0</v>
      </c>
      <c r="K588" s="46">
        <f t="shared" si="37"/>
        <v>0</v>
      </c>
      <c r="L588" s="30"/>
    </row>
    <row r="589" spans="1:12" ht="15.75" customHeight="1" x14ac:dyDescent="0.25">
      <c r="A589" s="47">
        <v>9</v>
      </c>
      <c r="B589" s="33"/>
      <c r="C589" s="33"/>
      <c r="D589" s="32"/>
      <c r="E589" s="34"/>
      <c r="F589" s="32"/>
      <c r="G589" s="29"/>
      <c r="H589" s="34">
        <f>IF(AND(F589=1,E589&gt;0),(E589-1)*(G589/I580),IF(E589&gt;0,-(G589/I580),))</f>
        <v>0</v>
      </c>
      <c r="I589" s="48">
        <f t="shared" si="36"/>
        <v>0</v>
      </c>
      <c r="J589" s="49">
        <f>IF(F589=1,K589/J580,-G589/J580)</f>
        <v>0</v>
      </c>
      <c r="K589" s="50">
        <f t="shared" si="37"/>
        <v>0</v>
      </c>
      <c r="L589" s="30"/>
    </row>
    <row r="590" spans="1:12" ht="15.75" customHeight="1" x14ac:dyDescent="0.25">
      <c r="A590" s="47">
        <v>10</v>
      </c>
      <c r="B590" s="33"/>
      <c r="C590" s="33"/>
      <c r="D590" s="32"/>
      <c r="E590" s="34"/>
      <c r="F590" s="32"/>
      <c r="G590" s="29"/>
      <c r="H590" s="34">
        <f>IF(AND(F590=1,E590&gt;0),(E590-1)*(G590/I580),IF(E590&gt;0,-(G590/I580),))</f>
        <v>0</v>
      </c>
      <c r="I590" s="48">
        <f t="shared" si="36"/>
        <v>0</v>
      </c>
      <c r="J590" s="49">
        <f>IF(F590=1,K590/J580,-G590/J580)</f>
        <v>0</v>
      </c>
      <c r="K590" s="50">
        <f t="shared" si="37"/>
        <v>0</v>
      </c>
      <c r="L590" s="30"/>
    </row>
    <row r="591" spans="1:12" ht="15.75" customHeight="1" x14ac:dyDescent="0.25">
      <c r="A591" s="47">
        <v>11</v>
      </c>
      <c r="B591" s="33"/>
      <c r="C591" s="33"/>
      <c r="D591" s="32"/>
      <c r="E591" s="34"/>
      <c r="F591" s="32"/>
      <c r="G591" s="29"/>
      <c r="H591" s="34">
        <f>IF(AND(F591=1,E591&gt;0),(E591-1)*(G591/I580),IF(E591&gt;0,-(G591/I580),))</f>
        <v>0</v>
      </c>
      <c r="I591" s="48">
        <f t="shared" si="36"/>
        <v>0</v>
      </c>
      <c r="J591" s="49">
        <f>IF(F591=1,K591/J580,-G591/J580)</f>
        <v>0</v>
      </c>
      <c r="K591" s="50">
        <f t="shared" si="37"/>
        <v>0</v>
      </c>
      <c r="L591" s="30"/>
    </row>
    <row r="592" spans="1:12" ht="15.75" customHeight="1" x14ac:dyDescent="0.25">
      <c r="A592" s="47">
        <v>12</v>
      </c>
      <c r="B592" s="33"/>
      <c r="C592" s="33"/>
      <c r="D592" s="32"/>
      <c r="E592" s="34"/>
      <c r="F592" s="32"/>
      <c r="G592" s="29"/>
      <c r="H592" s="34">
        <f>IF(AND(F592=1,E592&gt;0),(E592-1)*(G592/I580),IF(E592&gt;0,-(G592/I580),))</f>
        <v>0</v>
      </c>
      <c r="I592" s="48">
        <f t="shared" si="36"/>
        <v>0</v>
      </c>
      <c r="J592" s="49">
        <f>IF(F592=1,K592/J580,-G592/J580)</f>
        <v>0</v>
      </c>
      <c r="K592" s="50">
        <f t="shared" si="37"/>
        <v>0</v>
      </c>
      <c r="L592" s="30"/>
    </row>
    <row r="593" spans="1:12" ht="15.75" customHeight="1" x14ac:dyDescent="0.25">
      <c r="A593" s="47">
        <v>13</v>
      </c>
      <c r="B593" s="33"/>
      <c r="C593" s="33"/>
      <c r="D593" s="32"/>
      <c r="E593" s="34"/>
      <c r="F593" s="32"/>
      <c r="G593" s="29"/>
      <c r="H593" s="34">
        <f>IF(AND(F593=1,E593&gt;0),(E593-1)*(G593/I580),IF(E593&gt;0,-(G593/I580),))</f>
        <v>0</v>
      </c>
      <c r="I593" s="48">
        <f t="shared" si="36"/>
        <v>0</v>
      </c>
      <c r="J593" s="49">
        <f>IF(F593=1,K593/J580,-G593/J580)</f>
        <v>0</v>
      </c>
      <c r="K593" s="50">
        <f t="shared" si="37"/>
        <v>0</v>
      </c>
      <c r="L593" s="30"/>
    </row>
    <row r="594" spans="1:12" ht="15.75" customHeight="1" x14ac:dyDescent="0.25">
      <c r="A594" s="47">
        <v>14</v>
      </c>
      <c r="B594" s="33"/>
      <c r="C594" s="33"/>
      <c r="D594" s="32"/>
      <c r="E594" s="34"/>
      <c r="F594" s="32"/>
      <c r="G594" s="29"/>
      <c r="H594" s="34">
        <f>IF(AND(F594=1,E594&gt;0),(E594-1)*(G594/I580),IF(E594&gt;0,-(G594/I580),))</f>
        <v>0</v>
      </c>
      <c r="I594" s="48">
        <f t="shared" si="36"/>
        <v>0</v>
      </c>
      <c r="J594" s="49">
        <f>IF(F594=1,K594/J580,-G594/J580)</f>
        <v>0</v>
      </c>
      <c r="K594" s="50">
        <f t="shared" si="37"/>
        <v>0</v>
      </c>
      <c r="L594" s="30"/>
    </row>
    <row r="595" spans="1:12" ht="15.75" customHeight="1" x14ac:dyDescent="0.25">
      <c r="A595" s="47">
        <v>15</v>
      </c>
      <c r="B595" s="33"/>
      <c r="C595" s="33"/>
      <c r="D595" s="32"/>
      <c r="E595" s="34"/>
      <c r="F595" s="32"/>
      <c r="G595" s="29"/>
      <c r="H595" s="34">
        <f>IF(AND(F595=1,E595&gt;0),(E595-1)*(G595/I580),IF(E595&gt;0,-(G595/I580),))</f>
        <v>0</v>
      </c>
      <c r="I595" s="48">
        <f t="shared" si="36"/>
        <v>0</v>
      </c>
      <c r="J595" s="49">
        <f>IF(F595=1,K595/J580,-G595/J580)</f>
        <v>0</v>
      </c>
      <c r="K595" s="50">
        <f t="shared" si="37"/>
        <v>0</v>
      </c>
      <c r="L595" s="30"/>
    </row>
    <row r="596" spans="1:12" ht="15.75" customHeight="1" x14ac:dyDescent="0.25">
      <c r="A596" s="47">
        <v>16</v>
      </c>
      <c r="B596" s="33"/>
      <c r="C596" s="33"/>
      <c r="D596" s="32"/>
      <c r="E596" s="34"/>
      <c r="F596" s="32"/>
      <c r="G596" s="29"/>
      <c r="H596" s="34">
        <f>IF(AND(F596=1,E596&gt;0),(E596-1)*(G596/I580),IF(E596&gt;0,-(G596/I580),))</f>
        <v>0</v>
      </c>
      <c r="I596" s="48">
        <f t="shared" si="36"/>
        <v>0</v>
      </c>
      <c r="J596" s="49">
        <f>IF(F596=1,K596/J580,-G596/J580)</f>
        <v>0</v>
      </c>
      <c r="K596" s="50">
        <f t="shared" si="37"/>
        <v>0</v>
      </c>
      <c r="L596" s="30"/>
    </row>
    <row r="597" spans="1:12" ht="15.75" customHeight="1" x14ac:dyDescent="0.25">
      <c r="A597" s="47">
        <v>17</v>
      </c>
      <c r="B597" s="33"/>
      <c r="C597" s="33"/>
      <c r="D597" s="32"/>
      <c r="E597" s="34"/>
      <c r="F597" s="32"/>
      <c r="G597" s="29"/>
      <c r="H597" s="34">
        <f>IF(AND(F597=1,E597&gt;0),(E597-1)*(G597/I580),IF(E597&gt;0,-(G597/I580),))</f>
        <v>0</v>
      </c>
      <c r="I597" s="48">
        <f t="shared" si="36"/>
        <v>0</v>
      </c>
      <c r="J597" s="49">
        <f>IF(F597=1,K597/J580,-G597/J580)</f>
        <v>0</v>
      </c>
      <c r="K597" s="50">
        <f t="shared" si="37"/>
        <v>0</v>
      </c>
      <c r="L597" s="30"/>
    </row>
    <row r="598" spans="1:12" ht="15.75" customHeight="1" x14ac:dyDescent="0.25">
      <c r="A598" s="47">
        <v>18</v>
      </c>
      <c r="B598" s="33"/>
      <c r="C598" s="33"/>
      <c r="D598" s="32"/>
      <c r="E598" s="34"/>
      <c r="F598" s="32"/>
      <c r="G598" s="29"/>
      <c r="H598" s="34">
        <f>IF(AND(F598=1,E598&gt;0),(E598-1)*(G598/I580),IF(E598&gt;0,-(G598/I580),))</f>
        <v>0</v>
      </c>
      <c r="I598" s="48">
        <f t="shared" si="36"/>
        <v>0</v>
      </c>
      <c r="J598" s="49">
        <f>IF(F598=1,K598/J580,-G598/J580)</f>
        <v>0</v>
      </c>
      <c r="K598" s="50">
        <f t="shared" si="37"/>
        <v>0</v>
      </c>
      <c r="L598" s="30"/>
    </row>
    <row r="599" spans="1:12" ht="15.75" customHeight="1" x14ac:dyDescent="0.25">
      <c r="A599" s="51">
        <v>19</v>
      </c>
      <c r="B599" s="52"/>
      <c r="C599" s="52"/>
      <c r="D599" s="53"/>
      <c r="E599" s="54"/>
      <c r="F599" s="53"/>
      <c r="G599" s="50"/>
      <c r="H599" s="34">
        <f>IF(AND(F599=1,E599&gt;0),(E599-1)*(G599/I580),IF(E599&gt;0,-(G599/I580),))</f>
        <v>0</v>
      </c>
      <c r="I599" s="48">
        <f t="shared" si="36"/>
        <v>0</v>
      </c>
      <c r="J599" s="49">
        <f>IF(F599=1,K599/J580,-G599/J580)</f>
        <v>0</v>
      </c>
      <c r="K599" s="50">
        <f t="shared" si="37"/>
        <v>0</v>
      </c>
      <c r="L599" s="30"/>
    </row>
    <row r="600" spans="1:12" ht="15.75" customHeight="1" x14ac:dyDescent="0.25">
      <c r="A600" s="47">
        <v>20</v>
      </c>
      <c r="B600" s="52"/>
      <c r="C600" s="52"/>
      <c r="D600" s="53"/>
      <c r="E600" s="54"/>
      <c r="F600" s="53"/>
      <c r="G600" s="50"/>
      <c r="H600" s="34">
        <f>IF(AND(F600=1,E600&gt;0),(E600-1)*(G600/I580),IF(E600&gt;0,-(G600/I580),))</f>
        <v>0</v>
      </c>
      <c r="I600" s="48">
        <f t="shared" si="36"/>
        <v>0</v>
      </c>
      <c r="J600" s="49">
        <f>IF(F600=1,K600/J580,-G600/J580)</f>
        <v>0</v>
      </c>
      <c r="K600" s="50">
        <f t="shared" si="37"/>
        <v>0</v>
      </c>
      <c r="L600" s="30"/>
    </row>
    <row r="601" spans="1:12" ht="15.75" customHeight="1" x14ac:dyDescent="0.25">
      <c r="A601" s="51">
        <v>21</v>
      </c>
      <c r="B601" s="52"/>
      <c r="C601" s="52"/>
      <c r="D601" s="53"/>
      <c r="E601" s="54"/>
      <c r="F601" s="53"/>
      <c r="G601" s="50"/>
      <c r="H601" s="34">
        <f>IF(AND(F601=1,E601&gt;0),(E601-1)*(G601/I580),IF(E601&gt;0,-(G601/I580),))</f>
        <v>0</v>
      </c>
      <c r="I601" s="48">
        <f t="shared" si="36"/>
        <v>0</v>
      </c>
      <c r="J601" s="49">
        <f>IF(F601=1,K601/J580,-G601/J580)</f>
        <v>0</v>
      </c>
      <c r="K601" s="50">
        <f t="shared" si="37"/>
        <v>0</v>
      </c>
    </row>
    <row r="602" spans="1:12" ht="15.75" customHeight="1" x14ac:dyDescent="0.25">
      <c r="A602" s="47">
        <v>22</v>
      </c>
      <c r="B602" s="52"/>
      <c r="C602" s="52"/>
      <c r="D602" s="53"/>
      <c r="E602" s="54"/>
      <c r="F602" s="53"/>
      <c r="G602" s="50"/>
      <c r="H602" s="34">
        <f>IF(AND(F602=1,E602&gt;0),(E602-1)*(G602/I580),IF(E602&gt;0,-(G602/I580),))</f>
        <v>0</v>
      </c>
      <c r="I602" s="48">
        <f t="shared" si="36"/>
        <v>0</v>
      </c>
      <c r="J602" s="49">
        <f>IF(F602=1,K602/J580,-G602/J580)</f>
        <v>0</v>
      </c>
      <c r="K602" s="50">
        <f t="shared" si="37"/>
        <v>0</v>
      </c>
    </row>
    <row r="603" spans="1:12" ht="15.75" customHeight="1" x14ac:dyDescent="0.25">
      <c r="A603" s="51">
        <v>23</v>
      </c>
      <c r="B603" s="52"/>
      <c r="C603" s="52"/>
      <c r="D603" s="53"/>
      <c r="E603" s="54"/>
      <c r="F603" s="53"/>
      <c r="G603" s="50"/>
      <c r="H603" s="34">
        <f>IF(AND(F603=1,E603&gt;0),(E603-1)*(G603/I580),IF(E603&gt;0,-(G603/I580),))</f>
        <v>0</v>
      </c>
      <c r="I603" s="48">
        <f t="shared" si="36"/>
        <v>0</v>
      </c>
      <c r="J603" s="49">
        <f>IF(F603=1,K603/J580,-G603/J580)</f>
        <v>0</v>
      </c>
      <c r="K603" s="50">
        <f t="shared" si="37"/>
        <v>0</v>
      </c>
    </row>
    <row r="604" spans="1:12" ht="15.75" customHeight="1" x14ac:dyDescent="0.25">
      <c r="A604" s="47">
        <v>24</v>
      </c>
      <c r="B604" s="52"/>
      <c r="C604" s="52"/>
      <c r="D604" s="53"/>
      <c r="E604" s="54"/>
      <c r="F604" s="53"/>
      <c r="G604" s="50"/>
      <c r="H604" s="34">
        <f>IF(AND(F604=1,E604&gt;0),(E604-1)*(G604/I580),IF(E604&gt;0,-(G604/I580),))</f>
        <v>0</v>
      </c>
      <c r="I604" s="48">
        <f t="shared" si="36"/>
        <v>0</v>
      </c>
      <c r="J604" s="49">
        <f>IF(F604=1,K604/J580,-G604/J580)</f>
        <v>0</v>
      </c>
      <c r="K604" s="50">
        <f t="shared" si="37"/>
        <v>0</v>
      </c>
    </row>
    <row r="605" spans="1:12" ht="15.75" customHeight="1" x14ac:dyDescent="0.25">
      <c r="A605" s="51">
        <v>25</v>
      </c>
      <c r="B605" s="52"/>
      <c r="C605" s="52"/>
      <c r="D605" s="53"/>
      <c r="E605" s="54"/>
      <c r="F605" s="53"/>
      <c r="G605" s="50"/>
      <c r="H605" s="34">
        <f>IF(AND(F605=1,E605&gt;0),(E605-1)*(G605/I580),IF(E605&gt;0,-(G605/I580),))</f>
        <v>0</v>
      </c>
      <c r="I605" s="48">
        <f t="shared" si="36"/>
        <v>0</v>
      </c>
      <c r="J605" s="49">
        <f>IF(F605=1,K605/J580,-G605/J580)</f>
        <v>0</v>
      </c>
      <c r="K605" s="50">
        <f t="shared" si="37"/>
        <v>0</v>
      </c>
    </row>
    <row r="606" spans="1:12" ht="15.75" customHeight="1" x14ac:dyDescent="0.25">
      <c r="A606" s="47">
        <v>26</v>
      </c>
      <c r="B606" s="52"/>
      <c r="C606" s="52"/>
      <c r="D606" s="53"/>
      <c r="E606" s="54"/>
      <c r="F606" s="53"/>
      <c r="G606" s="50"/>
      <c r="H606" s="34">
        <f>IF(AND(F606=1,E606&gt;0),(E606-1)*(G606/I580),IF(E606&gt;0,-(G606/I580),))</f>
        <v>0</v>
      </c>
      <c r="I606" s="48">
        <f t="shared" si="36"/>
        <v>0</v>
      </c>
      <c r="J606" s="49">
        <f>IF(F606=1,K606/J580,-G606/J580)</f>
        <v>0</v>
      </c>
      <c r="K606" s="50">
        <f t="shared" si="37"/>
        <v>0</v>
      </c>
    </row>
    <row r="607" spans="1:12" ht="15.75" customHeight="1" x14ac:dyDescent="0.25">
      <c r="A607" s="51">
        <v>27</v>
      </c>
      <c r="B607" s="52"/>
      <c r="C607" s="52"/>
      <c r="D607" s="53"/>
      <c r="E607" s="54"/>
      <c r="F607" s="53"/>
      <c r="G607" s="50"/>
      <c r="H607" s="34">
        <f>IF(AND(F607=1,E607&gt;0),(E607-1)*(G607/I580),IF(E607&gt;0,-(G607/I580),))</f>
        <v>0</v>
      </c>
      <c r="I607" s="48">
        <f t="shared" si="36"/>
        <v>0</v>
      </c>
      <c r="J607" s="49">
        <f>IF(F607=1,K607/J580,-G607/J580)</f>
        <v>0</v>
      </c>
      <c r="K607" s="50">
        <f t="shared" si="37"/>
        <v>0</v>
      </c>
    </row>
    <row r="608" spans="1:12" ht="15.75" customHeight="1" x14ac:dyDescent="0.25">
      <c r="A608" s="47">
        <v>28</v>
      </c>
      <c r="B608" s="52"/>
      <c r="C608" s="52"/>
      <c r="D608" s="53"/>
      <c r="E608" s="54"/>
      <c r="F608" s="53"/>
      <c r="G608" s="50"/>
      <c r="H608" s="34">
        <f>IF(AND(F608=1,E608&gt;0),(E608-1)*(G608/I580),IF(E608&gt;0,-(G608/I580),))</f>
        <v>0</v>
      </c>
      <c r="I608" s="48">
        <f t="shared" si="36"/>
        <v>0</v>
      </c>
      <c r="J608" s="49">
        <f>IF(F608=1,K608/J580,-G608/J580)</f>
        <v>0</v>
      </c>
      <c r="K608" s="50">
        <f t="shared" si="37"/>
        <v>0</v>
      </c>
    </row>
    <row r="609" spans="1:12" ht="15.75" customHeight="1" x14ac:dyDescent="0.25">
      <c r="A609" s="51">
        <v>29</v>
      </c>
      <c r="B609" s="52"/>
      <c r="C609" s="52"/>
      <c r="D609" s="53"/>
      <c r="E609" s="54"/>
      <c r="F609" s="53"/>
      <c r="G609" s="50"/>
      <c r="H609" s="34">
        <f>IF(AND(F609=1,E609&gt;0),(E609-1)*(G609/I580),IF(E609&gt;0,-(G609/I580),))</f>
        <v>0</v>
      </c>
      <c r="I609" s="48">
        <f t="shared" si="36"/>
        <v>0</v>
      </c>
      <c r="J609" s="49">
        <f>IF(F609=1,K609/J580,-G609/J580)</f>
        <v>0</v>
      </c>
      <c r="K609" s="50">
        <f t="shared" si="37"/>
        <v>0</v>
      </c>
    </row>
    <row r="610" spans="1:12" ht="15.75" customHeight="1" x14ac:dyDescent="0.25">
      <c r="A610" s="47">
        <v>30</v>
      </c>
      <c r="B610" s="33"/>
      <c r="C610" s="33"/>
      <c r="D610" s="32"/>
      <c r="E610" s="34"/>
      <c r="F610" s="32"/>
      <c r="G610" s="29"/>
      <c r="H610" s="34">
        <f>IF(AND(F610=1,E610&gt;0),(E610-1)*(G610/I580),IF(E610&gt;0,-(G610/I580),))</f>
        <v>0</v>
      </c>
      <c r="I610" s="48">
        <f t="shared" si="36"/>
        <v>0</v>
      </c>
      <c r="J610" s="49">
        <f>IF(F610=1,K610/J580,-G610/J580)</f>
        <v>0</v>
      </c>
      <c r="K610" s="50">
        <f t="shared" si="37"/>
        <v>0</v>
      </c>
    </row>
    <row r="611" spans="1:12" ht="15.75" customHeight="1" x14ac:dyDescent="0.25">
      <c r="A611" s="57" t="s">
        <v>3</v>
      </c>
      <c r="B611" s="58"/>
      <c r="C611" s="59"/>
      <c r="D611" s="65"/>
      <c r="E611" s="60" t="str">
        <f>IFERROR(AVERAGEIF(F581:F610,1,E581:E610)," ")</f>
        <v xml:space="preserve"> </v>
      </c>
      <c r="F611" s="61" t="str">
        <f>IFERROR(COUNTIF(F581:F610,"1")/COUNTIF(F581:F610,"&gt;=0")," ")</f>
        <v xml:space="preserve"> </v>
      </c>
      <c r="G611" s="28">
        <f>SUM(G581:G610)</f>
        <v>0</v>
      </c>
      <c r="H611" s="62">
        <f>SUM(H581:H610)</f>
        <v>0</v>
      </c>
      <c r="I611" s="28">
        <f>SUM(I581:I610)</f>
        <v>0</v>
      </c>
      <c r="J611" s="63">
        <f>SUM(J581:J610)</f>
        <v>0</v>
      </c>
      <c r="K611" s="28">
        <f>SUM(K581:K610)</f>
        <v>0</v>
      </c>
      <c r="L611" s="64">
        <f>K611/J580</f>
        <v>0</v>
      </c>
    </row>
    <row r="612" spans="1:12" ht="15.75" customHeight="1" x14ac:dyDescent="0.25">
      <c r="A612" s="26">
        <f>A580+1</f>
        <v>43850</v>
      </c>
      <c r="B612" s="26"/>
      <c r="C612" s="26"/>
      <c r="D612" s="26"/>
      <c r="E612" s="26"/>
      <c r="F612" s="26"/>
      <c r="G612" s="26"/>
      <c r="H612" s="27">
        <f>J612*0.05</f>
        <v>3000</v>
      </c>
      <c r="I612" s="28">
        <f>0.05*J612</f>
        <v>3000</v>
      </c>
      <c r="J612" s="28">
        <f>J580+K611</f>
        <v>60000</v>
      </c>
      <c r="K612" s="29"/>
      <c r="L612" s="30"/>
    </row>
    <row r="613" spans="1:12" ht="15.75" customHeight="1" x14ac:dyDescent="0.25">
      <c r="A613" s="32">
        <v>1</v>
      </c>
      <c r="B613" s="33"/>
      <c r="C613" s="33"/>
      <c r="D613" s="32"/>
      <c r="E613" s="34"/>
      <c r="F613" s="32"/>
      <c r="G613" s="29"/>
      <c r="H613" s="34">
        <f>IF(AND(F613=1,E613&gt;0),(E613-1)*(G613/I612),IF(E613&gt;0,-(G613/I612),))</f>
        <v>0</v>
      </c>
      <c r="I613" s="29">
        <f>IF(F613=1,E613*G613,-G613)</f>
        <v>0</v>
      </c>
      <c r="J613" s="35">
        <f>IF(F613=1,K613/J612,-G613/J612)</f>
        <v>0</v>
      </c>
      <c r="K613" s="29">
        <f>IF(F613=1,I613-G613,-G613)</f>
        <v>0</v>
      </c>
      <c r="L613" s="30"/>
    </row>
    <row r="614" spans="1:12" ht="15.75" customHeight="1" x14ac:dyDescent="0.25">
      <c r="A614" s="32">
        <v>2</v>
      </c>
      <c r="B614" s="33"/>
      <c r="C614" s="33"/>
      <c r="D614" s="32"/>
      <c r="E614" s="34"/>
      <c r="F614" s="32"/>
      <c r="G614" s="29"/>
      <c r="H614" s="34">
        <f>IF(AND(F614=1,E614&gt;0),(E614-1)*(G614/I612),IF(E614&gt;0,-(G614/I612),))</f>
        <v>0</v>
      </c>
      <c r="I614" s="29">
        <f>IF(F614=1,E614*G614,-G614)</f>
        <v>0</v>
      </c>
      <c r="J614" s="35">
        <f>IF(F614=1,K614/J612,-G614/J612)</f>
        <v>0</v>
      </c>
      <c r="K614" s="29">
        <f>IF(F614=1,I614-G614,-G614)</f>
        <v>0</v>
      </c>
      <c r="L614" s="30"/>
    </row>
    <row r="615" spans="1:12" ht="15.75" customHeight="1" x14ac:dyDescent="0.25">
      <c r="A615" s="32">
        <v>3</v>
      </c>
      <c r="B615" s="33"/>
      <c r="C615" s="33"/>
      <c r="D615" s="32"/>
      <c r="E615" s="34"/>
      <c r="F615" s="32"/>
      <c r="G615" s="29"/>
      <c r="H615" s="34">
        <f>IF(AND(F615=1,E615&gt;0),(E615-1)*(G615/I612),IF(E615&gt;0,-(G615/I612),))</f>
        <v>0</v>
      </c>
      <c r="I615" s="29">
        <f>IF(F615=1,E615*G615,-G615)</f>
        <v>0</v>
      </c>
      <c r="J615" s="35">
        <f>IF(F615=1,K615/J612,-G615/J612)</f>
        <v>0</v>
      </c>
      <c r="K615" s="29">
        <f>IF(F615=1,I615-G615,-G615)</f>
        <v>0</v>
      </c>
      <c r="L615" s="30"/>
    </row>
    <row r="616" spans="1:12" ht="15.75" customHeight="1" x14ac:dyDescent="0.25">
      <c r="A616" s="32">
        <v>4</v>
      </c>
      <c r="B616" s="33"/>
      <c r="C616" s="33"/>
      <c r="D616" s="32"/>
      <c r="E616" s="34"/>
      <c r="F616" s="32"/>
      <c r="G616" s="29"/>
      <c r="H616" s="34">
        <f>IF(AND(F616=1,E616&gt;0),(E616-1)*(G616/I612),IF(E616&gt;0,-(G616/I612),))</f>
        <v>0</v>
      </c>
      <c r="I616" s="29">
        <f t="shared" ref="I616:I642" si="38">IF(F616=1,E616*G616,-G616)</f>
        <v>0</v>
      </c>
      <c r="J616" s="35">
        <f>IF(F616=1,K616/J612,-G616/J612)</f>
        <v>0</v>
      </c>
      <c r="K616" s="29">
        <f t="shared" ref="K616:K642" si="39">IF(F616=1,I616-G616,-G616)</f>
        <v>0</v>
      </c>
      <c r="L616" s="30"/>
    </row>
    <row r="617" spans="1:12" ht="15.75" customHeight="1" x14ac:dyDescent="0.25">
      <c r="A617" s="32">
        <v>5</v>
      </c>
      <c r="B617" s="33"/>
      <c r="C617" s="33"/>
      <c r="D617" s="32"/>
      <c r="E617" s="34"/>
      <c r="F617" s="32"/>
      <c r="G617" s="29"/>
      <c r="H617" s="34">
        <f>IF(AND(F617=1,E617&gt;0),(E617-1)*(G617/I612),IF(E617&gt;0,-(G617/I612),))</f>
        <v>0</v>
      </c>
      <c r="I617" s="29">
        <f t="shared" si="38"/>
        <v>0</v>
      </c>
      <c r="J617" s="35">
        <f>IF(F617=1,K617/J612,-G617/J612)</f>
        <v>0</v>
      </c>
      <c r="K617" s="29">
        <f t="shared" si="39"/>
        <v>0</v>
      </c>
      <c r="L617" s="30"/>
    </row>
    <row r="618" spans="1:12" ht="15.75" customHeight="1" x14ac:dyDescent="0.25">
      <c r="A618" s="32">
        <v>6</v>
      </c>
      <c r="B618" s="33"/>
      <c r="C618" s="33"/>
      <c r="D618" s="32"/>
      <c r="E618" s="34"/>
      <c r="F618" s="32"/>
      <c r="G618" s="29"/>
      <c r="H618" s="34">
        <f>IF(AND(F618=1,E618&gt;0),(E618-1)*(G618/I612),IF(E618&gt;0,-(G618/I612),))</f>
        <v>0</v>
      </c>
      <c r="I618" s="29">
        <f t="shared" si="38"/>
        <v>0</v>
      </c>
      <c r="J618" s="35">
        <f>IF(F618=1,K618/J612,-G618/J612)</f>
        <v>0</v>
      </c>
      <c r="K618" s="29">
        <f t="shared" si="39"/>
        <v>0</v>
      </c>
      <c r="L618" s="30"/>
    </row>
    <row r="619" spans="1:12" ht="15.75" customHeight="1" x14ac:dyDescent="0.25">
      <c r="A619" s="32">
        <v>7</v>
      </c>
      <c r="B619" s="33"/>
      <c r="C619" s="33"/>
      <c r="D619" s="32"/>
      <c r="E619" s="34"/>
      <c r="F619" s="32"/>
      <c r="G619" s="29"/>
      <c r="H619" s="34">
        <f>IF(AND(F619=1,E619&gt;0),(E619-1)*(G619/I612),IF(E619&gt;0,-(G619/I612),))</f>
        <v>0</v>
      </c>
      <c r="I619" s="29">
        <f t="shared" si="38"/>
        <v>0</v>
      </c>
      <c r="J619" s="35">
        <f>IF(F619=1,K619/J612,-G619/J612)</f>
        <v>0</v>
      </c>
      <c r="K619" s="29">
        <f t="shared" si="39"/>
        <v>0</v>
      </c>
      <c r="L619" s="30"/>
    </row>
    <row r="620" spans="1:12" ht="15.75" customHeight="1" x14ac:dyDescent="0.25">
      <c r="A620" s="39">
        <v>8</v>
      </c>
      <c r="B620" s="40"/>
      <c r="C620" s="40"/>
      <c r="D620" s="41"/>
      <c r="E620" s="42"/>
      <c r="F620" s="41"/>
      <c r="G620" s="43"/>
      <c r="H620" s="34">
        <f>IF(AND(F620=1,E620&gt;0),(E620-1)*(G620/I612),IF(E620&gt;0,-(G620/I612),))</f>
        <v>0</v>
      </c>
      <c r="I620" s="44">
        <f t="shared" si="38"/>
        <v>0</v>
      </c>
      <c r="J620" s="45">
        <f>IF(F620=1,K620/J612,-G620/J612)</f>
        <v>0</v>
      </c>
      <c r="K620" s="46">
        <f t="shared" si="39"/>
        <v>0</v>
      </c>
      <c r="L620" s="30"/>
    </row>
    <row r="621" spans="1:12" ht="15.75" customHeight="1" x14ac:dyDescent="0.25">
      <c r="A621" s="47">
        <v>9</v>
      </c>
      <c r="B621" s="33"/>
      <c r="C621" s="33"/>
      <c r="D621" s="32"/>
      <c r="E621" s="34"/>
      <c r="F621" s="32"/>
      <c r="G621" s="29"/>
      <c r="H621" s="34">
        <f>IF(AND(F621=1,E621&gt;0),(E621-1)*(G621/I612),IF(E621&gt;0,-(G621/I612),))</f>
        <v>0</v>
      </c>
      <c r="I621" s="48">
        <f t="shared" si="38"/>
        <v>0</v>
      </c>
      <c r="J621" s="49">
        <f>IF(F621=1,K621/J612,-G621/J612)</f>
        <v>0</v>
      </c>
      <c r="K621" s="50">
        <f t="shared" si="39"/>
        <v>0</v>
      </c>
      <c r="L621" s="30"/>
    </row>
    <row r="622" spans="1:12" ht="15.75" customHeight="1" x14ac:dyDescent="0.25">
      <c r="A622" s="47">
        <v>10</v>
      </c>
      <c r="B622" s="33"/>
      <c r="C622" s="33"/>
      <c r="D622" s="32"/>
      <c r="E622" s="34"/>
      <c r="F622" s="32"/>
      <c r="G622" s="29"/>
      <c r="H622" s="34">
        <f>IF(AND(F622=1,E622&gt;0),(E622-1)*(G622/I612),IF(E622&gt;0,-(G622/I612),))</f>
        <v>0</v>
      </c>
      <c r="I622" s="48">
        <f t="shared" si="38"/>
        <v>0</v>
      </c>
      <c r="J622" s="49">
        <f>IF(F622=1,K622/J612,-G622/J612)</f>
        <v>0</v>
      </c>
      <c r="K622" s="50">
        <f t="shared" si="39"/>
        <v>0</v>
      </c>
      <c r="L622" s="30"/>
    </row>
    <row r="623" spans="1:12" ht="15.75" customHeight="1" x14ac:dyDescent="0.25">
      <c r="A623" s="47">
        <v>11</v>
      </c>
      <c r="B623" s="33"/>
      <c r="C623" s="33"/>
      <c r="D623" s="32"/>
      <c r="E623" s="34"/>
      <c r="F623" s="32"/>
      <c r="G623" s="29"/>
      <c r="H623" s="34">
        <f>IF(AND(F623=1,E623&gt;0),(E623-1)*(G623/I612),IF(E623&gt;0,-(G623/I612),))</f>
        <v>0</v>
      </c>
      <c r="I623" s="48">
        <f t="shared" si="38"/>
        <v>0</v>
      </c>
      <c r="J623" s="49">
        <f>IF(F623=1,K623/J612,-G623/J612)</f>
        <v>0</v>
      </c>
      <c r="K623" s="50">
        <f t="shared" si="39"/>
        <v>0</v>
      </c>
      <c r="L623" s="30"/>
    </row>
    <row r="624" spans="1:12" ht="15.75" customHeight="1" x14ac:dyDescent="0.25">
      <c r="A624" s="47">
        <v>12</v>
      </c>
      <c r="B624" s="33"/>
      <c r="C624" s="33"/>
      <c r="D624" s="32"/>
      <c r="E624" s="34"/>
      <c r="F624" s="32"/>
      <c r="G624" s="29"/>
      <c r="H624" s="34">
        <f>IF(AND(F624=1,E624&gt;0),(E624-1)*(G624/I612),IF(E624&gt;0,-(G624/I612),))</f>
        <v>0</v>
      </c>
      <c r="I624" s="48">
        <f t="shared" si="38"/>
        <v>0</v>
      </c>
      <c r="J624" s="49">
        <f>IF(F624=1,K624/J612,-G624/J612)</f>
        <v>0</v>
      </c>
      <c r="K624" s="50">
        <f t="shared" si="39"/>
        <v>0</v>
      </c>
      <c r="L624" s="30"/>
    </row>
    <row r="625" spans="1:12" ht="15.75" customHeight="1" x14ac:dyDescent="0.25">
      <c r="A625" s="47">
        <v>13</v>
      </c>
      <c r="B625" s="33"/>
      <c r="C625" s="33"/>
      <c r="D625" s="32"/>
      <c r="E625" s="34"/>
      <c r="F625" s="32"/>
      <c r="G625" s="29"/>
      <c r="H625" s="34">
        <f>IF(AND(F625=1,E625&gt;0),(E625-1)*(G625/I612),IF(E625&gt;0,-(G625/I612),))</f>
        <v>0</v>
      </c>
      <c r="I625" s="48">
        <f t="shared" si="38"/>
        <v>0</v>
      </c>
      <c r="J625" s="49">
        <f>IF(F625=1,K625/J612,-G625/J612)</f>
        <v>0</v>
      </c>
      <c r="K625" s="50">
        <f t="shared" si="39"/>
        <v>0</v>
      </c>
      <c r="L625" s="30"/>
    </row>
    <row r="626" spans="1:12" ht="15.75" customHeight="1" x14ac:dyDescent="0.25">
      <c r="A626" s="47">
        <v>14</v>
      </c>
      <c r="B626" s="33"/>
      <c r="C626" s="33"/>
      <c r="D626" s="32"/>
      <c r="E626" s="34"/>
      <c r="F626" s="32"/>
      <c r="G626" s="29"/>
      <c r="H626" s="34">
        <f>IF(AND(F626=1,E626&gt;0),(E626-1)*(G626/I612),IF(E626&gt;0,-(G626/I612),))</f>
        <v>0</v>
      </c>
      <c r="I626" s="48">
        <f t="shared" si="38"/>
        <v>0</v>
      </c>
      <c r="J626" s="49">
        <f>IF(F626=1,K626/J612,-G626/J612)</f>
        <v>0</v>
      </c>
      <c r="K626" s="50">
        <f t="shared" si="39"/>
        <v>0</v>
      </c>
      <c r="L626" s="30"/>
    </row>
    <row r="627" spans="1:12" ht="15.75" customHeight="1" x14ac:dyDescent="0.25">
      <c r="A627" s="47">
        <v>15</v>
      </c>
      <c r="B627" s="33"/>
      <c r="C627" s="33"/>
      <c r="D627" s="32"/>
      <c r="E627" s="34"/>
      <c r="F627" s="32"/>
      <c r="G627" s="29"/>
      <c r="H627" s="34">
        <f>IF(AND(F627=1,E627&gt;0),(E627-1)*(G627/I612),IF(E627&gt;0,-(G627/I612),))</f>
        <v>0</v>
      </c>
      <c r="I627" s="48">
        <f t="shared" si="38"/>
        <v>0</v>
      </c>
      <c r="J627" s="49">
        <f>IF(F627=1,K627/J612,-G627/J612)</f>
        <v>0</v>
      </c>
      <c r="K627" s="50">
        <f t="shared" si="39"/>
        <v>0</v>
      </c>
      <c r="L627" s="30"/>
    </row>
    <row r="628" spans="1:12" ht="15.75" customHeight="1" x14ac:dyDescent="0.25">
      <c r="A628" s="47">
        <v>16</v>
      </c>
      <c r="B628" s="33"/>
      <c r="C628" s="33"/>
      <c r="D628" s="32"/>
      <c r="E628" s="34"/>
      <c r="F628" s="32"/>
      <c r="G628" s="29"/>
      <c r="H628" s="34">
        <f>IF(AND(F628=1,E628&gt;0),(E628-1)*(G628/I612),IF(E628&gt;0,-(G628/I612),))</f>
        <v>0</v>
      </c>
      <c r="I628" s="48">
        <f t="shared" si="38"/>
        <v>0</v>
      </c>
      <c r="J628" s="49">
        <f>IF(F628=1,K628/J612,-G628/J612)</f>
        <v>0</v>
      </c>
      <c r="K628" s="50">
        <f t="shared" si="39"/>
        <v>0</v>
      </c>
      <c r="L628" s="30"/>
    </row>
    <row r="629" spans="1:12" ht="15.75" customHeight="1" x14ac:dyDescent="0.25">
      <c r="A629" s="47">
        <v>17</v>
      </c>
      <c r="B629" s="33"/>
      <c r="C629" s="33"/>
      <c r="D629" s="32"/>
      <c r="E629" s="34"/>
      <c r="F629" s="32"/>
      <c r="G629" s="29"/>
      <c r="H629" s="34">
        <f>IF(AND(F629=1,E629&gt;0),(E629-1)*(G629/I612),IF(E629&gt;0,-(G629/I612),))</f>
        <v>0</v>
      </c>
      <c r="I629" s="48">
        <f t="shared" si="38"/>
        <v>0</v>
      </c>
      <c r="J629" s="49">
        <f>IF(F629=1,K629/J612,-G629/J612)</f>
        <v>0</v>
      </c>
      <c r="K629" s="50">
        <f t="shared" si="39"/>
        <v>0</v>
      </c>
      <c r="L629" s="30"/>
    </row>
    <row r="630" spans="1:12" ht="15.75" customHeight="1" x14ac:dyDescent="0.25">
      <c r="A630" s="47">
        <v>18</v>
      </c>
      <c r="B630" s="33"/>
      <c r="C630" s="33"/>
      <c r="D630" s="32"/>
      <c r="E630" s="34"/>
      <c r="F630" s="32"/>
      <c r="G630" s="29"/>
      <c r="H630" s="34">
        <f>IF(AND(F630=1,E630&gt;0),(E630-1)*(G630/I612),IF(E630&gt;0,-(G630/I612),))</f>
        <v>0</v>
      </c>
      <c r="I630" s="48">
        <f t="shared" si="38"/>
        <v>0</v>
      </c>
      <c r="J630" s="49">
        <f>IF(F630=1,K630/J612,-G630/J612)</f>
        <v>0</v>
      </c>
      <c r="K630" s="50">
        <f t="shared" si="39"/>
        <v>0</v>
      </c>
      <c r="L630" s="30"/>
    </row>
    <row r="631" spans="1:12" ht="15.75" customHeight="1" x14ac:dyDescent="0.25">
      <c r="A631" s="51">
        <v>19</v>
      </c>
      <c r="B631" s="52"/>
      <c r="C631" s="52"/>
      <c r="D631" s="53"/>
      <c r="E631" s="54"/>
      <c r="F631" s="53"/>
      <c r="G631" s="50"/>
      <c r="H631" s="34">
        <f>IF(AND(F631=1,E631&gt;0),(E631-1)*(G631/I612),IF(E631&gt;0,-(G631/I612),))</f>
        <v>0</v>
      </c>
      <c r="I631" s="48">
        <f t="shared" si="38"/>
        <v>0</v>
      </c>
      <c r="J631" s="49">
        <f>IF(F631=1,K631/J612,-G631/J612)</f>
        <v>0</v>
      </c>
      <c r="K631" s="50">
        <f t="shared" si="39"/>
        <v>0</v>
      </c>
      <c r="L631" s="30"/>
    </row>
    <row r="632" spans="1:12" ht="15.75" customHeight="1" x14ac:dyDescent="0.25">
      <c r="A632" s="47">
        <v>20</v>
      </c>
      <c r="B632" s="52"/>
      <c r="C632" s="52"/>
      <c r="D632" s="53"/>
      <c r="E632" s="54"/>
      <c r="F632" s="53"/>
      <c r="G632" s="50"/>
      <c r="H632" s="34">
        <f>IF(AND(F632=1,E632&gt;0),(E632-1)*(G632/I612),IF(E632&gt;0,-(G632/I612),))</f>
        <v>0</v>
      </c>
      <c r="I632" s="48">
        <f t="shared" si="38"/>
        <v>0</v>
      </c>
      <c r="J632" s="49">
        <f>IF(F632=1,K632/J612,-G632/J612)</f>
        <v>0</v>
      </c>
      <c r="K632" s="50">
        <f t="shared" si="39"/>
        <v>0</v>
      </c>
      <c r="L632" s="30"/>
    </row>
    <row r="633" spans="1:12" ht="15.75" customHeight="1" x14ac:dyDescent="0.25">
      <c r="A633" s="51">
        <v>21</v>
      </c>
      <c r="B633" s="52"/>
      <c r="C633" s="52"/>
      <c r="D633" s="53"/>
      <c r="E633" s="54"/>
      <c r="F633" s="53"/>
      <c r="G633" s="50"/>
      <c r="H633" s="34">
        <f>IF(AND(F633=1,E633&gt;0),(E633-1)*(G633/I612),IF(E633&gt;0,-(G633/I612),))</f>
        <v>0</v>
      </c>
      <c r="I633" s="48">
        <f t="shared" si="38"/>
        <v>0</v>
      </c>
      <c r="J633" s="49">
        <f>IF(F633=1,K633/J612,-G633/J612)</f>
        <v>0</v>
      </c>
      <c r="K633" s="50">
        <f t="shared" si="39"/>
        <v>0</v>
      </c>
    </row>
    <row r="634" spans="1:12" ht="15.75" customHeight="1" x14ac:dyDescent="0.25">
      <c r="A634" s="47">
        <v>22</v>
      </c>
      <c r="B634" s="52"/>
      <c r="C634" s="52"/>
      <c r="D634" s="53"/>
      <c r="E634" s="54"/>
      <c r="F634" s="53"/>
      <c r="G634" s="50"/>
      <c r="H634" s="34">
        <f>IF(AND(F634=1,E634&gt;0),(E634-1)*(G634/I612),IF(E634&gt;0,-(G634/I612),))</f>
        <v>0</v>
      </c>
      <c r="I634" s="48">
        <f t="shared" si="38"/>
        <v>0</v>
      </c>
      <c r="J634" s="49">
        <f>IF(F634=1,K634/J612,-G634/J612)</f>
        <v>0</v>
      </c>
      <c r="K634" s="50">
        <f t="shared" si="39"/>
        <v>0</v>
      </c>
    </row>
    <row r="635" spans="1:12" ht="15.75" customHeight="1" x14ac:dyDescent="0.25">
      <c r="A635" s="51">
        <v>23</v>
      </c>
      <c r="B635" s="52"/>
      <c r="C635" s="52"/>
      <c r="D635" s="53"/>
      <c r="E635" s="54"/>
      <c r="F635" s="53"/>
      <c r="G635" s="50"/>
      <c r="H635" s="34">
        <f>IF(AND(F635=1,E635&gt;0),(E635-1)*(G635/I612),IF(E635&gt;0,-(G635/I612),))</f>
        <v>0</v>
      </c>
      <c r="I635" s="48">
        <f t="shared" si="38"/>
        <v>0</v>
      </c>
      <c r="J635" s="49">
        <f>IF(F635=1,K635/J612,-G635/J612)</f>
        <v>0</v>
      </c>
      <c r="K635" s="50">
        <f t="shared" si="39"/>
        <v>0</v>
      </c>
    </row>
    <row r="636" spans="1:12" ht="15.75" customHeight="1" x14ac:dyDescent="0.25">
      <c r="A636" s="47">
        <v>24</v>
      </c>
      <c r="B636" s="52"/>
      <c r="C636" s="52"/>
      <c r="D636" s="53"/>
      <c r="E636" s="54"/>
      <c r="F636" s="53"/>
      <c r="G636" s="50"/>
      <c r="H636" s="34">
        <f>IF(AND(F636=1,E636&gt;0),(E636-1)*(G636/I612),IF(E636&gt;0,-(G636/I612),))</f>
        <v>0</v>
      </c>
      <c r="I636" s="48">
        <f t="shared" si="38"/>
        <v>0</v>
      </c>
      <c r="J636" s="49">
        <f>IF(F636=1,K636/J612,-G636/J612)</f>
        <v>0</v>
      </c>
      <c r="K636" s="50">
        <f t="shared" si="39"/>
        <v>0</v>
      </c>
    </row>
    <row r="637" spans="1:12" ht="15.75" customHeight="1" x14ac:dyDescent="0.25">
      <c r="A637" s="51">
        <v>25</v>
      </c>
      <c r="B637" s="52"/>
      <c r="C637" s="52"/>
      <c r="D637" s="53"/>
      <c r="E637" s="54"/>
      <c r="F637" s="53"/>
      <c r="G637" s="50"/>
      <c r="H637" s="34">
        <f>IF(AND(F637=1,E637&gt;0),(E637-1)*(G637/I612),IF(E637&gt;0,-(G637/I612),))</f>
        <v>0</v>
      </c>
      <c r="I637" s="48">
        <f t="shared" si="38"/>
        <v>0</v>
      </c>
      <c r="J637" s="49">
        <f>IF(F637=1,K637/J612,-G637/J612)</f>
        <v>0</v>
      </c>
      <c r="K637" s="50">
        <f t="shared" si="39"/>
        <v>0</v>
      </c>
    </row>
    <row r="638" spans="1:12" ht="15.75" customHeight="1" x14ac:dyDescent="0.25">
      <c r="A638" s="47">
        <v>26</v>
      </c>
      <c r="B638" s="52"/>
      <c r="C638" s="52"/>
      <c r="D638" s="53"/>
      <c r="E638" s="54"/>
      <c r="F638" s="53"/>
      <c r="G638" s="50"/>
      <c r="H638" s="34">
        <f>IF(AND(F638=1,E638&gt;0),(E638-1)*(G638/I612),IF(E638&gt;0,-(G638/I612),))</f>
        <v>0</v>
      </c>
      <c r="I638" s="48">
        <f t="shared" si="38"/>
        <v>0</v>
      </c>
      <c r="J638" s="49">
        <f>IF(F638=1,K638/J612,-G638/J612)</f>
        <v>0</v>
      </c>
      <c r="K638" s="50">
        <f t="shared" si="39"/>
        <v>0</v>
      </c>
    </row>
    <row r="639" spans="1:12" ht="15.75" customHeight="1" x14ac:dyDescent="0.25">
      <c r="A639" s="51">
        <v>27</v>
      </c>
      <c r="B639" s="52"/>
      <c r="C639" s="52"/>
      <c r="D639" s="53"/>
      <c r="E639" s="54"/>
      <c r="F639" s="53"/>
      <c r="G639" s="50"/>
      <c r="H639" s="34">
        <f>IF(AND(F639=1,E639&gt;0),(E639-1)*(G639/I612),IF(E639&gt;0,-(G639/I612),))</f>
        <v>0</v>
      </c>
      <c r="I639" s="48">
        <f t="shared" si="38"/>
        <v>0</v>
      </c>
      <c r="J639" s="49">
        <f>IF(F639=1,K639/J612,-G639/J612)</f>
        <v>0</v>
      </c>
      <c r="K639" s="50">
        <f t="shared" si="39"/>
        <v>0</v>
      </c>
    </row>
    <row r="640" spans="1:12" ht="15.75" customHeight="1" x14ac:dyDescent="0.25">
      <c r="A640" s="47">
        <v>28</v>
      </c>
      <c r="B640" s="52"/>
      <c r="C640" s="52"/>
      <c r="D640" s="53"/>
      <c r="E640" s="54"/>
      <c r="F640" s="53"/>
      <c r="G640" s="50"/>
      <c r="H640" s="34">
        <f>IF(AND(F640=1,E640&gt;0),(E640-1)*(G640/I612),IF(E640&gt;0,-(G640/I612),))</f>
        <v>0</v>
      </c>
      <c r="I640" s="48">
        <f t="shared" si="38"/>
        <v>0</v>
      </c>
      <c r="J640" s="49">
        <f>IF(F640=1,K640/J612,-G640/J612)</f>
        <v>0</v>
      </c>
      <c r="K640" s="50">
        <f t="shared" si="39"/>
        <v>0</v>
      </c>
    </row>
    <row r="641" spans="1:12" ht="15.75" customHeight="1" x14ac:dyDescent="0.25">
      <c r="A641" s="51">
        <v>29</v>
      </c>
      <c r="B641" s="52"/>
      <c r="C641" s="52"/>
      <c r="D641" s="53"/>
      <c r="E641" s="54"/>
      <c r="F641" s="53"/>
      <c r="G641" s="50"/>
      <c r="H641" s="34">
        <f>IF(AND(F641=1,E641&gt;0),(E641-1)*(G641/I612),IF(E641&gt;0,-(G641/I612),))</f>
        <v>0</v>
      </c>
      <c r="I641" s="48">
        <f t="shared" si="38"/>
        <v>0</v>
      </c>
      <c r="J641" s="49">
        <f>IF(F641=1,K641/J612,-G641/J612)</f>
        <v>0</v>
      </c>
      <c r="K641" s="50">
        <f t="shared" si="39"/>
        <v>0</v>
      </c>
    </row>
    <row r="642" spans="1:12" ht="15.75" customHeight="1" x14ac:dyDescent="0.25">
      <c r="A642" s="47">
        <v>30</v>
      </c>
      <c r="B642" s="33"/>
      <c r="C642" s="33"/>
      <c r="D642" s="32"/>
      <c r="E642" s="34"/>
      <c r="F642" s="32"/>
      <c r="G642" s="29"/>
      <c r="H642" s="34">
        <f>IF(AND(F642=1,E642&gt;0),(E642-1)*(G642/I612),IF(E642&gt;0,-(G642/I612),))</f>
        <v>0</v>
      </c>
      <c r="I642" s="48">
        <f t="shared" si="38"/>
        <v>0</v>
      </c>
      <c r="J642" s="49">
        <f>IF(F642=1,K642/J612,-G642/J612)</f>
        <v>0</v>
      </c>
      <c r="K642" s="50">
        <f t="shared" si="39"/>
        <v>0</v>
      </c>
    </row>
    <row r="643" spans="1:12" ht="15.75" customHeight="1" x14ac:dyDescent="0.25">
      <c r="A643" s="57" t="s">
        <v>3</v>
      </c>
      <c r="B643" s="58"/>
      <c r="C643" s="59"/>
      <c r="D643" s="65"/>
      <c r="E643" s="60" t="str">
        <f>IFERROR(AVERAGEIF(F613:F642,1,E613:E642)," ")</f>
        <v xml:space="preserve"> </v>
      </c>
      <c r="F643" s="61" t="str">
        <f>IFERROR(COUNTIF(F613:F642,"1")/COUNTIF(F613:F642,"&gt;=0")," ")</f>
        <v xml:space="preserve"> </v>
      </c>
      <c r="G643" s="28">
        <f>SUM(G613:G642)</f>
        <v>0</v>
      </c>
      <c r="H643" s="62">
        <f>SUM(H613:H642)</f>
        <v>0</v>
      </c>
      <c r="I643" s="28">
        <f>SUM(I613:I642)</f>
        <v>0</v>
      </c>
      <c r="J643" s="63">
        <f>SUM(J613:J642)</f>
        <v>0</v>
      </c>
      <c r="K643" s="28">
        <f>SUM(K613:K642)</f>
        <v>0</v>
      </c>
      <c r="L643" s="64">
        <f>K643/J612</f>
        <v>0</v>
      </c>
    </row>
    <row r="644" spans="1:12" ht="15.75" customHeight="1" x14ac:dyDescent="0.25">
      <c r="A644" s="26">
        <f>A612+1</f>
        <v>43851</v>
      </c>
      <c r="B644" s="26"/>
      <c r="C644" s="26"/>
      <c r="D644" s="26"/>
      <c r="E644" s="26"/>
      <c r="F644" s="26"/>
      <c r="G644" s="26"/>
      <c r="H644" s="27">
        <f>J644*0.05</f>
        <v>3000</v>
      </c>
      <c r="I644" s="28">
        <f>0.05*J644</f>
        <v>3000</v>
      </c>
      <c r="J644" s="28">
        <f>J612+K643</f>
        <v>60000</v>
      </c>
      <c r="K644" s="29"/>
      <c r="L644" s="30"/>
    </row>
    <row r="645" spans="1:12" ht="15.75" customHeight="1" x14ac:dyDescent="0.25">
      <c r="A645" s="32">
        <v>1</v>
      </c>
      <c r="B645" s="33"/>
      <c r="C645" s="33"/>
      <c r="D645" s="32"/>
      <c r="E645" s="34"/>
      <c r="F645" s="32"/>
      <c r="G645" s="29"/>
      <c r="H645" s="34">
        <f>IF(AND(F645=1,E645&gt;0),(E645-1)*(G645/I644),IF(E645&gt;0,-(G645/I644),))</f>
        <v>0</v>
      </c>
      <c r="I645" s="29">
        <f>IF(F645=1,E645*G645,-G645)</f>
        <v>0</v>
      </c>
      <c r="J645" s="35">
        <f>IF(F645=1,K645/J644,-G645/J644)</f>
        <v>0</v>
      </c>
      <c r="K645" s="29">
        <f>IF(F645=1,I645-G645,-G645)</f>
        <v>0</v>
      </c>
      <c r="L645" s="30"/>
    </row>
    <row r="646" spans="1:12" ht="15.75" customHeight="1" x14ac:dyDescent="0.25">
      <c r="A646" s="32">
        <v>2</v>
      </c>
      <c r="B646" s="33"/>
      <c r="C646" s="33"/>
      <c r="D646" s="32"/>
      <c r="E646" s="34"/>
      <c r="F646" s="32"/>
      <c r="G646" s="29"/>
      <c r="H646" s="34">
        <f>IF(AND(F646=1,E646&gt;0),(E646-1)*(G646/I644),IF(E646&gt;0,-(G646/I644),))</f>
        <v>0</v>
      </c>
      <c r="I646" s="29">
        <f>IF(F646=1,E646*G646,-G646)</f>
        <v>0</v>
      </c>
      <c r="J646" s="35">
        <f>IF(F646=1,K646/J644,-G646/J644)</f>
        <v>0</v>
      </c>
      <c r="K646" s="29">
        <f>IF(F646=1,I646-G646,-G646)</f>
        <v>0</v>
      </c>
      <c r="L646" s="30"/>
    </row>
    <row r="647" spans="1:12" ht="15.75" customHeight="1" x14ac:dyDescent="0.25">
      <c r="A647" s="32">
        <v>3</v>
      </c>
      <c r="B647" s="33"/>
      <c r="C647" s="33"/>
      <c r="D647" s="32"/>
      <c r="E647" s="34"/>
      <c r="F647" s="32"/>
      <c r="G647" s="29"/>
      <c r="H647" s="34">
        <f>IF(AND(F647=1,E647&gt;0),(E647-1)*(G647/I644),IF(E647&gt;0,-(G647/I644),))</f>
        <v>0</v>
      </c>
      <c r="I647" s="29">
        <f>IF(F647=1,E647*G647,-G647)</f>
        <v>0</v>
      </c>
      <c r="J647" s="35">
        <f>IF(F647=1,K647/J644,-G647/J644)</f>
        <v>0</v>
      </c>
      <c r="K647" s="29">
        <f>IF(F647=1,I647-G647,-G647)</f>
        <v>0</v>
      </c>
      <c r="L647" s="30"/>
    </row>
    <row r="648" spans="1:12" ht="15.75" customHeight="1" x14ac:dyDescent="0.25">
      <c r="A648" s="32">
        <v>4</v>
      </c>
      <c r="B648" s="33"/>
      <c r="C648" s="33"/>
      <c r="D648" s="32"/>
      <c r="E648" s="34"/>
      <c r="F648" s="32"/>
      <c r="G648" s="29"/>
      <c r="H648" s="34">
        <f>IF(AND(F648=1,E648&gt;0),(E648-1)*(G648/I644),IF(E648&gt;0,-(G648/I644),))</f>
        <v>0</v>
      </c>
      <c r="I648" s="29">
        <f t="shared" ref="I648:I674" si="40">IF(F648=1,E648*G648,-G648)</f>
        <v>0</v>
      </c>
      <c r="J648" s="35">
        <f>IF(F648=1,K648/J644,-G648/J644)</f>
        <v>0</v>
      </c>
      <c r="K648" s="29">
        <f t="shared" ref="K648:K674" si="41">IF(F648=1,I648-G648,-G648)</f>
        <v>0</v>
      </c>
      <c r="L648" s="30"/>
    </row>
    <row r="649" spans="1:12" ht="15.75" customHeight="1" x14ac:dyDescent="0.25">
      <c r="A649" s="32">
        <v>5</v>
      </c>
      <c r="B649" s="33"/>
      <c r="C649" s="33"/>
      <c r="D649" s="32"/>
      <c r="E649" s="34"/>
      <c r="F649" s="32"/>
      <c r="G649" s="29"/>
      <c r="H649" s="34">
        <f>IF(AND(F649=1,E649&gt;0),(E649-1)*(G649/I644),IF(E649&gt;0,-(G649/I644),))</f>
        <v>0</v>
      </c>
      <c r="I649" s="29">
        <f t="shared" si="40"/>
        <v>0</v>
      </c>
      <c r="J649" s="35">
        <f>IF(F649=1,K649/J644,-G649/J644)</f>
        <v>0</v>
      </c>
      <c r="K649" s="29">
        <f t="shared" si="41"/>
        <v>0</v>
      </c>
      <c r="L649" s="30"/>
    </row>
    <row r="650" spans="1:12" ht="15.75" customHeight="1" x14ac:dyDescent="0.25">
      <c r="A650" s="32">
        <v>6</v>
      </c>
      <c r="B650" s="33"/>
      <c r="C650" s="33"/>
      <c r="D650" s="32"/>
      <c r="E650" s="34"/>
      <c r="F650" s="32"/>
      <c r="G650" s="29"/>
      <c r="H650" s="34">
        <f>IF(AND(F650=1,E650&gt;0),(E650-1)*(G650/I644),IF(E650&gt;0,-(G650/I644),))</f>
        <v>0</v>
      </c>
      <c r="I650" s="29">
        <f t="shared" si="40"/>
        <v>0</v>
      </c>
      <c r="J650" s="35">
        <f>IF(F650=1,K650/J644,-G650/J644)</f>
        <v>0</v>
      </c>
      <c r="K650" s="29">
        <f t="shared" si="41"/>
        <v>0</v>
      </c>
      <c r="L650" s="30"/>
    </row>
    <row r="651" spans="1:12" ht="15.75" customHeight="1" x14ac:dyDescent="0.25">
      <c r="A651" s="32">
        <v>7</v>
      </c>
      <c r="B651" s="33"/>
      <c r="C651" s="33"/>
      <c r="D651" s="32"/>
      <c r="E651" s="34"/>
      <c r="F651" s="32"/>
      <c r="G651" s="29"/>
      <c r="H651" s="34">
        <f>IF(AND(F651=1,E651&gt;0),(E651-1)*(G651/I644),IF(E651&gt;0,-(G651/I644),))</f>
        <v>0</v>
      </c>
      <c r="I651" s="29">
        <f t="shared" si="40"/>
        <v>0</v>
      </c>
      <c r="J651" s="35">
        <f>IF(F651=1,K651/J644,-G651/J644)</f>
        <v>0</v>
      </c>
      <c r="K651" s="29">
        <f t="shared" si="41"/>
        <v>0</v>
      </c>
      <c r="L651" s="30"/>
    </row>
    <row r="652" spans="1:12" ht="15.75" customHeight="1" x14ac:dyDescent="0.25">
      <c r="A652" s="39">
        <v>8</v>
      </c>
      <c r="B652" s="40"/>
      <c r="C652" s="40"/>
      <c r="D652" s="41"/>
      <c r="E652" s="42"/>
      <c r="F652" s="41"/>
      <c r="G652" s="43"/>
      <c r="H652" s="34">
        <f>IF(AND(F652=1,E652&gt;0),(E652-1)*(G652/I644),IF(E652&gt;0,-(G652/I644),))</f>
        <v>0</v>
      </c>
      <c r="I652" s="44">
        <f t="shared" si="40"/>
        <v>0</v>
      </c>
      <c r="J652" s="45">
        <f>IF(F652=1,K652/J644,-G652/J644)</f>
        <v>0</v>
      </c>
      <c r="K652" s="46">
        <f t="shared" si="41"/>
        <v>0</v>
      </c>
      <c r="L652" s="30"/>
    </row>
    <row r="653" spans="1:12" ht="15.75" customHeight="1" x14ac:dyDescent="0.25">
      <c r="A653" s="47">
        <v>9</v>
      </c>
      <c r="B653" s="33"/>
      <c r="C653" s="33"/>
      <c r="D653" s="32"/>
      <c r="E653" s="34"/>
      <c r="F653" s="32"/>
      <c r="G653" s="29"/>
      <c r="H653" s="34">
        <f>IF(AND(F653=1,E653&gt;0),(E653-1)*(G653/I644),IF(E653&gt;0,-(G653/I644),))</f>
        <v>0</v>
      </c>
      <c r="I653" s="48">
        <f t="shared" si="40"/>
        <v>0</v>
      </c>
      <c r="J653" s="49">
        <f>IF(F653=1,K653/J644,-G653/J644)</f>
        <v>0</v>
      </c>
      <c r="K653" s="50">
        <f t="shared" si="41"/>
        <v>0</v>
      </c>
      <c r="L653" s="30"/>
    </row>
    <row r="654" spans="1:12" ht="15.75" customHeight="1" x14ac:dyDescent="0.25">
      <c r="A654" s="47">
        <v>10</v>
      </c>
      <c r="B654" s="33"/>
      <c r="C654" s="33"/>
      <c r="D654" s="32"/>
      <c r="E654" s="34"/>
      <c r="F654" s="32"/>
      <c r="G654" s="29"/>
      <c r="H654" s="34">
        <f>IF(AND(F654=1,E654&gt;0),(E654-1)*(G654/I644),IF(E654&gt;0,-(G654/I644),))</f>
        <v>0</v>
      </c>
      <c r="I654" s="48">
        <f t="shared" si="40"/>
        <v>0</v>
      </c>
      <c r="J654" s="49">
        <f>IF(F654=1,K654/J644,-G654/J644)</f>
        <v>0</v>
      </c>
      <c r="K654" s="50">
        <f t="shared" si="41"/>
        <v>0</v>
      </c>
      <c r="L654" s="30"/>
    </row>
    <row r="655" spans="1:12" ht="15.75" customHeight="1" x14ac:dyDescent="0.25">
      <c r="A655" s="47">
        <v>11</v>
      </c>
      <c r="B655" s="33"/>
      <c r="C655" s="33"/>
      <c r="D655" s="32"/>
      <c r="E655" s="34"/>
      <c r="F655" s="32"/>
      <c r="G655" s="29"/>
      <c r="H655" s="34">
        <f>IF(AND(F655=1,E655&gt;0),(E655-1)*(G655/I644),IF(E655&gt;0,-(G655/I644),))</f>
        <v>0</v>
      </c>
      <c r="I655" s="48">
        <f t="shared" si="40"/>
        <v>0</v>
      </c>
      <c r="J655" s="49">
        <f>IF(F655=1,K655/J644,-G655/J644)</f>
        <v>0</v>
      </c>
      <c r="K655" s="50">
        <f t="shared" si="41"/>
        <v>0</v>
      </c>
      <c r="L655" s="30"/>
    </row>
    <row r="656" spans="1:12" ht="15.75" customHeight="1" x14ac:dyDescent="0.25">
      <c r="A656" s="47">
        <v>12</v>
      </c>
      <c r="B656" s="33"/>
      <c r="C656" s="33"/>
      <c r="D656" s="32"/>
      <c r="E656" s="34"/>
      <c r="F656" s="32"/>
      <c r="G656" s="29"/>
      <c r="H656" s="34">
        <f>IF(AND(F656=1,E656&gt;0),(E656-1)*(G656/I644),IF(E656&gt;0,-(G656/I644),))</f>
        <v>0</v>
      </c>
      <c r="I656" s="48">
        <f t="shared" si="40"/>
        <v>0</v>
      </c>
      <c r="J656" s="49">
        <f>IF(F656=1,K656/J644,-G656/J644)</f>
        <v>0</v>
      </c>
      <c r="K656" s="50">
        <f t="shared" si="41"/>
        <v>0</v>
      </c>
      <c r="L656" s="30"/>
    </row>
    <row r="657" spans="1:12" ht="15.75" customHeight="1" x14ac:dyDescent="0.25">
      <c r="A657" s="47">
        <v>13</v>
      </c>
      <c r="B657" s="33"/>
      <c r="C657" s="33"/>
      <c r="D657" s="32"/>
      <c r="E657" s="34"/>
      <c r="F657" s="32"/>
      <c r="G657" s="29"/>
      <c r="H657" s="34">
        <f>IF(AND(F657=1,E657&gt;0),(E657-1)*(G657/I644),IF(E657&gt;0,-(G657/I644),))</f>
        <v>0</v>
      </c>
      <c r="I657" s="48">
        <f t="shared" si="40"/>
        <v>0</v>
      </c>
      <c r="J657" s="49">
        <f>IF(F657=1,K657/J644,-G657/J644)</f>
        <v>0</v>
      </c>
      <c r="K657" s="50">
        <f t="shared" si="41"/>
        <v>0</v>
      </c>
      <c r="L657" s="30"/>
    </row>
    <row r="658" spans="1:12" ht="15.75" customHeight="1" x14ac:dyDescent="0.25">
      <c r="A658" s="47">
        <v>14</v>
      </c>
      <c r="B658" s="33"/>
      <c r="C658" s="33"/>
      <c r="D658" s="32"/>
      <c r="E658" s="34"/>
      <c r="F658" s="32"/>
      <c r="G658" s="29"/>
      <c r="H658" s="34">
        <f>IF(AND(F658=1,E658&gt;0),(E658-1)*(G658/I644),IF(E658&gt;0,-(G658/I644),))</f>
        <v>0</v>
      </c>
      <c r="I658" s="48">
        <f t="shared" si="40"/>
        <v>0</v>
      </c>
      <c r="J658" s="49">
        <f>IF(F658=1,K658/J644,-G658/J644)</f>
        <v>0</v>
      </c>
      <c r="K658" s="50">
        <f t="shared" si="41"/>
        <v>0</v>
      </c>
      <c r="L658" s="30"/>
    </row>
    <row r="659" spans="1:12" ht="15.75" customHeight="1" x14ac:dyDescent="0.25">
      <c r="A659" s="47">
        <v>15</v>
      </c>
      <c r="B659" s="33"/>
      <c r="C659" s="33"/>
      <c r="D659" s="32"/>
      <c r="E659" s="34"/>
      <c r="F659" s="32"/>
      <c r="G659" s="29"/>
      <c r="H659" s="34">
        <f>IF(AND(F659=1,E659&gt;0),(E659-1)*(G659/I644),IF(E659&gt;0,-(G659/I644),))</f>
        <v>0</v>
      </c>
      <c r="I659" s="48">
        <f t="shared" si="40"/>
        <v>0</v>
      </c>
      <c r="J659" s="49">
        <f>IF(F659=1,K659/J644,-G659/J644)</f>
        <v>0</v>
      </c>
      <c r="K659" s="50">
        <f t="shared" si="41"/>
        <v>0</v>
      </c>
      <c r="L659" s="30"/>
    </row>
    <row r="660" spans="1:12" ht="15.75" customHeight="1" x14ac:dyDescent="0.25">
      <c r="A660" s="47">
        <v>16</v>
      </c>
      <c r="B660" s="33"/>
      <c r="C660" s="33"/>
      <c r="D660" s="32"/>
      <c r="E660" s="34"/>
      <c r="F660" s="32"/>
      <c r="G660" s="29"/>
      <c r="H660" s="34">
        <f>IF(AND(F660=1,E660&gt;0),(E660-1)*(G660/I644),IF(E660&gt;0,-(G660/I644),))</f>
        <v>0</v>
      </c>
      <c r="I660" s="48">
        <f t="shared" si="40"/>
        <v>0</v>
      </c>
      <c r="J660" s="49">
        <f>IF(F660=1,K660/J644,-G660/J644)</f>
        <v>0</v>
      </c>
      <c r="K660" s="50">
        <f t="shared" si="41"/>
        <v>0</v>
      </c>
      <c r="L660" s="30"/>
    </row>
    <row r="661" spans="1:12" ht="15.75" customHeight="1" x14ac:dyDescent="0.25">
      <c r="A661" s="47">
        <v>17</v>
      </c>
      <c r="B661" s="33"/>
      <c r="C661" s="33"/>
      <c r="D661" s="32"/>
      <c r="E661" s="34"/>
      <c r="F661" s="32"/>
      <c r="G661" s="29"/>
      <c r="H661" s="34">
        <f>IF(AND(F661=1,E661&gt;0),(E661-1)*(G661/I644),IF(E661&gt;0,-(G661/I644),))</f>
        <v>0</v>
      </c>
      <c r="I661" s="48">
        <f t="shared" si="40"/>
        <v>0</v>
      </c>
      <c r="J661" s="49">
        <f>IF(F661=1,K661/J644,-G661/J644)</f>
        <v>0</v>
      </c>
      <c r="K661" s="50">
        <f t="shared" si="41"/>
        <v>0</v>
      </c>
      <c r="L661" s="30"/>
    </row>
    <row r="662" spans="1:12" ht="15.75" customHeight="1" x14ac:dyDescent="0.25">
      <c r="A662" s="47">
        <v>18</v>
      </c>
      <c r="B662" s="33"/>
      <c r="C662" s="33"/>
      <c r="D662" s="32"/>
      <c r="E662" s="34"/>
      <c r="F662" s="32"/>
      <c r="G662" s="29"/>
      <c r="H662" s="34">
        <f>IF(AND(F662=1,E662&gt;0),(E662-1)*(G662/I644),IF(E662&gt;0,-(G662/I644),))</f>
        <v>0</v>
      </c>
      <c r="I662" s="48">
        <f t="shared" si="40"/>
        <v>0</v>
      </c>
      <c r="J662" s="49">
        <f>IF(F662=1,K662/J644,-G662/J644)</f>
        <v>0</v>
      </c>
      <c r="K662" s="50">
        <f t="shared" si="41"/>
        <v>0</v>
      </c>
      <c r="L662" s="30"/>
    </row>
    <row r="663" spans="1:12" ht="15.75" customHeight="1" x14ac:dyDescent="0.25">
      <c r="A663" s="51">
        <v>19</v>
      </c>
      <c r="B663" s="52"/>
      <c r="C663" s="52"/>
      <c r="D663" s="53"/>
      <c r="E663" s="54"/>
      <c r="F663" s="53"/>
      <c r="G663" s="50"/>
      <c r="H663" s="34">
        <f>IF(AND(F663=1,E663&gt;0),(E663-1)*(G663/I644),IF(E663&gt;0,-(G663/I644),))</f>
        <v>0</v>
      </c>
      <c r="I663" s="48">
        <f t="shared" si="40"/>
        <v>0</v>
      </c>
      <c r="J663" s="49">
        <f>IF(F663=1,K663/J644,-G663/J644)</f>
        <v>0</v>
      </c>
      <c r="K663" s="50">
        <f t="shared" si="41"/>
        <v>0</v>
      </c>
      <c r="L663" s="30"/>
    </row>
    <row r="664" spans="1:12" ht="15.75" customHeight="1" x14ac:dyDescent="0.25">
      <c r="A664" s="47">
        <v>20</v>
      </c>
      <c r="B664" s="52"/>
      <c r="C664" s="52"/>
      <c r="D664" s="53"/>
      <c r="E664" s="54"/>
      <c r="F664" s="53"/>
      <c r="G664" s="50"/>
      <c r="H664" s="34">
        <f>IF(AND(F664=1,E664&gt;0),(E664-1)*(G664/I644),IF(E664&gt;0,-(G664/I644),))</f>
        <v>0</v>
      </c>
      <c r="I664" s="48">
        <f t="shared" si="40"/>
        <v>0</v>
      </c>
      <c r="J664" s="49">
        <f>IF(F664=1,K664/J644,-G664/J644)</f>
        <v>0</v>
      </c>
      <c r="K664" s="50">
        <f t="shared" si="41"/>
        <v>0</v>
      </c>
      <c r="L664" s="30"/>
    </row>
    <row r="665" spans="1:12" ht="15.75" customHeight="1" x14ac:dyDescent="0.25">
      <c r="A665" s="51">
        <v>21</v>
      </c>
      <c r="B665" s="52"/>
      <c r="C665" s="52"/>
      <c r="D665" s="53"/>
      <c r="E665" s="54"/>
      <c r="F665" s="53"/>
      <c r="G665" s="50"/>
      <c r="H665" s="34">
        <f>IF(AND(F665=1,E665&gt;0),(E665-1)*(G665/I644),IF(E665&gt;0,-(G665/I644),))</f>
        <v>0</v>
      </c>
      <c r="I665" s="48">
        <f t="shared" si="40"/>
        <v>0</v>
      </c>
      <c r="J665" s="49">
        <f>IF(F665=1,K665/J644,-G665/J644)</f>
        <v>0</v>
      </c>
      <c r="K665" s="50">
        <f t="shared" si="41"/>
        <v>0</v>
      </c>
    </row>
    <row r="666" spans="1:12" ht="15.75" customHeight="1" x14ac:dyDescent="0.25">
      <c r="A666" s="47">
        <v>22</v>
      </c>
      <c r="B666" s="52"/>
      <c r="C666" s="52"/>
      <c r="D666" s="53"/>
      <c r="E666" s="54"/>
      <c r="F666" s="53"/>
      <c r="G666" s="50"/>
      <c r="H666" s="34">
        <f>IF(AND(F666=1,E666&gt;0),(E666-1)*(G666/I644),IF(E666&gt;0,-(G666/I644),))</f>
        <v>0</v>
      </c>
      <c r="I666" s="48">
        <f t="shared" si="40"/>
        <v>0</v>
      </c>
      <c r="J666" s="49">
        <f>IF(F666=1,K666/J644,-G666/J644)</f>
        <v>0</v>
      </c>
      <c r="K666" s="50">
        <f t="shared" si="41"/>
        <v>0</v>
      </c>
    </row>
    <row r="667" spans="1:12" ht="15.75" customHeight="1" x14ac:dyDescent="0.25">
      <c r="A667" s="51">
        <v>23</v>
      </c>
      <c r="B667" s="52"/>
      <c r="C667" s="52"/>
      <c r="D667" s="53"/>
      <c r="E667" s="54"/>
      <c r="F667" s="53"/>
      <c r="G667" s="50"/>
      <c r="H667" s="34">
        <f>IF(AND(F667=1,E667&gt;0),(E667-1)*(G667/I644),IF(E667&gt;0,-(G667/I644),))</f>
        <v>0</v>
      </c>
      <c r="I667" s="48">
        <f t="shared" si="40"/>
        <v>0</v>
      </c>
      <c r="J667" s="49">
        <f>IF(F667=1,K667/J644,-G667/J644)</f>
        <v>0</v>
      </c>
      <c r="K667" s="50">
        <f t="shared" si="41"/>
        <v>0</v>
      </c>
    </row>
    <row r="668" spans="1:12" ht="15.75" customHeight="1" x14ac:dyDescent="0.25">
      <c r="A668" s="47">
        <v>24</v>
      </c>
      <c r="B668" s="52"/>
      <c r="C668" s="52"/>
      <c r="D668" s="53"/>
      <c r="E668" s="54"/>
      <c r="F668" s="53"/>
      <c r="G668" s="50"/>
      <c r="H668" s="34">
        <f>IF(AND(F668=1,E668&gt;0),(E668-1)*(G668/I644),IF(E668&gt;0,-(G668/I644),))</f>
        <v>0</v>
      </c>
      <c r="I668" s="48">
        <f t="shared" si="40"/>
        <v>0</v>
      </c>
      <c r="J668" s="49">
        <f>IF(F668=1,K668/J644,-G668/J644)</f>
        <v>0</v>
      </c>
      <c r="K668" s="50">
        <f t="shared" si="41"/>
        <v>0</v>
      </c>
    </row>
    <row r="669" spans="1:12" ht="15.75" customHeight="1" x14ac:dyDescent="0.25">
      <c r="A669" s="51">
        <v>25</v>
      </c>
      <c r="B669" s="52"/>
      <c r="C669" s="52"/>
      <c r="D669" s="53"/>
      <c r="E669" s="54"/>
      <c r="F669" s="53"/>
      <c r="G669" s="50"/>
      <c r="H669" s="34">
        <f>IF(AND(F669=1,E669&gt;0),(E669-1)*(G669/I644),IF(E669&gt;0,-(G669/I644),))</f>
        <v>0</v>
      </c>
      <c r="I669" s="48">
        <f t="shared" si="40"/>
        <v>0</v>
      </c>
      <c r="J669" s="49">
        <f>IF(F669=1,K669/J644,-G669/J644)</f>
        <v>0</v>
      </c>
      <c r="K669" s="50">
        <f t="shared" si="41"/>
        <v>0</v>
      </c>
    </row>
    <row r="670" spans="1:12" ht="15.75" customHeight="1" x14ac:dyDescent="0.25">
      <c r="A670" s="47">
        <v>26</v>
      </c>
      <c r="B670" s="52"/>
      <c r="C670" s="52"/>
      <c r="D670" s="53"/>
      <c r="E670" s="54"/>
      <c r="F670" s="53"/>
      <c r="G670" s="50"/>
      <c r="H670" s="34">
        <f>IF(AND(F670=1,E670&gt;0),(E670-1)*(G670/I644),IF(E670&gt;0,-(G670/I644),))</f>
        <v>0</v>
      </c>
      <c r="I670" s="48">
        <f t="shared" si="40"/>
        <v>0</v>
      </c>
      <c r="J670" s="49">
        <f>IF(F670=1,K670/J644,-G670/J644)</f>
        <v>0</v>
      </c>
      <c r="K670" s="50">
        <f t="shared" si="41"/>
        <v>0</v>
      </c>
    </row>
    <row r="671" spans="1:12" ht="15.75" customHeight="1" x14ac:dyDescent="0.25">
      <c r="A671" s="51">
        <v>27</v>
      </c>
      <c r="B671" s="52"/>
      <c r="C671" s="52"/>
      <c r="D671" s="53"/>
      <c r="E671" s="54"/>
      <c r="F671" s="53"/>
      <c r="G671" s="50"/>
      <c r="H671" s="34">
        <f>IF(AND(F671=1,E671&gt;0),(E671-1)*(G671/I644),IF(E671&gt;0,-(G671/I644),))</f>
        <v>0</v>
      </c>
      <c r="I671" s="48">
        <f t="shared" si="40"/>
        <v>0</v>
      </c>
      <c r="J671" s="49">
        <f>IF(F671=1,K671/J644,-G671/J644)</f>
        <v>0</v>
      </c>
      <c r="K671" s="50">
        <f t="shared" si="41"/>
        <v>0</v>
      </c>
    </row>
    <row r="672" spans="1:12" ht="15.75" customHeight="1" x14ac:dyDescent="0.25">
      <c r="A672" s="47">
        <v>28</v>
      </c>
      <c r="B672" s="52"/>
      <c r="C672" s="52"/>
      <c r="D672" s="53"/>
      <c r="E672" s="54"/>
      <c r="F672" s="53"/>
      <c r="G672" s="50"/>
      <c r="H672" s="34">
        <f>IF(AND(F672=1,E672&gt;0),(E672-1)*(G672/I644),IF(E672&gt;0,-(G672/I644),))</f>
        <v>0</v>
      </c>
      <c r="I672" s="48">
        <f t="shared" si="40"/>
        <v>0</v>
      </c>
      <c r="J672" s="49">
        <f>IF(F672=1,K672/J644,-G672/J644)</f>
        <v>0</v>
      </c>
      <c r="K672" s="50">
        <f t="shared" si="41"/>
        <v>0</v>
      </c>
    </row>
    <row r="673" spans="1:12" ht="15.75" customHeight="1" x14ac:dyDescent="0.25">
      <c r="A673" s="51">
        <v>29</v>
      </c>
      <c r="B673" s="52"/>
      <c r="C673" s="52"/>
      <c r="D673" s="53"/>
      <c r="E673" s="54"/>
      <c r="F673" s="53"/>
      <c r="G673" s="50"/>
      <c r="H673" s="34">
        <f>IF(AND(F673=1,E673&gt;0),(E673-1)*(G673/I644),IF(E673&gt;0,-(G673/I644),))</f>
        <v>0</v>
      </c>
      <c r="I673" s="48">
        <f t="shared" si="40"/>
        <v>0</v>
      </c>
      <c r="J673" s="49">
        <f>IF(F673=1,K673/J644,-G673/J644)</f>
        <v>0</v>
      </c>
      <c r="K673" s="50">
        <f t="shared" si="41"/>
        <v>0</v>
      </c>
    </row>
    <row r="674" spans="1:12" ht="15.75" customHeight="1" x14ac:dyDescent="0.25">
      <c r="A674" s="47">
        <v>30</v>
      </c>
      <c r="B674" s="33"/>
      <c r="C674" s="33"/>
      <c r="D674" s="32"/>
      <c r="E674" s="34"/>
      <c r="F674" s="32"/>
      <c r="G674" s="29"/>
      <c r="H674" s="34">
        <f>IF(AND(F674=1,E674&gt;0),(E674-1)*(G674/I644),IF(E674&gt;0,-(G674/I644),))</f>
        <v>0</v>
      </c>
      <c r="I674" s="48">
        <f t="shared" si="40"/>
        <v>0</v>
      </c>
      <c r="J674" s="49">
        <f>IF(F674=1,K674/J644,-G674/J644)</f>
        <v>0</v>
      </c>
      <c r="K674" s="50">
        <f t="shared" si="41"/>
        <v>0</v>
      </c>
    </row>
    <row r="675" spans="1:12" ht="15.75" customHeight="1" x14ac:dyDescent="0.25">
      <c r="A675" s="57" t="s">
        <v>3</v>
      </c>
      <c r="B675" s="58"/>
      <c r="C675" s="59"/>
      <c r="D675" s="65"/>
      <c r="E675" s="60" t="str">
        <f>IFERROR(AVERAGEIF(F645:F674,1,E645:E674)," ")</f>
        <v xml:space="preserve"> </v>
      </c>
      <c r="F675" s="61" t="str">
        <f>IFERROR(COUNTIF(F645:F674,"1")/COUNTIF(F645:F674,"&gt;=0")," ")</f>
        <v xml:space="preserve"> </v>
      </c>
      <c r="G675" s="28">
        <f>SUM(G645:G674)</f>
        <v>0</v>
      </c>
      <c r="H675" s="62">
        <f>SUM(H645:H674)</f>
        <v>0</v>
      </c>
      <c r="I675" s="28">
        <f>SUM(I645:I674)</f>
        <v>0</v>
      </c>
      <c r="J675" s="63">
        <f>SUM(J645:J674)</f>
        <v>0</v>
      </c>
      <c r="K675" s="28">
        <f>SUM(K645:K674)</f>
        <v>0</v>
      </c>
      <c r="L675" s="64">
        <f>K675/J644</f>
        <v>0</v>
      </c>
    </row>
    <row r="676" spans="1:12" ht="15.75" customHeight="1" x14ac:dyDescent="0.25">
      <c r="A676" s="26">
        <f>A644+1</f>
        <v>43852</v>
      </c>
      <c r="B676" s="26"/>
      <c r="C676" s="26"/>
      <c r="D676" s="26"/>
      <c r="E676" s="26"/>
      <c r="F676" s="26"/>
      <c r="G676" s="26"/>
      <c r="H676" s="27">
        <f>J676*0.05</f>
        <v>3000</v>
      </c>
      <c r="I676" s="28">
        <f>0.05*J676</f>
        <v>3000</v>
      </c>
      <c r="J676" s="28">
        <f>J644+K675</f>
        <v>60000</v>
      </c>
      <c r="K676" s="29"/>
      <c r="L676" s="30"/>
    </row>
    <row r="677" spans="1:12" ht="15.75" customHeight="1" x14ac:dyDescent="0.25">
      <c r="A677" s="32">
        <v>1</v>
      </c>
      <c r="B677" s="33"/>
      <c r="C677" s="33"/>
      <c r="D677" s="32"/>
      <c r="E677" s="34"/>
      <c r="F677" s="32"/>
      <c r="G677" s="29"/>
      <c r="H677" s="34">
        <f>IF(AND(F677=1,E677&gt;0),(E677-1)*(G677/I676),IF(E677&gt;0,-(G677/I676),))</f>
        <v>0</v>
      </c>
      <c r="I677" s="29">
        <f>IF(F677=1,E677*G677,-G677)</f>
        <v>0</v>
      </c>
      <c r="J677" s="35">
        <f>IF(F677=1,K677/J676,-G677/J676)</f>
        <v>0</v>
      </c>
      <c r="K677" s="29">
        <f>IF(F677=1,I677-G677,-G677)</f>
        <v>0</v>
      </c>
      <c r="L677" s="30"/>
    </row>
    <row r="678" spans="1:12" ht="15.75" customHeight="1" x14ac:dyDescent="0.25">
      <c r="A678" s="32">
        <v>2</v>
      </c>
      <c r="B678" s="33"/>
      <c r="C678" s="33"/>
      <c r="D678" s="32"/>
      <c r="E678" s="34"/>
      <c r="F678" s="32"/>
      <c r="G678" s="29"/>
      <c r="H678" s="34">
        <f>IF(AND(F678=1,E678&gt;0),(E678-1)*(G678/I676),IF(E678&gt;0,-(G678/I676),))</f>
        <v>0</v>
      </c>
      <c r="I678" s="29">
        <f>IF(F678=1,E678*G678,-G678)</f>
        <v>0</v>
      </c>
      <c r="J678" s="35">
        <f>IF(F678=1,K678/J676,-G678/J676)</f>
        <v>0</v>
      </c>
      <c r="K678" s="29">
        <f>IF(F678=1,I678-G678,-G678)</f>
        <v>0</v>
      </c>
      <c r="L678" s="30"/>
    </row>
    <row r="679" spans="1:12" ht="15.75" customHeight="1" x14ac:dyDescent="0.25">
      <c r="A679" s="32">
        <v>3</v>
      </c>
      <c r="B679" s="33"/>
      <c r="C679" s="33"/>
      <c r="D679" s="32"/>
      <c r="E679" s="34"/>
      <c r="F679" s="32"/>
      <c r="G679" s="29"/>
      <c r="H679" s="34">
        <f>IF(AND(F679=1,E679&gt;0),(E679-1)*(G679/I676),IF(E679&gt;0,-(G679/I676),))</f>
        <v>0</v>
      </c>
      <c r="I679" s="29">
        <f>IF(F679=1,E679*G679,-G679)</f>
        <v>0</v>
      </c>
      <c r="J679" s="35">
        <f>IF(F679=1,K679/J676,-G679/J676)</f>
        <v>0</v>
      </c>
      <c r="K679" s="29">
        <f>IF(F679=1,I679-G679,-G679)</f>
        <v>0</v>
      </c>
      <c r="L679" s="30"/>
    </row>
    <row r="680" spans="1:12" ht="15.75" customHeight="1" x14ac:dyDescent="0.25">
      <c r="A680" s="32">
        <v>4</v>
      </c>
      <c r="B680" s="33"/>
      <c r="C680" s="33"/>
      <c r="D680" s="32"/>
      <c r="E680" s="34"/>
      <c r="F680" s="32"/>
      <c r="G680" s="29"/>
      <c r="H680" s="34">
        <f>IF(AND(F680=1,E680&gt;0),(E680-1)*(G680/I676),IF(E680&gt;0,-(G680/I676),))</f>
        <v>0</v>
      </c>
      <c r="I680" s="29">
        <f t="shared" ref="I680:I706" si="42">IF(F680=1,E680*G680,-G680)</f>
        <v>0</v>
      </c>
      <c r="J680" s="35">
        <f>IF(F680=1,K680/J676,-G680/J676)</f>
        <v>0</v>
      </c>
      <c r="K680" s="29">
        <f t="shared" ref="K680:K706" si="43">IF(F680=1,I680-G680,-G680)</f>
        <v>0</v>
      </c>
      <c r="L680" s="30"/>
    </row>
    <row r="681" spans="1:12" ht="15.75" customHeight="1" x14ac:dyDescent="0.25">
      <c r="A681" s="32">
        <v>5</v>
      </c>
      <c r="B681" s="33"/>
      <c r="C681" s="33"/>
      <c r="D681" s="32"/>
      <c r="E681" s="34"/>
      <c r="F681" s="32"/>
      <c r="G681" s="29"/>
      <c r="H681" s="34">
        <f>IF(AND(F681=1,E681&gt;0),(E681-1)*(G681/I676),IF(E681&gt;0,-(G681/I676),))</f>
        <v>0</v>
      </c>
      <c r="I681" s="29">
        <f t="shared" si="42"/>
        <v>0</v>
      </c>
      <c r="J681" s="35">
        <f>IF(F681=1,K681/J676,-G681/J676)</f>
        <v>0</v>
      </c>
      <c r="K681" s="29">
        <f t="shared" si="43"/>
        <v>0</v>
      </c>
      <c r="L681" s="30"/>
    </row>
    <row r="682" spans="1:12" ht="15.75" customHeight="1" x14ac:dyDescent="0.25">
      <c r="A682" s="32">
        <v>6</v>
      </c>
      <c r="B682" s="33"/>
      <c r="C682" s="33"/>
      <c r="D682" s="32"/>
      <c r="E682" s="34"/>
      <c r="F682" s="32"/>
      <c r="G682" s="29"/>
      <c r="H682" s="34">
        <f>IF(AND(F682=1,E682&gt;0),(E682-1)*(G682/I676),IF(E682&gt;0,-(G682/I676),))</f>
        <v>0</v>
      </c>
      <c r="I682" s="29">
        <f t="shared" si="42"/>
        <v>0</v>
      </c>
      <c r="J682" s="35">
        <f>IF(F682=1,K682/J676,-G682/J676)</f>
        <v>0</v>
      </c>
      <c r="K682" s="29">
        <f t="shared" si="43"/>
        <v>0</v>
      </c>
      <c r="L682" s="30"/>
    </row>
    <row r="683" spans="1:12" ht="15.75" customHeight="1" x14ac:dyDescent="0.25">
      <c r="A683" s="32">
        <v>7</v>
      </c>
      <c r="B683" s="33"/>
      <c r="C683" s="33"/>
      <c r="D683" s="32"/>
      <c r="E683" s="34"/>
      <c r="F683" s="32"/>
      <c r="G683" s="29"/>
      <c r="H683" s="34">
        <f>IF(AND(F683=1,E683&gt;0),(E683-1)*(G683/I676),IF(E683&gt;0,-(G683/I676),))</f>
        <v>0</v>
      </c>
      <c r="I683" s="29">
        <f t="shared" si="42"/>
        <v>0</v>
      </c>
      <c r="J683" s="35">
        <f>IF(F683=1,K683/J676,-G683/J676)</f>
        <v>0</v>
      </c>
      <c r="K683" s="29">
        <f t="shared" si="43"/>
        <v>0</v>
      </c>
      <c r="L683" s="30"/>
    </row>
    <row r="684" spans="1:12" ht="15.75" customHeight="1" x14ac:dyDescent="0.25">
      <c r="A684" s="39">
        <v>8</v>
      </c>
      <c r="B684" s="40"/>
      <c r="C684" s="40"/>
      <c r="D684" s="41"/>
      <c r="E684" s="42"/>
      <c r="F684" s="41"/>
      <c r="G684" s="43"/>
      <c r="H684" s="34">
        <f>IF(AND(F684=1,E684&gt;0),(E684-1)*(G684/I676),IF(E684&gt;0,-(G684/I676),))</f>
        <v>0</v>
      </c>
      <c r="I684" s="44">
        <f t="shared" si="42"/>
        <v>0</v>
      </c>
      <c r="J684" s="45">
        <f>IF(F684=1,K684/J676,-G684/J676)</f>
        <v>0</v>
      </c>
      <c r="K684" s="46">
        <f t="shared" si="43"/>
        <v>0</v>
      </c>
      <c r="L684" s="30"/>
    </row>
    <row r="685" spans="1:12" ht="15.75" customHeight="1" x14ac:dyDescent="0.25">
      <c r="A685" s="47">
        <v>9</v>
      </c>
      <c r="B685" s="33"/>
      <c r="C685" s="33"/>
      <c r="D685" s="32"/>
      <c r="E685" s="34"/>
      <c r="F685" s="32"/>
      <c r="G685" s="29"/>
      <c r="H685" s="34">
        <f>IF(AND(F685=1,E685&gt;0),(E685-1)*(G685/I676),IF(E685&gt;0,-(G685/I676),))</f>
        <v>0</v>
      </c>
      <c r="I685" s="48">
        <f t="shared" si="42"/>
        <v>0</v>
      </c>
      <c r="J685" s="49">
        <f>IF(F685=1,K685/J676,-G685/J676)</f>
        <v>0</v>
      </c>
      <c r="K685" s="50">
        <f t="shared" si="43"/>
        <v>0</v>
      </c>
      <c r="L685" s="30"/>
    </row>
    <row r="686" spans="1:12" ht="15.75" customHeight="1" x14ac:dyDescent="0.25">
      <c r="A686" s="47">
        <v>10</v>
      </c>
      <c r="B686" s="33"/>
      <c r="C686" s="33"/>
      <c r="D686" s="32"/>
      <c r="E686" s="34"/>
      <c r="F686" s="32"/>
      <c r="G686" s="29"/>
      <c r="H686" s="34">
        <f>IF(AND(F686=1,E686&gt;0),(E686-1)*(G686/I676),IF(E686&gt;0,-(G686/I676),))</f>
        <v>0</v>
      </c>
      <c r="I686" s="48">
        <f t="shared" si="42"/>
        <v>0</v>
      </c>
      <c r="J686" s="49">
        <f>IF(F686=1,K686/J676,-G686/J676)</f>
        <v>0</v>
      </c>
      <c r="K686" s="50">
        <f t="shared" si="43"/>
        <v>0</v>
      </c>
      <c r="L686" s="30"/>
    </row>
    <row r="687" spans="1:12" ht="15.75" customHeight="1" x14ac:dyDescent="0.25">
      <c r="A687" s="47">
        <v>11</v>
      </c>
      <c r="B687" s="33"/>
      <c r="C687" s="33"/>
      <c r="D687" s="32"/>
      <c r="E687" s="34"/>
      <c r="F687" s="32"/>
      <c r="G687" s="29"/>
      <c r="H687" s="34">
        <f>IF(AND(F687=1,E687&gt;0),(E687-1)*(G687/I676),IF(E687&gt;0,-(G687/I676),))</f>
        <v>0</v>
      </c>
      <c r="I687" s="48">
        <f t="shared" si="42"/>
        <v>0</v>
      </c>
      <c r="J687" s="49">
        <f>IF(F687=1,K687/J676,-G687/J676)</f>
        <v>0</v>
      </c>
      <c r="K687" s="50">
        <f t="shared" si="43"/>
        <v>0</v>
      </c>
      <c r="L687" s="30"/>
    </row>
    <row r="688" spans="1:12" ht="15.75" customHeight="1" x14ac:dyDescent="0.25">
      <c r="A688" s="47">
        <v>12</v>
      </c>
      <c r="B688" s="33"/>
      <c r="C688" s="33"/>
      <c r="D688" s="32"/>
      <c r="E688" s="34"/>
      <c r="F688" s="32"/>
      <c r="G688" s="29"/>
      <c r="H688" s="34">
        <f>IF(AND(F688=1,E688&gt;0),(E688-1)*(G688/I676),IF(E688&gt;0,-(G688/I676),))</f>
        <v>0</v>
      </c>
      <c r="I688" s="48">
        <f t="shared" si="42"/>
        <v>0</v>
      </c>
      <c r="J688" s="49">
        <f>IF(F688=1,K688/J676,-G688/J676)</f>
        <v>0</v>
      </c>
      <c r="K688" s="50">
        <f t="shared" si="43"/>
        <v>0</v>
      </c>
      <c r="L688" s="30"/>
    </row>
    <row r="689" spans="1:12" ht="15.75" customHeight="1" x14ac:dyDescent="0.25">
      <c r="A689" s="47">
        <v>13</v>
      </c>
      <c r="B689" s="33"/>
      <c r="C689" s="33"/>
      <c r="D689" s="32"/>
      <c r="E689" s="34"/>
      <c r="F689" s="32"/>
      <c r="G689" s="29"/>
      <c r="H689" s="34">
        <f>IF(AND(F689=1,E689&gt;0),(E689-1)*(G689/I676),IF(E689&gt;0,-(G689/I676),))</f>
        <v>0</v>
      </c>
      <c r="I689" s="48">
        <f t="shared" si="42"/>
        <v>0</v>
      </c>
      <c r="J689" s="49">
        <f>IF(F689=1,K689/J676,-G689/J676)</f>
        <v>0</v>
      </c>
      <c r="K689" s="50">
        <f t="shared" si="43"/>
        <v>0</v>
      </c>
      <c r="L689" s="30"/>
    </row>
    <row r="690" spans="1:12" ht="15.75" customHeight="1" x14ac:dyDescent="0.25">
      <c r="A690" s="47">
        <v>14</v>
      </c>
      <c r="B690" s="33"/>
      <c r="C690" s="33"/>
      <c r="D690" s="32"/>
      <c r="E690" s="34"/>
      <c r="F690" s="32"/>
      <c r="G690" s="29"/>
      <c r="H690" s="34">
        <f>IF(AND(F690=1,E690&gt;0),(E690-1)*(G690/I676),IF(E690&gt;0,-(G690/I676),))</f>
        <v>0</v>
      </c>
      <c r="I690" s="48">
        <f t="shared" si="42"/>
        <v>0</v>
      </c>
      <c r="J690" s="49">
        <f>IF(F690=1,K690/J676,-G690/J676)</f>
        <v>0</v>
      </c>
      <c r="K690" s="50">
        <f t="shared" si="43"/>
        <v>0</v>
      </c>
      <c r="L690" s="30"/>
    </row>
    <row r="691" spans="1:12" ht="15.75" customHeight="1" x14ac:dyDescent="0.25">
      <c r="A691" s="47">
        <v>15</v>
      </c>
      <c r="B691" s="33"/>
      <c r="C691" s="33"/>
      <c r="D691" s="32"/>
      <c r="E691" s="34"/>
      <c r="F691" s="32"/>
      <c r="G691" s="29"/>
      <c r="H691" s="34">
        <f>IF(AND(F691=1,E691&gt;0),(E691-1)*(G691/I676),IF(E691&gt;0,-(G691/I676),))</f>
        <v>0</v>
      </c>
      <c r="I691" s="48">
        <f t="shared" si="42"/>
        <v>0</v>
      </c>
      <c r="J691" s="49">
        <f>IF(F691=1,K691/J676,-G691/J676)</f>
        <v>0</v>
      </c>
      <c r="K691" s="50">
        <f t="shared" si="43"/>
        <v>0</v>
      </c>
      <c r="L691" s="30"/>
    </row>
    <row r="692" spans="1:12" ht="15.75" customHeight="1" x14ac:dyDescent="0.25">
      <c r="A692" s="47">
        <v>16</v>
      </c>
      <c r="B692" s="33"/>
      <c r="C692" s="33"/>
      <c r="D692" s="32"/>
      <c r="E692" s="34"/>
      <c r="F692" s="32"/>
      <c r="G692" s="29"/>
      <c r="H692" s="34">
        <f>IF(AND(F692=1,E692&gt;0),(E692-1)*(G692/I676),IF(E692&gt;0,-(G692/I676),))</f>
        <v>0</v>
      </c>
      <c r="I692" s="48">
        <f t="shared" si="42"/>
        <v>0</v>
      </c>
      <c r="J692" s="49">
        <f>IF(F692=1,K692/J676,-G692/J676)</f>
        <v>0</v>
      </c>
      <c r="K692" s="50">
        <f t="shared" si="43"/>
        <v>0</v>
      </c>
      <c r="L692" s="30"/>
    </row>
    <row r="693" spans="1:12" ht="15.75" customHeight="1" x14ac:dyDescent="0.25">
      <c r="A693" s="47">
        <v>17</v>
      </c>
      <c r="B693" s="33"/>
      <c r="C693" s="33"/>
      <c r="D693" s="32"/>
      <c r="E693" s="34"/>
      <c r="F693" s="32"/>
      <c r="G693" s="29"/>
      <c r="H693" s="34">
        <f>IF(AND(F693=1,E693&gt;0),(E693-1)*(G693/I676),IF(E693&gt;0,-(G693/I676),))</f>
        <v>0</v>
      </c>
      <c r="I693" s="48">
        <f t="shared" si="42"/>
        <v>0</v>
      </c>
      <c r="J693" s="49">
        <f>IF(F693=1,K693/J676,-G693/J676)</f>
        <v>0</v>
      </c>
      <c r="K693" s="50">
        <f t="shared" si="43"/>
        <v>0</v>
      </c>
      <c r="L693" s="30"/>
    </row>
    <row r="694" spans="1:12" ht="15.75" customHeight="1" x14ac:dyDescent="0.25">
      <c r="A694" s="47">
        <v>18</v>
      </c>
      <c r="B694" s="33"/>
      <c r="C694" s="33"/>
      <c r="D694" s="32"/>
      <c r="E694" s="34"/>
      <c r="F694" s="32"/>
      <c r="G694" s="29"/>
      <c r="H694" s="34">
        <f>IF(AND(F694=1,E694&gt;0),(E694-1)*(G694/I676),IF(E694&gt;0,-(G694/I676),))</f>
        <v>0</v>
      </c>
      <c r="I694" s="48">
        <f t="shared" si="42"/>
        <v>0</v>
      </c>
      <c r="J694" s="49">
        <f>IF(F694=1,K694/J676,-G694/J676)</f>
        <v>0</v>
      </c>
      <c r="K694" s="50">
        <f t="shared" si="43"/>
        <v>0</v>
      </c>
      <c r="L694" s="30"/>
    </row>
    <row r="695" spans="1:12" ht="15.75" customHeight="1" x14ac:dyDescent="0.25">
      <c r="A695" s="51">
        <v>19</v>
      </c>
      <c r="B695" s="52"/>
      <c r="C695" s="52"/>
      <c r="D695" s="53"/>
      <c r="E695" s="54"/>
      <c r="F695" s="53"/>
      <c r="G695" s="50"/>
      <c r="H695" s="34">
        <f>IF(AND(F695=1,E695&gt;0),(E695-1)*(G695/I676),IF(E695&gt;0,-(G695/I676),))</f>
        <v>0</v>
      </c>
      <c r="I695" s="48">
        <f t="shared" si="42"/>
        <v>0</v>
      </c>
      <c r="J695" s="49">
        <f>IF(F695=1,K695/J676,-G695/J676)</f>
        <v>0</v>
      </c>
      <c r="K695" s="50">
        <f t="shared" si="43"/>
        <v>0</v>
      </c>
      <c r="L695" s="30"/>
    </row>
    <row r="696" spans="1:12" ht="15.75" customHeight="1" x14ac:dyDescent="0.25">
      <c r="A696" s="47">
        <v>20</v>
      </c>
      <c r="B696" s="52"/>
      <c r="C696" s="52"/>
      <c r="D696" s="53"/>
      <c r="E696" s="54"/>
      <c r="F696" s="53"/>
      <c r="G696" s="50"/>
      <c r="H696" s="34">
        <f>IF(AND(F696=1,E696&gt;0),(E696-1)*(G696/I676),IF(E696&gt;0,-(G696/I676),))</f>
        <v>0</v>
      </c>
      <c r="I696" s="48">
        <f t="shared" si="42"/>
        <v>0</v>
      </c>
      <c r="J696" s="49">
        <f>IF(F696=1,K696/J676,-G696/J676)</f>
        <v>0</v>
      </c>
      <c r="K696" s="50">
        <f t="shared" si="43"/>
        <v>0</v>
      </c>
      <c r="L696" s="30"/>
    </row>
    <row r="697" spans="1:12" ht="15.75" customHeight="1" x14ac:dyDescent="0.25">
      <c r="A697" s="51">
        <v>21</v>
      </c>
      <c r="B697" s="52"/>
      <c r="C697" s="52"/>
      <c r="D697" s="53"/>
      <c r="E697" s="54"/>
      <c r="F697" s="53"/>
      <c r="G697" s="50"/>
      <c r="H697" s="34">
        <f>IF(AND(F697=1,E697&gt;0),(E697-1)*(G697/I676),IF(E697&gt;0,-(G697/I676),))</f>
        <v>0</v>
      </c>
      <c r="I697" s="48">
        <f t="shared" si="42"/>
        <v>0</v>
      </c>
      <c r="J697" s="49">
        <f>IF(F697=1,K697/J676,-G697/J676)</f>
        <v>0</v>
      </c>
      <c r="K697" s="50">
        <f t="shared" si="43"/>
        <v>0</v>
      </c>
    </row>
    <row r="698" spans="1:12" ht="15.75" customHeight="1" x14ac:dyDescent="0.25">
      <c r="A698" s="47">
        <v>22</v>
      </c>
      <c r="B698" s="52"/>
      <c r="C698" s="52"/>
      <c r="D698" s="53"/>
      <c r="E698" s="54"/>
      <c r="F698" s="53"/>
      <c r="G698" s="50"/>
      <c r="H698" s="34">
        <f>IF(AND(F698=1,E698&gt;0),(E698-1)*(G698/I676),IF(E698&gt;0,-(G698/I676),))</f>
        <v>0</v>
      </c>
      <c r="I698" s="48">
        <f t="shared" si="42"/>
        <v>0</v>
      </c>
      <c r="J698" s="49">
        <f>IF(F698=1,K698/J676,-G698/J676)</f>
        <v>0</v>
      </c>
      <c r="K698" s="50">
        <f t="shared" si="43"/>
        <v>0</v>
      </c>
    </row>
    <row r="699" spans="1:12" ht="15.75" customHeight="1" x14ac:dyDescent="0.25">
      <c r="A699" s="51">
        <v>23</v>
      </c>
      <c r="B699" s="52"/>
      <c r="C699" s="52"/>
      <c r="D699" s="53"/>
      <c r="E699" s="54"/>
      <c r="F699" s="53"/>
      <c r="G699" s="50"/>
      <c r="H699" s="34">
        <f>IF(AND(F699=1,E699&gt;0),(E699-1)*(G699/I676),IF(E699&gt;0,-(G699/I676),))</f>
        <v>0</v>
      </c>
      <c r="I699" s="48">
        <f t="shared" si="42"/>
        <v>0</v>
      </c>
      <c r="J699" s="49">
        <f>IF(F699=1,K699/J676,-G699/J676)</f>
        <v>0</v>
      </c>
      <c r="K699" s="50">
        <f t="shared" si="43"/>
        <v>0</v>
      </c>
    </row>
    <row r="700" spans="1:12" ht="15.75" customHeight="1" x14ac:dyDescent="0.25">
      <c r="A700" s="47">
        <v>24</v>
      </c>
      <c r="B700" s="52"/>
      <c r="C700" s="52"/>
      <c r="D700" s="53"/>
      <c r="E700" s="54"/>
      <c r="F700" s="53"/>
      <c r="G700" s="50"/>
      <c r="H700" s="34">
        <f>IF(AND(F700=1,E700&gt;0),(E700-1)*(G700/I676),IF(E700&gt;0,-(G700/I676),))</f>
        <v>0</v>
      </c>
      <c r="I700" s="48">
        <f t="shared" si="42"/>
        <v>0</v>
      </c>
      <c r="J700" s="49">
        <f>IF(F700=1,K700/J676,-G700/J676)</f>
        <v>0</v>
      </c>
      <c r="K700" s="50">
        <f t="shared" si="43"/>
        <v>0</v>
      </c>
    </row>
    <row r="701" spans="1:12" ht="15.75" customHeight="1" x14ac:dyDescent="0.25">
      <c r="A701" s="51">
        <v>25</v>
      </c>
      <c r="B701" s="52"/>
      <c r="C701" s="52"/>
      <c r="D701" s="53"/>
      <c r="E701" s="54"/>
      <c r="F701" s="53"/>
      <c r="G701" s="50"/>
      <c r="H701" s="34">
        <f>IF(AND(F701=1,E701&gt;0),(E701-1)*(G701/I676),IF(E701&gt;0,-(G701/I676),))</f>
        <v>0</v>
      </c>
      <c r="I701" s="48">
        <f t="shared" si="42"/>
        <v>0</v>
      </c>
      <c r="J701" s="49">
        <f>IF(F701=1,K701/J676,-G701/J676)</f>
        <v>0</v>
      </c>
      <c r="K701" s="50">
        <f t="shared" si="43"/>
        <v>0</v>
      </c>
    </row>
    <row r="702" spans="1:12" ht="15.75" customHeight="1" x14ac:dyDescent="0.25">
      <c r="A702" s="47">
        <v>26</v>
      </c>
      <c r="B702" s="52"/>
      <c r="C702" s="52"/>
      <c r="D702" s="53"/>
      <c r="E702" s="54"/>
      <c r="F702" s="53"/>
      <c r="G702" s="50"/>
      <c r="H702" s="34">
        <f>IF(AND(F702=1,E702&gt;0),(E702-1)*(G702/I676),IF(E702&gt;0,-(G702/I676),))</f>
        <v>0</v>
      </c>
      <c r="I702" s="48">
        <f t="shared" si="42"/>
        <v>0</v>
      </c>
      <c r="J702" s="49">
        <f>IF(F702=1,K702/J676,-G702/J676)</f>
        <v>0</v>
      </c>
      <c r="K702" s="50">
        <f t="shared" si="43"/>
        <v>0</v>
      </c>
    </row>
    <row r="703" spans="1:12" ht="15.75" customHeight="1" x14ac:dyDescent="0.25">
      <c r="A703" s="51">
        <v>27</v>
      </c>
      <c r="B703" s="52"/>
      <c r="C703" s="52"/>
      <c r="D703" s="53"/>
      <c r="E703" s="54"/>
      <c r="F703" s="53"/>
      <c r="G703" s="50"/>
      <c r="H703" s="34">
        <f>IF(AND(F703=1,E703&gt;0),(E703-1)*(G703/I676),IF(E703&gt;0,-(G703/I676),))</f>
        <v>0</v>
      </c>
      <c r="I703" s="48">
        <f t="shared" si="42"/>
        <v>0</v>
      </c>
      <c r="J703" s="49">
        <f>IF(F703=1,K703/J676,-G703/J676)</f>
        <v>0</v>
      </c>
      <c r="K703" s="50">
        <f t="shared" si="43"/>
        <v>0</v>
      </c>
    </row>
    <row r="704" spans="1:12" ht="15.75" customHeight="1" x14ac:dyDescent="0.25">
      <c r="A704" s="47">
        <v>28</v>
      </c>
      <c r="B704" s="52"/>
      <c r="C704" s="52"/>
      <c r="D704" s="53"/>
      <c r="E704" s="54"/>
      <c r="F704" s="53"/>
      <c r="G704" s="50"/>
      <c r="H704" s="34">
        <f>IF(AND(F704=1,E704&gt;0),(E704-1)*(G704/I676),IF(E704&gt;0,-(G704/I676),))</f>
        <v>0</v>
      </c>
      <c r="I704" s="48">
        <f t="shared" si="42"/>
        <v>0</v>
      </c>
      <c r="J704" s="49">
        <f>IF(F704=1,K704/J676,-G704/J676)</f>
        <v>0</v>
      </c>
      <c r="K704" s="50">
        <f t="shared" si="43"/>
        <v>0</v>
      </c>
    </row>
    <row r="705" spans="1:12" ht="15.75" customHeight="1" x14ac:dyDescent="0.25">
      <c r="A705" s="51">
        <v>29</v>
      </c>
      <c r="B705" s="52"/>
      <c r="C705" s="52"/>
      <c r="D705" s="53"/>
      <c r="E705" s="54"/>
      <c r="F705" s="53"/>
      <c r="G705" s="50"/>
      <c r="H705" s="34">
        <f>IF(AND(F705=1,E705&gt;0),(E705-1)*(G705/I676),IF(E705&gt;0,-(G705/I676),))</f>
        <v>0</v>
      </c>
      <c r="I705" s="48">
        <f t="shared" si="42"/>
        <v>0</v>
      </c>
      <c r="J705" s="49">
        <f>IF(F705=1,K705/J676,-G705/J676)</f>
        <v>0</v>
      </c>
      <c r="K705" s="50">
        <f t="shared" si="43"/>
        <v>0</v>
      </c>
    </row>
    <row r="706" spans="1:12" ht="15.75" customHeight="1" x14ac:dyDescent="0.25">
      <c r="A706" s="47">
        <v>30</v>
      </c>
      <c r="B706" s="33"/>
      <c r="C706" s="33"/>
      <c r="D706" s="32"/>
      <c r="E706" s="34"/>
      <c r="F706" s="32"/>
      <c r="G706" s="29"/>
      <c r="H706" s="34">
        <f>IF(AND(F706=1,E706&gt;0),(E706-1)*(G706/I676),IF(E706&gt;0,-(G706/I676),))</f>
        <v>0</v>
      </c>
      <c r="I706" s="48">
        <f t="shared" si="42"/>
        <v>0</v>
      </c>
      <c r="J706" s="49">
        <f>IF(F706=1,K706/J676,-G706/J676)</f>
        <v>0</v>
      </c>
      <c r="K706" s="50">
        <f t="shared" si="43"/>
        <v>0</v>
      </c>
    </row>
    <row r="707" spans="1:12" ht="15.75" customHeight="1" x14ac:dyDescent="0.25">
      <c r="A707" s="57" t="s">
        <v>3</v>
      </c>
      <c r="B707" s="58"/>
      <c r="C707" s="59"/>
      <c r="D707" s="65"/>
      <c r="E707" s="60" t="str">
        <f>IFERROR(AVERAGEIF(F677:F706,1,E677:E706)," ")</f>
        <v xml:space="preserve"> </v>
      </c>
      <c r="F707" s="61" t="str">
        <f>IFERROR(COUNTIF(F677:F706,"1")/COUNTIF(F677:F706,"&gt;=0")," ")</f>
        <v xml:space="preserve"> </v>
      </c>
      <c r="G707" s="28">
        <f>SUM(G677:G706)</f>
        <v>0</v>
      </c>
      <c r="H707" s="62">
        <f>SUM(H677:H706)</f>
        <v>0</v>
      </c>
      <c r="I707" s="28">
        <f>SUM(I677:I706)</f>
        <v>0</v>
      </c>
      <c r="J707" s="63">
        <f>SUM(J677:J706)</f>
        <v>0</v>
      </c>
      <c r="K707" s="28">
        <f>SUM(K677:K706)</f>
        <v>0</v>
      </c>
      <c r="L707" s="64">
        <f>K707/J676</f>
        <v>0</v>
      </c>
    </row>
    <row r="708" spans="1:12" ht="15.75" customHeight="1" x14ac:dyDescent="0.25">
      <c r="A708" s="26">
        <f>A676+1</f>
        <v>43853</v>
      </c>
      <c r="B708" s="26"/>
      <c r="C708" s="26"/>
      <c r="D708" s="26"/>
      <c r="E708" s="26"/>
      <c r="F708" s="26"/>
      <c r="G708" s="26"/>
      <c r="H708" s="27">
        <f>J708*0.05</f>
        <v>3000</v>
      </c>
      <c r="I708" s="28">
        <f>0.05*J708</f>
        <v>3000</v>
      </c>
      <c r="J708" s="28">
        <f>J676+K707</f>
        <v>60000</v>
      </c>
      <c r="K708" s="29"/>
      <c r="L708" s="30"/>
    </row>
    <row r="709" spans="1:12" ht="15.75" customHeight="1" x14ac:dyDescent="0.25">
      <c r="A709" s="32">
        <v>1</v>
      </c>
      <c r="B709" s="33"/>
      <c r="C709" s="33"/>
      <c r="D709" s="32"/>
      <c r="E709" s="34"/>
      <c r="F709" s="32"/>
      <c r="G709" s="29"/>
      <c r="H709" s="34">
        <f>IF(AND(F709=1,E709&gt;0),(E709-1)*(G709/I708),IF(E709&gt;0,-(G709/I708),))</f>
        <v>0</v>
      </c>
      <c r="I709" s="29">
        <f>IF(F709=1,E709*G709,-G709)</f>
        <v>0</v>
      </c>
      <c r="J709" s="35">
        <f>IF(F709=1,K709/J708,-G709/J708)</f>
        <v>0</v>
      </c>
      <c r="K709" s="29">
        <f>IF(F709=1,I709-G709,-G709)</f>
        <v>0</v>
      </c>
      <c r="L709" s="30"/>
    </row>
    <row r="710" spans="1:12" ht="15.75" customHeight="1" x14ac:dyDescent="0.25">
      <c r="A710" s="32">
        <v>2</v>
      </c>
      <c r="B710" s="33"/>
      <c r="C710" s="33"/>
      <c r="D710" s="32"/>
      <c r="E710" s="34"/>
      <c r="F710" s="32"/>
      <c r="G710" s="29"/>
      <c r="H710" s="34">
        <f>IF(AND(F710=1,E710&gt;0),(E710-1)*(G710/I708),IF(E710&gt;0,-(G710/I708),))</f>
        <v>0</v>
      </c>
      <c r="I710" s="29">
        <f>IF(F710=1,E710*G710,-G710)</f>
        <v>0</v>
      </c>
      <c r="J710" s="35">
        <f>IF(F710=1,K710/J708,-G710/J708)</f>
        <v>0</v>
      </c>
      <c r="K710" s="29">
        <f>IF(F710=1,I710-G710,-G710)</f>
        <v>0</v>
      </c>
      <c r="L710" s="30"/>
    </row>
    <row r="711" spans="1:12" ht="15.75" customHeight="1" x14ac:dyDescent="0.25">
      <c r="A711" s="32">
        <v>3</v>
      </c>
      <c r="B711" s="33"/>
      <c r="C711" s="33"/>
      <c r="D711" s="32"/>
      <c r="E711" s="34"/>
      <c r="F711" s="32"/>
      <c r="G711" s="29"/>
      <c r="H711" s="34">
        <f>IF(AND(F711=1,E711&gt;0),(E711-1)*(G711/I708),IF(E711&gt;0,-(G711/I708),))</f>
        <v>0</v>
      </c>
      <c r="I711" s="29">
        <f>IF(F711=1,E711*G711,-G711)</f>
        <v>0</v>
      </c>
      <c r="J711" s="35">
        <f>IF(F711=1,K711/J708,-G711/J708)</f>
        <v>0</v>
      </c>
      <c r="K711" s="29">
        <f>IF(F711=1,I711-G711,-G711)</f>
        <v>0</v>
      </c>
      <c r="L711" s="30"/>
    </row>
    <row r="712" spans="1:12" ht="15.75" customHeight="1" x14ac:dyDescent="0.25">
      <c r="A712" s="32">
        <v>4</v>
      </c>
      <c r="B712" s="33"/>
      <c r="C712" s="33"/>
      <c r="D712" s="32"/>
      <c r="E712" s="34"/>
      <c r="F712" s="32"/>
      <c r="G712" s="29"/>
      <c r="H712" s="34">
        <f>IF(AND(F712=1,E712&gt;0),(E712-1)*(G712/I708),IF(E712&gt;0,-(G712/I708),))</f>
        <v>0</v>
      </c>
      <c r="I712" s="29">
        <f t="shared" ref="I712:I738" si="44">IF(F712=1,E712*G712,-G712)</f>
        <v>0</v>
      </c>
      <c r="J712" s="35">
        <f>IF(F712=1,K712/J708,-G712/J708)</f>
        <v>0</v>
      </c>
      <c r="K712" s="29">
        <f t="shared" ref="K712:K738" si="45">IF(F712=1,I712-G712,-G712)</f>
        <v>0</v>
      </c>
      <c r="L712" s="30"/>
    </row>
    <row r="713" spans="1:12" ht="15.75" customHeight="1" x14ac:dyDescent="0.25">
      <c r="A713" s="32">
        <v>5</v>
      </c>
      <c r="B713" s="33"/>
      <c r="C713" s="33"/>
      <c r="D713" s="32"/>
      <c r="E713" s="34"/>
      <c r="F713" s="32"/>
      <c r="G713" s="29"/>
      <c r="H713" s="34">
        <f>IF(AND(F713=1,E713&gt;0),(E713-1)*(G713/I708),IF(E713&gt;0,-(G713/I708),))</f>
        <v>0</v>
      </c>
      <c r="I713" s="29">
        <f t="shared" si="44"/>
        <v>0</v>
      </c>
      <c r="J713" s="35">
        <f>IF(F713=1,K713/J708,-G713/J708)</f>
        <v>0</v>
      </c>
      <c r="K713" s="29">
        <f t="shared" si="45"/>
        <v>0</v>
      </c>
      <c r="L713" s="30"/>
    </row>
    <row r="714" spans="1:12" ht="15.75" customHeight="1" x14ac:dyDescent="0.25">
      <c r="A714" s="32">
        <v>6</v>
      </c>
      <c r="B714" s="33"/>
      <c r="C714" s="33"/>
      <c r="D714" s="32"/>
      <c r="E714" s="34"/>
      <c r="F714" s="32"/>
      <c r="G714" s="29"/>
      <c r="H714" s="34">
        <f>IF(AND(F714=1,E714&gt;0),(E714-1)*(G714/I708),IF(E714&gt;0,-(G714/I708),))</f>
        <v>0</v>
      </c>
      <c r="I714" s="29">
        <f t="shared" si="44"/>
        <v>0</v>
      </c>
      <c r="J714" s="35">
        <f>IF(F714=1,K714/J708,-G714/J708)</f>
        <v>0</v>
      </c>
      <c r="K714" s="29">
        <f t="shared" si="45"/>
        <v>0</v>
      </c>
      <c r="L714" s="30"/>
    </row>
    <row r="715" spans="1:12" ht="15.75" customHeight="1" x14ac:dyDescent="0.25">
      <c r="A715" s="32">
        <v>7</v>
      </c>
      <c r="B715" s="33"/>
      <c r="C715" s="33"/>
      <c r="D715" s="32"/>
      <c r="E715" s="34"/>
      <c r="F715" s="32"/>
      <c r="G715" s="29"/>
      <c r="H715" s="34">
        <f>IF(AND(F715=1,E715&gt;0),(E715-1)*(G715/I708),IF(E715&gt;0,-(G715/I708),))</f>
        <v>0</v>
      </c>
      <c r="I715" s="29">
        <f t="shared" si="44"/>
        <v>0</v>
      </c>
      <c r="J715" s="35">
        <f>IF(F715=1,K715/J708,-G715/J708)</f>
        <v>0</v>
      </c>
      <c r="K715" s="29">
        <f t="shared" si="45"/>
        <v>0</v>
      </c>
      <c r="L715" s="30"/>
    </row>
    <row r="716" spans="1:12" ht="15.75" customHeight="1" x14ac:dyDescent="0.25">
      <c r="A716" s="39">
        <v>8</v>
      </c>
      <c r="B716" s="40"/>
      <c r="C716" s="40"/>
      <c r="D716" s="41"/>
      <c r="E716" s="42"/>
      <c r="F716" s="41"/>
      <c r="G716" s="43"/>
      <c r="H716" s="34">
        <f>IF(AND(F716=1,E716&gt;0),(E716-1)*(G716/I708),IF(E716&gt;0,-(G716/I708),))</f>
        <v>0</v>
      </c>
      <c r="I716" s="44">
        <f t="shared" si="44"/>
        <v>0</v>
      </c>
      <c r="J716" s="45">
        <f>IF(F716=1,K716/J708,-G716/J708)</f>
        <v>0</v>
      </c>
      <c r="K716" s="46">
        <f t="shared" si="45"/>
        <v>0</v>
      </c>
      <c r="L716" s="30"/>
    </row>
    <row r="717" spans="1:12" ht="15.75" customHeight="1" x14ac:dyDescent="0.25">
      <c r="A717" s="47">
        <v>9</v>
      </c>
      <c r="B717" s="33"/>
      <c r="C717" s="33"/>
      <c r="D717" s="32"/>
      <c r="E717" s="34"/>
      <c r="F717" s="32"/>
      <c r="G717" s="29"/>
      <c r="H717" s="34">
        <f>IF(AND(F717=1,E717&gt;0),(E717-1)*(G717/I708),IF(E717&gt;0,-(G717/I708),))</f>
        <v>0</v>
      </c>
      <c r="I717" s="48">
        <f t="shared" si="44"/>
        <v>0</v>
      </c>
      <c r="J717" s="49">
        <f>IF(F717=1,K717/J708,-G717/J708)</f>
        <v>0</v>
      </c>
      <c r="K717" s="50">
        <f t="shared" si="45"/>
        <v>0</v>
      </c>
      <c r="L717" s="30"/>
    </row>
    <row r="718" spans="1:12" ht="15.75" customHeight="1" x14ac:dyDescent="0.25">
      <c r="A718" s="47">
        <v>10</v>
      </c>
      <c r="B718" s="33"/>
      <c r="C718" s="33"/>
      <c r="D718" s="32"/>
      <c r="E718" s="34"/>
      <c r="F718" s="32"/>
      <c r="G718" s="29"/>
      <c r="H718" s="34">
        <f>IF(AND(F718=1,E718&gt;0),(E718-1)*(G718/I708),IF(E718&gt;0,-(G718/I708),))</f>
        <v>0</v>
      </c>
      <c r="I718" s="48">
        <f t="shared" si="44"/>
        <v>0</v>
      </c>
      <c r="J718" s="49">
        <f>IF(F718=1,K718/J708,-G718/J708)</f>
        <v>0</v>
      </c>
      <c r="K718" s="50">
        <f t="shared" si="45"/>
        <v>0</v>
      </c>
      <c r="L718" s="30"/>
    </row>
    <row r="719" spans="1:12" ht="15.75" customHeight="1" x14ac:dyDescent="0.25">
      <c r="A719" s="47">
        <v>11</v>
      </c>
      <c r="B719" s="33"/>
      <c r="C719" s="33"/>
      <c r="D719" s="32"/>
      <c r="E719" s="34"/>
      <c r="F719" s="32"/>
      <c r="G719" s="29"/>
      <c r="H719" s="34">
        <f>IF(AND(F719=1,E719&gt;0),(E719-1)*(G719/I708),IF(E719&gt;0,-(G719/I708),))</f>
        <v>0</v>
      </c>
      <c r="I719" s="48">
        <f t="shared" si="44"/>
        <v>0</v>
      </c>
      <c r="J719" s="49">
        <f>IF(F719=1,K719/J708,-G719/J708)</f>
        <v>0</v>
      </c>
      <c r="K719" s="50">
        <f t="shared" si="45"/>
        <v>0</v>
      </c>
      <c r="L719" s="30"/>
    </row>
    <row r="720" spans="1:12" ht="15.75" customHeight="1" x14ac:dyDescent="0.25">
      <c r="A720" s="47">
        <v>12</v>
      </c>
      <c r="B720" s="33"/>
      <c r="C720" s="33"/>
      <c r="D720" s="32"/>
      <c r="E720" s="34"/>
      <c r="F720" s="32"/>
      <c r="G720" s="29"/>
      <c r="H720" s="34">
        <f>IF(AND(F720=1,E720&gt;0),(E720-1)*(G720/I708),IF(E720&gt;0,-(G720/I708),))</f>
        <v>0</v>
      </c>
      <c r="I720" s="48">
        <f t="shared" si="44"/>
        <v>0</v>
      </c>
      <c r="J720" s="49">
        <f>IF(F720=1,K720/J708,-G720/J708)</f>
        <v>0</v>
      </c>
      <c r="K720" s="50">
        <f t="shared" si="45"/>
        <v>0</v>
      </c>
      <c r="L720" s="30"/>
    </row>
    <row r="721" spans="1:12" ht="15.75" customHeight="1" x14ac:dyDescent="0.25">
      <c r="A721" s="47">
        <v>13</v>
      </c>
      <c r="B721" s="33"/>
      <c r="C721" s="33"/>
      <c r="D721" s="32"/>
      <c r="E721" s="34"/>
      <c r="F721" s="32"/>
      <c r="G721" s="29"/>
      <c r="H721" s="34">
        <f>IF(AND(F721=1,E721&gt;0),(E721-1)*(G721/I708),IF(E721&gt;0,-(G721/I708),))</f>
        <v>0</v>
      </c>
      <c r="I721" s="48">
        <f t="shared" si="44"/>
        <v>0</v>
      </c>
      <c r="J721" s="49">
        <f>IF(F721=1,K721/J708,-G721/J708)</f>
        <v>0</v>
      </c>
      <c r="K721" s="50">
        <f t="shared" si="45"/>
        <v>0</v>
      </c>
      <c r="L721" s="30"/>
    </row>
    <row r="722" spans="1:12" ht="15.75" customHeight="1" x14ac:dyDescent="0.25">
      <c r="A722" s="47">
        <v>14</v>
      </c>
      <c r="B722" s="33"/>
      <c r="C722" s="33"/>
      <c r="D722" s="32"/>
      <c r="E722" s="34"/>
      <c r="F722" s="32"/>
      <c r="G722" s="29"/>
      <c r="H722" s="34">
        <f>IF(AND(F722=1,E722&gt;0),(E722-1)*(G722/I708),IF(E722&gt;0,-(G722/I708),))</f>
        <v>0</v>
      </c>
      <c r="I722" s="48">
        <f t="shared" si="44"/>
        <v>0</v>
      </c>
      <c r="J722" s="49">
        <f>IF(F722=1,K722/J708,-G722/J708)</f>
        <v>0</v>
      </c>
      <c r="K722" s="50">
        <f t="shared" si="45"/>
        <v>0</v>
      </c>
      <c r="L722" s="30"/>
    </row>
    <row r="723" spans="1:12" ht="15.75" customHeight="1" x14ac:dyDescent="0.25">
      <c r="A723" s="47">
        <v>15</v>
      </c>
      <c r="B723" s="33"/>
      <c r="C723" s="33"/>
      <c r="D723" s="32"/>
      <c r="E723" s="34"/>
      <c r="F723" s="32"/>
      <c r="G723" s="29"/>
      <c r="H723" s="34">
        <f>IF(AND(F723=1,E723&gt;0),(E723-1)*(G723/I708),IF(E723&gt;0,-(G723/I708),))</f>
        <v>0</v>
      </c>
      <c r="I723" s="48">
        <f t="shared" si="44"/>
        <v>0</v>
      </c>
      <c r="J723" s="49">
        <f>IF(F723=1,K723/J708,-G723/J708)</f>
        <v>0</v>
      </c>
      <c r="K723" s="50">
        <f t="shared" si="45"/>
        <v>0</v>
      </c>
      <c r="L723" s="30"/>
    </row>
    <row r="724" spans="1:12" ht="15.75" customHeight="1" x14ac:dyDescent="0.25">
      <c r="A724" s="47">
        <v>16</v>
      </c>
      <c r="B724" s="33"/>
      <c r="C724" s="33"/>
      <c r="D724" s="32"/>
      <c r="E724" s="34"/>
      <c r="F724" s="32"/>
      <c r="G724" s="29"/>
      <c r="H724" s="34">
        <f>IF(AND(F724=1,E724&gt;0),(E724-1)*(G724/I708),IF(E724&gt;0,-(G724/I708),))</f>
        <v>0</v>
      </c>
      <c r="I724" s="48">
        <f t="shared" si="44"/>
        <v>0</v>
      </c>
      <c r="J724" s="49">
        <f>IF(F724=1,K724/J708,-G724/J708)</f>
        <v>0</v>
      </c>
      <c r="K724" s="50">
        <f t="shared" si="45"/>
        <v>0</v>
      </c>
      <c r="L724" s="30"/>
    </row>
    <row r="725" spans="1:12" ht="15.75" customHeight="1" x14ac:dyDescent="0.25">
      <c r="A725" s="47">
        <v>17</v>
      </c>
      <c r="B725" s="33"/>
      <c r="C725" s="33"/>
      <c r="D725" s="32"/>
      <c r="E725" s="34"/>
      <c r="F725" s="32"/>
      <c r="G725" s="29"/>
      <c r="H725" s="34">
        <f>IF(AND(F725=1,E725&gt;0),(E725-1)*(G725/I708),IF(E725&gt;0,-(G725/I708),))</f>
        <v>0</v>
      </c>
      <c r="I725" s="48">
        <f t="shared" si="44"/>
        <v>0</v>
      </c>
      <c r="J725" s="49">
        <f>IF(F725=1,K725/J708,-G725/J708)</f>
        <v>0</v>
      </c>
      <c r="K725" s="50">
        <f t="shared" si="45"/>
        <v>0</v>
      </c>
      <c r="L725" s="30"/>
    </row>
    <row r="726" spans="1:12" ht="15.75" customHeight="1" x14ac:dyDescent="0.25">
      <c r="A726" s="47">
        <v>18</v>
      </c>
      <c r="B726" s="33"/>
      <c r="C726" s="33"/>
      <c r="D726" s="32"/>
      <c r="E726" s="34"/>
      <c r="F726" s="32"/>
      <c r="G726" s="29"/>
      <c r="H726" s="34">
        <f>IF(AND(F726=1,E726&gt;0),(E726-1)*(G726/I708),IF(E726&gt;0,-(G726/I708),))</f>
        <v>0</v>
      </c>
      <c r="I726" s="48">
        <f t="shared" si="44"/>
        <v>0</v>
      </c>
      <c r="J726" s="49">
        <f>IF(F726=1,K726/J708,-G726/J708)</f>
        <v>0</v>
      </c>
      <c r="K726" s="50">
        <f t="shared" si="45"/>
        <v>0</v>
      </c>
      <c r="L726" s="30"/>
    </row>
    <row r="727" spans="1:12" ht="15.75" customHeight="1" x14ac:dyDescent="0.25">
      <c r="A727" s="51">
        <v>19</v>
      </c>
      <c r="B727" s="52"/>
      <c r="C727" s="52"/>
      <c r="D727" s="53"/>
      <c r="E727" s="54"/>
      <c r="F727" s="53"/>
      <c r="G727" s="50"/>
      <c r="H727" s="34">
        <f>IF(AND(F727=1,E727&gt;0),(E727-1)*(G727/I708),IF(E727&gt;0,-(G727/I708),))</f>
        <v>0</v>
      </c>
      <c r="I727" s="48">
        <f t="shared" si="44"/>
        <v>0</v>
      </c>
      <c r="J727" s="49">
        <f>IF(F727=1,K727/J708,-G727/J708)</f>
        <v>0</v>
      </c>
      <c r="K727" s="50">
        <f t="shared" si="45"/>
        <v>0</v>
      </c>
      <c r="L727" s="30"/>
    </row>
    <row r="728" spans="1:12" ht="15.75" customHeight="1" x14ac:dyDescent="0.25">
      <c r="A728" s="47">
        <v>20</v>
      </c>
      <c r="B728" s="52"/>
      <c r="C728" s="52"/>
      <c r="D728" s="53"/>
      <c r="E728" s="54"/>
      <c r="F728" s="53"/>
      <c r="G728" s="50"/>
      <c r="H728" s="34">
        <f>IF(AND(F728=1,E728&gt;0),(E728-1)*(G728/I708),IF(E728&gt;0,-(G728/I708),))</f>
        <v>0</v>
      </c>
      <c r="I728" s="48">
        <f t="shared" si="44"/>
        <v>0</v>
      </c>
      <c r="J728" s="49">
        <f>IF(F728=1,K728/J708,-G728/J708)</f>
        <v>0</v>
      </c>
      <c r="K728" s="50">
        <f t="shared" si="45"/>
        <v>0</v>
      </c>
      <c r="L728" s="30"/>
    </row>
    <row r="729" spans="1:12" ht="15.75" customHeight="1" x14ac:dyDescent="0.25">
      <c r="A729" s="51">
        <v>21</v>
      </c>
      <c r="B729" s="52"/>
      <c r="C729" s="52"/>
      <c r="D729" s="53"/>
      <c r="E729" s="54"/>
      <c r="F729" s="53"/>
      <c r="G729" s="50"/>
      <c r="H729" s="34">
        <f>IF(AND(F729=1,E729&gt;0),(E729-1)*(G729/I708),IF(E729&gt;0,-(G729/I708),))</f>
        <v>0</v>
      </c>
      <c r="I729" s="48">
        <f t="shared" si="44"/>
        <v>0</v>
      </c>
      <c r="J729" s="49">
        <f>IF(F729=1,K729/J708,-G729/J708)</f>
        <v>0</v>
      </c>
      <c r="K729" s="50">
        <f t="shared" si="45"/>
        <v>0</v>
      </c>
    </row>
    <row r="730" spans="1:12" ht="15.75" customHeight="1" x14ac:dyDescent="0.25">
      <c r="A730" s="47">
        <v>22</v>
      </c>
      <c r="B730" s="52"/>
      <c r="C730" s="52"/>
      <c r="D730" s="53"/>
      <c r="E730" s="54"/>
      <c r="F730" s="53"/>
      <c r="G730" s="50"/>
      <c r="H730" s="34">
        <f>IF(AND(F730=1,E730&gt;0),(E730-1)*(G730/I708),IF(E730&gt;0,-(G730/I708),))</f>
        <v>0</v>
      </c>
      <c r="I730" s="48">
        <f t="shared" si="44"/>
        <v>0</v>
      </c>
      <c r="J730" s="49">
        <f>IF(F730=1,K730/J708,-G730/J708)</f>
        <v>0</v>
      </c>
      <c r="K730" s="50">
        <f t="shared" si="45"/>
        <v>0</v>
      </c>
    </row>
    <row r="731" spans="1:12" ht="15.75" customHeight="1" x14ac:dyDescent="0.25">
      <c r="A731" s="51">
        <v>23</v>
      </c>
      <c r="B731" s="52"/>
      <c r="C731" s="52"/>
      <c r="D731" s="53"/>
      <c r="E731" s="54"/>
      <c r="F731" s="53"/>
      <c r="G731" s="50"/>
      <c r="H731" s="34">
        <f>IF(AND(F731=1,E731&gt;0),(E731-1)*(G731/I708),IF(E731&gt;0,-(G731/I708),))</f>
        <v>0</v>
      </c>
      <c r="I731" s="48">
        <f t="shared" si="44"/>
        <v>0</v>
      </c>
      <c r="J731" s="49">
        <f>IF(F731=1,K731/J708,-G731/J708)</f>
        <v>0</v>
      </c>
      <c r="K731" s="50">
        <f t="shared" si="45"/>
        <v>0</v>
      </c>
    </row>
    <row r="732" spans="1:12" ht="15.75" customHeight="1" x14ac:dyDescent="0.25">
      <c r="A732" s="47">
        <v>24</v>
      </c>
      <c r="B732" s="52"/>
      <c r="C732" s="52"/>
      <c r="D732" s="53"/>
      <c r="E732" s="54"/>
      <c r="F732" s="53"/>
      <c r="G732" s="50"/>
      <c r="H732" s="34">
        <f>IF(AND(F732=1,E732&gt;0),(E732-1)*(G732/I708),IF(E732&gt;0,-(G732/I708),))</f>
        <v>0</v>
      </c>
      <c r="I732" s="48">
        <f t="shared" si="44"/>
        <v>0</v>
      </c>
      <c r="J732" s="49">
        <f>IF(F732=1,K732/J708,-G732/J708)</f>
        <v>0</v>
      </c>
      <c r="K732" s="50">
        <f t="shared" si="45"/>
        <v>0</v>
      </c>
    </row>
    <row r="733" spans="1:12" ht="15.75" customHeight="1" x14ac:dyDescent="0.25">
      <c r="A733" s="51">
        <v>25</v>
      </c>
      <c r="B733" s="52"/>
      <c r="C733" s="52"/>
      <c r="D733" s="53"/>
      <c r="E733" s="54"/>
      <c r="F733" s="53"/>
      <c r="G733" s="50"/>
      <c r="H733" s="34">
        <f>IF(AND(F733=1,E733&gt;0),(E733-1)*(G733/I708),IF(E733&gt;0,-(G733/I708),))</f>
        <v>0</v>
      </c>
      <c r="I733" s="48">
        <f t="shared" si="44"/>
        <v>0</v>
      </c>
      <c r="J733" s="49">
        <f>IF(F733=1,K733/J708,-G733/J708)</f>
        <v>0</v>
      </c>
      <c r="K733" s="50">
        <f t="shared" si="45"/>
        <v>0</v>
      </c>
    </row>
    <row r="734" spans="1:12" ht="15.75" customHeight="1" x14ac:dyDescent="0.25">
      <c r="A734" s="47">
        <v>26</v>
      </c>
      <c r="B734" s="52"/>
      <c r="C734" s="52"/>
      <c r="D734" s="53"/>
      <c r="E734" s="54"/>
      <c r="F734" s="53"/>
      <c r="G734" s="50"/>
      <c r="H734" s="34">
        <f>IF(AND(F734=1,E734&gt;0),(E734-1)*(G734/I708),IF(E734&gt;0,-(G734/I708),))</f>
        <v>0</v>
      </c>
      <c r="I734" s="48">
        <f t="shared" si="44"/>
        <v>0</v>
      </c>
      <c r="J734" s="49">
        <f>IF(F734=1,K734/J708,-G734/J708)</f>
        <v>0</v>
      </c>
      <c r="K734" s="50">
        <f t="shared" si="45"/>
        <v>0</v>
      </c>
    </row>
    <row r="735" spans="1:12" ht="15.75" customHeight="1" x14ac:dyDescent="0.25">
      <c r="A735" s="51">
        <v>27</v>
      </c>
      <c r="B735" s="52"/>
      <c r="C735" s="52"/>
      <c r="D735" s="53"/>
      <c r="E735" s="54"/>
      <c r="F735" s="53"/>
      <c r="G735" s="50"/>
      <c r="H735" s="34">
        <f>IF(AND(F735=1,E735&gt;0),(E735-1)*(G735/I708),IF(E735&gt;0,-(G735/I708),))</f>
        <v>0</v>
      </c>
      <c r="I735" s="48">
        <f t="shared" si="44"/>
        <v>0</v>
      </c>
      <c r="J735" s="49">
        <f>IF(F735=1,K735/J708,-G735/J708)</f>
        <v>0</v>
      </c>
      <c r="K735" s="50">
        <f t="shared" si="45"/>
        <v>0</v>
      </c>
    </row>
    <row r="736" spans="1:12" ht="15.75" customHeight="1" x14ac:dyDescent="0.25">
      <c r="A736" s="47">
        <v>28</v>
      </c>
      <c r="B736" s="52"/>
      <c r="C736" s="52"/>
      <c r="D736" s="53"/>
      <c r="E736" s="54"/>
      <c r="F736" s="53"/>
      <c r="G736" s="50"/>
      <c r="H736" s="34">
        <f>IF(AND(F736=1,E736&gt;0),(E736-1)*(G736/I708),IF(E736&gt;0,-(G736/I708),))</f>
        <v>0</v>
      </c>
      <c r="I736" s="48">
        <f t="shared" si="44"/>
        <v>0</v>
      </c>
      <c r="J736" s="49">
        <f>IF(F736=1,K736/J708,-G736/J708)</f>
        <v>0</v>
      </c>
      <c r="K736" s="50">
        <f t="shared" si="45"/>
        <v>0</v>
      </c>
    </row>
    <row r="737" spans="1:12" ht="15.75" customHeight="1" x14ac:dyDescent="0.25">
      <c r="A737" s="51">
        <v>29</v>
      </c>
      <c r="B737" s="52"/>
      <c r="C737" s="52"/>
      <c r="D737" s="53"/>
      <c r="E737" s="54"/>
      <c r="F737" s="53"/>
      <c r="G737" s="50"/>
      <c r="H737" s="34">
        <f>IF(AND(F737=1,E737&gt;0),(E737-1)*(G737/I708),IF(E737&gt;0,-(G737/I708),))</f>
        <v>0</v>
      </c>
      <c r="I737" s="48">
        <f t="shared" si="44"/>
        <v>0</v>
      </c>
      <c r="J737" s="49">
        <f>IF(F737=1,K737/J708,-G737/J708)</f>
        <v>0</v>
      </c>
      <c r="K737" s="50">
        <f t="shared" si="45"/>
        <v>0</v>
      </c>
    </row>
    <row r="738" spans="1:12" ht="15.75" customHeight="1" x14ac:dyDescent="0.25">
      <c r="A738" s="47">
        <v>30</v>
      </c>
      <c r="B738" s="33"/>
      <c r="C738" s="33"/>
      <c r="D738" s="32"/>
      <c r="E738" s="34"/>
      <c r="F738" s="32"/>
      <c r="G738" s="29"/>
      <c r="H738" s="34">
        <f>IF(AND(F738=1,E738&gt;0),(E738-1)*(G738/I708),IF(E738&gt;0,-(G738/I708),))</f>
        <v>0</v>
      </c>
      <c r="I738" s="48">
        <f t="shared" si="44"/>
        <v>0</v>
      </c>
      <c r="J738" s="49">
        <f>IF(F738=1,K738/J708,-G738/J708)</f>
        <v>0</v>
      </c>
      <c r="K738" s="50">
        <f t="shared" si="45"/>
        <v>0</v>
      </c>
    </row>
    <row r="739" spans="1:12" ht="15.75" customHeight="1" x14ac:dyDescent="0.25">
      <c r="A739" s="57" t="s">
        <v>3</v>
      </c>
      <c r="B739" s="58"/>
      <c r="C739" s="59"/>
      <c r="D739" s="65"/>
      <c r="E739" s="60" t="str">
        <f>IFERROR(AVERAGEIF(F709:F738,1,E709:E738)," ")</f>
        <v xml:space="preserve"> </v>
      </c>
      <c r="F739" s="61" t="str">
        <f>IFERROR(COUNTIF(F709:F738,"1")/COUNTIF(F709:F738,"&gt;=0")," ")</f>
        <v xml:space="preserve"> </v>
      </c>
      <c r="G739" s="28">
        <f>SUM(G709:G738)</f>
        <v>0</v>
      </c>
      <c r="H739" s="62">
        <f>SUM(H709:H738)</f>
        <v>0</v>
      </c>
      <c r="I739" s="28">
        <f>SUM(I709:I738)</f>
        <v>0</v>
      </c>
      <c r="J739" s="63">
        <f>SUM(J709:J738)</f>
        <v>0</v>
      </c>
      <c r="K739" s="28">
        <f>SUM(K709:K738)</f>
        <v>0</v>
      </c>
      <c r="L739" s="64">
        <f>K739/J708</f>
        <v>0</v>
      </c>
    </row>
    <row r="740" spans="1:12" ht="15.75" customHeight="1" x14ac:dyDescent="0.25">
      <c r="A740" s="26">
        <f>A708+1</f>
        <v>43854</v>
      </c>
      <c r="B740" s="26"/>
      <c r="C740" s="26"/>
      <c r="D740" s="26"/>
      <c r="E740" s="26"/>
      <c r="F740" s="26"/>
      <c r="G740" s="26"/>
      <c r="H740" s="27">
        <f>J740*0.05</f>
        <v>3000</v>
      </c>
      <c r="I740" s="28">
        <f>0.05*J740</f>
        <v>3000</v>
      </c>
      <c r="J740" s="28">
        <f>J708+K739</f>
        <v>60000</v>
      </c>
      <c r="K740" s="29"/>
      <c r="L740" s="30"/>
    </row>
    <row r="741" spans="1:12" ht="15.75" customHeight="1" x14ac:dyDescent="0.25">
      <c r="A741" s="32">
        <v>1</v>
      </c>
      <c r="B741" s="33"/>
      <c r="C741" s="33"/>
      <c r="D741" s="32"/>
      <c r="E741" s="34"/>
      <c r="F741" s="32"/>
      <c r="G741" s="29"/>
      <c r="H741" s="34">
        <f>IF(AND(F741=1,E741&gt;0),(E741-1)*(G741/I740),IF(E741&gt;0,-(G741/I740),))</f>
        <v>0</v>
      </c>
      <c r="I741" s="29">
        <f>IF(F741=1,E741*G741,-G741)</f>
        <v>0</v>
      </c>
      <c r="J741" s="35">
        <f>IF(F741=1,K741/J740,-G741/J740)</f>
        <v>0</v>
      </c>
      <c r="K741" s="29">
        <f>IF(F741=1,I741-G741,-G741)</f>
        <v>0</v>
      </c>
      <c r="L741" s="30"/>
    </row>
    <row r="742" spans="1:12" ht="15.75" customHeight="1" x14ac:dyDescent="0.25">
      <c r="A742" s="32">
        <v>2</v>
      </c>
      <c r="B742" s="33"/>
      <c r="C742" s="33"/>
      <c r="D742" s="32"/>
      <c r="E742" s="34"/>
      <c r="F742" s="32"/>
      <c r="G742" s="29"/>
      <c r="H742" s="34">
        <f>IF(AND(F742=1,E742&gt;0),(E742-1)*(G742/I740),IF(E742&gt;0,-(G742/I740),))</f>
        <v>0</v>
      </c>
      <c r="I742" s="29">
        <f>IF(F742=1,E742*G742,-G742)</f>
        <v>0</v>
      </c>
      <c r="J742" s="35">
        <f>IF(F742=1,K742/J740,-G742/J740)</f>
        <v>0</v>
      </c>
      <c r="K742" s="29">
        <f>IF(F742=1,I742-G742,-G742)</f>
        <v>0</v>
      </c>
      <c r="L742" s="30"/>
    </row>
    <row r="743" spans="1:12" ht="15.75" customHeight="1" x14ac:dyDescent="0.25">
      <c r="A743" s="32">
        <v>3</v>
      </c>
      <c r="B743" s="33"/>
      <c r="C743" s="33"/>
      <c r="D743" s="32"/>
      <c r="E743" s="34"/>
      <c r="F743" s="32"/>
      <c r="G743" s="29"/>
      <c r="H743" s="34">
        <f>IF(AND(F743=1,E743&gt;0),(E743-1)*(G743/I740),IF(E743&gt;0,-(G743/I740),))</f>
        <v>0</v>
      </c>
      <c r="I743" s="29">
        <f>IF(F743=1,E743*G743,-G743)</f>
        <v>0</v>
      </c>
      <c r="J743" s="35">
        <f>IF(F743=1,K743/J740,-G743/J740)</f>
        <v>0</v>
      </c>
      <c r="K743" s="29">
        <f>IF(F743=1,I743-G743,-G743)</f>
        <v>0</v>
      </c>
      <c r="L743" s="30"/>
    </row>
    <row r="744" spans="1:12" ht="15.75" customHeight="1" x14ac:dyDescent="0.25">
      <c r="A744" s="32">
        <v>4</v>
      </c>
      <c r="B744" s="33"/>
      <c r="C744" s="33"/>
      <c r="D744" s="32"/>
      <c r="E744" s="34"/>
      <c r="F744" s="32"/>
      <c r="G744" s="29"/>
      <c r="H744" s="34">
        <f>IF(AND(F744=1,E744&gt;0),(E744-1)*(G744/I740),IF(E744&gt;0,-(G744/I740),))</f>
        <v>0</v>
      </c>
      <c r="I744" s="29">
        <f t="shared" ref="I744:I770" si="46">IF(F744=1,E744*G744,-G744)</f>
        <v>0</v>
      </c>
      <c r="J744" s="35">
        <f>IF(F744=1,K744/J740,-G744/J740)</f>
        <v>0</v>
      </c>
      <c r="K744" s="29">
        <f t="shared" ref="K744:K770" si="47">IF(F744=1,I744-G744,-G744)</f>
        <v>0</v>
      </c>
      <c r="L744" s="30"/>
    </row>
    <row r="745" spans="1:12" ht="15.75" customHeight="1" x14ac:dyDescent="0.25">
      <c r="A745" s="32">
        <v>5</v>
      </c>
      <c r="B745" s="33"/>
      <c r="C745" s="33"/>
      <c r="D745" s="32"/>
      <c r="E745" s="34"/>
      <c r="F745" s="32"/>
      <c r="G745" s="29"/>
      <c r="H745" s="34">
        <f>IF(AND(F745=1,E745&gt;0),(E745-1)*(G745/I740),IF(E745&gt;0,-(G745/I740),))</f>
        <v>0</v>
      </c>
      <c r="I745" s="29">
        <f t="shared" si="46"/>
        <v>0</v>
      </c>
      <c r="J745" s="35">
        <f>IF(F745=1,K745/J740,-G745/J740)</f>
        <v>0</v>
      </c>
      <c r="K745" s="29">
        <f t="shared" si="47"/>
        <v>0</v>
      </c>
      <c r="L745" s="30"/>
    </row>
    <row r="746" spans="1:12" ht="15.75" customHeight="1" x14ac:dyDescent="0.25">
      <c r="A746" s="32">
        <v>6</v>
      </c>
      <c r="B746" s="33"/>
      <c r="C746" s="33"/>
      <c r="D746" s="32"/>
      <c r="E746" s="34"/>
      <c r="F746" s="32"/>
      <c r="G746" s="29"/>
      <c r="H746" s="34">
        <f>IF(AND(F746=1,E746&gt;0),(E746-1)*(G746/I740),IF(E746&gt;0,-(G746/I740),))</f>
        <v>0</v>
      </c>
      <c r="I746" s="29">
        <f t="shared" si="46"/>
        <v>0</v>
      </c>
      <c r="J746" s="35">
        <f>IF(F746=1,K746/J740,-G746/J740)</f>
        <v>0</v>
      </c>
      <c r="K746" s="29">
        <f t="shared" si="47"/>
        <v>0</v>
      </c>
      <c r="L746" s="30"/>
    </row>
    <row r="747" spans="1:12" ht="15.75" customHeight="1" x14ac:dyDescent="0.25">
      <c r="A747" s="32">
        <v>7</v>
      </c>
      <c r="B747" s="33"/>
      <c r="C747" s="33"/>
      <c r="D747" s="32"/>
      <c r="E747" s="34"/>
      <c r="F747" s="32"/>
      <c r="G747" s="29"/>
      <c r="H747" s="34">
        <f>IF(AND(F747=1,E747&gt;0),(E747-1)*(G747/I740),IF(E747&gt;0,-(G747/I740),))</f>
        <v>0</v>
      </c>
      <c r="I747" s="29">
        <f t="shared" si="46"/>
        <v>0</v>
      </c>
      <c r="J747" s="35">
        <f>IF(F747=1,K747/J740,-G747/J740)</f>
        <v>0</v>
      </c>
      <c r="K747" s="29">
        <f t="shared" si="47"/>
        <v>0</v>
      </c>
      <c r="L747" s="30"/>
    </row>
    <row r="748" spans="1:12" ht="15.75" customHeight="1" x14ac:dyDescent="0.25">
      <c r="A748" s="39">
        <v>8</v>
      </c>
      <c r="B748" s="40"/>
      <c r="C748" s="40"/>
      <c r="D748" s="41"/>
      <c r="E748" s="42"/>
      <c r="F748" s="41"/>
      <c r="G748" s="43"/>
      <c r="H748" s="34">
        <f>IF(AND(F748=1,E748&gt;0),(E748-1)*(G748/I740),IF(E748&gt;0,-(G748/I740),))</f>
        <v>0</v>
      </c>
      <c r="I748" s="44">
        <f t="shared" si="46"/>
        <v>0</v>
      </c>
      <c r="J748" s="45">
        <f>IF(F748=1,K748/J740,-G748/J740)</f>
        <v>0</v>
      </c>
      <c r="K748" s="46">
        <f t="shared" si="47"/>
        <v>0</v>
      </c>
      <c r="L748" s="30"/>
    </row>
    <row r="749" spans="1:12" ht="15.75" customHeight="1" x14ac:dyDescent="0.25">
      <c r="A749" s="47">
        <v>9</v>
      </c>
      <c r="B749" s="33"/>
      <c r="C749" s="33"/>
      <c r="D749" s="32"/>
      <c r="E749" s="34"/>
      <c r="F749" s="32"/>
      <c r="G749" s="29"/>
      <c r="H749" s="34">
        <f>IF(AND(F749=1,E749&gt;0),(E749-1)*(G749/I740),IF(E749&gt;0,-(G749/I740),))</f>
        <v>0</v>
      </c>
      <c r="I749" s="48">
        <f t="shared" si="46"/>
        <v>0</v>
      </c>
      <c r="J749" s="49">
        <f>IF(F749=1,K749/J740,-G749/J740)</f>
        <v>0</v>
      </c>
      <c r="K749" s="50">
        <f t="shared" si="47"/>
        <v>0</v>
      </c>
      <c r="L749" s="30"/>
    </row>
    <row r="750" spans="1:12" ht="15.75" customHeight="1" x14ac:dyDescent="0.25">
      <c r="A750" s="47">
        <v>10</v>
      </c>
      <c r="B750" s="33"/>
      <c r="C750" s="33"/>
      <c r="D750" s="32"/>
      <c r="E750" s="34"/>
      <c r="F750" s="32"/>
      <c r="G750" s="29"/>
      <c r="H750" s="34">
        <f>IF(AND(F750=1,E750&gt;0),(E750-1)*(G750/I740),IF(E750&gt;0,-(G750/I740),))</f>
        <v>0</v>
      </c>
      <c r="I750" s="48">
        <f t="shared" si="46"/>
        <v>0</v>
      </c>
      <c r="J750" s="49">
        <f>IF(F750=1,K750/J740,-G750/J740)</f>
        <v>0</v>
      </c>
      <c r="K750" s="50">
        <f t="shared" si="47"/>
        <v>0</v>
      </c>
      <c r="L750" s="30"/>
    </row>
    <row r="751" spans="1:12" ht="15.75" customHeight="1" x14ac:dyDescent="0.25">
      <c r="A751" s="47">
        <v>11</v>
      </c>
      <c r="B751" s="33"/>
      <c r="C751" s="33"/>
      <c r="D751" s="32"/>
      <c r="E751" s="34"/>
      <c r="F751" s="32"/>
      <c r="G751" s="29"/>
      <c r="H751" s="34">
        <f>IF(AND(F751=1,E751&gt;0),(E751-1)*(G751/I740),IF(E751&gt;0,-(G751/I740),))</f>
        <v>0</v>
      </c>
      <c r="I751" s="48">
        <f t="shared" si="46"/>
        <v>0</v>
      </c>
      <c r="J751" s="49">
        <f>IF(F751=1,K751/J740,-G751/J740)</f>
        <v>0</v>
      </c>
      <c r="K751" s="50">
        <f t="shared" si="47"/>
        <v>0</v>
      </c>
      <c r="L751" s="30"/>
    </row>
    <row r="752" spans="1:12" ht="15.75" customHeight="1" x14ac:dyDescent="0.25">
      <c r="A752" s="47">
        <v>12</v>
      </c>
      <c r="B752" s="33"/>
      <c r="C752" s="33"/>
      <c r="D752" s="32"/>
      <c r="E752" s="34"/>
      <c r="F752" s="32"/>
      <c r="G752" s="29"/>
      <c r="H752" s="34">
        <f>IF(AND(F752=1,E752&gt;0),(E752-1)*(G752/I740),IF(E752&gt;0,-(G752/I740),))</f>
        <v>0</v>
      </c>
      <c r="I752" s="48">
        <f t="shared" si="46"/>
        <v>0</v>
      </c>
      <c r="J752" s="49">
        <f>IF(F752=1,K752/J740,-G752/J740)</f>
        <v>0</v>
      </c>
      <c r="K752" s="50">
        <f t="shared" si="47"/>
        <v>0</v>
      </c>
      <c r="L752" s="30"/>
    </row>
    <row r="753" spans="1:12" ht="15.75" customHeight="1" x14ac:dyDescent="0.25">
      <c r="A753" s="47">
        <v>13</v>
      </c>
      <c r="B753" s="33"/>
      <c r="C753" s="33"/>
      <c r="D753" s="32"/>
      <c r="E753" s="34"/>
      <c r="F753" s="32"/>
      <c r="G753" s="29"/>
      <c r="H753" s="34">
        <f>IF(AND(F753=1,E753&gt;0),(E753-1)*(G753/I740),IF(E753&gt;0,-(G753/I740),))</f>
        <v>0</v>
      </c>
      <c r="I753" s="48">
        <f t="shared" si="46"/>
        <v>0</v>
      </c>
      <c r="J753" s="49">
        <f>IF(F753=1,K753/J740,-G753/J740)</f>
        <v>0</v>
      </c>
      <c r="K753" s="50">
        <f t="shared" si="47"/>
        <v>0</v>
      </c>
      <c r="L753" s="30"/>
    </row>
    <row r="754" spans="1:12" ht="15.75" customHeight="1" x14ac:dyDescent="0.25">
      <c r="A754" s="47">
        <v>14</v>
      </c>
      <c r="B754" s="33"/>
      <c r="C754" s="33"/>
      <c r="D754" s="32"/>
      <c r="E754" s="34"/>
      <c r="F754" s="32"/>
      <c r="G754" s="29"/>
      <c r="H754" s="34">
        <f>IF(AND(F754=1,E754&gt;0),(E754-1)*(G754/I740),IF(E754&gt;0,-(G754/I740),))</f>
        <v>0</v>
      </c>
      <c r="I754" s="48">
        <f t="shared" si="46"/>
        <v>0</v>
      </c>
      <c r="J754" s="49">
        <f>IF(F754=1,K754/J740,-G754/J740)</f>
        <v>0</v>
      </c>
      <c r="K754" s="50">
        <f t="shared" si="47"/>
        <v>0</v>
      </c>
      <c r="L754" s="30"/>
    </row>
    <row r="755" spans="1:12" ht="15.75" customHeight="1" x14ac:dyDescent="0.25">
      <c r="A755" s="47">
        <v>15</v>
      </c>
      <c r="B755" s="33"/>
      <c r="C755" s="33"/>
      <c r="D755" s="32"/>
      <c r="E755" s="34"/>
      <c r="F755" s="32"/>
      <c r="G755" s="29"/>
      <c r="H755" s="34">
        <f>IF(AND(F755=1,E755&gt;0),(E755-1)*(G755/I740),IF(E755&gt;0,-(G755/I740),))</f>
        <v>0</v>
      </c>
      <c r="I755" s="48">
        <f t="shared" si="46"/>
        <v>0</v>
      </c>
      <c r="J755" s="49">
        <f>IF(F755=1,K755/J740,-G755/J740)</f>
        <v>0</v>
      </c>
      <c r="K755" s="50">
        <f t="shared" si="47"/>
        <v>0</v>
      </c>
      <c r="L755" s="30"/>
    </row>
    <row r="756" spans="1:12" ht="15.75" customHeight="1" x14ac:dyDescent="0.25">
      <c r="A756" s="47">
        <v>16</v>
      </c>
      <c r="B756" s="33"/>
      <c r="C756" s="33"/>
      <c r="D756" s="32"/>
      <c r="E756" s="34"/>
      <c r="F756" s="32"/>
      <c r="G756" s="29"/>
      <c r="H756" s="34">
        <f>IF(AND(F756=1,E756&gt;0),(E756-1)*(G756/I740),IF(E756&gt;0,-(G756/I740),))</f>
        <v>0</v>
      </c>
      <c r="I756" s="48">
        <f t="shared" si="46"/>
        <v>0</v>
      </c>
      <c r="J756" s="49">
        <f>IF(F756=1,K756/J740,-G756/J740)</f>
        <v>0</v>
      </c>
      <c r="K756" s="50">
        <f t="shared" si="47"/>
        <v>0</v>
      </c>
      <c r="L756" s="30"/>
    </row>
    <row r="757" spans="1:12" ht="15.75" customHeight="1" x14ac:dyDescent="0.25">
      <c r="A757" s="47">
        <v>17</v>
      </c>
      <c r="B757" s="33"/>
      <c r="C757" s="33"/>
      <c r="D757" s="32"/>
      <c r="E757" s="34"/>
      <c r="F757" s="32"/>
      <c r="G757" s="29"/>
      <c r="H757" s="34">
        <f>IF(AND(F757=1,E757&gt;0),(E757-1)*(G757/I740),IF(E757&gt;0,-(G757/I740),))</f>
        <v>0</v>
      </c>
      <c r="I757" s="48">
        <f t="shared" si="46"/>
        <v>0</v>
      </c>
      <c r="J757" s="49">
        <f>IF(F757=1,K757/J740,-G757/J740)</f>
        <v>0</v>
      </c>
      <c r="K757" s="50">
        <f t="shared" si="47"/>
        <v>0</v>
      </c>
      <c r="L757" s="30"/>
    </row>
    <row r="758" spans="1:12" ht="15.75" customHeight="1" x14ac:dyDescent="0.25">
      <c r="A758" s="47">
        <v>18</v>
      </c>
      <c r="B758" s="33"/>
      <c r="C758" s="33"/>
      <c r="D758" s="32"/>
      <c r="E758" s="34"/>
      <c r="F758" s="32"/>
      <c r="G758" s="29"/>
      <c r="H758" s="34">
        <f>IF(AND(F758=1,E758&gt;0),(E758-1)*(G758/I740),IF(E758&gt;0,-(G758/I740),))</f>
        <v>0</v>
      </c>
      <c r="I758" s="48">
        <f t="shared" si="46"/>
        <v>0</v>
      </c>
      <c r="J758" s="49">
        <f>IF(F758=1,K758/J740,-G758/J740)</f>
        <v>0</v>
      </c>
      <c r="K758" s="50">
        <f t="shared" si="47"/>
        <v>0</v>
      </c>
      <c r="L758" s="30"/>
    </row>
    <row r="759" spans="1:12" ht="15.75" customHeight="1" x14ac:dyDescent="0.25">
      <c r="A759" s="51">
        <v>19</v>
      </c>
      <c r="B759" s="52"/>
      <c r="C759" s="52"/>
      <c r="D759" s="53"/>
      <c r="E759" s="54"/>
      <c r="F759" s="53"/>
      <c r="G759" s="50"/>
      <c r="H759" s="34">
        <f>IF(AND(F759=1,E759&gt;0),(E759-1)*(G759/I740),IF(E759&gt;0,-(G759/I740),))</f>
        <v>0</v>
      </c>
      <c r="I759" s="48">
        <f t="shared" si="46"/>
        <v>0</v>
      </c>
      <c r="J759" s="49">
        <f>IF(F759=1,K759/J740,-G759/J740)</f>
        <v>0</v>
      </c>
      <c r="K759" s="50">
        <f t="shared" si="47"/>
        <v>0</v>
      </c>
      <c r="L759" s="30"/>
    </row>
    <row r="760" spans="1:12" ht="15.75" customHeight="1" x14ac:dyDescent="0.25">
      <c r="A760" s="47">
        <v>20</v>
      </c>
      <c r="B760" s="52"/>
      <c r="C760" s="52"/>
      <c r="D760" s="53"/>
      <c r="E760" s="54"/>
      <c r="F760" s="53"/>
      <c r="G760" s="50"/>
      <c r="H760" s="34">
        <f>IF(AND(F760=1,E760&gt;0),(E760-1)*(G760/I740),IF(E760&gt;0,-(G760/I740),))</f>
        <v>0</v>
      </c>
      <c r="I760" s="48">
        <f t="shared" si="46"/>
        <v>0</v>
      </c>
      <c r="J760" s="49">
        <f>IF(F760=1,K760/J740,-G760/J740)</f>
        <v>0</v>
      </c>
      <c r="K760" s="50">
        <f t="shared" si="47"/>
        <v>0</v>
      </c>
      <c r="L760" s="30"/>
    </row>
    <row r="761" spans="1:12" ht="15.75" customHeight="1" x14ac:dyDescent="0.25">
      <c r="A761" s="51">
        <v>21</v>
      </c>
      <c r="B761" s="52"/>
      <c r="C761" s="52"/>
      <c r="D761" s="53"/>
      <c r="E761" s="54"/>
      <c r="F761" s="53"/>
      <c r="G761" s="50"/>
      <c r="H761" s="34">
        <f>IF(AND(F761=1,E761&gt;0),(E761-1)*(G761/I740),IF(E761&gt;0,-(G761/I740),))</f>
        <v>0</v>
      </c>
      <c r="I761" s="48">
        <f t="shared" si="46"/>
        <v>0</v>
      </c>
      <c r="J761" s="49">
        <f>IF(F761=1,K761/J740,-G761/J740)</f>
        <v>0</v>
      </c>
      <c r="K761" s="50">
        <f t="shared" si="47"/>
        <v>0</v>
      </c>
    </row>
    <row r="762" spans="1:12" ht="15.75" customHeight="1" x14ac:dyDescent="0.25">
      <c r="A762" s="47">
        <v>22</v>
      </c>
      <c r="B762" s="52"/>
      <c r="C762" s="52"/>
      <c r="D762" s="53"/>
      <c r="E762" s="54"/>
      <c r="F762" s="53"/>
      <c r="G762" s="50"/>
      <c r="H762" s="34">
        <f>IF(AND(F762=1,E762&gt;0),(E762-1)*(G762/I740),IF(E762&gt;0,-(G762/I740),))</f>
        <v>0</v>
      </c>
      <c r="I762" s="48">
        <f t="shared" si="46"/>
        <v>0</v>
      </c>
      <c r="J762" s="49">
        <f>IF(F762=1,K762/J740,-G762/J740)</f>
        <v>0</v>
      </c>
      <c r="K762" s="50">
        <f t="shared" si="47"/>
        <v>0</v>
      </c>
    </row>
    <row r="763" spans="1:12" ht="15.75" customHeight="1" x14ac:dyDescent="0.25">
      <c r="A763" s="51">
        <v>23</v>
      </c>
      <c r="B763" s="52"/>
      <c r="C763" s="52"/>
      <c r="D763" s="53"/>
      <c r="E763" s="54"/>
      <c r="F763" s="53"/>
      <c r="G763" s="50"/>
      <c r="H763" s="34">
        <f>IF(AND(F763=1,E763&gt;0),(E763-1)*(G763/I740),IF(E763&gt;0,-(G763/I740),))</f>
        <v>0</v>
      </c>
      <c r="I763" s="48">
        <f t="shared" si="46"/>
        <v>0</v>
      </c>
      <c r="J763" s="49">
        <f>IF(F763=1,K763/J740,-G763/J740)</f>
        <v>0</v>
      </c>
      <c r="K763" s="50">
        <f t="shared" si="47"/>
        <v>0</v>
      </c>
    </row>
    <row r="764" spans="1:12" ht="15.75" customHeight="1" x14ac:dyDescent="0.25">
      <c r="A764" s="47">
        <v>24</v>
      </c>
      <c r="B764" s="52"/>
      <c r="C764" s="52"/>
      <c r="D764" s="53"/>
      <c r="E764" s="54"/>
      <c r="F764" s="53"/>
      <c r="G764" s="50"/>
      <c r="H764" s="34">
        <f>IF(AND(F764=1,E764&gt;0),(E764-1)*(G764/I740),IF(E764&gt;0,-(G764/I740),))</f>
        <v>0</v>
      </c>
      <c r="I764" s="48">
        <f t="shared" si="46"/>
        <v>0</v>
      </c>
      <c r="J764" s="49">
        <f>IF(F764=1,K764/J740,-G764/J740)</f>
        <v>0</v>
      </c>
      <c r="K764" s="50">
        <f t="shared" si="47"/>
        <v>0</v>
      </c>
    </row>
    <row r="765" spans="1:12" ht="15.75" customHeight="1" x14ac:dyDescent="0.25">
      <c r="A765" s="51">
        <v>25</v>
      </c>
      <c r="B765" s="52"/>
      <c r="C765" s="52"/>
      <c r="D765" s="53"/>
      <c r="E765" s="54"/>
      <c r="F765" s="53"/>
      <c r="G765" s="50"/>
      <c r="H765" s="34">
        <f>IF(AND(F765=1,E765&gt;0),(E765-1)*(G765/I740),IF(E765&gt;0,-(G765/I740),))</f>
        <v>0</v>
      </c>
      <c r="I765" s="48">
        <f t="shared" si="46"/>
        <v>0</v>
      </c>
      <c r="J765" s="49">
        <f>IF(F765=1,K765/J740,-G765/J740)</f>
        <v>0</v>
      </c>
      <c r="K765" s="50">
        <f t="shared" si="47"/>
        <v>0</v>
      </c>
    </row>
    <row r="766" spans="1:12" ht="15.75" customHeight="1" x14ac:dyDescent="0.25">
      <c r="A766" s="47">
        <v>26</v>
      </c>
      <c r="B766" s="52"/>
      <c r="C766" s="52"/>
      <c r="D766" s="53"/>
      <c r="E766" s="54"/>
      <c r="F766" s="53"/>
      <c r="G766" s="50"/>
      <c r="H766" s="34">
        <f>IF(AND(F766=1,E766&gt;0),(E766-1)*(G766/I740),IF(E766&gt;0,-(G766/I740),))</f>
        <v>0</v>
      </c>
      <c r="I766" s="48">
        <f t="shared" si="46"/>
        <v>0</v>
      </c>
      <c r="J766" s="49">
        <f>IF(F766=1,K766/J740,-G766/J740)</f>
        <v>0</v>
      </c>
      <c r="K766" s="50">
        <f t="shared" si="47"/>
        <v>0</v>
      </c>
    </row>
    <row r="767" spans="1:12" ht="15.75" customHeight="1" x14ac:dyDescent="0.25">
      <c r="A767" s="51">
        <v>27</v>
      </c>
      <c r="B767" s="52"/>
      <c r="C767" s="52"/>
      <c r="D767" s="53"/>
      <c r="E767" s="54"/>
      <c r="F767" s="53"/>
      <c r="G767" s="50"/>
      <c r="H767" s="34">
        <f>IF(AND(F767=1,E767&gt;0),(E767-1)*(G767/I740),IF(E767&gt;0,-(G767/I740),))</f>
        <v>0</v>
      </c>
      <c r="I767" s="48">
        <f t="shared" si="46"/>
        <v>0</v>
      </c>
      <c r="J767" s="49">
        <f>IF(F767=1,K767/J740,-G767/J740)</f>
        <v>0</v>
      </c>
      <c r="K767" s="50">
        <f t="shared" si="47"/>
        <v>0</v>
      </c>
    </row>
    <row r="768" spans="1:12" ht="15.75" customHeight="1" x14ac:dyDescent="0.25">
      <c r="A768" s="47">
        <v>28</v>
      </c>
      <c r="B768" s="52"/>
      <c r="C768" s="52"/>
      <c r="D768" s="53"/>
      <c r="E768" s="54"/>
      <c r="F768" s="53"/>
      <c r="G768" s="50"/>
      <c r="H768" s="34">
        <f>IF(AND(F768=1,E768&gt;0),(E768-1)*(G768/I740),IF(E768&gt;0,-(G768/I740),))</f>
        <v>0</v>
      </c>
      <c r="I768" s="48">
        <f t="shared" si="46"/>
        <v>0</v>
      </c>
      <c r="J768" s="49">
        <f>IF(F768=1,K768/J740,-G768/J740)</f>
        <v>0</v>
      </c>
      <c r="K768" s="50">
        <f t="shared" si="47"/>
        <v>0</v>
      </c>
    </row>
    <row r="769" spans="1:12" ht="15.75" customHeight="1" x14ac:dyDescent="0.25">
      <c r="A769" s="51">
        <v>29</v>
      </c>
      <c r="B769" s="52"/>
      <c r="C769" s="52"/>
      <c r="D769" s="53"/>
      <c r="E769" s="54"/>
      <c r="F769" s="53"/>
      <c r="G769" s="50"/>
      <c r="H769" s="34">
        <f>IF(AND(F769=1,E769&gt;0),(E769-1)*(G769/I740),IF(E769&gt;0,-(G769/I740),))</f>
        <v>0</v>
      </c>
      <c r="I769" s="48">
        <f t="shared" si="46"/>
        <v>0</v>
      </c>
      <c r="J769" s="49">
        <f>IF(F769=1,K769/J740,-G769/J740)</f>
        <v>0</v>
      </c>
      <c r="K769" s="50">
        <f t="shared" si="47"/>
        <v>0</v>
      </c>
    </row>
    <row r="770" spans="1:12" ht="15.75" customHeight="1" x14ac:dyDescent="0.25">
      <c r="A770" s="47">
        <v>30</v>
      </c>
      <c r="B770" s="33"/>
      <c r="C770" s="33"/>
      <c r="D770" s="32"/>
      <c r="E770" s="34"/>
      <c r="F770" s="32"/>
      <c r="G770" s="29"/>
      <c r="H770" s="34">
        <f>IF(AND(F770=1,E770&gt;0),(E770-1)*(G770/I740),IF(E770&gt;0,-(G770/I740),))</f>
        <v>0</v>
      </c>
      <c r="I770" s="48">
        <f t="shared" si="46"/>
        <v>0</v>
      </c>
      <c r="J770" s="49">
        <f>IF(F770=1,K770/J740,-G770/J740)</f>
        <v>0</v>
      </c>
      <c r="K770" s="50">
        <f t="shared" si="47"/>
        <v>0</v>
      </c>
    </row>
    <row r="771" spans="1:12" ht="15.75" customHeight="1" x14ac:dyDescent="0.25">
      <c r="A771" s="57" t="s">
        <v>3</v>
      </c>
      <c r="B771" s="58"/>
      <c r="C771" s="59"/>
      <c r="D771" s="65"/>
      <c r="E771" s="60" t="str">
        <f>IFERROR(AVERAGEIF(F741:F770,1,E741:E770)," ")</f>
        <v xml:space="preserve"> </v>
      </c>
      <c r="F771" s="61" t="str">
        <f>IFERROR(COUNTIF(F741:F770,"1")/COUNTIF(F741:F770,"&gt;=0")," ")</f>
        <v xml:space="preserve"> </v>
      </c>
      <c r="G771" s="28">
        <f>SUM(G741:G770)</f>
        <v>0</v>
      </c>
      <c r="H771" s="62">
        <f>SUM(H741:H770)</f>
        <v>0</v>
      </c>
      <c r="I771" s="28">
        <f>SUM(I741:I770)</f>
        <v>0</v>
      </c>
      <c r="J771" s="63">
        <f>SUM(J741:J770)</f>
        <v>0</v>
      </c>
      <c r="K771" s="28">
        <f>SUM(K741:K770)</f>
        <v>0</v>
      </c>
      <c r="L771" s="64">
        <f>K771/J740</f>
        <v>0</v>
      </c>
    </row>
    <row r="772" spans="1:12" ht="15.75" customHeight="1" x14ac:dyDescent="0.25">
      <c r="A772" s="26">
        <f>A740+1</f>
        <v>43855</v>
      </c>
      <c r="B772" s="26"/>
      <c r="C772" s="26"/>
      <c r="D772" s="26"/>
      <c r="E772" s="26"/>
      <c r="F772" s="26"/>
      <c r="G772" s="26"/>
      <c r="H772" s="27">
        <f>J772*0.05</f>
        <v>3000</v>
      </c>
      <c r="I772" s="28">
        <f>0.05*J772</f>
        <v>3000</v>
      </c>
      <c r="J772" s="28">
        <f>J740+K771</f>
        <v>60000</v>
      </c>
      <c r="K772" s="29"/>
      <c r="L772" s="30"/>
    </row>
    <row r="773" spans="1:12" ht="15.75" customHeight="1" x14ac:dyDescent="0.25">
      <c r="A773" s="32">
        <v>1</v>
      </c>
      <c r="B773" s="33"/>
      <c r="C773" s="33"/>
      <c r="D773" s="32"/>
      <c r="E773" s="34"/>
      <c r="F773" s="32"/>
      <c r="G773" s="29"/>
      <c r="H773" s="34">
        <f>IF(AND(F773=1,E773&gt;0),(E773-1)*(G773/I772),IF(E773&gt;0,-(G773/I772),))</f>
        <v>0</v>
      </c>
      <c r="I773" s="29">
        <f>IF(F773=1,E773*G773,-G773)</f>
        <v>0</v>
      </c>
      <c r="J773" s="35">
        <f>IF(F773=1,K773/J772,-G773/J772)</f>
        <v>0</v>
      </c>
      <c r="K773" s="29">
        <f>IF(F773=1,I773-G773,-G773)</f>
        <v>0</v>
      </c>
      <c r="L773" s="30"/>
    </row>
    <row r="774" spans="1:12" ht="15.75" customHeight="1" x14ac:dyDescent="0.25">
      <c r="A774" s="32">
        <v>2</v>
      </c>
      <c r="B774" s="33"/>
      <c r="C774" s="33"/>
      <c r="D774" s="32"/>
      <c r="E774" s="34"/>
      <c r="F774" s="32"/>
      <c r="G774" s="29"/>
      <c r="H774" s="34">
        <f>IF(AND(F774=1,E774&gt;0),(E774-1)*(G774/I772),IF(E774&gt;0,-(G774/I772),))</f>
        <v>0</v>
      </c>
      <c r="I774" s="29">
        <f>IF(F774=1,E774*G774,-G774)</f>
        <v>0</v>
      </c>
      <c r="J774" s="35">
        <f>IF(F774=1,K774/J772,-G774/J772)</f>
        <v>0</v>
      </c>
      <c r="K774" s="29">
        <f>IF(F774=1,I774-G774,-G774)</f>
        <v>0</v>
      </c>
      <c r="L774" s="30"/>
    </row>
    <row r="775" spans="1:12" ht="15.75" customHeight="1" x14ac:dyDescent="0.25">
      <c r="A775" s="32">
        <v>3</v>
      </c>
      <c r="B775" s="33"/>
      <c r="C775" s="33"/>
      <c r="D775" s="32"/>
      <c r="E775" s="34"/>
      <c r="F775" s="32"/>
      <c r="G775" s="29"/>
      <c r="H775" s="34">
        <f>IF(AND(F775=1,E775&gt;0),(E775-1)*(G775/I772),IF(E775&gt;0,-(G775/I772),))</f>
        <v>0</v>
      </c>
      <c r="I775" s="29">
        <f>IF(F775=1,E775*G775,-G775)</f>
        <v>0</v>
      </c>
      <c r="J775" s="35">
        <f>IF(F775=1,K775/J772,-G775/J772)</f>
        <v>0</v>
      </c>
      <c r="K775" s="29">
        <f>IF(F775=1,I775-G775,-G775)</f>
        <v>0</v>
      </c>
      <c r="L775" s="30"/>
    </row>
    <row r="776" spans="1:12" ht="15.75" customHeight="1" x14ac:dyDescent="0.25">
      <c r="A776" s="32">
        <v>4</v>
      </c>
      <c r="B776" s="33"/>
      <c r="C776" s="33"/>
      <c r="D776" s="32"/>
      <c r="E776" s="34"/>
      <c r="F776" s="32"/>
      <c r="G776" s="29"/>
      <c r="H776" s="34">
        <f>IF(AND(F776=1,E776&gt;0),(E776-1)*(G776/I772),IF(E776&gt;0,-(G776/I772),))</f>
        <v>0</v>
      </c>
      <c r="I776" s="29">
        <f t="shared" ref="I776:I802" si="48">IF(F776=1,E776*G776,-G776)</f>
        <v>0</v>
      </c>
      <c r="J776" s="35">
        <f>IF(F776=1,K776/J772,-G776/J772)</f>
        <v>0</v>
      </c>
      <c r="K776" s="29">
        <f t="shared" ref="K776:K802" si="49">IF(F776=1,I776-G776,-G776)</f>
        <v>0</v>
      </c>
      <c r="L776" s="30"/>
    </row>
    <row r="777" spans="1:12" ht="15.75" customHeight="1" x14ac:dyDescent="0.25">
      <c r="A777" s="32">
        <v>5</v>
      </c>
      <c r="B777" s="33"/>
      <c r="C777" s="33"/>
      <c r="D777" s="32"/>
      <c r="E777" s="34"/>
      <c r="F777" s="32"/>
      <c r="G777" s="29"/>
      <c r="H777" s="34">
        <f>IF(AND(F777=1,E777&gt;0),(E777-1)*(G777/I772),IF(E777&gt;0,-(G777/I772),))</f>
        <v>0</v>
      </c>
      <c r="I777" s="29">
        <f t="shared" si="48"/>
        <v>0</v>
      </c>
      <c r="J777" s="35">
        <f>IF(F777=1,K777/J772,-G777/J772)</f>
        <v>0</v>
      </c>
      <c r="K777" s="29">
        <f t="shared" si="49"/>
        <v>0</v>
      </c>
      <c r="L777" s="30"/>
    </row>
    <row r="778" spans="1:12" ht="15.75" customHeight="1" x14ac:dyDescent="0.25">
      <c r="A778" s="32">
        <v>6</v>
      </c>
      <c r="B778" s="33"/>
      <c r="C778" s="33"/>
      <c r="D778" s="32"/>
      <c r="E778" s="34"/>
      <c r="F778" s="32"/>
      <c r="G778" s="29"/>
      <c r="H778" s="34">
        <f>IF(AND(F778=1,E778&gt;0),(E778-1)*(G778/I772),IF(E778&gt;0,-(G778/I772),))</f>
        <v>0</v>
      </c>
      <c r="I778" s="29">
        <f t="shared" si="48"/>
        <v>0</v>
      </c>
      <c r="J778" s="35">
        <f>IF(F778=1,K778/J772,-G778/J772)</f>
        <v>0</v>
      </c>
      <c r="K778" s="29">
        <f t="shared" si="49"/>
        <v>0</v>
      </c>
      <c r="L778" s="30"/>
    </row>
    <row r="779" spans="1:12" ht="15.75" customHeight="1" x14ac:dyDescent="0.25">
      <c r="A779" s="32">
        <v>7</v>
      </c>
      <c r="B779" s="33"/>
      <c r="C779" s="33"/>
      <c r="D779" s="32"/>
      <c r="E779" s="34"/>
      <c r="F779" s="32"/>
      <c r="G779" s="29"/>
      <c r="H779" s="34">
        <f>IF(AND(F779=1,E779&gt;0),(E779-1)*(G779/I772),IF(E779&gt;0,-(G779/I772),))</f>
        <v>0</v>
      </c>
      <c r="I779" s="29">
        <f t="shared" si="48"/>
        <v>0</v>
      </c>
      <c r="J779" s="35">
        <f>IF(F779=1,K779/J772,-G779/J772)</f>
        <v>0</v>
      </c>
      <c r="K779" s="29">
        <f t="shared" si="49"/>
        <v>0</v>
      </c>
      <c r="L779" s="30"/>
    </row>
    <row r="780" spans="1:12" ht="15.75" customHeight="1" x14ac:dyDescent="0.25">
      <c r="A780" s="39">
        <v>8</v>
      </c>
      <c r="B780" s="40"/>
      <c r="C780" s="40"/>
      <c r="D780" s="41"/>
      <c r="E780" s="42"/>
      <c r="F780" s="41"/>
      <c r="G780" s="43"/>
      <c r="H780" s="34">
        <f>IF(AND(F780=1,E780&gt;0),(E780-1)*(G780/I772),IF(E780&gt;0,-(G780/I772),))</f>
        <v>0</v>
      </c>
      <c r="I780" s="44">
        <f t="shared" si="48"/>
        <v>0</v>
      </c>
      <c r="J780" s="45">
        <f>IF(F780=1,K780/J772,-G780/J772)</f>
        <v>0</v>
      </c>
      <c r="K780" s="46">
        <f t="shared" si="49"/>
        <v>0</v>
      </c>
      <c r="L780" s="30"/>
    </row>
    <row r="781" spans="1:12" ht="15.75" customHeight="1" x14ac:dyDescent="0.25">
      <c r="A781" s="47">
        <v>9</v>
      </c>
      <c r="B781" s="33"/>
      <c r="C781" s="33"/>
      <c r="D781" s="32"/>
      <c r="E781" s="34"/>
      <c r="F781" s="32"/>
      <c r="G781" s="29"/>
      <c r="H781" s="34">
        <f>IF(AND(F781=1,E781&gt;0),(E781-1)*(G781/I772),IF(E781&gt;0,-(G781/I772),))</f>
        <v>0</v>
      </c>
      <c r="I781" s="48">
        <f t="shared" si="48"/>
        <v>0</v>
      </c>
      <c r="J781" s="49">
        <f>IF(F781=1,K781/J772,-G781/J772)</f>
        <v>0</v>
      </c>
      <c r="K781" s="50">
        <f t="shared" si="49"/>
        <v>0</v>
      </c>
      <c r="L781" s="30"/>
    </row>
    <row r="782" spans="1:12" ht="15.75" customHeight="1" x14ac:dyDescent="0.25">
      <c r="A782" s="47">
        <v>10</v>
      </c>
      <c r="B782" s="33"/>
      <c r="C782" s="33"/>
      <c r="D782" s="32"/>
      <c r="E782" s="34"/>
      <c r="F782" s="32"/>
      <c r="G782" s="29"/>
      <c r="H782" s="34">
        <f>IF(AND(F782=1,E782&gt;0),(E782-1)*(G782/I772),IF(E782&gt;0,-(G782/I772),))</f>
        <v>0</v>
      </c>
      <c r="I782" s="48">
        <f t="shared" si="48"/>
        <v>0</v>
      </c>
      <c r="J782" s="49">
        <f>IF(F782=1,K782/J772,-G782/J772)</f>
        <v>0</v>
      </c>
      <c r="K782" s="50">
        <f t="shared" si="49"/>
        <v>0</v>
      </c>
      <c r="L782" s="30"/>
    </row>
    <row r="783" spans="1:12" ht="15.75" customHeight="1" x14ac:dyDescent="0.25">
      <c r="A783" s="47">
        <v>11</v>
      </c>
      <c r="B783" s="33"/>
      <c r="C783" s="33"/>
      <c r="D783" s="32"/>
      <c r="E783" s="34"/>
      <c r="F783" s="32"/>
      <c r="G783" s="29"/>
      <c r="H783" s="34">
        <f>IF(AND(F783=1,E783&gt;0),(E783-1)*(G783/I772),IF(E783&gt;0,-(G783/I772),))</f>
        <v>0</v>
      </c>
      <c r="I783" s="48">
        <f t="shared" si="48"/>
        <v>0</v>
      </c>
      <c r="J783" s="49">
        <f>IF(F783=1,K783/J772,-G783/J772)</f>
        <v>0</v>
      </c>
      <c r="K783" s="50">
        <f t="shared" si="49"/>
        <v>0</v>
      </c>
      <c r="L783" s="30"/>
    </row>
    <row r="784" spans="1:12" ht="15.75" customHeight="1" x14ac:dyDescent="0.25">
      <c r="A784" s="47">
        <v>12</v>
      </c>
      <c r="B784" s="33"/>
      <c r="C784" s="33"/>
      <c r="D784" s="32"/>
      <c r="E784" s="34"/>
      <c r="F784" s="32"/>
      <c r="G784" s="29"/>
      <c r="H784" s="34">
        <f>IF(AND(F784=1,E784&gt;0),(E784-1)*(G784/I772),IF(E784&gt;0,-(G784/I772),))</f>
        <v>0</v>
      </c>
      <c r="I784" s="48">
        <f t="shared" si="48"/>
        <v>0</v>
      </c>
      <c r="J784" s="49">
        <f>IF(F784=1,K784/J772,-G784/J772)</f>
        <v>0</v>
      </c>
      <c r="K784" s="50">
        <f t="shared" si="49"/>
        <v>0</v>
      </c>
      <c r="L784" s="30"/>
    </row>
    <row r="785" spans="1:12" ht="15.75" customHeight="1" x14ac:dyDescent="0.25">
      <c r="A785" s="47">
        <v>13</v>
      </c>
      <c r="B785" s="33"/>
      <c r="C785" s="33"/>
      <c r="D785" s="32"/>
      <c r="E785" s="34"/>
      <c r="F785" s="32"/>
      <c r="G785" s="29"/>
      <c r="H785" s="34">
        <f>IF(AND(F785=1,E785&gt;0),(E785-1)*(G785/I772),IF(E785&gt;0,-(G785/I772),))</f>
        <v>0</v>
      </c>
      <c r="I785" s="48">
        <f t="shared" si="48"/>
        <v>0</v>
      </c>
      <c r="J785" s="49">
        <f>IF(F785=1,K785/J772,-G785/J772)</f>
        <v>0</v>
      </c>
      <c r="K785" s="50">
        <f t="shared" si="49"/>
        <v>0</v>
      </c>
      <c r="L785" s="30"/>
    </row>
    <row r="786" spans="1:12" ht="15.75" customHeight="1" x14ac:dyDescent="0.25">
      <c r="A786" s="47">
        <v>14</v>
      </c>
      <c r="B786" s="33"/>
      <c r="C786" s="33"/>
      <c r="D786" s="32"/>
      <c r="E786" s="34"/>
      <c r="F786" s="32"/>
      <c r="G786" s="29"/>
      <c r="H786" s="34">
        <f>IF(AND(F786=1,E786&gt;0),(E786-1)*(G786/I772),IF(E786&gt;0,-(G786/I772),))</f>
        <v>0</v>
      </c>
      <c r="I786" s="48">
        <f t="shared" si="48"/>
        <v>0</v>
      </c>
      <c r="J786" s="49">
        <f>IF(F786=1,K786/J772,-G786/J772)</f>
        <v>0</v>
      </c>
      <c r="K786" s="50">
        <f t="shared" si="49"/>
        <v>0</v>
      </c>
      <c r="L786" s="30"/>
    </row>
    <row r="787" spans="1:12" ht="15.75" customHeight="1" x14ac:dyDescent="0.25">
      <c r="A787" s="47">
        <v>15</v>
      </c>
      <c r="B787" s="33"/>
      <c r="C787" s="33"/>
      <c r="D787" s="32"/>
      <c r="E787" s="34"/>
      <c r="F787" s="32"/>
      <c r="G787" s="29"/>
      <c r="H787" s="34">
        <f>IF(AND(F787=1,E787&gt;0),(E787-1)*(G787/I772),IF(E787&gt;0,-(G787/I772),))</f>
        <v>0</v>
      </c>
      <c r="I787" s="48">
        <f t="shared" si="48"/>
        <v>0</v>
      </c>
      <c r="J787" s="49">
        <f>IF(F787=1,K787/J772,-G787/J772)</f>
        <v>0</v>
      </c>
      <c r="K787" s="50">
        <f t="shared" si="49"/>
        <v>0</v>
      </c>
      <c r="L787" s="30"/>
    </row>
    <row r="788" spans="1:12" ht="15.75" customHeight="1" x14ac:dyDescent="0.25">
      <c r="A788" s="47">
        <v>16</v>
      </c>
      <c r="B788" s="33"/>
      <c r="C788" s="33"/>
      <c r="D788" s="32"/>
      <c r="E788" s="34"/>
      <c r="F788" s="32"/>
      <c r="G788" s="29"/>
      <c r="H788" s="34">
        <f>IF(AND(F788=1,E788&gt;0),(E788-1)*(G788/I772),IF(E788&gt;0,-(G788/I772),))</f>
        <v>0</v>
      </c>
      <c r="I788" s="48">
        <f t="shared" si="48"/>
        <v>0</v>
      </c>
      <c r="J788" s="49">
        <f>IF(F788=1,K788/J772,-G788/J772)</f>
        <v>0</v>
      </c>
      <c r="K788" s="50">
        <f t="shared" si="49"/>
        <v>0</v>
      </c>
      <c r="L788" s="30"/>
    </row>
    <row r="789" spans="1:12" ht="15.75" customHeight="1" x14ac:dyDescent="0.25">
      <c r="A789" s="47">
        <v>17</v>
      </c>
      <c r="B789" s="33"/>
      <c r="C789" s="33"/>
      <c r="D789" s="32"/>
      <c r="E789" s="34"/>
      <c r="F789" s="32"/>
      <c r="G789" s="29"/>
      <c r="H789" s="34">
        <f>IF(AND(F789=1,E789&gt;0),(E789-1)*(G789/I772),IF(E789&gt;0,-(G789/I772),))</f>
        <v>0</v>
      </c>
      <c r="I789" s="48">
        <f t="shared" si="48"/>
        <v>0</v>
      </c>
      <c r="J789" s="49">
        <f>IF(F789=1,K789/J772,-G789/J772)</f>
        <v>0</v>
      </c>
      <c r="K789" s="50">
        <f t="shared" si="49"/>
        <v>0</v>
      </c>
      <c r="L789" s="30"/>
    </row>
    <row r="790" spans="1:12" ht="15.75" customHeight="1" x14ac:dyDescent="0.25">
      <c r="A790" s="47">
        <v>18</v>
      </c>
      <c r="B790" s="33"/>
      <c r="C790" s="33"/>
      <c r="D790" s="32"/>
      <c r="E790" s="34"/>
      <c r="F790" s="32"/>
      <c r="G790" s="29"/>
      <c r="H790" s="34">
        <f>IF(AND(F790=1,E790&gt;0),(E790-1)*(G790/I772),IF(E790&gt;0,-(G790/I772),))</f>
        <v>0</v>
      </c>
      <c r="I790" s="48">
        <f t="shared" si="48"/>
        <v>0</v>
      </c>
      <c r="J790" s="49">
        <f>IF(F790=1,K790/J772,-G790/J772)</f>
        <v>0</v>
      </c>
      <c r="K790" s="50">
        <f t="shared" si="49"/>
        <v>0</v>
      </c>
      <c r="L790" s="30"/>
    </row>
    <row r="791" spans="1:12" ht="15.75" customHeight="1" x14ac:dyDescent="0.25">
      <c r="A791" s="51">
        <v>19</v>
      </c>
      <c r="B791" s="52"/>
      <c r="C791" s="52"/>
      <c r="D791" s="53"/>
      <c r="E791" s="54"/>
      <c r="F791" s="53"/>
      <c r="G791" s="50"/>
      <c r="H791" s="34">
        <f>IF(AND(F791=1,E791&gt;0),(E791-1)*(G791/I772),IF(E791&gt;0,-(G791/I772),))</f>
        <v>0</v>
      </c>
      <c r="I791" s="48">
        <f t="shared" si="48"/>
        <v>0</v>
      </c>
      <c r="J791" s="49">
        <f>IF(F791=1,K791/J772,-G791/J772)</f>
        <v>0</v>
      </c>
      <c r="K791" s="50">
        <f t="shared" si="49"/>
        <v>0</v>
      </c>
      <c r="L791" s="30"/>
    </row>
    <row r="792" spans="1:12" ht="15.75" customHeight="1" x14ac:dyDescent="0.25">
      <c r="A792" s="47">
        <v>20</v>
      </c>
      <c r="B792" s="52"/>
      <c r="C792" s="52"/>
      <c r="D792" s="53"/>
      <c r="E792" s="54"/>
      <c r="F792" s="53"/>
      <c r="G792" s="50"/>
      <c r="H792" s="34">
        <f>IF(AND(F792=1,E792&gt;0),(E792-1)*(G792/I772),IF(E792&gt;0,-(G792/I772),))</f>
        <v>0</v>
      </c>
      <c r="I792" s="48">
        <f t="shared" si="48"/>
        <v>0</v>
      </c>
      <c r="J792" s="49">
        <f>IF(F792=1,K792/J772,-G792/J772)</f>
        <v>0</v>
      </c>
      <c r="K792" s="50">
        <f t="shared" si="49"/>
        <v>0</v>
      </c>
      <c r="L792" s="30"/>
    </row>
    <row r="793" spans="1:12" ht="15.75" customHeight="1" x14ac:dyDescent="0.25">
      <c r="A793" s="51">
        <v>21</v>
      </c>
      <c r="B793" s="52"/>
      <c r="C793" s="52"/>
      <c r="D793" s="53"/>
      <c r="E793" s="54"/>
      <c r="F793" s="53"/>
      <c r="G793" s="50"/>
      <c r="H793" s="34">
        <f>IF(AND(F793=1,E793&gt;0),(E793-1)*(G793/I772),IF(E793&gt;0,-(G793/I772),))</f>
        <v>0</v>
      </c>
      <c r="I793" s="48">
        <f t="shared" si="48"/>
        <v>0</v>
      </c>
      <c r="J793" s="49">
        <f>IF(F793=1,K793/J772,-G793/J772)</f>
        <v>0</v>
      </c>
      <c r="K793" s="50">
        <f t="shared" si="49"/>
        <v>0</v>
      </c>
    </row>
    <row r="794" spans="1:12" ht="15.75" customHeight="1" x14ac:dyDescent="0.25">
      <c r="A794" s="47">
        <v>22</v>
      </c>
      <c r="B794" s="52"/>
      <c r="C794" s="52"/>
      <c r="D794" s="53"/>
      <c r="E794" s="54"/>
      <c r="F794" s="53"/>
      <c r="G794" s="50"/>
      <c r="H794" s="34">
        <f>IF(AND(F794=1,E794&gt;0),(E794-1)*(G794/I772),IF(E794&gt;0,-(G794/I772),))</f>
        <v>0</v>
      </c>
      <c r="I794" s="48">
        <f t="shared" si="48"/>
        <v>0</v>
      </c>
      <c r="J794" s="49">
        <f>IF(F794=1,K794/J772,-G794/J772)</f>
        <v>0</v>
      </c>
      <c r="K794" s="50">
        <f t="shared" si="49"/>
        <v>0</v>
      </c>
    </row>
    <row r="795" spans="1:12" ht="15.75" customHeight="1" x14ac:dyDescent="0.25">
      <c r="A795" s="51">
        <v>23</v>
      </c>
      <c r="B795" s="52"/>
      <c r="C795" s="52"/>
      <c r="D795" s="53"/>
      <c r="E795" s="54"/>
      <c r="F795" s="53"/>
      <c r="G795" s="50"/>
      <c r="H795" s="34">
        <f>IF(AND(F795=1,E795&gt;0),(E795-1)*(G795/I772),IF(E795&gt;0,-(G795/I772),))</f>
        <v>0</v>
      </c>
      <c r="I795" s="48">
        <f t="shared" si="48"/>
        <v>0</v>
      </c>
      <c r="J795" s="49">
        <f>IF(F795=1,K795/J772,-G795/J772)</f>
        <v>0</v>
      </c>
      <c r="K795" s="50">
        <f t="shared" si="49"/>
        <v>0</v>
      </c>
    </row>
    <row r="796" spans="1:12" ht="15.75" customHeight="1" x14ac:dyDescent="0.25">
      <c r="A796" s="47">
        <v>24</v>
      </c>
      <c r="B796" s="52"/>
      <c r="C796" s="52"/>
      <c r="D796" s="53"/>
      <c r="E796" s="54"/>
      <c r="F796" s="53"/>
      <c r="G796" s="50"/>
      <c r="H796" s="34">
        <f>IF(AND(F796=1,E796&gt;0),(E796-1)*(G796/I772),IF(E796&gt;0,-(G796/I772),))</f>
        <v>0</v>
      </c>
      <c r="I796" s="48">
        <f t="shared" si="48"/>
        <v>0</v>
      </c>
      <c r="J796" s="49">
        <f>IF(F796=1,K796/J772,-G796/J772)</f>
        <v>0</v>
      </c>
      <c r="K796" s="50">
        <f t="shared" si="49"/>
        <v>0</v>
      </c>
    </row>
    <row r="797" spans="1:12" ht="15.75" customHeight="1" x14ac:dyDescent="0.25">
      <c r="A797" s="51">
        <v>25</v>
      </c>
      <c r="B797" s="52"/>
      <c r="C797" s="52"/>
      <c r="D797" s="53"/>
      <c r="E797" s="54"/>
      <c r="F797" s="53"/>
      <c r="G797" s="50"/>
      <c r="H797" s="34">
        <f>IF(AND(F797=1,E797&gt;0),(E797-1)*(G797/I772),IF(E797&gt;0,-(G797/I772),))</f>
        <v>0</v>
      </c>
      <c r="I797" s="48">
        <f t="shared" si="48"/>
        <v>0</v>
      </c>
      <c r="J797" s="49">
        <f>IF(F797=1,K797/J772,-G797/J772)</f>
        <v>0</v>
      </c>
      <c r="K797" s="50">
        <f t="shared" si="49"/>
        <v>0</v>
      </c>
    </row>
    <row r="798" spans="1:12" ht="15.75" customHeight="1" x14ac:dyDescent="0.25">
      <c r="A798" s="47">
        <v>26</v>
      </c>
      <c r="B798" s="52"/>
      <c r="C798" s="52"/>
      <c r="D798" s="53"/>
      <c r="E798" s="54"/>
      <c r="F798" s="53"/>
      <c r="G798" s="50"/>
      <c r="H798" s="34">
        <f>IF(AND(F798=1,E798&gt;0),(E798-1)*(G798/I772),IF(E798&gt;0,-(G798/I772),))</f>
        <v>0</v>
      </c>
      <c r="I798" s="48">
        <f t="shared" si="48"/>
        <v>0</v>
      </c>
      <c r="J798" s="49">
        <f>IF(F798=1,K798/J772,-G798/J772)</f>
        <v>0</v>
      </c>
      <c r="K798" s="50">
        <f t="shared" si="49"/>
        <v>0</v>
      </c>
    </row>
    <row r="799" spans="1:12" ht="15.75" customHeight="1" x14ac:dyDescent="0.25">
      <c r="A799" s="51">
        <v>27</v>
      </c>
      <c r="B799" s="52"/>
      <c r="C799" s="52"/>
      <c r="D799" s="53"/>
      <c r="E799" s="54"/>
      <c r="F799" s="53"/>
      <c r="G799" s="50"/>
      <c r="H799" s="34">
        <f>IF(AND(F799=1,E799&gt;0),(E799-1)*(G799/I772),IF(E799&gt;0,-(G799/I772),))</f>
        <v>0</v>
      </c>
      <c r="I799" s="48">
        <f t="shared" si="48"/>
        <v>0</v>
      </c>
      <c r="J799" s="49">
        <f>IF(F799=1,K799/J772,-G799/J772)</f>
        <v>0</v>
      </c>
      <c r="K799" s="50">
        <f t="shared" si="49"/>
        <v>0</v>
      </c>
    </row>
    <row r="800" spans="1:12" ht="15.75" customHeight="1" x14ac:dyDescent="0.25">
      <c r="A800" s="47">
        <v>28</v>
      </c>
      <c r="B800" s="52"/>
      <c r="C800" s="52"/>
      <c r="D800" s="53"/>
      <c r="E800" s="54"/>
      <c r="F800" s="53"/>
      <c r="G800" s="50"/>
      <c r="H800" s="34">
        <f>IF(AND(F800=1,E800&gt;0),(E800-1)*(G800/I772),IF(E800&gt;0,-(G800/I772),))</f>
        <v>0</v>
      </c>
      <c r="I800" s="48">
        <f t="shared" si="48"/>
        <v>0</v>
      </c>
      <c r="J800" s="49">
        <f>IF(F800=1,K800/J772,-G800/J772)</f>
        <v>0</v>
      </c>
      <c r="K800" s="50">
        <f t="shared" si="49"/>
        <v>0</v>
      </c>
    </row>
    <row r="801" spans="1:12" ht="15.75" customHeight="1" x14ac:dyDescent="0.25">
      <c r="A801" s="51">
        <v>29</v>
      </c>
      <c r="B801" s="52"/>
      <c r="C801" s="52"/>
      <c r="D801" s="53"/>
      <c r="E801" s="54"/>
      <c r="F801" s="53"/>
      <c r="G801" s="50"/>
      <c r="H801" s="34">
        <f>IF(AND(F801=1,E801&gt;0),(E801-1)*(G801/I772),IF(E801&gt;0,-(G801/I772),))</f>
        <v>0</v>
      </c>
      <c r="I801" s="48">
        <f t="shared" si="48"/>
        <v>0</v>
      </c>
      <c r="J801" s="49">
        <f>IF(F801=1,K801/J772,-G801/J772)</f>
        <v>0</v>
      </c>
      <c r="K801" s="50">
        <f t="shared" si="49"/>
        <v>0</v>
      </c>
    </row>
    <row r="802" spans="1:12" ht="15.75" customHeight="1" x14ac:dyDescent="0.25">
      <c r="A802" s="47">
        <v>30</v>
      </c>
      <c r="B802" s="33"/>
      <c r="C802" s="33"/>
      <c r="D802" s="32"/>
      <c r="E802" s="34"/>
      <c r="F802" s="32"/>
      <c r="G802" s="29"/>
      <c r="H802" s="34">
        <f>IF(AND(F802=1,E802&gt;0),(E802-1)*(G802/I772),IF(E802&gt;0,-(G802/I772),))</f>
        <v>0</v>
      </c>
      <c r="I802" s="48">
        <f t="shared" si="48"/>
        <v>0</v>
      </c>
      <c r="J802" s="49">
        <f>IF(F802=1,K802/J772,-G802/J772)</f>
        <v>0</v>
      </c>
      <c r="K802" s="50">
        <f t="shared" si="49"/>
        <v>0</v>
      </c>
    </row>
    <row r="803" spans="1:12" ht="15.75" customHeight="1" x14ac:dyDescent="0.25">
      <c r="A803" s="57" t="s">
        <v>3</v>
      </c>
      <c r="B803" s="58"/>
      <c r="C803" s="59"/>
      <c r="D803" s="65"/>
      <c r="E803" s="60" t="str">
        <f>IFERROR(AVERAGEIF(F773:F802,1,E773:E802)," ")</f>
        <v xml:space="preserve"> </v>
      </c>
      <c r="F803" s="61" t="str">
        <f>IFERROR(COUNTIF(F773:F802,"1")/COUNTIF(F773:F802,"&gt;=0")," ")</f>
        <v xml:space="preserve"> </v>
      </c>
      <c r="G803" s="28">
        <f>SUM(G773:G802)</f>
        <v>0</v>
      </c>
      <c r="H803" s="62">
        <f>SUM(H773:H802)</f>
        <v>0</v>
      </c>
      <c r="I803" s="28">
        <f>SUM(I773:I802)</f>
        <v>0</v>
      </c>
      <c r="J803" s="63">
        <f>SUM(J773:J802)</f>
        <v>0</v>
      </c>
      <c r="K803" s="28">
        <f>SUM(K773:K802)</f>
        <v>0</v>
      </c>
      <c r="L803" s="64">
        <f>K803/J772</f>
        <v>0</v>
      </c>
    </row>
    <row r="804" spans="1:12" ht="15.75" customHeight="1" x14ac:dyDescent="0.25">
      <c r="A804" s="26">
        <f>A772+1</f>
        <v>43856</v>
      </c>
      <c r="B804" s="26"/>
      <c r="C804" s="26"/>
      <c r="D804" s="26"/>
      <c r="E804" s="26"/>
      <c r="F804" s="26"/>
      <c r="G804" s="26"/>
      <c r="H804" s="27">
        <f>J804*0.05</f>
        <v>3000</v>
      </c>
      <c r="I804" s="28">
        <f>0.05*J804</f>
        <v>3000</v>
      </c>
      <c r="J804" s="28">
        <f>J772+K803</f>
        <v>60000</v>
      </c>
      <c r="K804" s="29"/>
      <c r="L804" s="30"/>
    </row>
    <row r="805" spans="1:12" ht="15.75" customHeight="1" x14ac:dyDescent="0.25">
      <c r="A805" s="32">
        <v>1</v>
      </c>
      <c r="B805" s="33"/>
      <c r="C805" s="33"/>
      <c r="D805" s="32"/>
      <c r="E805" s="34"/>
      <c r="F805" s="32"/>
      <c r="G805" s="29"/>
      <c r="H805" s="34">
        <f>IF(AND(F805=1,E805&gt;0),(E805-1)*(G805/I804),IF(E805&gt;0,-(G805/I804),))</f>
        <v>0</v>
      </c>
      <c r="I805" s="29">
        <f>IF(F805=1,E805*G805,-G805)</f>
        <v>0</v>
      </c>
      <c r="J805" s="35">
        <f>IF(F805=1,K805/J804,-G805/J804)</f>
        <v>0</v>
      </c>
      <c r="K805" s="29">
        <f>IF(F805=1,I805-G805,-G805)</f>
        <v>0</v>
      </c>
      <c r="L805" s="30"/>
    </row>
    <row r="806" spans="1:12" ht="15.75" customHeight="1" x14ac:dyDescent="0.25">
      <c r="A806" s="32">
        <v>2</v>
      </c>
      <c r="B806" s="33"/>
      <c r="C806" s="33"/>
      <c r="D806" s="32"/>
      <c r="E806" s="34"/>
      <c r="F806" s="32"/>
      <c r="G806" s="29"/>
      <c r="H806" s="34">
        <f>IF(AND(F806=1,E806&gt;0),(E806-1)*(G806/I804),IF(E806&gt;0,-(G806/I804),))</f>
        <v>0</v>
      </c>
      <c r="I806" s="29">
        <f>IF(F806=1,E806*G806,-G806)</f>
        <v>0</v>
      </c>
      <c r="J806" s="35">
        <f>IF(F806=1,K806/J804,-G806/J804)</f>
        <v>0</v>
      </c>
      <c r="K806" s="29">
        <f>IF(F806=1,I806-G806,-G806)</f>
        <v>0</v>
      </c>
      <c r="L806" s="30"/>
    </row>
    <row r="807" spans="1:12" ht="15.75" customHeight="1" x14ac:dyDescent="0.25">
      <c r="A807" s="32">
        <v>3</v>
      </c>
      <c r="B807" s="33"/>
      <c r="C807" s="33"/>
      <c r="D807" s="32"/>
      <c r="E807" s="34"/>
      <c r="F807" s="32"/>
      <c r="G807" s="29"/>
      <c r="H807" s="34">
        <f>IF(AND(F807=1,E807&gt;0),(E807-1)*(G807/I804),IF(E807&gt;0,-(G807/I804),))</f>
        <v>0</v>
      </c>
      <c r="I807" s="29">
        <f>IF(F807=1,E807*G807,-G807)</f>
        <v>0</v>
      </c>
      <c r="J807" s="35">
        <f>IF(F807=1,K807/J804,-G807/J804)</f>
        <v>0</v>
      </c>
      <c r="K807" s="29">
        <f>IF(F807=1,I807-G807,-G807)</f>
        <v>0</v>
      </c>
      <c r="L807" s="30"/>
    </row>
    <row r="808" spans="1:12" ht="15.75" customHeight="1" x14ac:dyDescent="0.25">
      <c r="A808" s="32">
        <v>4</v>
      </c>
      <c r="B808" s="33"/>
      <c r="C808" s="33"/>
      <c r="D808" s="32"/>
      <c r="E808" s="34"/>
      <c r="F808" s="32"/>
      <c r="G808" s="29"/>
      <c r="H808" s="34">
        <f>IF(AND(F808=1,E808&gt;0),(E808-1)*(G808/I804),IF(E808&gt;0,-(G808/I804),))</f>
        <v>0</v>
      </c>
      <c r="I808" s="29">
        <f t="shared" ref="I808:I834" si="50">IF(F808=1,E808*G808,-G808)</f>
        <v>0</v>
      </c>
      <c r="J808" s="35">
        <f>IF(F808=1,K808/J804,-G808/J804)</f>
        <v>0</v>
      </c>
      <c r="K808" s="29">
        <f t="shared" ref="K808:K834" si="51">IF(F808=1,I808-G808,-G808)</f>
        <v>0</v>
      </c>
      <c r="L808" s="30"/>
    </row>
    <row r="809" spans="1:12" ht="15.75" customHeight="1" x14ac:dyDescent="0.25">
      <c r="A809" s="32">
        <v>5</v>
      </c>
      <c r="B809" s="33"/>
      <c r="C809" s="33"/>
      <c r="D809" s="32"/>
      <c r="E809" s="34"/>
      <c r="F809" s="32"/>
      <c r="G809" s="29"/>
      <c r="H809" s="34">
        <f>IF(AND(F809=1,E809&gt;0),(E809-1)*(G809/I804),IF(E809&gt;0,-(G809/I804),))</f>
        <v>0</v>
      </c>
      <c r="I809" s="29">
        <f t="shared" si="50"/>
        <v>0</v>
      </c>
      <c r="J809" s="35">
        <f>IF(F809=1,K809/J804,-G809/J804)</f>
        <v>0</v>
      </c>
      <c r="K809" s="29">
        <f t="shared" si="51"/>
        <v>0</v>
      </c>
      <c r="L809" s="30"/>
    </row>
    <row r="810" spans="1:12" ht="15.75" customHeight="1" x14ac:dyDescent="0.25">
      <c r="A810" s="32">
        <v>6</v>
      </c>
      <c r="B810" s="33"/>
      <c r="C810" s="33"/>
      <c r="D810" s="32"/>
      <c r="E810" s="34"/>
      <c r="F810" s="32"/>
      <c r="G810" s="29"/>
      <c r="H810" s="34">
        <f>IF(AND(F810=1,E810&gt;0),(E810-1)*(G810/I804),IF(E810&gt;0,-(G810/I804),))</f>
        <v>0</v>
      </c>
      <c r="I810" s="29">
        <f t="shared" si="50"/>
        <v>0</v>
      </c>
      <c r="J810" s="35">
        <f>IF(F810=1,K810/J804,-G810/J804)</f>
        <v>0</v>
      </c>
      <c r="K810" s="29">
        <f t="shared" si="51"/>
        <v>0</v>
      </c>
      <c r="L810" s="30"/>
    </row>
    <row r="811" spans="1:12" ht="15.75" customHeight="1" x14ac:dyDescent="0.25">
      <c r="A811" s="32">
        <v>7</v>
      </c>
      <c r="B811" s="33"/>
      <c r="C811" s="33"/>
      <c r="D811" s="32"/>
      <c r="E811" s="34"/>
      <c r="F811" s="32"/>
      <c r="G811" s="29"/>
      <c r="H811" s="34">
        <f>IF(AND(F811=1,E811&gt;0),(E811-1)*(G811/I804),IF(E811&gt;0,-(G811/I804),))</f>
        <v>0</v>
      </c>
      <c r="I811" s="29">
        <f t="shared" si="50"/>
        <v>0</v>
      </c>
      <c r="J811" s="35">
        <f>IF(F811=1,K811/J804,-G811/J804)</f>
        <v>0</v>
      </c>
      <c r="K811" s="29">
        <f t="shared" si="51"/>
        <v>0</v>
      </c>
      <c r="L811" s="30"/>
    </row>
    <row r="812" spans="1:12" ht="15.75" customHeight="1" x14ac:dyDescent="0.25">
      <c r="A812" s="39">
        <v>8</v>
      </c>
      <c r="B812" s="40"/>
      <c r="C812" s="40"/>
      <c r="D812" s="41"/>
      <c r="E812" s="42"/>
      <c r="F812" s="41"/>
      <c r="G812" s="43"/>
      <c r="H812" s="34">
        <f>IF(AND(F812=1,E812&gt;0),(E812-1)*(G812/I804),IF(E812&gt;0,-(G812/I804),))</f>
        <v>0</v>
      </c>
      <c r="I812" s="44">
        <f t="shared" si="50"/>
        <v>0</v>
      </c>
      <c r="J812" s="45">
        <f>IF(F812=1,K812/J804,-G812/J804)</f>
        <v>0</v>
      </c>
      <c r="K812" s="46">
        <f t="shared" si="51"/>
        <v>0</v>
      </c>
      <c r="L812" s="30"/>
    </row>
    <row r="813" spans="1:12" ht="15.75" customHeight="1" x14ac:dyDescent="0.25">
      <c r="A813" s="47">
        <v>9</v>
      </c>
      <c r="B813" s="33"/>
      <c r="C813" s="33"/>
      <c r="D813" s="32"/>
      <c r="E813" s="34"/>
      <c r="F813" s="32"/>
      <c r="G813" s="29"/>
      <c r="H813" s="34">
        <f>IF(AND(F813=1,E813&gt;0),(E813-1)*(G813/I804),IF(E813&gt;0,-(G813/I804),))</f>
        <v>0</v>
      </c>
      <c r="I813" s="48">
        <f t="shared" si="50"/>
        <v>0</v>
      </c>
      <c r="J813" s="49">
        <f>IF(F813=1,K813/J804,-G813/J804)</f>
        <v>0</v>
      </c>
      <c r="K813" s="50">
        <f t="shared" si="51"/>
        <v>0</v>
      </c>
      <c r="L813" s="30"/>
    </row>
    <row r="814" spans="1:12" ht="15.75" customHeight="1" x14ac:dyDescent="0.25">
      <c r="A814" s="47">
        <v>10</v>
      </c>
      <c r="B814" s="33"/>
      <c r="C814" s="33"/>
      <c r="D814" s="32"/>
      <c r="E814" s="34"/>
      <c r="F814" s="32"/>
      <c r="G814" s="29"/>
      <c r="H814" s="34">
        <f>IF(AND(F814=1,E814&gt;0),(E814-1)*(G814/I804),IF(E814&gt;0,-(G814/I804),))</f>
        <v>0</v>
      </c>
      <c r="I814" s="48">
        <f t="shared" si="50"/>
        <v>0</v>
      </c>
      <c r="J814" s="49">
        <f>IF(F814=1,K814/J804,-G814/J804)</f>
        <v>0</v>
      </c>
      <c r="K814" s="50">
        <f t="shared" si="51"/>
        <v>0</v>
      </c>
      <c r="L814" s="30"/>
    </row>
    <row r="815" spans="1:12" ht="15.75" customHeight="1" x14ac:dyDescent="0.25">
      <c r="A815" s="47">
        <v>11</v>
      </c>
      <c r="B815" s="33"/>
      <c r="C815" s="33"/>
      <c r="D815" s="32"/>
      <c r="E815" s="34"/>
      <c r="F815" s="32"/>
      <c r="G815" s="29"/>
      <c r="H815" s="34">
        <f>IF(AND(F815=1,E815&gt;0),(E815-1)*(G815/I804),IF(E815&gt;0,-(G815/I804),))</f>
        <v>0</v>
      </c>
      <c r="I815" s="48">
        <f t="shared" si="50"/>
        <v>0</v>
      </c>
      <c r="J815" s="49">
        <f>IF(F815=1,K815/J804,-G815/J804)</f>
        <v>0</v>
      </c>
      <c r="K815" s="50">
        <f t="shared" si="51"/>
        <v>0</v>
      </c>
      <c r="L815" s="30"/>
    </row>
    <row r="816" spans="1:12" ht="15.75" customHeight="1" x14ac:dyDescent="0.25">
      <c r="A816" s="47">
        <v>12</v>
      </c>
      <c r="B816" s="33"/>
      <c r="C816" s="33"/>
      <c r="D816" s="32"/>
      <c r="E816" s="34"/>
      <c r="F816" s="32"/>
      <c r="G816" s="29"/>
      <c r="H816" s="34">
        <f>IF(AND(F816=1,E816&gt;0),(E816-1)*(G816/I804),IF(E816&gt;0,-(G816/I804),))</f>
        <v>0</v>
      </c>
      <c r="I816" s="48">
        <f t="shared" si="50"/>
        <v>0</v>
      </c>
      <c r="J816" s="49">
        <f>IF(F816=1,K816/J804,-G816/J804)</f>
        <v>0</v>
      </c>
      <c r="K816" s="50">
        <f t="shared" si="51"/>
        <v>0</v>
      </c>
      <c r="L816" s="30"/>
    </row>
    <row r="817" spans="1:12" ht="15.75" customHeight="1" x14ac:dyDescent="0.25">
      <c r="A817" s="47">
        <v>13</v>
      </c>
      <c r="B817" s="33"/>
      <c r="C817" s="33"/>
      <c r="D817" s="32"/>
      <c r="E817" s="34"/>
      <c r="F817" s="32"/>
      <c r="G817" s="29"/>
      <c r="H817" s="34">
        <f>IF(AND(F817=1,E817&gt;0),(E817-1)*(G817/I804),IF(E817&gt;0,-(G817/I804),))</f>
        <v>0</v>
      </c>
      <c r="I817" s="48">
        <f t="shared" si="50"/>
        <v>0</v>
      </c>
      <c r="J817" s="49">
        <f>IF(F817=1,K817/J804,-G817/J804)</f>
        <v>0</v>
      </c>
      <c r="K817" s="50">
        <f t="shared" si="51"/>
        <v>0</v>
      </c>
      <c r="L817" s="30"/>
    </row>
    <row r="818" spans="1:12" ht="15.75" customHeight="1" x14ac:dyDescent="0.25">
      <c r="A818" s="47">
        <v>14</v>
      </c>
      <c r="B818" s="33"/>
      <c r="C818" s="33"/>
      <c r="D818" s="32"/>
      <c r="E818" s="34"/>
      <c r="F818" s="32"/>
      <c r="G818" s="29"/>
      <c r="H818" s="34">
        <f>IF(AND(F818=1,E818&gt;0),(E818-1)*(G818/I804),IF(E818&gt;0,-(G818/I804),))</f>
        <v>0</v>
      </c>
      <c r="I818" s="48">
        <f t="shared" si="50"/>
        <v>0</v>
      </c>
      <c r="J818" s="49">
        <f>IF(F818=1,K818/J804,-G818/J804)</f>
        <v>0</v>
      </c>
      <c r="K818" s="50">
        <f t="shared" si="51"/>
        <v>0</v>
      </c>
      <c r="L818" s="30"/>
    </row>
    <row r="819" spans="1:12" ht="15.75" customHeight="1" x14ac:dyDescent="0.25">
      <c r="A819" s="47">
        <v>15</v>
      </c>
      <c r="B819" s="33"/>
      <c r="C819" s="33"/>
      <c r="D819" s="32"/>
      <c r="E819" s="34"/>
      <c r="F819" s="32"/>
      <c r="G819" s="29"/>
      <c r="H819" s="34">
        <f>IF(AND(F819=1,E819&gt;0),(E819-1)*(G819/I804),IF(E819&gt;0,-(G819/I804),))</f>
        <v>0</v>
      </c>
      <c r="I819" s="48">
        <f t="shared" si="50"/>
        <v>0</v>
      </c>
      <c r="J819" s="49">
        <f>IF(F819=1,K819/J804,-G819/J804)</f>
        <v>0</v>
      </c>
      <c r="K819" s="50">
        <f t="shared" si="51"/>
        <v>0</v>
      </c>
      <c r="L819" s="30"/>
    </row>
    <row r="820" spans="1:12" ht="15.75" customHeight="1" x14ac:dyDescent="0.25">
      <c r="A820" s="47">
        <v>16</v>
      </c>
      <c r="B820" s="33"/>
      <c r="C820" s="33"/>
      <c r="D820" s="32"/>
      <c r="E820" s="34"/>
      <c r="F820" s="32"/>
      <c r="G820" s="29"/>
      <c r="H820" s="34">
        <f>IF(AND(F820=1,E820&gt;0),(E820-1)*(G820/I804),IF(E820&gt;0,-(G820/I804),))</f>
        <v>0</v>
      </c>
      <c r="I820" s="48">
        <f t="shared" si="50"/>
        <v>0</v>
      </c>
      <c r="J820" s="49">
        <f>IF(F820=1,K820/J804,-G820/J804)</f>
        <v>0</v>
      </c>
      <c r="K820" s="50">
        <f t="shared" si="51"/>
        <v>0</v>
      </c>
      <c r="L820" s="30"/>
    </row>
    <row r="821" spans="1:12" ht="15.75" customHeight="1" x14ac:dyDescent="0.25">
      <c r="A821" s="47">
        <v>17</v>
      </c>
      <c r="B821" s="33"/>
      <c r="C821" s="33"/>
      <c r="D821" s="32"/>
      <c r="E821" s="34"/>
      <c r="F821" s="32"/>
      <c r="G821" s="29"/>
      <c r="H821" s="34">
        <f>IF(AND(F821=1,E821&gt;0),(E821-1)*(G821/I804),IF(E821&gt;0,-(G821/I804),))</f>
        <v>0</v>
      </c>
      <c r="I821" s="48">
        <f t="shared" si="50"/>
        <v>0</v>
      </c>
      <c r="J821" s="49">
        <f>IF(F821=1,K821/J804,-G821/J804)</f>
        <v>0</v>
      </c>
      <c r="K821" s="50">
        <f t="shared" si="51"/>
        <v>0</v>
      </c>
      <c r="L821" s="30"/>
    </row>
    <row r="822" spans="1:12" ht="15.75" customHeight="1" x14ac:dyDescent="0.25">
      <c r="A822" s="47">
        <v>18</v>
      </c>
      <c r="B822" s="33"/>
      <c r="C822" s="33"/>
      <c r="D822" s="32"/>
      <c r="E822" s="34"/>
      <c r="F822" s="32"/>
      <c r="G822" s="29"/>
      <c r="H822" s="34">
        <f>IF(AND(F822=1,E822&gt;0),(E822-1)*(G822/I804),IF(E822&gt;0,-(G822/I804),))</f>
        <v>0</v>
      </c>
      <c r="I822" s="48">
        <f t="shared" si="50"/>
        <v>0</v>
      </c>
      <c r="J822" s="49">
        <f>IF(F822=1,K822/J804,-G822/J804)</f>
        <v>0</v>
      </c>
      <c r="K822" s="50">
        <f t="shared" si="51"/>
        <v>0</v>
      </c>
      <c r="L822" s="30"/>
    </row>
    <row r="823" spans="1:12" ht="15.75" customHeight="1" x14ac:dyDescent="0.25">
      <c r="A823" s="51">
        <v>19</v>
      </c>
      <c r="B823" s="52"/>
      <c r="C823" s="52"/>
      <c r="D823" s="53"/>
      <c r="E823" s="54"/>
      <c r="F823" s="53"/>
      <c r="G823" s="50"/>
      <c r="H823" s="34">
        <f>IF(AND(F823=1,E823&gt;0),(E823-1)*(G823/I804),IF(E823&gt;0,-(G823/I804),))</f>
        <v>0</v>
      </c>
      <c r="I823" s="48">
        <f t="shared" si="50"/>
        <v>0</v>
      </c>
      <c r="J823" s="49">
        <f>IF(F823=1,K823/J804,-G823/J804)</f>
        <v>0</v>
      </c>
      <c r="K823" s="50">
        <f t="shared" si="51"/>
        <v>0</v>
      </c>
      <c r="L823" s="30"/>
    </row>
    <row r="824" spans="1:12" ht="15.75" customHeight="1" x14ac:dyDescent="0.25">
      <c r="A824" s="47">
        <v>20</v>
      </c>
      <c r="B824" s="52"/>
      <c r="C824" s="52"/>
      <c r="D824" s="53"/>
      <c r="E824" s="54"/>
      <c r="F824" s="53"/>
      <c r="G824" s="50"/>
      <c r="H824" s="34">
        <f>IF(AND(F824=1,E824&gt;0),(E824-1)*(G824/I804),IF(E824&gt;0,-(G824/I804),))</f>
        <v>0</v>
      </c>
      <c r="I824" s="48">
        <f t="shared" si="50"/>
        <v>0</v>
      </c>
      <c r="J824" s="49">
        <f>IF(F824=1,K824/J804,-G824/J804)</f>
        <v>0</v>
      </c>
      <c r="K824" s="50">
        <f t="shared" si="51"/>
        <v>0</v>
      </c>
      <c r="L824" s="30"/>
    </row>
    <row r="825" spans="1:12" ht="15.75" customHeight="1" x14ac:dyDescent="0.25">
      <c r="A825" s="51">
        <v>21</v>
      </c>
      <c r="B825" s="52"/>
      <c r="C825" s="52"/>
      <c r="D825" s="53"/>
      <c r="E825" s="54"/>
      <c r="F825" s="53"/>
      <c r="G825" s="50"/>
      <c r="H825" s="34">
        <f>IF(AND(F825=1,E825&gt;0),(E825-1)*(G825/I804),IF(E825&gt;0,-(G825/I804),))</f>
        <v>0</v>
      </c>
      <c r="I825" s="48">
        <f t="shared" si="50"/>
        <v>0</v>
      </c>
      <c r="J825" s="49">
        <f>IF(F825=1,K825/J804,-G825/J804)</f>
        <v>0</v>
      </c>
      <c r="K825" s="50">
        <f t="shared" si="51"/>
        <v>0</v>
      </c>
    </row>
    <row r="826" spans="1:12" ht="15.75" customHeight="1" x14ac:dyDescent="0.25">
      <c r="A826" s="47">
        <v>22</v>
      </c>
      <c r="B826" s="52"/>
      <c r="C826" s="52"/>
      <c r="D826" s="53"/>
      <c r="E826" s="54"/>
      <c r="F826" s="53"/>
      <c r="G826" s="50"/>
      <c r="H826" s="34">
        <f>IF(AND(F826=1,E826&gt;0),(E826-1)*(G826/I804),IF(E826&gt;0,-(G826/I804),))</f>
        <v>0</v>
      </c>
      <c r="I826" s="48">
        <f t="shared" si="50"/>
        <v>0</v>
      </c>
      <c r="J826" s="49">
        <f>IF(F826=1,K826/J804,-G826/J804)</f>
        <v>0</v>
      </c>
      <c r="K826" s="50">
        <f t="shared" si="51"/>
        <v>0</v>
      </c>
    </row>
    <row r="827" spans="1:12" ht="15.75" customHeight="1" x14ac:dyDescent="0.25">
      <c r="A827" s="51">
        <v>23</v>
      </c>
      <c r="B827" s="52"/>
      <c r="C827" s="52"/>
      <c r="D827" s="53"/>
      <c r="E827" s="54"/>
      <c r="F827" s="53"/>
      <c r="G827" s="50"/>
      <c r="H827" s="34">
        <f>IF(AND(F827=1,E827&gt;0),(E827-1)*(G827/I804),IF(E827&gt;0,-(G827/I804),))</f>
        <v>0</v>
      </c>
      <c r="I827" s="48">
        <f t="shared" si="50"/>
        <v>0</v>
      </c>
      <c r="J827" s="49">
        <f>IF(F827=1,K827/J804,-G827/J804)</f>
        <v>0</v>
      </c>
      <c r="K827" s="50">
        <f t="shared" si="51"/>
        <v>0</v>
      </c>
    </row>
    <row r="828" spans="1:12" ht="15.75" customHeight="1" x14ac:dyDescent="0.25">
      <c r="A828" s="47">
        <v>24</v>
      </c>
      <c r="B828" s="52"/>
      <c r="C828" s="52"/>
      <c r="D828" s="53"/>
      <c r="E828" s="54"/>
      <c r="F828" s="53"/>
      <c r="G828" s="50"/>
      <c r="H828" s="34">
        <f>IF(AND(F828=1,E828&gt;0),(E828-1)*(G828/I804),IF(E828&gt;0,-(G828/I804),))</f>
        <v>0</v>
      </c>
      <c r="I828" s="48">
        <f t="shared" si="50"/>
        <v>0</v>
      </c>
      <c r="J828" s="49">
        <f>IF(F828=1,K828/J804,-G828/J804)</f>
        <v>0</v>
      </c>
      <c r="K828" s="50">
        <f t="shared" si="51"/>
        <v>0</v>
      </c>
    </row>
    <row r="829" spans="1:12" ht="15.75" customHeight="1" x14ac:dyDescent="0.25">
      <c r="A829" s="51">
        <v>25</v>
      </c>
      <c r="B829" s="52"/>
      <c r="C829" s="52"/>
      <c r="D829" s="53"/>
      <c r="E829" s="54"/>
      <c r="F829" s="53"/>
      <c r="G829" s="50"/>
      <c r="H829" s="34">
        <f>IF(AND(F829=1,E829&gt;0),(E829-1)*(G829/I804),IF(E829&gt;0,-(G829/I804),))</f>
        <v>0</v>
      </c>
      <c r="I829" s="48">
        <f t="shared" si="50"/>
        <v>0</v>
      </c>
      <c r="J829" s="49">
        <f>IF(F829=1,K829/J804,-G829/J804)</f>
        <v>0</v>
      </c>
      <c r="K829" s="50">
        <f t="shared" si="51"/>
        <v>0</v>
      </c>
    </row>
    <row r="830" spans="1:12" ht="15.75" customHeight="1" x14ac:dyDescent="0.25">
      <c r="A830" s="47">
        <v>26</v>
      </c>
      <c r="B830" s="52"/>
      <c r="C830" s="52"/>
      <c r="D830" s="53"/>
      <c r="E830" s="54"/>
      <c r="F830" s="53"/>
      <c r="G830" s="50"/>
      <c r="H830" s="34">
        <f>IF(AND(F830=1,E830&gt;0),(E830-1)*(G830/I804),IF(E830&gt;0,-(G830/I804),))</f>
        <v>0</v>
      </c>
      <c r="I830" s="48">
        <f t="shared" si="50"/>
        <v>0</v>
      </c>
      <c r="J830" s="49">
        <f>IF(F830=1,K830/J804,-G830/J804)</f>
        <v>0</v>
      </c>
      <c r="K830" s="50">
        <f t="shared" si="51"/>
        <v>0</v>
      </c>
    </row>
    <row r="831" spans="1:12" ht="15.75" customHeight="1" x14ac:dyDescent="0.25">
      <c r="A831" s="51">
        <v>27</v>
      </c>
      <c r="B831" s="52"/>
      <c r="C831" s="52"/>
      <c r="D831" s="53"/>
      <c r="E831" s="54"/>
      <c r="F831" s="53"/>
      <c r="G831" s="50"/>
      <c r="H831" s="34">
        <f>IF(AND(F831=1,E831&gt;0),(E831-1)*(G831/I804),IF(E831&gt;0,-(G831/I804),))</f>
        <v>0</v>
      </c>
      <c r="I831" s="48">
        <f t="shared" si="50"/>
        <v>0</v>
      </c>
      <c r="J831" s="49">
        <f>IF(F831=1,K831/J804,-G831/J804)</f>
        <v>0</v>
      </c>
      <c r="K831" s="50">
        <f t="shared" si="51"/>
        <v>0</v>
      </c>
    </row>
    <row r="832" spans="1:12" ht="15.75" customHeight="1" x14ac:dyDescent="0.25">
      <c r="A832" s="47">
        <v>28</v>
      </c>
      <c r="B832" s="52"/>
      <c r="C832" s="52"/>
      <c r="D832" s="53"/>
      <c r="E832" s="54"/>
      <c r="F832" s="53"/>
      <c r="G832" s="50"/>
      <c r="H832" s="34">
        <f>IF(AND(F832=1,E832&gt;0),(E832-1)*(G832/I804),IF(E832&gt;0,-(G832/I804),))</f>
        <v>0</v>
      </c>
      <c r="I832" s="48">
        <f t="shared" si="50"/>
        <v>0</v>
      </c>
      <c r="J832" s="49">
        <f>IF(F832=1,K832/J804,-G832/J804)</f>
        <v>0</v>
      </c>
      <c r="K832" s="50">
        <f t="shared" si="51"/>
        <v>0</v>
      </c>
    </row>
    <row r="833" spans="1:12" ht="15.75" customHeight="1" x14ac:dyDescent="0.25">
      <c r="A833" s="51">
        <v>29</v>
      </c>
      <c r="B833" s="52"/>
      <c r="C833" s="52"/>
      <c r="D833" s="53"/>
      <c r="E833" s="54"/>
      <c r="F833" s="53"/>
      <c r="G833" s="50"/>
      <c r="H833" s="34">
        <f>IF(AND(F833=1,E833&gt;0),(E833-1)*(G833/I804),IF(E833&gt;0,-(G833/I804),))</f>
        <v>0</v>
      </c>
      <c r="I833" s="48">
        <f t="shared" si="50"/>
        <v>0</v>
      </c>
      <c r="J833" s="49">
        <f>IF(F833=1,K833/J804,-G833/J804)</f>
        <v>0</v>
      </c>
      <c r="K833" s="50">
        <f t="shared" si="51"/>
        <v>0</v>
      </c>
    </row>
    <row r="834" spans="1:12" ht="15.75" customHeight="1" x14ac:dyDescent="0.25">
      <c r="A834" s="47">
        <v>30</v>
      </c>
      <c r="B834" s="33"/>
      <c r="C834" s="33"/>
      <c r="D834" s="32"/>
      <c r="E834" s="34"/>
      <c r="F834" s="32"/>
      <c r="G834" s="29"/>
      <c r="H834" s="34">
        <f>IF(AND(F834=1,E834&gt;0),(E834-1)*(G834/I804),IF(E834&gt;0,-(G834/I804),))</f>
        <v>0</v>
      </c>
      <c r="I834" s="48">
        <f t="shared" si="50"/>
        <v>0</v>
      </c>
      <c r="J834" s="49">
        <f>IF(F834=1,K834/J804,-G834/J804)</f>
        <v>0</v>
      </c>
      <c r="K834" s="50">
        <f t="shared" si="51"/>
        <v>0</v>
      </c>
    </row>
    <row r="835" spans="1:12" ht="15.75" customHeight="1" x14ac:dyDescent="0.25">
      <c r="A835" s="57" t="s">
        <v>3</v>
      </c>
      <c r="B835" s="58"/>
      <c r="C835" s="59"/>
      <c r="D835" s="65"/>
      <c r="E835" s="60" t="str">
        <f>IFERROR(AVERAGEIF(F805:F834,1,E805:E834)," ")</f>
        <v xml:space="preserve"> </v>
      </c>
      <c r="F835" s="61" t="str">
        <f>IFERROR(COUNTIF(F805:F834,"1")/COUNTIF(F805:F834,"&gt;=0")," ")</f>
        <v xml:space="preserve"> </v>
      </c>
      <c r="G835" s="28">
        <f>SUM(G805:G834)</f>
        <v>0</v>
      </c>
      <c r="H835" s="62">
        <f>SUM(H805:H834)</f>
        <v>0</v>
      </c>
      <c r="I835" s="28">
        <f>SUM(I805:I834)</f>
        <v>0</v>
      </c>
      <c r="J835" s="63">
        <f>SUM(J805:J834)</f>
        <v>0</v>
      </c>
      <c r="K835" s="28">
        <f>SUM(K805:K834)</f>
        <v>0</v>
      </c>
      <c r="L835" s="64">
        <f>K835/J804</f>
        <v>0</v>
      </c>
    </row>
    <row r="836" spans="1:12" ht="15.75" customHeight="1" x14ac:dyDescent="0.25">
      <c r="A836" s="26">
        <f>A804+1</f>
        <v>43857</v>
      </c>
      <c r="B836" s="26"/>
      <c r="C836" s="26"/>
      <c r="D836" s="26"/>
      <c r="E836" s="26"/>
      <c r="F836" s="26"/>
      <c r="G836" s="26"/>
      <c r="H836" s="27">
        <f>J836*0.05</f>
        <v>3000</v>
      </c>
      <c r="I836" s="28">
        <f>0.05*J836</f>
        <v>3000</v>
      </c>
      <c r="J836" s="28">
        <f>J804+K835</f>
        <v>60000</v>
      </c>
      <c r="K836" s="29"/>
      <c r="L836" s="30"/>
    </row>
    <row r="837" spans="1:12" ht="15.75" customHeight="1" x14ac:dyDescent="0.25">
      <c r="A837" s="32">
        <v>1</v>
      </c>
      <c r="B837" s="33"/>
      <c r="C837" s="33"/>
      <c r="D837" s="32"/>
      <c r="E837" s="34"/>
      <c r="F837" s="32"/>
      <c r="G837" s="29"/>
      <c r="H837" s="34">
        <f>IF(AND(F837=1,E837&gt;0),(E837-1)*(G837/I836),IF(E837&gt;0,-(G837/I836),))</f>
        <v>0</v>
      </c>
      <c r="I837" s="29">
        <f>IF(F837=1,E837*G837,-G837)</f>
        <v>0</v>
      </c>
      <c r="J837" s="35">
        <f>IF(F837=1,K837/J836,-G837/J836)</f>
        <v>0</v>
      </c>
      <c r="K837" s="29">
        <f>IF(F837=1,I837-G837,-G837)</f>
        <v>0</v>
      </c>
      <c r="L837" s="30"/>
    </row>
    <row r="838" spans="1:12" ht="15.75" customHeight="1" x14ac:dyDescent="0.25">
      <c r="A838" s="32">
        <v>2</v>
      </c>
      <c r="B838" s="33"/>
      <c r="C838" s="33"/>
      <c r="D838" s="32"/>
      <c r="E838" s="34"/>
      <c r="F838" s="32"/>
      <c r="G838" s="29"/>
      <c r="H838" s="34">
        <f>IF(AND(F838=1,E838&gt;0),(E838-1)*(G838/I836),IF(E838&gt;0,-(G838/I836),))</f>
        <v>0</v>
      </c>
      <c r="I838" s="29">
        <f>IF(F838=1,E838*G838,-G838)</f>
        <v>0</v>
      </c>
      <c r="J838" s="35">
        <f>IF(F838=1,K838/J836,-G838/J836)</f>
        <v>0</v>
      </c>
      <c r="K838" s="29">
        <f>IF(F838=1,I838-G838,-G838)</f>
        <v>0</v>
      </c>
      <c r="L838" s="30"/>
    </row>
    <row r="839" spans="1:12" ht="15.75" customHeight="1" x14ac:dyDescent="0.25">
      <c r="A839" s="32">
        <v>3</v>
      </c>
      <c r="B839" s="33"/>
      <c r="C839" s="33"/>
      <c r="D839" s="32"/>
      <c r="E839" s="34"/>
      <c r="F839" s="32"/>
      <c r="G839" s="29"/>
      <c r="H839" s="34">
        <f>IF(AND(F839=1,E839&gt;0),(E839-1)*(G839/I836),IF(E839&gt;0,-(G839/I836),))</f>
        <v>0</v>
      </c>
      <c r="I839" s="29">
        <f>IF(F839=1,E839*G839,-G839)</f>
        <v>0</v>
      </c>
      <c r="J839" s="35">
        <f>IF(F839=1,K839/J836,-G839/J836)</f>
        <v>0</v>
      </c>
      <c r="K839" s="29">
        <f>IF(F839=1,I839-G839,-G839)</f>
        <v>0</v>
      </c>
      <c r="L839" s="30"/>
    </row>
    <row r="840" spans="1:12" ht="15.75" customHeight="1" x14ac:dyDescent="0.25">
      <c r="A840" s="32">
        <v>4</v>
      </c>
      <c r="B840" s="33"/>
      <c r="C840" s="33"/>
      <c r="D840" s="32"/>
      <c r="E840" s="34"/>
      <c r="F840" s="32"/>
      <c r="G840" s="29"/>
      <c r="H840" s="34">
        <f>IF(AND(F840=1,E840&gt;0),(E840-1)*(G840/I836),IF(E840&gt;0,-(G840/I836),))</f>
        <v>0</v>
      </c>
      <c r="I840" s="29">
        <f t="shared" ref="I840:I866" si="52">IF(F840=1,E840*G840,-G840)</f>
        <v>0</v>
      </c>
      <c r="J840" s="35">
        <f>IF(F840=1,K840/J836,-G840/J836)</f>
        <v>0</v>
      </c>
      <c r="K840" s="29">
        <f t="shared" ref="K840:K866" si="53">IF(F840=1,I840-G840,-G840)</f>
        <v>0</v>
      </c>
      <c r="L840" s="30"/>
    </row>
    <row r="841" spans="1:12" ht="15.75" customHeight="1" x14ac:dyDescent="0.25">
      <c r="A841" s="32">
        <v>5</v>
      </c>
      <c r="B841" s="33"/>
      <c r="C841" s="33"/>
      <c r="D841" s="32"/>
      <c r="E841" s="34"/>
      <c r="F841" s="32"/>
      <c r="G841" s="29"/>
      <c r="H841" s="34">
        <f>IF(AND(F841=1,E841&gt;0),(E841-1)*(G841/I836),IF(E841&gt;0,-(G841/I836),))</f>
        <v>0</v>
      </c>
      <c r="I841" s="29">
        <f t="shared" si="52"/>
        <v>0</v>
      </c>
      <c r="J841" s="35">
        <f>IF(F841=1,K841/J836,-G841/J836)</f>
        <v>0</v>
      </c>
      <c r="K841" s="29">
        <f t="shared" si="53"/>
        <v>0</v>
      </c>
      <c r="L841" s="30"/>
    </row>
    <row r="842" spans="1:12" ht="15.75" customHeight="1" x14ac:dyDescent="0.25">
      <c r="A842" s="32">
        <v>6</v>
      </c>
      <c r="B842" s="33"/>
      <c r="C842" s="33"/>
      <c r="D842" s="32"/>
      <c r="E842" s="34"/>
      <c r="F842" s="32"/>
      <c r="G842" s="29"/>
      <c r="H842" s="34">
        <f>IF(AND(F842=1,E842&gt;0),(E842-1)*(G842/I836),IF(E842&gt;0,-(G842/I836),))</f>
        <v>0</v>
      </c>
      <c r="I842" s="29">
        <f t="shared" si="52"/>
        <v>0</v>
      </c>
      <c r="J842" s="35">
        <f>IF(F842=1,K842/J836,-G842/J836)</f>
        <v>0</v>
      </c>
      <c r="K842" s="29">
        <f t="shared" si="53"/>
        <v>0</v>
      </c>
      <c r="L842" s="30"/>
    </row>
    <row r="843" spans="1:12" ht="15.75" customHeight="1" x14ac:dyDescent="0.25">
      <c r="A843" s="32">
        <v>7</v>
      </c>
      <c r="B843" s="33"/>
      <c r="C843" s="33"/>
      <c r="D843" s="32"/>
      <c r="E843" s="34"/>
      <c r="F843" s="32"/>
      <c r="G843" s="29"/>
      <c r="H843" s="34">
        <f>IF(AND(F843=1,E843&gt;0),(E843-1)*(G843/I836),IF(E843&gt;0,-(G843/I836),))</f>
        <v>0</v>
      </c>
      <c r="I843" s="29">
        <f t="shared" si="52"/>
        <v>0</v>
      </c>
      <c r="J843" s="35">
        <f>IF(F843=1,K843/J836,-G843/J836)</f>
        <v>0</v>
      </c>
      <c r="K843" s="29">
        <f t="shared" si="53"/>
        <v>0</v>
      </c>
      <c r="L843" s="30"/>
    </row>
    <row r="844" spans="1:12" ht="15.75" customHeight="1" x14ac:dyDescent="0.25">
      <c r="A844" s="39">
        <v>8</v>
      </c>
      <c r="B844" s="40"/>
      <c r="C844" s="40"/>
      <c r="D844" s="41"/>
      <c r="E844" s="42"/>
      <c r="F844" s="41"/>
      <c r="G844" s="43"/>
      <c r="H844" s="34">
        <f>IF(AND(F844=1,E844&gt;0),(E844-1)*(G844/I836),IF(E844&gt;0,-(G844/I836),))</f>
        <v>0</v>
      </c>
      <c r="I844" s="44">
        <f t="shared" si="52"/>
        <v>0</v>
      </c>
      <c r="J844" s="45">
        <f>IF(F844=1,K844/J836,-G844/J836)</f>
        <v>0</v>
      </c>
      <c r="K844" s="46">
        <f t="shared" si="53"/>
        <v>0</v>
      </c>
      <c r="L844" s="30"/>
    </row>
    <row r="845" spans="1:12" ht="15.75" customHeight="1" x14ac:dyDescent="0.25">
      <c r="A845" s="47">
        <v>9</v>
      </c>
      <c r="B845" s="33"/>
      <c r="C845" s="33"/>
      <c r="D845" s="32"/>
      <c r="E845" s="34"/>
      <c r="F845" s="32"/>
      <c r="G845" s="29"/>
      <c r="H845" s="34">
        <f>IF(AND(F845=1,E845&gt;0),(E845-1)*(G845/I836),IF(E845&gt;0,-(G845/I836),))</f>
        <v>0</v>
      </c>
      <c r="I845" s="48">
        <f t="shared" si="52"/>
        <v>0</v>
      </c>
      <c r="J845" s="49">
        <f>IF(F845=1,K845/J836,-G845/J836)</f>
        <v>0</v>
      </c>
      <c r="K845" s="50">
        <f t="shared" si="53"/>
        <v>0</v>
      </c>
      <c r="L845" s="30"/>
    </row>
    <row r="846" spans="1:12" ht="15.75" customHeight="1" x14ac:dyDescent="0.25">
      <c r="A846" s="47">
        <v>10</v>
      </c>
      <c r="B846" s="33"/>
      <c r="C846" s="33"/>
      <c r="D846" s="32"/>
      <c r="E846" s="34"/>
      <c r="F846" s="32"/>
      <c r="G846" s="29"/>
      <c r="H846" s="34">
        <f>IF(AND(F846=1,E846&gt;0),(E846-1)*(G846/I836),IF(E846&gt;0,-(G846/I836),))</f>
        <v>0</v>
      </c>
      <c r="I846" s="48">
        <f t="shared" si="52"/>
        <v>0</v>
      </c>
      <c r="J846" s="49">
        <f>IF(F846=1,K846/J836,-G846/J836)</f>
        <v>0</v>
      </c>
      <c r="K846" s="50">
        <f t="shared" si="53"/>
        <v>0</v>
      </c>
      <c r="L846" s="30"/>
    </row>
    <row r="847" spans="1:12" ht="15.75" customHeight="1" x14ac:dyDescent="0.25">
      <c r="A847" s="47">
        <v>11</v>
      </c>
      <c r="B847" s="33"/>
      <c r="C847" s="33"/>
      <c r="D847" s="32"/>
      <c r="E847" s="34"/>
      <c r="F847" s="32"/>
      <c r="G847" s="29"/>
      <c r="H847" s="34">
        <f>IF(AND(F847=1,E847&gt;0),(E847-1)*(G847/I836),IF(E847&gt;0,-(G847/I836),))</f>
        <v>0</v>
      </c>
      <c r="I847" s="48">
        <f t="shared" si="52"/>
        <v>0</v>
      </c>
      <c r="J847" s="49">
        <f>IF(F847=1,K847/J836,-G847/J836)</f>
        <v>0</v>
      </c>
      <c r="K847" s="50">
        <f t="shared" si="53"/>
        <v>0</v>
      </c>
      <c r="L847" s="30"/>
    </row>
    <row r="848" spans="1:12" ht="15.75" customHeight="1" x14ac:dyDescent="0.25">
      <c r="A848" s="47">
        <v>12</v>
      </c>
      <c r="B848" s="33"/>
      <c r="C848" s="33"/>
      <c r="D848" s="32"/>
      <c r="E848" s="34"/>
      <c r="F848" s="32"/>
      <c r="G848" s="29"/>
      <c r="H848" s="34">
        <f>IF(AND(F848=1,E848&gt;0),(E848-1)*(G848/I836),IF(E848&gt;0,-(G848/I836),))</f>
        <v>0</v>
      </c>
      <c r="I848" s="48">
        <f t="shared" si="52"/>
        <v>0</v>
      </c>
      <c r="J848" s="49">
        <f>IF(F848=1,K848/J836,-G848/J836)</f>
        <v>0</v>
      </c>
      <c r="K848" s="50">
        <f t="shared" si="53"/>
        <v>0</v>
      </c>
      <c r="L848" s="30"/>
    </row>
    <row r="849" spans="1:12" ht="15.75" customHeight="1" x14ac:dyDescent="0.25">
      <c r="A849" s="47">
        <v>13</v>
      </c>
      <c r="B849" s="33"/>
      <c r="C849" s="33"/>
      <c r="D849" s="32"/>
      <c r="E849" s="34"/>
      <c r="F849" s="32"/>
      <c r="G849" s="29"/>
      <c r="H849" s="34">
        <f>IF(AND(F849=1,E849&gt;0),(E849-1)*(G849/I836),IF(E849&gt;0,-(G849/I836),))</f>
        <v>0</v>
      </c>
      <c r="I849" s="48">
        <f t="shared" si="52"/>
        <v>0</v>
      </c>
      <c r="J849" s="49">
        <f>IF(F849=1,K849/J836,-G849/J836)</f>
        <v>0</v>
      </c>
      <c r="K849" s="50">
        <f t="shared" si="53"/>
        <v>0</v>
      </c>
      <c r="L849" s="30"/>
    </row>
    <row r="850" spans="1:12" ht="15.75" customHeight="1" x14ac:dyDescent="0.25">
      <c r="A850" s="47">
        <v>14</v>
      </c>
      <c r="B850" s="33"/>
      <c r="C850" s="33"/>
      <c r="D850" s="32"/>
      <c r="E850" s="34"/>
      <c r="F850" s="32"/>
      <c r="G850" s="29"/>
      <c r="H850" s="34">
        <f>IF(AND(F850=1,E850&gt;0),(E850-1)*(G850/I836),IF(E850&gt;0,-(G850/I836),))</f>
        <v>0</v>
      </c>
      <c r="I850" s="48">
        <f t="shared" si="52"/>
        <v>0</v>
      </c>
      <c r="J850" s="49">
        <f>IF(F850=1,K850/J836,-G850/J836)</f>
        <v>0</v>
      </c>
      <c r="K850" s="50">
        <f t="shared" si="53"/>
        <v>0</v>
      </c>
      <c r="L850" s="30"/>
    </row>
    <row r="851" spans="1:12" ht="15.75" customHeight="1" x14ac:dyDescent="0.25">
      <c r="A851" s="47">
        <v>15</v>
      </c>
      <c r="B851" s="33"/>
      <c r="C851" s="33"/>
      <c r="D851" s="32"/>
      <c r="E851" s="34"/>
      <c r="F851" s="32"/>
      <c r="G851" s="29"/>
      <c r="H851" s="34">
        <f>IF(AND(F851=1,E851&gt;0),(E851-1)*(G851/I836),IF(E851&gt;0,-(G851/I836),))</f>
        <v>0</v>
      </c>
      <c r="I851" s="48">
        <f t="shared" si="52"/>
        <v>0</v>
      </c>
      <c r="J851" s="49">
        <f>IF(F851=1,K851/J836,-G851/J836)</f>
        <v>0</v>
      </c>
      <c r="K851" s="50">
        <f t="shared" si="53"/>
        <v>0</v>
      </c>
      <c r="L851" s="30"/>
    </row>
    <row r="852" spans="1:12" ht="15.75" customHeight="1" x14ac:dyDescent="0.25">
      <c r="A852" s="47">
        <v>16</v>
      </c>
      <c r="B852" s="33"/>
      <c r="C852" s="33"/>
      <c r="D852" s="32"/>
      <c r="E852" s="34"/>
      <c r="F852" s="32"/>
      <c r="G852" s="29"/>
      <c r="H852" s="34">
        <f>IF(AND(F852=1,E852&gt;0),(E852-1)*(G852/I836),IF(E852&gt;0,-(G852/I836),))</f>
        <v>0</v>
      </c>
      <c r="I852" s="48">
        <f t="shared" si="52"/>
        <v>0</v>
      </c>
      <c r="J852" s="49">
        <f>IF(F852=1,K852/J836,-G852/J836)</f>
        <v>0</v>
      </c>
      <c r="K852" s="50">
        <f t="shared" si="53"/>
        <v>0</v>
      </c>
      <c r="L852" s="30"/>
    </row>
    <row r="853" spans="1:12" ht="15.75" customHeight="1" x14ac:dyDescent="0.25">
      <c r="A853" s="47">
        <v>17</v>
      </c>
      <c r="B853" s="33"/>
      <c r="C853" s="33"/>
      <c r="D853" s="32"/>
      <c r="E853" s="34"/>
      <c r="F853" s="32"/>
      <c r="G853" s="29"/>
      <c r="H853" s="34">
        <f>IF(AND(F853=1,E853&gt;0),(E853-1)*(G853/I836),IF(E853&gt;0,-(G853/I836),))</f>
        <v>0</v>
      </c>
      <c r="I853" s="48">
        <f t="shared" si="52"/>
        <v>0</v>
      </c>
      <c r="J853" s="49">
        <f>IF(F853=1,K853/J836,-G853/J836)</f>
        <v>0</v>
      </c>
      <c r="K853" s="50">
        <f t="shared" si="53"/>
        <v>0</v>
      </c>
      <c r="L853" s="30"/>
    </row>
    <row r="854" spans="1:12" ht="15.75" customHeight="1" x14ac:dyDescent="0.25">
      <c r="A854" s="47">
        <v>18</v>
      </c>
      <c r="B854" s="33"/>
      <c r="C854" s="33"/>
      <c r="D854" s="32"/>
      <c r="E854" s="34"/>
      <c r="F854" s="32"/>
      <c r="G854" s="29"/>
      <c r="H854" s="34">
        <f>IF(AND(F854=1,E854&gt;0),(E854-1)*(G854/I836),IF(E854&gt;0,-(G854/I836),))</f>
        <v>0</v>
      </c>
      <c r="I854" s="48">
        <f t="shared" si="52"/>
        <v>0</v>
      </c>
      <c r="J854" s="49">
        <f>IF(F854=1,K854/J836,-G854/J836)</f>
        <v>0</v>
      </c>
      <c r="K854" s="50">
        <f t="shared" si="53"/>
        <v>0</v>
      </c>
      <c r="L854" s="30"/>
    </row>
    <row r="855" spans="1:12" ht="15.75" customHeight="1" x14ac:dyDescent="0.25">
      <c r="A855" s="51">
        <v>19</v>
      </c>
      <c r="B855" s="52"/>
      <c r="C855" s="52"/>
      <c r="D855" s="53"/>
      <c r="E855" s="54"/>
      <c r="F855" s="53"/>
      <c r="G855" s="50"/>
      <c r="H855" s="34">
        <f>IF(AND(F855=1,E855&gt;0),(E855-1)*(G855/I836),IF(E855&gt;0,-(G855/I836),))</f>
        <v>0</v>
      </c>
      <c r="I855" s="48">
        <f t="shared" si="52"/>
        <v>0</v>
      </c>
      <c r="J855" s="49">
        <f>IF(F855=1,K855/J836,-G855/J836)</f>
        <v>0</v>
      </c>
      <c r="K855" s="50">
        <f t="shared" si="53"/>
        <v>0</v>
      </c>
      <c r="L855" s="30"/>
    </row>
    <row r="856" spans="1:12" ht="15.75" customHeight="1" x14ac:dyDescent="0.25">
      <c r="A856" s="47">
        <v>20</v>
      </c>
      <c r="B856" s="52"/>
      <c r="C856" s="52"/>
      <c r="D856" s="53"/>
      <c r="E856" s="54"/>
      <c r="F856" s="53"/>
      <c r="G856" s="50"/>
      <c r="H856" s="34">
        <f>IF(AND(F856=1,E856&gt;0),(E856-1)*(G856/I836),IF(E856&gt;0,-(G856/I836),))</f>
        <v>0</v>
      </c>
      <c r="I856" s="48">
        <f t="shared" si="52"/>
        <v>0</v>
      </c>
      <c r="J856" s="49">
        <f>IF(F856=1,K856/J836,-G856/J836)</f>
        <v>0</v>
      </c>
      <c r="K856" s="50">
        <f t="shared" si="53"/>
        <v>0</v>
      </c>
      <c r="L856" s="30"/>
    </row>
    <row r="857" spans="1:12" ht="15.75" customHeight="1" x14ac:dyDescent="0.25">
      <c r="A857" s="51">
        <v>21</v>
      </c>
      <c r="B857" s="52"/>
      <c r="C857" s="52"/>
      <c r="D857" s="53"/>
      <c r="E857" s="54"/>
      <c r="F857" s="53"/>
      <c r="G857" s="50"/>
      <c r="H857" s="34">
        <f>IF(AND(F857=1,E857&gt;0),(E857-1)*(G857/I836),IF(E857&gt;0,-(G857/I836),))</f>
        <v>0</v>
      </c>
      <c r="I857" s="48">
        <f t="shared" si="52"/>
        <v>0</v>
      </c>
      <c r="J857" s="49">
        <f>IF(F857=1,K857/J836,-G857/J836)</f>
        <v>0</v>
      </c>
      <c r="K857" s="50">
        <f t="shared" si="53"/>
        <v>0</v>
      </c>
    </row>
    <row r="858" spans="1:12" ht="15.75" customHeight="1" x14ac:dyDescent="0.25">
      <c r="A858" s="47">
        <v>22</v>
      </c>
      <c r="B858" s="52"/>
      <c r="C858" s="52"/>
      <c r="D858" s="53"/>
      <c r="E858" s="54"/>
      <c r="F858" s="53"/>
      <c r="G858" s="50"/>
      <c r="H858" s="34">
        <f>IF(AND(F858=1,E858&gt;0),(E858-1)*(G858/I836),IF(E858&gt;0,-(G858/I836),))</f>
        <v>0</v>
      </c>
      <c r="I858" s="48">
        <f t="shared" si="52"/>
        <v>0</v>
      </c>
      <c r="J858" s="49">
        <f>IF(F858=1,K858/J836,-G858/J836)</f>
        <v>0</v>
      </c>
      <c r="K858" s="50">
        <f t="shared" si="53"/>
        <v>0</v>
      </c>
    </row>
    <row r="859" spans="1:12" ht="15.75" customHeight="1" x14ac:dyDescent="0.25">
      <c r="A859" s="51">
        <v>23</v>
      </c>
      <c r="B859" s="52"/>
      <c r="C859" s="52"/>
      <c r="D859" s="53"/>
      <c r="E859" s="54"/>
      <c r="F859" s="53"/>
      <c r="G859" s="50"/>
      <c r="H859" s="34">
        <f>IF(AND(F859=1,E859&gt;0),(E859-1)*(G859/I836),IF(E859&gt;0,-(G859/I836),))</f>
        <v>0</v>
      </c>
      <c r="I859" s="48">
        <f t="shared" si="52"/>
        <v>0</v>
      </c>
      <c r="J859" s="49">
        <f>IF(F859=1,K859/J836,-G859/J836)</f>
        <v>0</v>
      </c>
      <c r="K859" s="50">
        <f t="shared" si="53"/>
        <v>0</v>
      </c>
    </row>
    <row r="860" spans="1:12" ht="15.75" customHeight="1" x14ac:dyDescent="0.25">
      <c r="A860" s="47">
        <v>24</v>
      </c>
      <c r="B860" s="52"/>
      <c r="C860" s="52"/>
      <c r="D860" s="53"/>
      <c r="E860" s="54"/>
      <c r="F860" s="53"/>
      <c r="G860" s="50"/>
      <c r="H860" s="34">
        <f>IF(AND(F860=1,E860&gt;0),(E860-1)*(G860/I836),IF(E860&gt;0,-(G860/I836),))</f>
        <v>0</v>
      </c>
      <c r="I860" s="48">
        <f t="shared" si="52"/>
        <v>0</v>
      </c>
      <c r="J860" s="49">
        <f>IF(F860=1,K860/J836,-G860/J836)</f>
        <v>0</v>
      </c>
      <c r="K860" s="50">
        <f t="shared" si="53"/>
        <v>0</v>
      </c>
    </row>
    <row r="861" spans="1:12" ht="15.75" customHeight="1" x14ac:dyDescent="0.25">
      <c r="A861" s="51">
        <v>25</v>
      </c>
      <c r="B861" s="52"/>
      <c r="C861" s="52"/>
      <c r="D861" s="53"/>
      <c r="E861" s="54"/>
      <c r="F861" s="53"/>
      <c r="G861" s="50"/>
      <c r="H861" s="34">
        <f>IF(AND(F861=1,E861&gt;0),(E861-1)*(G861/I836),IF(E861&gt;0,-(G861/I836),))</f>
        <v>0</v>
      </c>
      <c r="I861" s="48">
        <f t="shared" si="52"/>
        <v>0</v>
      </c>
      <c r="J861" s="49">
        <f>IF(F861=1,K861/J836,-G861/J836)</f>
        <v>0</v>
      </c>
      <c r="K861" s="50">
        <f t="shared" si="53"/>
        <v>0</v>
      </c>
    </row>
    <row r="862" spans="1:12" ht="15.75" customHeight="1" x14ac:dyDescent="0.25">
      <c r="A862" s="47">
        <v>26</v>
      </c>
      <c r="B862" s="52"/>
      <c r="C862" s="52"/>
      <c r="D862" s="53"/>
      <c r="E862" s="54"/>
      <c r="F862" s="53"/>
      <c r="G862" s="50"/>
      <c r="H862" s="34">
        <f>IF(AND(F862=1,E862&gt;0),(E862-1)*(G862/I836),IF(E862&gt;0,-(G862/I836),))</f>
        <v>0</v>
      </c>
      <c r="I862" s="48">
        <f t="shared" si="52"/>
        <v>0</v>
      </c>
      <c r="J862" s="49">
        <f>IF(F862=1,K862/J836,-G862/J836)</f>
        <v>0</v>
      </c>
      <c r="K862" s="50">
        <f t="shared" si="53"/>
        <v>0</v>
      </c>
    </row>
    <row r="863" spans="1:12" ht="15.75" customHeight="1" x14ac:dyDescent="0.25">
      <c r="A863" s="51">
        <v>27</v>
      </c>
      <c r="B863" s="52"/>
      <c r="C863" s="52"/>
      <c r="D863" s="53"/>
      <c r="E863" s="54"/>
      <c r="F863" s="53"/>
      <c r="G863" s="50"/>
      <c r="H863" s="34">
        <f>IF(AND(F863=1,E863&gt;0),(E863-1)*(G863/I836),IF(E863&gt;0,-(G863/I836),))</f>
        <v>0</v>
      </c>
      <c r="I863" s="48">
        <f t="shared" si="52"/>
        <v>0</v>
      </c>
      <c r="J863" s="49">
        <f>IF(F863=1,K863/J836,-G863/J836)</f>
        <v>0</v>
      </c>
      <c r="K863" s="50">
        <f t="shared" si="53"/>
        <v>0</v>
      </c>
    </row>
    <row r="864" spans="1:12" ht="15.75" customHeight="1" x14ac:dyDescent="0.25">
      <c r="A864" s="47">
        <v>28</v>
      </c>
      <c r="B864" s="52"/>
      <c r="C864" s="52"/>
      <c r="D864" s="53"/>
      <c r="E864" s="54"/>
      <c r="F864" s="53"/>
      <c r="G864" s="50"/>
      <c r="H864" s="34">
        <f>IF(AND(F864=1,E864&gt;0),(E864-1)*(G864/I836),IF(E864&gt;0,-(G864/I836),))</f>
        <v>0</v>
      </c>
      <c r="I864" s="48">
        <f t="shared" si="52"/>
        <v>0</v>
      </c>
      <c r="J864" s="49">
        <f>IF(F864=1,K864/J836,-G864/J836)</f>
        <v>0</v>
      </c>
      <c r="K864" s="50">
        <f t="shared" si="53"/>
        <v>0</v>
      </c>
    </row>
    <row r="865" spans="1:12" ht="15.75" customHeight="1" x14ac:dyDescent="0.25">
      <c r="A865" s="51">
        <v>29</v>
      </c>
      <c r="B865" s="52"/>
      <c r="C865" s="52"/>
      <c r="D865" s="53"/>
      <c r="E865" s="54"/>
      <c r="F865" s="53"/>
      <c r="G865" s="50"/>
      <c r="H865" s="34">
        <f>IF(AND(F865=1,E865&gt;0),(E865-1)*(G865/I836),IF(E865&gt;0,-(G865/I836),))</f>
        <v>0</v>
      </c>
      <c r="I865" s="48">
        <f t="shared" si="52"/>
        <v>0</v>
      </c>
      <c r="J865" s="49">
        <f>IF(F865=1,K865/J836,-G865/J836)</f>
        <v>0</v>
      </c>
      <c r="K865" s="50">
        <f t="shared" si="53"/>
        <v>0</v>
      </c>
    </row>
    <row r="866" spans="1:12" ht="15.75" customHeight="1" x14ac:dyDescent="0.25">
      <c r="A866" s="47">
        <v>30</v>
      </c>
      <c r="B866" s="33"/>
      <c r="C866" s="33"/>
      <c r="D866" s="32"/>
      <c r="E866" s="34"/>
      <c r="F866" s="32"/>
      <c r="G866" s="29"/>
      <c r="H866" s="34">
        <f>IF(AND(F866=1,E866&gt;0),(E866-1)*(G866/I836),IF(E866&gt;0,-(G866/I836),))</f>
        <v>0</v>
      </c>
      <c r="I866" s="48">
        <f t="shared" si="52"/>
        <v>0</v>
      </c>
      <c r="J866" s="49">
        <f>IF(F866=1,K866/J836,-G866/J836)</f>
        <v>0</v>
      </c>
      <c r="K866" s="50">
        <f t="shared" si="53"/>
        <v>0</v>
      </c>
    </row>
    <row r="867" spans="1:12" ht="15.75" customHeight="1" x14ac:dyDescent="0.25">
      <c r="A867" s="57" t="s">
        <v>3</v>
      </c>
      <c r="B867" s="58"/>
      <c r="C867" s="59"/>
      <c r="D867" s="65"/>
      <c r="E867" s="60" t="str">
        <f>IFERROR(AVERAGEIF(F837:F866,1,E837:E866)," ")</f>
        <v xml:space="preserve"> </v>
      </c>
      <c r="F867" s="61" t="str">
        <f>IFERROR(COUNTIF(F837:F866,"1")/COUNTIF(F837:F866,"&gt;=0")," ")</f>
        <v xml:space="preserve"> </v>
      </c>
      <c r="G867" s="28">
        <f>SUM(G837:G866)</f>
        <v>0</v>
      </c>
      <c r="H867" s="62">
        <f>SUM(H837:H866)</f>
        <v>0</v>
      </c>
      <c r="I867" s="28">
        <f>SUM(I837:I866)</f>
        <v>0</v>
      </c>
      <c r="J867" s="63">
        <f>SUM(J837:J866)</f>
        <v>0</v>
      </c>
      <c r="K867" s="28">
        <f>SUM(K837:K866)</f>
        <v>0</v>
      </c>
      <c r="L867" s="64">
        <f>K867/J836</f>
        <v>0</v>
      </c>
    </row>
    <row r="868" spans="1:12" ht="15.75" customHeight="1" x14ac:dyDescent="0.25">
      <c r="A868" s="26">
        <f>A836+1</f>
        <v>43858</v>
      </c>
      <c r="B868" s="26"/>
      <c r="C868" s="26"/>
      <c r="D868" s="26"/>
      <c r="E868" s="26"/>
      <c r="F868" s="26"/>
      <c r="G868" s="26"/>
      <c r="H868" s="27">
        <f>J868*0.05</f>
        <v>3000</v>
      </c>
      <c r="I868" s="28">
        <f>0.05*J868</f>
        <v>3000</v>
      </c>
      <c r="J868" s="28">
        <f>J836+K867</f>
        <v>60000</v>
      </c>
      <c r="K868" s="29"/>
      <c r="L868" s="30"/>
    </row>
    <row r="869" spans="1:12" ht="15.75" customHeight="1" x14ac:dyDescent="0.25">
      <c r="A869" s="32">
        <v>1</v>
      </c>
      <c r="B869" s="33"/>
      <c r="C869" s="33"/>
      <c r="D869" s="32"/>
      <c r="E869" s="34"/>
      <c r="F869" s="32"/>
      <c r="G869" s="29"/>
      <c r="H869" s="34">
        <f>IF(AND(F869=1,E869&gt;0),(E869-1)*(G869/I868),IF(E869&gt;0,-(G869/I868),))</f>
        <v>0</v>
      </c>
      <c r="I869" s="29">
        <f>IF(F869=1,E869*G869,-G869)</f>
        <v>0</v>
      </c>
      <c r="J869" s="35">
        <f>IF(F869=1,K869/J868,-G869/J868)</f>
        <v>0</v>
      </c>
      <c r="K869" s="29">
        <f>IF(F869=1,I869-G869,-G869)</f>
        <v>0</v>
      </c>
      <c r="L869" s="30"/>
    </row>
    <row r="870" spans="1:12" ht="15.75" customHeight="1" x14ac:dyDescent="0.25">
      <c r="A870" s="32">
        <v>2</v>
      </c>
      <c r="B870" s="33"/>
      <c r="C870" s="33"/>
      <c r="D870" s="32"/>
      <c r="E870" s="34"/>
      <c r="F870" s="32"/>
      <c r="G870" s="29"/>
      <c r="H870" s="34">
        <f>IF(AND(F870=1,E870&gt;0),(E870-1)*(G870/I868),IF(E870&gt;0,-(G870/I868),))</f>
        <v>0</v>
      </c>
      <c r="I870" s="29">
        <f>IF(F870=1,E870*G870,-G870)</f>
        <v>0</v>
      </c>
      <c r="J870" s="35">
        <f>IF(F870=1,K870/J868,-G870/J868)</f>
        <v>0</v>
      </c>
      <c r="K870" s="29">
        <f>IF(F870=1,I870-G870,-G870)</f>
        <v>0</v>
      </c>
      <c r="L870" s="30"/>
    </row>
    <row r="871" spans="1:12" ht="15.75" customHeight="1" x14ac:dyDescent="0.25">
      <c r="A871" s="32">
        <v>3</v>
      </c>
      <c r="B871" s="33"/>
      <c r="C871" s="33"/>
      <c r="D871" s="32"/>
      <c r="E871" s="34"/>
      <c r="F871" s="32"/>
      <c r="G871" s="29"/>
      <c r="H871" s="34">
        <f>IF(AND(F871=1,E871&gt;0),(E871-1)*(G871/I868),IF(E871&gt;0,-(G871/I868),))</f>
        <v>0</v>
      </c>
      <c r="I871" s="29">
        <f>IF(F871=1,E871*G871,-G871)</f>
        <v>0</v>
      </c>
      <c r="J871" s="35">
        <f>IF(F871=1,K871/J868,-G871/J868)</f>
        <v>0</v>
      </c>
      <c r="K871" s="29">
        <f>IF(F871=1,I871-G871,-G871)</f>
        <v>0</v>
      </c>
      <c r="L871" s="30"/>
    </row>
    <row r="872" spans="1:12" ht="15.75" customHeight="1" x14ac:dyDescent="0.25">
      <c r="A872" s="32">
        <v>4</v>
      </c>
      <c r="B872" s="33"/>
      <c r="C872" s="33"/>
      <c r="D872" s="32"/>
      <c r="E872" s="34"/>
      <c r="F872" s="32"/>
      <c r="G872" s="29"/>
      <c r="H872" s="34">
        <f>IF(AND(F872=1,E872&gt;0),(E872-1)*(G872/I868),IF(E872&gt;0,-(G872/I868),))</f>
        <v>0</v>
      </c>
      <c r="I872" s="29">
        <f t="shared" ref="I872:I898" si="54">IF(F872=1,E872*G872,-G872)</f>
        <v>0</v>
      </c>
      <c r="J872" s="35">
        <f>IF(F872=1,K872/J868,-G872/J868)</f>
        <v>0</v>
      </c>
      <c r="K872" s="29">
        <f t="shared" ref="K872:K898" si="55">IF(F872=1,I872-G872,-G872)</f>
        <v>0</v>
      </c>
      <c r="L872" s="30"/>
    </row>
    <row r="873" spans="1:12" ht="15.75" customHeight="1" x14ac:dyDescent="0.25">
      <c r="A873" s="32">
        <v>5</v>
      </c>
      <c r="B873" s="33"/>
      <c r="C873" s="33"/>
      <c r="D873" s="32"/>
      <c r="E873" s="34"/>
      <c r="F873" s="32"/>
      <c r="G873" s="29"/>
      <c r="H873" s="34">
        <f>IF(AND(F873=1,E873&gt;0),(E873-1)*(G873/I868),IF(E873&gt;0,-(G873/I868),))</f>
        <v>0</v>
      </c>
      <c r="I873" s="29">
        <f t="shared" si="54"/>
        <v>0</v>
      </c>
      <c r="J873" s="35">
        <f>IF(F873=1,K873/J868,-G873/J868)</f>
        <v>0</v>
      </c>
      <c r="K873" s="29">
        <f t="shared" si="55"/>
        <v>0</v>
      </c>
      <c r="L873" s="30"/>
    </row>
    <row r="874" spans="1:12" ht="15.75" customHeight="1" x14ac:dyDescent="0.25">
      <c r="A874" s="32">
        <v>6</v>
      </c>
      <c r="B874" s="33"/>
      <c r="C874" s="33"/>
      <c r="D874" s="32"/>
      <c r="E874" s="34"/>
      <c r="F874" s="32"/>
      <c r="G874" s="29"/>
      <c r="H874" s="34">
        <f>IF(AND(F874=1,E874&gt;0),(E874-1)*(G874/I868),IF(E874&gt;0,-(G874/I868),))</f>
        <v>0</v>
      </c>
      <c r="I874" s="29">
        <f t="shared" si="54"/>
        <v>0</v>
      </c>
      <c r="J874" s="35">
        <f>IF(F874=1,K874/J868,-G874/J868)</f>
        <v>0</v>
      </c>
      <c r="K874" s="29">
        <f t="shared" si="55"/>
        <v>0</v>
      </c>
      <c r="L874" s="30"/>
    </row>
    <row r="875" spans="1:12" ht="15.75" customHeight="1" x14ac:dyDescent="0.25">
      <c r="A875" s="32">
        <v>7</v>
      </c>
      <c r="B875" s="33"/>
      <c r="C875" s="33"/>
      <c r="D875" s="32"/>
      <c r="E875" s="34"/>
      <c r="F875" s="32"/>
      <c r="G875" s="29"/>
      <c r="H875" s="34">
        <f>IF(AND(F875=1,E875&gt;0),(E875-1)*(G875/I868),IF(E875&gt;0,-(G875/I868),))</f>
        <v>0</v>
      </c>
      <c r="I875" s="29">
        <f t="shared" si="54"/>
        <v>0</v>
      </c>
      <c r="J875" s="35">
        <f>IF(F875=1,K875/J868,-G875/J868)</f>
        <v>0</v>
      </c>
      <c r="K875" s="29">
        <f t="shared" si="55"/>
        <v>0</v>
      </c>
      <c r="L875" s="30"/>
    </row>
    <row r="876" spans="1:12" ht="15.75" customHeight="1" x14ac:dyDescent="0.25">
      <c r="A876" s="39">
        <v>8</v>
      </c>
      <c r="B876" s="40"/>
      <c r="C876" s="40"/>
      <c r="D876" s="41"/>
      <c r="E876" s="42"/>
      <c r="F876" s="41"/>
      <c r="G876" s="43"/>
      <c r="H876" s="34">
        <f>IF(AND(F876=1,E876&gt;0),(E876-1)*(G876/I868),IF(E876&gt;0,-(G876/I868),))</f>
        <v>0</v>
      </c>
      <c r="I876" s="44">
        <f t="shared" si="54"/>
        <v>0</v>
      </c>
      <c r="J876" s="45">
        <f>IF(F876=1,K876/J868,-G876/J868)</f>
        <v>0</v>
      </c>
      <c r="K876" s="46">
        <f t="shared" si="55"/>
        <v>0</v>
      </c>
      <c r="L876" s="30"/>
    </row>
    <row r="877" spans="1:12" ht="15.75" customHeight="1" x14ac:dyDescent="0.25">
      <c r="A877" s="47">
        <v>9</v>
      </c>
      <c r="B877" s="33"/>
      <c r="C877" s="33"/>
      <c r="D877" s="32"/>
      <c r="E877" s="34"/>
      <c r="F877" s="32"/>
      <c r="G877" s="29"/>
      <c r="H877" s="34">
        <f>IF(AND(F877=1,E877&gt;0),(E877-1)*(G877/I868),IF(E877&gt;0,-(G877/I868),))</f>
        <v>0</v>
      </c>
      <c r="I877" s="48">
        <f t="shared" si="54"/>
        <v>0</v>
      </c>
      <c r="J877" s="49">
        <f>IF(F877=1,K877/J868,-G877/J868)</f>
        <v>0</v>
      </c>
      <c r="K877" s="50">
        <f t="shared" si="55"/>
        <v>0</v>
      </c>
      <c r="L877" s="30"/>
    </row>
    <row r="878" spans="1:12" ht="15.75" customHeight="1" x14ac:dyDescent="0.25">
      <c r="A878" s="47">
        <v>10</v>
      </c>
      <c r="B878" s="33"/>
      <c r="C878" s="33"/>
      <c r="D878" s="32"/>
      <c r="E878" s="34"/>
      <c r="F878" s="32"/>
      <c r="G878" s="29"/>
      <c r="H878" s="34">
        <f>IF(AND(F878=1,E878&gt;0),(E878-1)*(G878/I868),IF(E878&gt;0,-(G878/I868),))</f>
        <v>0</v>
      </c>
      <c r="I878" s="48">
        <f t="shared" si="54"/>
        <v>0</v>
      </c>
      <c r="J878" s="49">
        <f>IF(F878=1,K878/J868,-G878/J868)</f>
        <v>0</v>
      </c>
      <c r="K878" s="50">
        <f t="shared" si="55"/>
        <v>0</v>
      </c>
      <c r="L878" s="30"/>
    </row>
    <row r="879" spans="1:12" ht="15.75" customHeight="1" x14ac:dyDescent="0.25">
      <c r="A879" s="47">
        <v>11</v>
      </c>
      <c r="B879" s="33"/>
      <c r="C879" s="33"/>
      <c r="D879" s="32"/>
      <c r="E879" s="34"/>
      <c r="F879" s="32"/>
      <c r="G879" s="29"/>
      <c r="H879" s="34">
        <f>IF(AND(F879=1,E879&gt;0),(E879-1)*(G879/I868),IF(E879&gt;0,-(G879/I868),))</f>
        <v>0</v>
      </c>
      <c r="I879" s="48">
        <f t="shared" si="54"/>
        <v>0</v>
      </c>
      <c r="J879" s="49">
        <f>IF(F879=1,K879/J868,-G879/J868)</f>
        <v>0</v>
      </c>
      <c r="K879" s="50">
        <f t="shared" si="55"/>
        <v>0</v>
      </c>
      <c r="L879" s="30"/>
    </row>
    <row r="880" spans="1:12" ht="15.75" customHeight="1" x14ac:dyDescent="0.25">
      <c r="A880" s="47">
        <v>12</v>
      </c>
      <c r="B880" s="33"/>
      <c r="C880" s="33"/>
      <c r="D880" s="32"/>
      <c r="E880" s="34"/>
      <c r="F880" s="32"/>
      <c r="G880" s="29"/>
      <c r="H880" s="34">
        <f>IF(AND(F880=1,E880&gt;0),(E880-1)*(G880/I868),IF(E880&gt;0,-(G880/I868),))</f>
        <v>0</v>
      </c>
      <c r="I880" s="48">
        <f t="shared" si="54"/>
        <v>0</v>
      </c>
      <c r="J880" s="49">
        <f>IF(F880=1,K880/J868,-G880/J868)</f>
        <v>0</v>
      </c>
      <c r="K880" s="50">
        <f t="shared" si="55"/>
        <v>0</v>
      </c>
      <c r="L880" s="30"/>
    </row>
    <row r="881" spans="1:12" ht="15.75" customHeight="1" x14ac:dyDescent="0.25">
      <c r="A881" s="47">
        <v>13</v>
      </c>
      <c r="B881" s="33"/>
      <c r="C881" s="33"/>
      <c r="D881" s="32"/>
      <c r="E881" s="34"/>
      <c r="F881" s="32"/>
      <c r="G881" s="29"/>
      <c r="H881" s="34">
        <f>IF(AND(F881=1,E881&gt;0),(E881-1)*(G881/I868),IF(E881&gt;0,-(G881/I868),))</f>
        <v>0</v>
      </c>
      <c r="I881" s="48">
        <f t="shared" si="54"/>
        <v>0</v>
      </c>
      <c r="J881" s="49">
        <f>IF(F881=1,K881/J868,-G881/J868)</f>
        <v>0</v>
      </c>
      <c r="K881" s="50">
        <f t="shared" si="55"/>
        <v>0</v>
      </c>
      <c r="L881" s="30"/>
    </row>
    <row r="882" spans="1:12" ht="15.75" customHeight="1" x14ac:dyDescent="0.25">
      <c r="A882" s="47">
        <v>14</v>
      </c>
      <c r="B882" s="33"/>
      <c r="C882" s="33"/>
      <c r="D882" s="32"/>
      <c r="E882" s="34"/>
      <c r="F882" s="32"/>
      <c r="G882" s="29"/>
      <c r="H882" s="34">
        <f>IF(AND(F882=1,E882&gt;0),(E882-1)*(G882/I868),IF(E882&gt;0,-(G882/I868),))</f>
        <v>0</v>
      </c>
      <c r="I882" s="48">
        <f t="shared" si="54"/>
        <v>0</v>
      </c>
      <c r="J882" s="49">
        <f>IF(F882=1,K882/J868,-G882/J868)</f>
        <v>0</v>
      </c>
      <c r="K882" s="50">
        <f t="shared" si="55"/>
        <v>0</v>
      </c>
      <c r="L882" s="30"/>
    </row>
    <row r="883" spans="1:12" ht="15.75" customHeight="1" x14ac:dyDescent="0.25">
      <c r="A883" s="47">
        <v>15</v>
      </c>
      <c r="B883" s="33"/>
      <c r="C883" s="33"/>
      <c r="D883" s="32"/>
      <c r="E883" s="34"/>
      <c r="F883" s="32"/>
      <c r="G883" s="29"/>
      <c r="H883" s="34">
        <f>IF(AND(F883=1,E883&gt;0),(E883-1)*(G883/I868),IF(E883&gt;0,-(G883/I868),))</f>
        <v>0</v>
      </c>
      <c r="I883" s="48">
        <f t="shared" si="54"/>
        <v>0</v>
      </c>
      <c r="J883" s="49">
        <f>IF(F883=1,K883/J868,-G883/J868)</f>
        <v>0</v>
      </c>
      <c r="K883" s="50">
        <f t="shared" si="55"/>
        <v>0</v>
      </c>
      <c r="L883" s="30"/>
    </row>
    <row r="884" spans="1:12" ht="15.75" customHeight="1" x14ac:dyDescent="0.25">
      <c r="A884" s="47">
        <v>16</v>
      </c>
      <c r="B884" s="33"/>
      <c r="C884" s="33"/>
      <c r="D884" s="32"/>
      <c r="E884" s="34"/>
      <c r="F884" s="32"/>
      <c r="G884" s="29"/>
      <c r="H884" s="34">
        <f>IF(AND(F884=1,E884&gt;0),(E884-1)*(G884/I868),IF(E884&gt;0,-(G884/I868),))</f>
        <v>0</v>
      </c>
      <c r="I884" s="48">
        <f t="shared" si="54"/>
        <v>0</v>
      </c>
      <c r="J884" s="49">
        <f>IF(F884=1,K884/J868,-G884/J868)</f>
        <v>0</v>
      </c>
      <c r="K884" s="50">
        <f t="shared" si="55"/>
        <v>0</v>
      </c>
      <c r="L884" s="30"/>
    </row>
    <row r="885" spans="1:12" ht="15.75" customHeight="1" x14ac:dyDescent="0.25">
      <c r="A885" s="47">
        <v>17</v>
      </c>
      <c r="B885" s="33"/>
      <c r="C885" s="33"/>
      <c r="D885" s="32"/>
      <c r="E885" s="34"/>
      <c r="F885" s="32"/>
      <c r="G885" s="29"/>
      <c r="H885" s="34">
        <f>IF(AND(F885=1,E885&gt;0),(E885-1)*(G885/I868),IF(E885&gt;0,-(G885/I868),))</f>
        <v>0</v>
      </c>
      <c r="I885" s="48">
        <f t="shared" si="54"/>
        <v>0</v>
      </c>
      <c r="J885" s="49">
        <f>IF(F885=1,K885/J868,-G885/J868)</f>
        <v>0</v>
      </c>
      <c r="K885" s="50">
        <f t="shared" si="55"/>
        <v>0</v>
      </c>
      <c r="L885" s="30"/>
    </row>
    <row r="886" spans="1:12" ht="15.75" customHeight="1" x14ac:dyDescent="0.25">
      <c r="A886" s="47">
        <v>18</v>
      </c>
      <c r="B886" s="33"/>
      <c r="C886" s="33"/>
      <c r="D886" s="32"/>
      <c r="E886" s="34"/>
      <c r="F886" s="32"/>
      <c r="G886" s="29"/>
      <c r="H886" s="34">
        <f>IF(AND(F886=1,E886&gt;0),(E886-1)*(G886/I868),IF(E886&gt;0,-(G886/I868),))</f>
        <v>0</v>
      </c>
      <c r="I886" s="48">
        <f t="shared" si="54"/>
        <v>0</v>
      </c>
      <c r="J886" s="49">
        <f>IF(F886=1,K886/J868,-G886/J868)</f>
        <v>0</v>
      </c>
      <c r="K886" s="50">
        <f t="shared" si="55"/>
        <v>0</v>
      </c>
      <c r="L886" s="30"/>
    </row>
    <row r="887" spans="1:12" ht="15.75" customHeight="1" x14ac:dyDescent="0.25">
      <c r="A887" s="51">
        <v>19</v>
      </c>
      <c r="B887" s="52"/>
      <c r="C887" s="52"/>
      <c r="D887" s="53"/>
      <c r="E887" s="54"/>
      <c r="F887" s="53"/>
      <c r="G887" s="50"/>
      <c r="H887" s="34">
        <f>IF(AND(F887=1,E887&gt;0),(E887-1)*(G887/I868),IF(E887&gt;0,-(G887/I868),))</f>
        <v>0</v>
      </c>
      <c r="I887" s="48">
        <f t="shared" si="54"/>
        <v>0</v>
      </c>
      <c r="J887" s="49">
        <f>IF(F887=1,K887/J868,-G887/J868)</f>
        <v>0</v>
      </c>
      <c r="K887" s="50">
        <f t="shared" si="55"/>
        <v>0</v>
      </c>
      <c r="L887" s="30"/>
    </row>
    <row r="888" spans="1:12" ht="15.75" customHeight="1" x14ac:dyDescent="0.25">
      <c r="A888" s="47">
        <v>20</v>
      </c>
      <c r="B888" s="52"/>
      <c r="C888" s="52"/>
      <c r="D888" s="53"/>
      <c r="E888" s="54"/>
      <c r="F888" s="53"/>
      <c r="G888" s="50"/>
      <c r="H888" s="34">
        <f>IF(AND(F888=1,E888&gt;0),(E888-1)*(G888/I868),IF(E888&gt;0,-(G888/I868),))</f>
        <v>0</v>
      </c>
      <c r="I888" s="48">
        <f t="shared" si="54"/>
        <v>0</v>
      </c>
      <c r="J888" s="49">
        <f>IF(F888=1,K888/J868,-G888/J868)</f>
        <v>0</v>
      </c>
      <c r="K888" s="50">
        <f t="shared" si="55"/>
        <v>0</v>
      </c>
      <c r="L888" s="30"/>
    </row>
    <row r="889" spans="1:12" ht="15.75" customHeight="1" x14ac:dyDescent="0.25">
      <c r="A889" s="51">
        <v>21</v>
      </c>
      <c r="B889" s="52"/>
      <c r="C889" s="52"/>
      <c r="D889" s="53"/>
      <c r="E889" s="54"/>
      <c r="F889" s="53"/>
      <c r="G889" s="50"/>
      <c r="H889" s="34">
        <f>IF(AND(F889=1,E889&gt;0),(E889-1)*(G889/I868),IF(E889&gt;0,-(G889/I868),))</f>
        <v>0</v>
      </c>
      <c r="I889" s="48">
        <f t="shared" si="54"/>
        <v>0</v>
      </c>
      <c r="J889" s="49">
        <f>IF(F889=1,K889/J868,-G889/J868)</f>
        <v>0</v>
      </c>
      <c r="K889" s="50">
        <f t="shared" si="55"/>
        <v>0</v>
      </c>
    </row>
    <row r="890" spans="1:12" ht="15.75" customHeight="1" x14ac:dyDescent="0.25">
      <c r="A890" s="47">
        <v>22</v>
      </c>
      <c r="B890" s="52"/>
      <c r="C890" s="52"/>
      <c r="D890" s="53"/>
      <c r="E890" s="54"/>
      <c r="F890" s="53"/>
      <c r="G890" s="50"/>
      <c r="H890" s="34">
        <f>IF(AND(F890=1,E890&gt;0),(E890-1)*(G890/I868),IF(E890&gt;0,-(G890/I868),))</f>
        <v>0</v>
      </c>
      <c r="I890" s="48">
        <f t="shared" si="54"/>
        <v>0</v>
      </c>
      <c r="J890" s="49">
        <f>IF(F890=1,K890/J868,-G890/J868)</f>
        <v>0</v>
      </c>
      <c r="K890" s="50">
        <f t="shared" si="55"/>
        <v>0</v>
      </c>
    </row>
    <row r="891" spans="1:12" ht="15.75" customHeight="1" x14ac:dyDescent="0.25">
      <c r="A891" s="51">
        <v>23</v>
      </c>
      <c r="B891" s="52"/>
      <c r="C891" s="52"/>
      <c r="D891" s="53"/>
      <c r="E891" s="54"/>
      <c r="F891" s="53"/>
      <c r="G891" s="50"/>
      <c r="H891" s="34">
        <f>IF(AND(F891=1,E891&gt;0),(E891-1)*(G891/I868),IF(E891&gt;0,-(G891/I868),))</f>
        <v>0</v>
      </c>
      <c r="I891" s="48">
        <f t="shared" si="54"/>
        <v>0</v>
      </c>
      <c r="J891" s="49">
        <f>IF(F891=1,K891/J868,-G891/J868)</f>
        <v>0</v>
      </c>
      <c r="K891" s="50">
        <f t="shared" si="55"/>
        <v>0</v>
      </c>
    </row>
    <row r="892" spans="1:12" ht="15.75" customHeight="1" x14ac:dyDescent="0.25">
      <c r="A892" s="47">
        <v>24</v>
      </c>
      <c r="B892" s="52"/>
      <c r="C892" s="52"/>
      <c r="D892" s="53"/>
      <c r="E892" s="54"/>
      <c r="F892" s="53"/>
      <c r="G892" s="50"/>
      <c r="H892" s="34">
        <f>IF(AND(F892=1,E892&gt;0),(E892-1)*(G892/I868),IF(E892&gt;0,-(G892/I868),))</f>
        <v>0</v>
      </c>
      <c r="I892" s="48">
        <f t="shared" si="54"/>
        <v>0</v>
      </c>
      <c r="J892" s="49">
        <f>IF(F892=1,K892/J868,-G892/J868)</f>
        <v>0</v>
      </c>
      <c r="K892" s="50">
        <f t="shared" si="55"/>
        <v>0</v>
      </c>
    </row>
    <row r="893" spans="1:12" ht="15.75" customHeight="1" x14ac:dyDescent="0.25">
      <c r="A893" s="51">
        <v>25</v>
      </c>
      <c r="B893" s="52"/>
      <c r="C893" s="52"/>
      <c r="D893" s="53"/>
      <c r="E893" s="54"/>
      <c r="F893" s="53"/>
      <c r="G893" s="50"/>
      <c r="H893" s="34">
        <f>IF(AND(F893=1,E893&gt;0),(E893-1)*(G893/I868),IF(E893&gt;0,-(G893/I868),))</f>
        <v>0</v>
      </c>
      <c r="I893" s="48">
        <f t="shared" si="54"/>
        <v>0</v>
      </c>
      <c r="J893" s="49">
        <f>IF(F893=1,K893/J868,-G893/J868)</f>
        <v>0</v>
      </c>
      <c r="K893" s="50">
        <f t="shared" si="55"/>
        <v>0</v>
      </c>
    </row>
    <row r="894" spans="1:12" ht="15.75" customHeight="1" x14ac:dyDescent="0.25">
      <c r="A894" s="47">
        <v>26</v>
      </c>
      <c r="B894" s="52"/>
      <c r="C894" s="52"/>
      <c r="D894" s="53"/>
      <c r="E894" s="54"/>
      <c r="F894" s="53"/>
      <c r="G894" s="50"/>
      <c r="H894" s="34">
        <f>IF(AND(F894=1,E894&gt;0),(E894-1)*(G894/I868),IF(E894&gt;0,-(G894/I868),))</f>
        <v>0</v>
      </c>
      <c r="I894" s="48">
        <f t="shared" si="54"/>
        <v>0</v>
      </c>
      <c r="J894" s="49">
        <f>IF(F894=1,K894/J868,-G894/J868)</f>
        <v>0</v>
      </c>
      <c r="K894" s="50">
        <f t="shared" si="55"/>
        <v>0</v>
      </c>
    </row>
    <row r="895" spans="1:12" ht="15.75" customHeight="1" x14ac:dyDescent="0.25">
      <c r="A895" s="51">
        <v>27</v>
      </c>
      <c r="B895" s="52"/>
      <c r="C895" s="52"/>
      <c r="D895" s="53"/>
      <c r="E895" s="54"/>
      <c r="F895" s="53"/>
      <c r="G895" s="50"/>
      <c r="H895" s="34">
        <f>IF(AND(F895=1,E895&gt;0),(E895-1)*(G895/I868),IF(E895&gt;0,-(G895/I868),))</f>
        <v>0</v>
      </c>
      <c r="I895" s="48">
        <f t="shared" si="54"/>
        <v>0</v>
      </c>
      <c r="J895" s="49">
        <f>IF(F895=1,K895/J868,-G895/J868)</f>
        <v>0</v>
      </c>
      <c r="K895" s="50">
        <f t="shared" si="55"/>
        <v>0</v>
      </c>
    </row>
    <row r="896" spans="1:12" ht="15.75" customHeight="1" x14ac:dyDescent="0.25">
      <c r="A896" s="47">
        <v>28</v>
      </c>
      <c r="B896" s="52"/>
      <c r="C896" s="52"/>
      <c r="D896" s="53"/>
      <c r="E896" s="54"/>
      <c r="F896" s="53"/>
      <c r="G896" s="50"/>
      <c r="H896" s="34">
        <f>IF(AND(F896=1,E896&gt;0),(E896-1)*(G896/I868),IF(E896&gt;0,-(G896/I868),))</f>
        <v>0</v>
      </c>
      <c r="I896" s="48">
        <f t="shared" si="54"/>
        <v>0</v>
      </c>
      <c r="J896" s="49">
        <f>IF(F896=1,K896/J868,-G896/J868)</f>
        <v>0</v>
      </c>
      <c r="K896" s="50">
        <f t="shared" si="55"/>
        <v>0</v>
      </c>
    </row>
    <row r="897" spans="1:12" ht="15.75" customHeight="1" x14ac:dyDescent="0.25">
      <c r="A897" s="51">
        <v>29</v>
      </c>
      <c r="B897" s="52"/>
      <c r="C897" s="52"/>
      <c r="D897" s="53"/>
      <c r="E897" s="54"/>
      <c r="F897" s="53"/>
      <c r="G897" s="50"/>
      <c r="H897" s="34">
        <f>IF(AND(F897=1,E897&gt;0),(E897-1)*(G897/I868),IF(E897&gt;0,-(G897/I868),))</f>
        <v>0</v>
      </c>
      <c r="I897" s="48">
        <f t="shared" si="54"/>
        <v>0</v>
      </c>
      <c r="J897" s="49">
        <f>IF(F897=1,K897/J868,-G897/J868)</f>
        <v>0</v>
      </c>
      <c r="K897" s="50">
        <f t="shared" si="55"/>
        <v>0</v>
      </c>
    </row>
    <row r="898" spans="1:12" ht="15.75" customHeight="1" x14ac:dyDescent="0.25">
      <c r="A898" s="47">
        <v>30</v>
      </c>
      <c r="B898" s="33"/>
      <c r="C898" s="33"/>
      <c r="D898" s="32"/>
      <c r="E898" s="34"/>
      <c r="F898" s="32"/>
      <c r="G898" s="29"/>
      <c r="H898" s="34">
        <f>IF(AND(F898=1,E898&gt;0),(E898-1)*(G898/I868),IF(E898&gt;0,-(G898/I868),))</f>
        <v>0</v>
      </c>
      <c r="I898" s="48">
        <f t="shared" si="54"/>
        <v>0</v>
      </c>
      <c r="J898" s="49">
        <f>IF(F898=1,K898/J868,-G898/J868)</f>
        <v>0</v>
      </c>
      <c r="K898" s="50">
        <f t="shared" si="55"/>
        <v>0</v>
      </c>
    </row>
    <row r="899" spans="1:12" ht="15.75" customHeight="1" x14ac:dyDescent="0.25">
      <c r="A899" s="57" t="s">
        <v>3</v>
      </c>
      <c r="B899" s="58"/>
      <c r="C899" s="59"/>
      <c r="D899" s="65"/>
      <c r="E899" s="60" t="str">
        <f>IFERROR(AVERAGEIF(F869:F898,1,E869:E898)," ")</f>
        <v xml:space="preserve"> </v>
      </c>
      <c r="F899" s="61" t="str">
        <f>IFERROR(COUNTIF(F869:F898,"1")/COUNTIF(F869:F898,"&gt;=0")," ")</f>
        <v xml:space="preserve"> </v>
      </c>
      <c r="G899" s="28">
        <f>SUM(G869:G898)</f>
        <v>0</v>
      </c>
      <c r="H899" s="62">
        <f>SUM(H869:H898)</f>
        <v>0</v>
      </c>
      <c r="I899" s="28">
        <f>SUM(I869:I898)</f>
        <v>0</v>
      </c>
      <c r="J899" s="63">
        <f>SUM(J869:J898)</f>
        <v>0</v>
      </c>
      <c r="K899" s="28">
        <f>SUM(K869:K898)</f>
        <v>0</v>
      </c>
      <c r="L899" s="64">
        <f>K899/J868</f>
        <v>0</v>
      </c>
    </row>
    <row r="900" spans="1:12" ht="15.75" customHeight="1" x14ac:dyDescent="0.25">
      <c r="A900" s="26">
        <f>A868+1</f>
        <v>43859</v>
      </c>
      <c r="B900" s="26"/>
      <c r="C900" s="26"/>
      <c r="D900" s="26"/>
      <c r="E900" s="26"/>
      <c r="F900" s="26"/>
      <c r="G900" s="26"/>
      <c r="H900" s="27">
        <f>J900*0.05</f>
        <v>3000</v>
      </c>
      <c r="I900" s="28">
        <f>0.05*J900</f>
        <v>3000</v>
      </c>
      <c r="J900" s="28">
        <f>J868+K899</f>
        <v>60000</v>
      </c>
      <c r="K900" s="29"/>
      <c r="L900" s="30"/>
    </row>
    <row r="901" spans="1:12" ht="15.75" customHeight="1" x14ac:dyDescent="0.25">
      <c r="A901" s="32">
        <v>1</v>
      </c>
      <c r="B901" s="33"/>
      <c r="C901" s="33"/>
      <c r="D901" s="32"/>
      <c r="E901" s="34"/>
      <c r="F901" s="32"/>
      <c r="G901" s="29"/>
      <c r="H901" s="34">
        <f>IF(AND(F901=1,E901&gt;0),(E901-1)*(G901/I900),IF(E901&gt;0,-(G901/I900),))</f>
        <v>0</v>
      </c>
      <c r="I901" s="29">
        <f>IF(F901=1,E901*G901,-G901)</f>
        <v>0</v>
      </c>
      <c r="J901" s="35">
        <f>IF(F901=1,K901/J900,-G901/J900)</f>
        <v>0</v>
      </c>
      <c r="K901" s="29">
        <f>IF(F901=1,I901-G901,-G901)</f>
        <v>0</v>
      </c>
      <c r="L901" s="30"/>
    </row>
    <row r="902" spans="1:12" ht="15.75" customHeight="1" x14ac:dyDescent="0.25">
      <c r="A902" s="32">
        <v>2</v>
      </c>
      <c r="B902" s="33"/>
      <c r="C902" s="33"/>
      <c r="D902" s="32"/>
      <c r="E902" s="34"/>
      <c r="F902" s="32"/>
      <c r="G902" s="29"/>
      <c r="H902" s="34">
        <f>IF(AND(F902=1,E902&gt;0),(E902-1)*(G902/I900),IF(E902&gt;0,-(G902/I900),))</f>
        <v>0</v>
      </c>
      <c r="I902" s="29">
        <f>IF(F902=1,E902*G902,-G902)</f>
        <v>0</v>
      </c>
      <c r="J902" s="35">
        <f>IF(F902=1,K902/J900,-G902/J900)</f>
        <v>0</v>
      </c>
      <c r="K902" s="29">
        <f>IF(F902=1,I902-G902,-G902)</f>
        <v>0</v>
      </c>
      <c r="L902" s="30"/>
    </row>
    <row r="903" spans="1:12" ht="15.75" customHeight="1" x14ac:dyDescent="0.25">
      <c r="A903" s="32">
        <v>3</v>
      </c>
      <c r="B903" s="33"/>
      <c r="C903" s="33"/>
      <c r="D903" s="32"/>
      <c r="E903" s="34"/>
      <c r="F903" s="32"/>
      <c r="G903" s="29"/>
      <c r="H903" s="34">
        <f>IF(AND(F903=1,E903&gt;0),(E903-1)*(G903/I900),IF(E903&gt;0,-(G903/I900),))</f>
        <v>0</v>
      </c>
      <c r="I903" s="29">
        <f>IF(F903=1,E903*G903,-G903)</f>
        <v>0</v>
      </c>
      <c r="J903" s="35">
        <f>IF(F903=1,K903/J900,-G903/J900)</f>
        <v>0</v>
      </c>
      <c r="K903" s="29">
        <f>IF(F903=1,I903-G903,-G903)</f>
        <v>0</v>
      </c>
      <c r="L903" s="30"/>
    </row>
    <row r="904" spans="1:12" ht="15.75" customHeight="1" x14ac:dyDescent="0.25">
      <c r="A904" s="32">
        <v>4</v>
      </c>
      <c r="B904" s="33"/>
      <c r="C904" s="33"/>
      <c r="D904" s="32"/>
      <c r="E904" s="34"/>
      <c r="F904" s="32"/>
      <c r="G904" s="29"/>
      <c r="H904" s="34">
        <f>IF(AND(F904=1,E904&gt;0),(E904-1)*(G904/I900),IF(E904&gt;0,-(G904/I900),))</f>
        <v>0</v>
      </c>
      <c r="I904" s="29">
        <f t="shared" ref="I904:I930" si="56">IF(F904=1,E904*G904,-G904)</f>
        <v>0</v>
      </c>
      <c r="J904" s="35">
        <f>IF(F904=1,K904/J900,-G904/J900)</f>
        <v>0</v>
      </c>
      <c r="K904" s="29">
        <f t="shared" ref="K904:K930" si="57">IF(F904=1,I904-G904,-G904)</f>
        <v>0</v>
      </c>
      <c r="L904" s="30"/>
    </row>
    <row r="905" spans="1:12" ht="15.75" customHeight="1" x14ac:dyDescent="0.25">
      <c r="A905" s="32">
        <v>5</v>
      </c>
      <c r="B905" s="33"/>
      <c r="C905" s="33"/>
      <c r="D905" s="32"/>
      <c r="E905" s="34"/>
      <c r="F905" s="32"/>
      <c r="G905" s="29"/>
      <c r="H905" s="34">
        <f>IF(AND(F905=1,E905&gt;0),(E905-1)*(G905/I900),IF(E905&gt;0,-(G905/I900),))</f>
        <v>0</v>
      </c>
      <c r="I905" s="29">
        <f t="shared" si="56"/>
        <v>0</v>
      </c>
      <c r="J905" s="35">
        <f>IF(F905=1,K905/J900,-G905/J900)</f>
        <v>0</v>
      </c>
      <c r="K905" s="29">
        <f t="shared" si="57"/>
        <v>0</v>
      </c>
      <c r="L905" s="30"/>
    </row>
    <row r="906" spans="1:12" ht="15.75" customHeight="1" x14ac:dyDescent="0.25">
      <c r="A906" s="32">
        <v>6</v>
      </c>
      <c r="B906" s="33"/>
      <c r="C906" s="33"/>
      <c r="D906" s="32"/>
      <c r="E906" s="34"/>
      <c r="F906" s="32"/>
      <c r="G906" s="29"/>
      <c r="H906" s="34">
        <f>IF(AND(F906=1,E906&gt;0),(E906-1)*(G906/I900),IF(E906&gt;0,-(G906/I900),))</f>
        <v>0</v>
      </c>
      <c r="I906" s="29">
        <f t="shared" si="56"/>
        <v>0</v>
      </c>
      <c r="J906" s="35">
        <f>IF(F906=1,K906/J900,-G906/J900)</f>
        <v>0</v>
      </c>
      <c r="K906" s="29">
        <f t="shared" si="57"/>
        <v>0</v>
      </c>
      <c r="L906" s="30"/>
    </row>
    <row r="907" spans="1:12" ht="15.75" customHeight="1" x14ac:dyDescent="0.25">
      <c r="A907" s="32">
        <v>7</v>
      </c>
      <c r="B907" s="33"/>
      <c r="C907" s="33"/>
      <c r="D907" s="32"/>
      <c r="E907" s="34"/>
      <c r="F907" s="32"/>
      <c r="G907" s="29"/>
      <c r="H907" s="34">
        <f>IF(AND(F907=1,E907&gt;0),(E907-1)*(G907/I900),IF(E907&gt;0,-(G907/I900),))</f>
        <v>0</v>
      </c>
      <c r="I907" s="29">
        <f t="shared" si="56"/>
        <v>0</v>
      </c>
      <c r="J907" s="35">
        <f>IF(F907=1,K907/J900,-G907/J900)</f>
        <v>0</v>
      </c>
      <c r="K907" s="29">
        <f t="shared" si="57"/>
        <v>0</v>
      </c>
      <c r="L907" s="30"/>
    </row>
    <row r="908" spans="1:12" ht="15.75" customHeight="1" x14ac:dyDescent="0.25">
      <c r="A908" s="39">
        <v>8</v>
      </c>
      <c r="B908" s="40"/>
      <c r="C908" s="40"/>
      <c r="D908" s="41"/>
      <c r="E908" s="42"/>
      <c r="F908" s="41"/>
      <c r="G908" s="43"/>
      <c r="H908" s="34">
        <f>IF(AND(F908=1,E908&gt;0),(E908-1)*(G908/I900),IF(E908&gt;0,-(G908/I900),))</f>
        <v>0</v>
      </c>
      <c r="I908" s="44">
        <f t="shared" si="56"/>
        <v>0</v>
      </c>
      <c r="J908" s="45">
        <f>IF(F908=1,K908/J900,-G908/J900)</f>
        <v>0</v>
      </c>
      <c r="K908" s="46">
        <f t="shared" si="57"/>
        <v>0</v>
      </c>
      <c r="L908" s="30"/>
    </row>
    <row r="909" spans="1:12" ht="15.75" customHeight="1" x14ac:dyDescent="0.25">
      <c r="A909" s="47">
        <v>9</v>
      </c>
      <c r="B909" s="33"/>
      <c r="C909" s="33"/>
      <c r="D909" s="32"/>
      <c r="E909" s="34"/>
      <c r="F909" s="32"/>
      <c r="G909" s="29"/>
      <c r="H909" s="34">
        <f>IF(AND(F909=1,E909&gt;0),(E909-1)*(G909/I900),IF(E909&gt;0,-(G909/I900),))</f>
        <v>0</v>
      </c>
      <c r="I909" s="48">
        <f t="shared" si="56"/>
        <v>0</v>
      </c>
      <c r="J909" s="49">
        <f>IF(F909=1,K909/J900,-G909/J900)</f>
        <v>0</v>
      </c>
      <c r="K909" s="50">
        <f t="shared" si="57"/>
        <v>0</v>
      </c>
      <c r="L909" s="30"/>
    </row>
    <row r="910" spans="1:12" ht="15.75" customHeight="1" x14ac:dyDescent="0.25">
      <c r="A910" s="47">
        <v>10</v>
      </c>
      <c r="B910" s="33"/>
      <c r="C910" s="33"/>
      <c r="D910" s="32"/>
      <c r="E910" s="34"/>
      <c r="F910" s="32"/>
      <c r="G910" s="29"/>
      <c r="H910" s="34">
        <f>IF(AND(F910=1,E910&gt;0),(E910-1)*(G910/I900),IF(E910&gt;0,-(G910/I900),))</f>
        <v>0</v>
      </c>
      <c r="I910" s="48">
        <f t="shared" si="56"/>
        <v>0</v>
      </c>
      <c r="J910" s="49">
        <f>IF(F910=1,K910/J900,-G910/J900)</f>
        <v>0</v>
      </c>
      <c r="K910" s="50">
        <f t="shared" si="57"/>
        <v>0</v>
      </c>
      <c r="L910" s="30"/>
    </row>
    <row r="911" spans="1:12" ht="15.75" customHeight="1" x14ac:dyDescent="0.25">
      <c r="A911" s="47">
        <v>11</v>
      </c>
      <c r="B911" s="33"/>
      <c r="C911" s="33"/>
      <c r="D911" s="32"/>
      <c r="E911" s="34"/>
      <c r="F911" s="32"/>
      <c r="G911" s="29"/>
      <c r="H911" s="34">
        <f>IF(AND(F911=1,E911&gt;0),(E911-1)*(G911/I900),IF(E911&gt;0,-(G911/I900),))</f>
        <v>0</v>
      </c>
      <c r="I911" s="48">
        <f t="shared" si="56"/>
        <v>0</v>
      </c>
      <c r="J911" s="49">
        <f>IF(F911=1,K911/J900,-G911/J900)</f>
        <v>0</v>
      </c>
      <c r="K911" s="50">
        <f t="shared" si="57"/>
        <v>0</v>
      </c>
      <c r="L911" s="30"/>
    </row>
    <row r="912" spans="1:12" ht="15.75" customHeight="1" x14ac:dyDescent="0.25">
      <c r="A912" s="47">
        <v>12</v>
      </c>
      <c r="B912" s="33"/>
      <c r="C912" s="33"/>
      <c r="D912" s="32"/>
      <c r="E912" s="34"/>
      <c r="F912" s="32"/>
      <c r="G912" s="29"/>
      <c r="H912" s="34">
        <f>IF(AND(F912=1,E912&gt;0),(E912-1)*(G912/I900),IF(E912&gt;0,-(G912/I900),))</f>
        <v>0</v>
      </c>
      <c r="I912" s="48">
        <f t="shared" si="56"/>
        <v>0</v>
      </c>
      <c r="J912" s="49">
        <f>IF(F912=1,K912/J900,-G912/J900)</f>
        <v>0</v>
      </c>
      <c r="K912" s="50">
        <f t="shared" si="57"/>
        <v>0</v>
      </c>
      <c r="L912" s="30"/>
    </row>
    <row r="913" spans="1:12" ht="15.75" customHeight="1" x14ac:dyDescent="0.25">
      <c r="A913" s="47">
        <v>13</v>
      </c>
      <c r="B913" s="33"/>
      <c r="C913" s="33"/>
      <c r="D913" s="32"/>
      <c r="E913" s="34"/>
      <c r="F913" s="32"/>
      <c r="G913" s="29"/>
      <c r="H913" s="34">
        <f>IF(AND(F913=1,E913&gt;0),(E913-1)*(G913/I900),IF(E913&gt;0,-(G913/I900),))</f>
        <v>0</v>
      </c>
      <c r="I913" s="48">
        <f t="shared" si="56"/>
        <v>0</v>
      </c>
      <c r="J913" s="49">
        <f>IF(F913=1,K913/J900,-G913/J900)</f>
        <v>0</v>
      </c>
      <c r="K913" s="50">
        <f t="shared" si="57"/>
        <v>0</v>
      </c>
      <c r="L913" s="30"/>
    </row>
    <row r="914" spans="1:12" ht="15.75" customHeight="1" x14ac:dyDescent="0.25">
      <c r="A914" s="47">
        <v>14</v>
      </c>
      <c r="B914" s="33"/>
      <c r="C914" s="33"/>
      <c r="D914" s="32"/>
      <c r="E914" s="34"/>
      <c r="F914" s="32"/>
      <c r="G914" s="29"/>
      <c r="H914" s="34">
        <f>IF(AND(F914=1,E914&gt;0),(E914-1)*(G914/I900),IF(E914&gt;0,-(G914/I900),))</f>
        <v>0</v>
      </c>
      <c r="I914" s="48">
        <f t="shared" si="56"/>
        <v>0</v>
      </c>
      <c r="J914" s="49">
        <f>IF(F914=1,K914/J900,-G914/J900)</f>
        <v>0</v>
      </c>
      <c r="K914" s="50">
        <f t="shared" si="57"/>
        <v>0</v>
      </c>
      <c r="L914" s="30"/>
    </row>
    <row r="915" spans="1:12" ht="15.75" customHeight="1" x14ac:dyDescent="0.25">
      <c r="A915" s="47">
        <v>15</v>
      </c>
      <c r="B915" s="33"/>
      <c r="C915" s="33"/>
      <c r="D915" s="32"/>
      <c r="E915" s="34"/>
      <c r="F915" s="32"/>
      <c r="G915" s="29"/>
      <c r="H915" s="34">
        <f>IF(AND(F915=1,E915&gt;0),(E915-1)*(G915/I900),IF(E915&gt;0,-(G915/I900),))</f>
        <v>0</v>
      </c>
      <c r="I915" s="48">
        <f t="shared" si="56"/>
        <v>0</v>
      </c>
      <c r="J915" s="49">
        <f>IF(F915=1,K915/J900,-G915/J900)</f>
        <v>0</v>
      </c>
      <c r="K915" s="50">
        <f t="shared" si="57"/>
        <v>0</v>
      </c>
      <c r="L915" s="30"/>
    </row>
    <row r="916" spans="1:12" ht="15.75" customHeight="1" x14ac:dyDescent="0.25">
      <c r="A916" s="47">
        <v>16</v>
      </c>
      <c r="B916" s="33"/>
      <c r="C916" s="33"/>
      <c r="D916" s="32"/>
      <c r="E916" s="34"/>
      <c r="F916" s="32"/>
      <c r="G916" s="29"/>
      <c r="H916" s="34">
        <f>IF(AND(F916=1,E916&gt;0),(E916-1)*(G916/I900),IF(E916&gt;0,-(G916/I900),))</f>
        <v>0</v>
      </c>
      <c r="I916" s="48">
        <f t="shared" si="56"/>
        <v>0</v>
      </c>
      <c r="J916" s="49">
        <f>IF(F916=1,K916/J900,-G916/J900)</f>
        <v>0</v>
      </c>
      <c r="K916" s="50">
        <f t="shared" si="57"/>
        <v>0</v>
      </c>
      <c r="L916" s="30"/>
    </row>
    <row r="917" spans="1:12" ht="15.75" customHeight="1" x14ac:dyDescent="0.25">
      <c r="A917" s="47">
        <v>17</v>
      </c>
      <c r="B917" s="33"/>
      <c r="C917" s="33"/>
      <c r="D917" s="32"/>
      <c r="E917" s="34"/>
      <c r="F917" s="32"/>
      <c r="G917" s="29"/>
      <c r="H917" s="34">
        <f>IF(AND(F917=1,E917&gt;0),(E917-1)*(G917/I900),IF(E917&gt;0,-(G917/I900),))</f>
        <v>0</v>
      </c>
      <c r="I917" s="48">
        <f t="shared" si="56"/>
        <v>0</v>
      </c>
      <c r="J917" s="49">
        <f>IF(F917=1,K917/J900,-G917/J900)</f>
        <v>0</v>
      </c>
      <c r="K917" s="50">
        <f t="shared" si="57"/>
        <v>0</v>
      </c>
      <c r="L917" s="30"/>
    </row>
    <row r="918" spans="1:12" ht="15.75" customHeight="1" x14ac:dyDescent="0.25">
      <c r="A918" s="47">
        <v>18</v>
      </c>
      <c r="B918" s="33"/>
      <c r="C918" s="33"/>
      <c r="D918" s="32"/>
      <c r="E918" s="34"/>
      <c r="F918" s="32"/>
      <c r="G918" s="29"/>
      <c r="H918" s="34">
        <f>IF(AND(F918=1,E918&gt;0),(E918-1)*(G918/I900),IF(E918&gt;0,-(G918/I900),))</f>
        <v>0</v>
      </c>
      <c r="I918" s="48">
        <f t="shared" si="56"/>
        <v>0</v>
      </c>
      <c r="J918" s="49">
        <f>IF(F918=1,K918/J900,-G918/J900)</f>
        <v>0</v>
      </c>
      <c r="K918" s="50">
        <f t="shared" si="57"/>
        <v>0</v>
      </c>
      <c r="L918" s="30"/>
    </row>
    <row r="919" spans="1:12" ht="15.75" customHeight="1" x14ac:dyDescent="0.25">
      <c r="A919" s="51">
        <v>19</v>
      </c>
      <c r="B919" s="52"/>
      <c r="C919" s="52"/>
      <c r="D919" s="53"/>
      <c r="E919" s="54"/>
      <c r="F919" s="53"/>
      <c r="G919" s="50"/>
      <c r="H919" s="34">
        <f>IF(AND(F919=1,E919&gt;0),(E919-1)*(G919/I900),IF(E919&gt;0,-(G919/I900),))</f>
        <v>0</v>
      </c>
      <c r="I919" s="48">
        <f t="shared" si="56"/>
        <v>0</v>
      </c>
      <c r="J919" s="49">
        <f>IF(F919=1,K919/J900,-G919/J900)</f>
        <v>0</v>
      </c>
      <c r="K919" s="50">
        <f t="shared" si="57"/>
        <v>0</v>
      </c>
      <c r="L919" s="30"/>
    </row>
    <row r="920" spans="1:12" ht="15.75" customHeight="1" x14ac:dyDescent="0.25">
      <c r="A920" s="47">
        <v>20</v>
      </c>
      <c r="B920" s="52"/>
      <c r="C920" s="52"/>
      <c r="D920" s="53"/>
      <c r="E920" s="54"/>
      <c r="F920" s="53"/>
      <c r="G920" s="50"/>
      <c r="H920" s="34">
        <f>IF(AND(F920=1,E920&gt;0),(E920-1)*(G920/I900),IF(E920&gt;0,-(G920/I900),))</f>
        <v>0</v>
      </c>
      <c r="I920" s="48">
        <f t="shared" si="56"/>
        <v>0</v>
      </c>
      <c r="J920" s="49">
        <f>IF(F920=1,K920/J900,-G920/J900)</f>
        <v>0</v>
      </c>
      <c r="K920" s="50">
        <f t="shared" si="57"/>
        <v>0</v>
      </c>
      <c r="L920" s="30"/>
    </row>
    <row r="921" spans="1:12" ht="15.75" customHeight="1" x14ac:dyDescent="0.25">
      <c r="A921" s="51">
        <v>21</v>
      </c>
      <c r="B921" s="52"/>
      <c r="C921" s="52"/>
      <c r="D921" s="53"/>
      <c r="E921" s="54"/>
      <c r="F921" s="53"/>
      <c r="G921" s="50"/>
      <c r="H921" s="34">
        <f>IF(AND(F921=1,E921&gt;0),(E921-1)*(G921/I900),IF(E921&gt;0,-(G921/I900),))</f>
        <v>0</v>
      </c>
      <c r="I921" s="48">
        <f t="shared" si="56"/>
        <v>0</v>
      </c>
      <c r="J921" s="49">
        <f>IF(F921=1,K921/J900,-G921/J900)</f>
        <v>0</v>
      </c>
      <c r="K921" s="50">
        <f t="shared" si="57"/>
        <v>0</v>
      </c>
    </row>
    <row r="922" spans="1:12" ht="15.75" customHeight="1" x14ac:dyDescent="0.25">
      <c r="A922" s="47">
        <v>22</v>
      </c>
      <c r="B922" s="52"/>
      <c r="C922" s="52"/>
      <c r="D922" s="53"/>
      <c r="E922" s="54"/>
      <c r="F922" s="53"/>
      <c r="G922" s="50"/>
      <c r="H922" s="34">
        <f>IF(AND(F922=1,E922&gt;0),(E922-1)*(G922/I900),IF(E922&gt;0,-(G922/I900),))</f>
        <v>0</v>
      </c>
      <c r="I922" s="48">
        <f t="shared" si="56"/>
        <v>0</v>
      </c>
      <c r="J922" s="49">
        <f>IF(F922=1,K922/J900,-G922/J900)</f>
        <v>0</v>
      </c>
      <c r="K922" s="50">
        <f t="shared" si="57"/>
        <v>0</v>
      </c>
    </row>
    <row r="923" spans="1:12" ht="15.75" customHeight="1" x14ac:dyDescent="0.25">
      <c r="A923" s="51">
        <v>23</v>
      </c>
      <c r="B923" s="52"/>
      <c r="C923" s="52"/>
      <c r="D923" s="53"/>
      <c r="E923" s="54"/>
      <c r="F923" s="53"/>
      <c r="G923" s="50"/>
      <c r="H923" s="34">
        <f>IF(AND(F923=1,E923&gt;0),(E923-1)*(G923/I900),IF(E923&gt;0,-(G923/I900),))</f>
        <v>0</v>
      </c>
      <c r="I923" s="48">
        <f t="shared" si="56"/>
        <v>0</v>
      </c>
      <c r="J923" s="49">
        <f>IF(F923=1,K923/J900,-G923/J900)</f>
        <v>0</v>
      </c>
      <c r="K923" s="50">
        <f t="shared" si="57"/>
        <v>0</v>
      </c>
    </row>
    <row r="924" spans="1:12" ht="15.75" customHeight="1" x14ac:dyDescent="0.25">
      <c r="A924" s="47">
        <v>24</v>
      </c>
      <c r="B924" s="52"/>
      <c r="C924" s="52"/>
      <c r="D924" s="53"/>
      <c r="E924" s="54"/>
      <c r="F924" s="53"/>
      <c r="G924" s="50"/>
      <c r="H924" s="34">
        <f>IF(AND(F924=1,E924&gt;0),(E924-1)*(G924/I900),IF(E924&gt;0,-(G924/I900),))</f>
        <v>0</v>
      </c>
      <c r="I924" s="48">
        <f t="shared" si="56"/>
        <v>0</v>
      </c>
      <c r="J924" s="49">
        <f>IF(F924=1,K924/J900,-G924/J900)</f>
        <v>0</v>
      </c>
      <c r="K924" s="50">
        <f t="shared" si="57"/>
        <v>0</v>
      </c>
    </row>
    <row r="925" spans="1:12" ht="15.75" customHeight="1" x14ac:dyDescent="0.25">
      <c r="A925" s="51">
        <v>25</v>
      </c>
      <c r="B925" s="52"/>
      <c r="C925" s="52"/>
      <c r="D925" s="53"/>
      <c r="E925" s="54"/>
      <c r="F925" s="53"/>
      <c r="G925" s="50"/>
      <c r="H925" s="34">
        <f>IF(AND(F925=1,E925&gt;0),(E925-1)*(G925/I900),IF(E925&gt;0,-(G925/I900),))</f>
        <v>0</v>
      </c>
      <c r="I925" s="48">
        <f t="shared" si="56"/>
        <v>0</v>
      </c>
      <c r="J925" s="49">
        <f>IF(F925=1,K925/J900,-G925/J900)</f>
        <v>0</v>
      </c>
      <c r="K925" s="50">
        <f t="shared" si="57"/>
        <v>0</v>
      </c>
    </row>
    <row r="926" spans="1:12" ht="15.75" customHeight="1" x14ac:dyDescent="0.25">
      <c r="A926" s="47">
        <v>26</v>
      </c>
      <c r="B926" s="52"/>
      <c r="C926" s="52"/>
      <c r="D926" s="53"/>
      <c r="E926" s="54"/>
      <c r="F926" s="53"/>
      <c r="G926" s="50"/>
      <c r="H926" s="34">
        <f>IF(AND(F926=1,E926&gt;0),(E926-1)*(G926/I900),IF(E926&gt;0,-(G926/I900),))</f>
        <v>0</v>
      </c>
      <c r="I926" s="48">
        <f t="shared" si="56"/>
        <v>0</v>
      </c>
      <c r="J926" s="49">
        <f>IF(F926=1,K926/J900,-G926/J900)</f>
        <v>0</v>
      </c>
      <c r="K926" s="50">
        <f t="shared" si="57"/>
        <v>0</v>
      </c>
    </row>
    <row r="927" spans="1:12" ht="15.75" customHeight="1" x14ac:dyDescent="0.25">
      <c r="A927" s="51">
        <v>27</v>
      </c>
      <c r="B927" s="52"/>
      <c r="C927" s="52"/>
      <c r="D927" s="53"/>
      <c r="E927" s="54"/>
      <c r="F927" s="53"/>
      <c r="G927" s="50"/>
      <c r="H927" s="34">
        <f>IF(AND(F927=1,E927&gt;0),(E927-1)*(G927/I900),IF(E927&gt;0,-(G927/I900),))</f>
        <v>0</v>
      </c>
      <c r="I927" s="48">
        <f t="shared" si="56"/>
        <v>0</v>
      </c>
      <c r="J927" s="49">
        <f>IF(F927=1,K927/J900,-G927/J900)</f>
        <v>0</v>
      </c>
      <c r="K927" s="50">
        <f t="shared" si="57"/>
        <v>0</v>
      </c>
    </row>
    <row r="928" spans="1:12" ht="15.75" customHeight="1" x14ac:dyDescent="0.25">
      <c r="A928" s="47">
        <v>28</v>
      </c>
      <c r="B928" s="52"/>
      <c r="C928" s="52"/>
      <c r="D928" s="53"/>
      <c r="E928" s="54"/>
      <c r="F928" s="53"/>
      <c r="G928" s="50"/>
      <c r="H928" s="34">
        <f>IF(AND(F928=1,E928&gt;0),(E928-1)*(G928/I900),IF(E928&gt;0,-(G928/I900),))</f>
        <v>0</v>
      </c>
      <c r="I928" s="48">
        <f t="shared" si="56"/>
        <v>0</v>
      </c>
      <c r="J928" s="49">
        <f>IF(F928=1,K928/J900,-G928/J900)</f>
        <v>0</v>
      </c>
      <c r="K928" s="50">
        <f t="shared" si="57"/>
        <v>0</v>
      </c>
    </row>
    <row r="929" spans="1:12" ht="15.75" customHeight="1" x14ac:dyDescent="0.25">
      <c r="A929" s="51">
        <v>29</v>
      </c>
      <c r="B929" s="52"/>
      <c r="C929" s="52"/>
      <c r="D929" s="53"/>
      <c r="E929" s="54"/>
      <c r="F929" s="53"/>
      <c r="G929" s="50"/>
      <c r="H929" s="34">
        <f>IF(AND(F929=1,E929&gt;0),(E929-1)*(G929/I900),IF(E929&gt;0,-(G929/I900),))</f>
        <v>0</v>
      </c>
      <c r="I929" s="48">
        <f t="shared" si="56"/>
        <v>0</v>
      </c>
      <c r="J929" s="49">
        <f>IF(F929=1,K929/J900,-G929/J900)</f>
        <v>0</v>
      </c>
      <c r="K929" s="50">
        <f t="shared" si="57"/>
        <v>0</v>
      </c>
    </row>
    <row r="930" spans="1:12" ht="15.75" customHeight="1" x14ac:dyDescent="0.25">
      <c r="A930" s="47">
        <v>30</v>
      </c>
      <c r="B930" s="33"/>
      <c r="C930" s="33"/>
      <c r="D930" s="32"/>
      <c r="E930" s="34"/>
      <c r="F930" s="32"/>
      <c r="G930" s="29"/>
      <c r="H930" s="34">
        <f>IF(AND(F930=1,E930&gt;0),(E930-1)*(G930/I900),IF(E930&gt;0,-(G930/I900),))</f>
        <v>0</v>
      </c>
      <c r="I930" s="48">
        <f t="shared" si="56"/>
        <v>0</v>
      </c>
      <c r="J930" s="49">
        <f>IF(F930=1,K930/J900,-G930/J900)</f>
        <v>0</v>
      </c>
      <c r="K930" s="50">
        <f t="shared" si="57"/>
        <v>0</v>
      </c>
    </row>
    <row r="931" spans="1:12" ht="15.75" customHeight="1" x14ac:dyDescent="0.25">
      <c r="A931" s="57" t="s">
        <v>3</v>
      </c>
      <c r="B931" s="58"/>
      <c r="C931" s="59"/>
      <c r="D931" s="65"/>
      <c r="E931" s="60" t="str">
        <f>IFERROR(AVERAGEIF(F901:F930,1,E901:E930)," ")</f>
        <v xml:space="preserve"> </v>
      </c>
      <c r="F931" s="61" t="str">
        <f>IFERROR(COUNTIF(F901:F930,"1")/COUNTIF(F901:F930,"&gt;=0")," ")</f>
        <v xml:space="preserve"> </v>
      </c>
      <c r="G931" s="28">
        <f>SUM(G901:G930)</f>
        <v>0</v>
      </c>
      <c r="H931" s="62">
        <f>SUM(H901:H930)</f>
        <v>0</v>
      </c>
      <c r="I931" s="28">
        <f>SUM(I901:I930)</f>
        <v>0</v>
      </c>
      <c r="J931" s="63">
        <f>SUM(J901:J930)</f>
        <v>0</v>
      </c>
      <c r="K931" s="28">
        <f>SUM(K901:K930)</f>
        <v>0</v>
      </c>
      <c r="L931" s="64">
        <f>K931/J900</f>
        <v>0</v>
      </c>
    </row>
    <row r="932" spans="1:12" ht="15.75" customHeight="1" x14ac:dyDescent="0.25">
      <c r="A932" s="26">
        <f>A900+1</f>
        <v>43860</v>
      </c>
      <c r="B932" s="26"/>
      <c r="C932" s="26"/>
      <c r="D932" s="26"/>
      <c r="E932" s="26"/>
      <c r="F932" s="26"/>
      <c r="G932" s="26"/>
      <c r="H932" s="27">
        <f>J932*0.05</f>
        <v>3000</v>
      </c>
      <c r="I932" s="28">
        <f>0.05*J932</f>
        <v>3000</v>
      </c>
      <c r="J932" s="28">
        <f>J900+K931</f>
        <v>60000</v>
      </c>
      <c r="K932" s="29"/>
      <c r="L932" s="30"/>
    </row>
    <row r="933" spans="1:12" ht="15.75" customHeight="1" x14ac:dyDescent="0.25">
      <c r="A933" s="32">
        <v>1</v>
      </c>
      <c r="B933" s="33"/>
      <c r="C933" s="33"/>
      <c r="D933" s="32"/>
      <c r="E933" s="34"/>
      <c r="F933" s="32"/>
      <c r="G933" s="29"/>
      <c r="H933" s="34">
        <f>IF(AND(F933=1,E933&gt;0),(E933-1)*(G933/I932),IF(E933&gt;0,-(G933/I932),))</f>
        <v>0</v>
      </c>
      <c r="I933" s="29">
        <f>IF(F933=1,E933*G933,-G933)</f>
        <v>0</v>
      </c>
      <c r="J933" s="35">
        <f>IF(F933=1,K933/J932,-G933/J932)</f>
        <v>0</v>
      </c>
      <c r="K933" s="29">
        <f>IF(F933=1,I933-G933,-G933)</f>
        <v>0</v>
      </c>
      <c r="L933" s="30"/>
    </row>
    <row r="934" spans="1:12" ht="15.75" customHeight="1" x14ac:dyDescent="0.25">
      <c r="A934" s="32">
        <v>2</v>
      </c>
      <c r="B934" s="33"/>
      <c r="C934" s="33"/>
      <c r="D934" s="32"/>
      <c r="E934" s="34"/>
      <c r="F934" s="32"/>
      <c r="G934" s="29"/>
      <c r="H934" s="34">
        <f>IF(AND(F934=1,E934&gt;0),(E934-1)*(G934/I932),IF(E934&gt;0,-(G934/I932),))</f>
        <v>0</v>
      </c>
      <c r="I934" s="29">
        <f>IF(F934=1,E934*G934,-G934)</f>
        <v>0</v>
      </c>
      <c r="J934" s="35">
        <f>IF(F934=1,K934/J932,-G934/J932)</f>
        <v>0</v>
      </c>
      <c r="K934" s="29">
        <f>IF(F934=1,I934-G934,-G934)</f>
        <v>0</v>
      </c>
      <c r="L934" s="30"/>
    </row>
    <row r="935" spans="1:12" ht="15.75" customHeight="1" x14ac:dyDescent="0.25">
      <c r="A935" s="32">
        <v>3</v>
      </c>
      <c r="B935" s="33"/>
      <c r="C935" s="33"/>
      <c r="D935" s="32"/>
      <c r="E935" s="34"/>
      <c r="F935" s="32"/>
      <c r="G935" s="29"/>
      <c r="H935" s="34">
        <f>IF(AND(F935=1,E935&gt;0),(E935-1)*(G935/I932),IF(E935&gt;0,-(G935/I932),))</f>
        <v>0</v>
      </c>
      <c r="I935" s="29">
        <f>IF(F935=1,E935*G935,-G935)</f>
        <v>0</v>
      </c>
      <c r="J935" s="35">
        <f>IF(F935=1,K935/J932,-G935/J932)</f>
        <v>0</v>
      </c>
      <c r="K935" s="29">
        <f>IF(F935=1,I935-G935,-G935)</f>
        <v>0</v>
      </c>
      <c r="L935" s="30"/>
    </row>
    <row r="936" spans="1:12" ht="15.75" customHeight="1" x14ac:dyDescent="0.25">
      <c r="A936" s="32">
        <v>4</v>
      </c>
      <c r="B936" s="33"/>
      <c r="C936" s="33"/>
      <c r="D936" s="32"/>
      <c r="E936" s="34"/>
      <c r="F936" s="32"/>
      <c r="G936" s="29"/>
      <c r="H936" s="34">
        <f>IF(AND(F936=1,E936&gt;0),(E936-1)*(G936/I932),IF(E936&gt;0,-(G936/I932),))</f>
        <v>0</v>
      </c>
      <c r="I936" s="29">
        <f t="shared" ref="I936:I962" si="58">IF(F936=1,E936*G936,-G936)</f>
        <v>0</v>
      </c>
      <c r="J936" s="35">
        <f>IF(F936=1,K936/J932,-G936/J932)</f>
        <v>0</v>
      </c>
      <c r="K936" s="29">
        <f t="shared" ref="K936:K962" si="59">IF(F936=1,I936-G936,-G936)</f>
        <v>0</v>
      </c>
      <c r="L936" s="30"/>
    </row>
    <row r="937" spans="1:12" ht="15.75" customHeight="1" x14ac:dyDescent="0.25">
      <c r="A937" s="32">
        <v>5</v>
      </c>
      <c r="B937" s="33"/>
      <c r="C937" s="33"/>
      <c r="D937" s="32"/>
      <c r="E937" s="34"/>
      <c r="F937" s="32"/>
      <c r="G937" s="29"/>
      <c r="H937" s="34">
        <f>IF(AND(F937=1,E937&gt;0),(E937-1)*(G937/I932),IF(E937&gt;0,-(G937/I932),))</f>
        <v>0</v>
      </c>
      <c r="I937" s="29">
        <f t="shared" si="58"/>
        <v>0</v>
      </c>
      <c r="J937" s="35">
        <f>IF(F937=1,K937/J932,-G937/J932)</f>
        <v>0</v>
      </c>
      <c r="K937" s="29">
        <f t="shared" si="59"/>
        <v>0</v>
      </c>
      <c r="L937" s="30"/>
    </row>
    <row r="938" spans="1:12" ht="15.75" customHeight="1" x14ac:dyDescent="0.25">
      <c r="A938" s="32">
        <v>6</v>
      </c>
      <c r="B938" s="33"/>
      <c r="C938" s="33"/>
      <c r="D938" s="32"/>
      <c r="E938" s="34"/>
      <c r="F938" s="32"/>
      <c r="G938" s="29"/>
      <c r="H938" s="34">
        <f>IF(AND(F938=1,E938&gt;0),(E938-1)*(G938/I932),IF(E938&gt;0,-(G938/I932),))</f>
        <v>0</v>
      </c>
      <c r="I938" s="29">
        <f t="shared" si="58"/>
        <v>0</v>
      </c>
      <c r="J938" s="35">
        <f>IF(F938=1,K938/J932,-G938/J932)</f>
        <v>0</v>
      </c>
      <c r="K938" s="29">
        <f t="shared" si="59"/>
        <v>0</v>
      </c>
      <c r="L938" s="30"/>
    </row>
    <row r="939" spans="1:12" ht="15.75" customHeight="1" x14ac:dyDescent="0.25">
      <c r="A939" s="32">
        <v>7</v>
      </c>
      <c r="B939" s="33"/>
      <c r="C939" s="33"/>
      <c r="D939" s="32"/>
      <c r="E939" s="34"/>
      <c r="F939" s="32"/>
      <c r="G939" s="29"/>
      <c r="H939" s="34">
        <f>IF(AND(F939=1,E939&gt;0),(E939-1)*(G939/I932),IF(E939&gt;0,-(G939/I932),))</f>
        <v>0</v>
      </c>
      <c r="I939" s="29">
        <f t="shared" si="58"/>
        <v>0</v>
      </c>
      <c r="J939" s="35">
        <f>IF(F939=1,K939/J932,-G939/J932)</f>
        <v>0</v>
      </c>
      <c r="K939" s="29">
        <f t="shared" si="59"/>
        <v>0</v>
      </c>
      <c r="L939" s="30"/>
    </row>
    <row r="940" spans="1:12" ht="15.75" customHeight="1" x14ac:dyDescent="0.25">
      <c r="A940" s="39">
        <v>8</v>
      </c>
      <c r="B940" s="40"/>
      <c r="C940" s="40"/>
      <c r="D940" s="41"/>
      <c r="E940" s="42"/>
      <c r="F940" s="41"/>
      <c r="G940" s="43"/>
      <c r="H940" s="34">
        <f>IF(AND(F940=1,E940&gt;0),(E940-1)*(G940/I932),IF(E940&gt;0,-(G940/I932),))</f>
        <v>0</v>
      </c>
      <c r="I940" s="44">
        <f t="shared" si="58"/>
        <v>0</v>
      </c>
      <c r="J940" s="45">
        <f>IF(F940=1,K940/J932,-G940/J932)</f>
        <v>0</v>
      </c>
      <c r="K940" s="46">
        <f t="shared" si="59"/>
        <v>0</v>
      </c>
      <c r="L940" s="30"/>
    </row>
    <row r="941" spans="1:12" ht="15.75" customHeight="1" x14ac:dyDescent="0.25">
      <c r="A941" s="47">
        <v>9</v>
      </c>
      <c r="B941" s="33"/>
      <c r="C941" s="33"/>
      <c r="D941" s="32"/>
      <c r="E941" s="34"/>
      <c r="F941" s="32"/>
      <c r="G941" s="29"/>
      <c r="H941" s="34">
        <f>IF(AND(F941=1,E941&gt;0),(E941-1)*(G941/I932),IF(E941&gt;0,-(G941/I932),))</f>
        <v>0</v>
      </c>
      <c r="I941" s="48">
        <f t="shared" si="58"/>
        <v>0</v>
      </c>
      <c r="J941" s="49">
        <f>IF(F941=1,K941/J932,-G941/J932)</f>
        <v>0</v>
      </c>
      <c r="K941" s="50">
        <f t="shared" si="59"/>
        <v>0</v>
      </c>
      <c r="L941" s="30"/>
    </row>
    <row r="942" spans="1:12" ht="15.75" customHeight="1" x14ac:dyDescent="0.25">
      <c r="A942" s="47">
        <v>10</v>
      </c>
      <c r="B942" s="33"/>
      <c r="C942" s="33"/>
      <c r="D942" s="32"/>
      <c r="E942" s="34"/>
      <c r="F942" s="32"/>
      <c r="G942" s="29"/>
      <c r="H942" s="34">
        <f>IF(AND(F942=1,E942&gt;0),(E942-1)*(G942/I932),IF(E942&gt;0,-(G942/I932),))</f>
        <v>0</v>
      </c>
      <c r="I942" s="48">
        <f t="shared" si="58"/>
        <v>0</v>
      </c>
      <c r="J942" s="49">
        <f>IF(F942=1,K942/J932,-G942/J932)</f>
        <v>0</v>
      </c>
      <c r="K942" s="50">
        <f t="shared" si="59"/>
        <v>0</v>
      </c>
      <c r="L942" s="30"/>
    </row>
    <row r="943" spans="1:12" ht="15.75" customHeight="1" x14ac:dyDescent="0.25">
      <c r="A943" s="47">
        <v>11</v>
      </c>
      <c r="B943" s="33"/>
      <c r="C943" s="33"/>
      <c r="D943" s="32"/>
      <c r="E943" s="34"/>
      <c r="F943" s="32"/>
      <c r="G943" s="29"/>
      <c r="H943" s="34">
        <f>IF(AND(F943=1,E943&gt;0),(E943-1)*(G943/I932),IF(E943&gt;0,-(G943/I932),))</f>
        <v>0</v>
      </c>
      <c r="I943" s="48">
        <f t="shared" si="58"/>
        <v>0</v>
      </c>
      <c r="J943" s="49">
        <f>IF(F943=1,K943/J932,-G943/J932)</f>
        <v>0</v>
      </c>
      <c r="K943" s="50">
        <f t="shared" si="59"/>
        <v>0</v>
      </c>
      <c r="L943" s="30"/>
    </row>
    <row r="944" spans="1:12" ht="15.75" customHeight="1" x14ac:dyDescent="0.25">
      <c r="A944" s="47">
        <v>12</v>
      </c>
      <c r="B944" s="33"/>
      <c r="C944" s="33"/>
      <c r="D944" s="32"/>
      <c r="E944" s="34"/>
      <c r="F944" s="32"/>
      <c r="G944" s="29"/>
      <c r="H944" s="34">
        <f>IF(AND(F944=1,E944&gt;0),(E944-1)*(G944/I932),IF(E944&gt;0,-(G944/I932),))</f>
        <v>0</v>
      </c>
      <c r="I944" s="48">
        <f t="shared" si="58"/>
        <v>0</v>
      </c>
      <c r="J944" s="49">
        <f>IF(F944=1,K944/J932,-G944/J932)</f>
        <v>0</v>
      </c>
      <c r="K944" s="50">
        <f t="shared" si="59"/>
        <v>0</v>
      </c>
      <c r="L944" s="30"/>
    </row>
    <row r="945" spans="1:12" ht="15.75" customHeight="1" x14ac:dyDescent="0.25">
      <c r="A945" s="47">
        <v>13</v>
      </c>
      <c r="B945" s="33"/>
      <c r="C945" s="33"/>
      <c r="D945" s="32"/>
      <c r="E945" s="34"/>
      <c r="F945" s="32"/>
      <c r="G945" s="29"/>
      <c r="H945" s="34">
        <f>IF(AND(F945=1,E945&gt;0),(E945-1)*(G945/I932),IF(E945&gt;0,-(G945/I932),))</f>
        <v>0</v>
      </c>
      <c r="I945" s="48">
        <f t="shared" si="58"/>
        <v>0</v>
      </c>
      <c r="J945" s="49">
        <f>IF(F945=1,K945/J932,-G945/J932)</f>
        <v>0</v>
      </c>
      <c r="K945" s="50">
        <f t="shared" si="59"/>
        <v>0</v>
      </c>
      <c r="L945" s="30"/>
    </row>
    <row r="946" spans="1:12" ht="15.75" customHeight="1" x14ac:dyDescent="0.25">
      <c r="A946" s="47">
        <v>14</v>
      </c>
      <c r="B946" s="33"/>
      <c r="C946" s="33"/>
      <c r="D946" s="32"/>
      <c r="E946" s="34"/>
      <c r="F946" s="32"/>
      <c r="G946" s="29"/>
      <c r="H946" s="34">
        <f>IF(AND(F946=1,E946&gt;0),(E946-1)*(G946/I932),IF(E946&gt;0,-(G946/I932),))</f>
        <v>0</v>
      </c>
      <c r="I946" s="48">
        <f t="shared" si="58"/>
        <v>0</v>
      </c>
      <c r="J946" s="49">
        <f>IF(F946=1,K946/J932,-G946/J932)</f>
        <v>0</v>
      </c>
      <c r="K946" s="50">
        <f t="shared" si="59"/>
        <v>0</v>
      </c>
      <c r="L946" s="30"/>
    </row>
    <row r="947" spans="1:12" ht="15.75" customHeight="1" x14ac:dyDescent="0.25">
      <c r="A947" s="47">
        <v>15</v>
      </c>
      <c r="B947" s="33"/>
      <c r="C947" s="33"/>
      <c r="D947" s="32"/>
      <c r="E947" s="34"/>
      <c r="F947" s="32"/>
      <c r="G947" s="29"/>
      <c r="H947" s="34">
        <f>IF(AND(F947=1,E947&gt;0),(E947-1)*(G947/I932),IF(E947&gt;0,-(G947/I932),))</f>
        <v>0</v>
      </c>
      <c r="I947" s="48">
        <f t="shared" si="58"/>
        <v>0</v>
      </c>
      <c r="J947" s="49">
        <f>IF(F947=1,K947/J932,-G947/J932)</f>
        <v>0</v>
      </c>
      <c r="K947" s="50">
        <f t="shared" si="59"/>
        <v>0</v>
      </c>
      <c r="L947" s="30"/>
    </row>
    <row r="948" spans="1:12" ht="15.75" customHeight="1" x14ac:dyDescent="0.25">
      <c r="A948" s="47">
        <v>16</v>
      </c>
      <c r="B948" s="33"/>
      <c r="C948" s="33"/>
      <c r="D948" s="32"/>
      <c r="E948" s="34"/>
      <c r="F948" s="32"/>
      <c r="G948" s="29"/>
      <c r="H948" s="34">
        <f>IF(AND(F948=1,E948&gt;0),(E948-1)*(G948/I932),IF(E948&gt;0,-(G948/I932),))</f>
        <v>0</v>
      </c>
      <c r="I948" s="48">
        <f t="shared" si="58"/>
        <v>0</v>
      </c>
      <c r="J948" s="49">
        <f>IF(F948=1,K948/J932,-G948/J932)</f>
        <v>0</v>
      </c>
      <c r="K948" s="50">
        <f t="shared" si="59"/>
        <v>0</v>
      </c>
      <c r="L948" s="30"/>
    </row>
    <row r="949" spans="1:12" ht="15.75" customHeight="1" x14ac:dyDescent="0.25">
      <c r="A949" s="47">
        <v>17</v>
      </c>
      <c r="B949" s="33"/>
      <c r="C949" s="33"/>
      <c r="D949" s="32"/>
      <c r="E949" s="34"/>
      <c r="F949" s="32"/>
      <c r="G949" s="29"/>
      <c r="H949" s="34">
        <f>IF(AND(F949=1,E949&gt;0),(E949-1)*(G949/I932),IF(E949&gt;0,-(G949/I932),))</f>
        <v>0</v>
      </c>
      <c r="I949" s="48">
        <f t="shared" si="58"/>
        <v>0</v>
      </c>
      <c r="J949" s="49">
        <f>IF(F949=1,K949/J932,-G949/J932)</f>
        <v>0</v>
      </c>
      <c r="K949" s="50">
        <f t="shared" si="59"/>
        <v>0</v>
      </c>
      <c r="L949" s="30"/>
    </row>
    <row r="950" spans="1:12" ht="15.75" customHeight="1" x14ac:dyDescent="0.25">
      <c r="A950" s="47">
        <v>18</v>
      </c>
      <c r="B950" s="33"/>
      <c r="C950" s="33"/>
      <c r="D950" s="32"/>
      <c r="E950" s="34"/>
      <c r="F950" s="32"/>
      <c r="G950" s="29"/>
      <c r="H950" s="34">
        <f>IF(AND(F950=1,E950&gt;0),(E950-1)*(G950/I932),IF(E950&gt;0,-(G950/I932),))</f>
        <v>0</v>
      </c>
      <c r="I950" s="48">
        <f t="shared" si="58"/>
        <v>0</v>
      </c>
      <c r="J950" s="49">
        <f>IF(F950=1,K950/J932,-G950/J932)</f>
        <v>0</v>
      </c>
      <c r="K950" s="50">
        <f t="shared" si="59"/>
        <v>0</v>
      </c>
      <c r="L950" s="30"/>
    </row>
    <row r="951" spans="1:12" ht="15.75" customHeight="1" x14ac:dyDescent="0.25">
      <c r="A951" s="51">
        <v>19</v>
      </c>
      <c r="B951" s="52"/>
      <c r="C951" s="52"/>
      <c r="D951" s="53"/>
      <c r="E951" s="54"/>
      <c r="F951" s="53"/>
      <c r="G951" s="50"/>
      <c r="H951" s="34">
        <f>IF(AND(F951=1,E951&gt;0),(E951-1)*(G951/I932),IF(E951&gt;0,-(G951/I932),))</f>
        <v>0</v>
      </c>
      <c r="I951" s="48">
        <f t="shared" si="58"/>
        <v>0</v>
      </c>
      <c r="J951" s="49">
        <f>IF(F951=1,K951/J932,-G951/J932)</f>
        <v>0</v>
      </c>
      <c r="K951" s="50">
        <f t="shared" si="59"/>
        <v>0</v>
      </c>
      <c r="L951" s="30"/>
    </row>
    <row r="952" spans="1:12" ht="15.75" customHeight="1" x14ac:dyDescent="0.25">
      <c r="A952" s="47">
        <v>20</v>
      </c>
      <c r="B952" s="52"/>
      <c r="C952" s="52"/>
      <c r="D952" s="53"/>
      <c r="E952" s="54"/>
      <c r="F952" s="53"/>
      <c r="G952" s="50"/>
      <c r="H952" s="34">
        <f>IF(AND(F952=1,E952&gt;0),(E952-1)*(G952/I932),IF(E952&gt;0,-(G952/I932),))</f>
        <v>0</v>
      </c>
      <c r="I952" s="48">
        <f t="shared" si="58"/>
        <v>0</v>
      </c>
      <c r="J952" s="49">
        <f>IF(F952=1,K952/J932,-G952/J932)</f>
        <v>0</v>
      </c>
      <c r="K952" s="50">
        <f t="shared" si="59"/>
        <v>0</v>
      </c>
      <c r="L952" s="30"/>
    </row>
    <row r="953" spans="1:12" ht="15.75" customHeight="1" x14ac:dyDescent="0.25">
      <c r="A953" s="51">
        <v>21</v>
      </c>
      <c r="B953" s="52"/>
      <c r="C953" s="52"/>
      <c r="D953" s="53"/>
      <c r="E953" s="54"/>
      <c r="F953" s="53"/>
      <c r="G953" s="50"/>
      <c r="H953" s="34">
        <f>IF(AND(F953=1,E953&gt;0),(E953-1)*(G953/I932),IF(E953&gt;0,-(G953/I932),))</f>
        <v>0</v>
      </c>
      <c r="I953" s="48">
        <f t="shared" si="58"/>
        <v>0</v>
      </c>
      <c r="J953" s="49">
        <f>IF(F953=1,K953/J932,-G953/J932)</f>
        <v>0</v>
      </c>
      <c r="K953" s="50">
        <f t="shared" si="59"/>
        <v>0</v>
      </c>
    </row>
    <row r="954" spans="1:12" ht="15.75" customHeight="1" x14ac:dyDescent="0.25">
      <c r="A954" s="47">
        <v>22</v>
      </c>
      <c r="B954" s="52"/>
      <c r="C954" s="52"/>
      <c r="D954" s="53"/>
      <c r="E954" s="54"/>
      <c r="F954" s="53"/>
      <c r="G954" s="50"/>
      <c r="H954" s="34">
        <f>IF(AND(F954=1,E954&gt;0),(E954-1)*(G954/I932),IF(E954&gt;0,-(G954/I932),))</f>
        <v>0</v>
      </c>
      <c r="I954" s="48">
        <f t="shared" si="58"/>
        <v>0</v>
      </c>
      <c r="J954" s="49">
        <f>IF(F954=1,K954/J932,-G954/J932)</f>
        <v>0</v>
      </c>
      <c r="K954" s="50">
        <f t="shared" si="59"/>
        <v>0</v>
      </c>
    </row>
    <row r="955" spans="1:12" ht="15.75" customHeight="1" x14ac:dyDescent="0.25">
      <c r="A955" s="51">
        <v>23</v>
      </c>
      <c r="B955" s="52"/>
      <c r="C955" s="52"/>
      <c r="D955" s="53"/>
      <c r="E955" s="54"/>
      <c r="F955" s="53"/>
      <c r="G955" s="50"/>
      <c r="H955" s="34">
        <f>IF(AND(F955=1,E955&gt;0),(E955-1)*(G955/I932),IF(E955&gt;0,-(G955/I932),))</f>
        <v>0</v>
      </c>
      <c r="I955" s="48">
        <f t="shared" si="58"/>
        <v>0</v>
      </c>
      <c r="J955" s="49">
        <f>IF(F955=1,K955/J932,-G955/J932)</f>
        <v>0</v>
      </c>
      <c r="K955" s="50">
        <f t="shared" si="59"/>
        <v>0</v>
      </c>
    </row>
    <row r="956" spans="1:12" ht="15.75" customHeight="1" x14ac:dyDescent="0.25">
      <c r="A956" s="47">
        <v>24</v>
      </c>
      <c r="B956" s="52"/>
      <c r="C956" s="52"/>
      <c r="D956" s="53"/>
      <c r="E956" s="54"/>
      <c r="F956" s="53"/>
      <c r="G956" s="50"/>
      <c r="H956" s="34">
        <f>IF(AND(F956=1,E956&gt;0),(E956-1)*(G956/I932),IF(E956&gt;0,-(G956/I932),))</f>
        <v>0</v>
      </c>
      <c r="I956" s="48">
        <f t="shared" si="58"/>
        <v>0</v>
      </c>
      <c r="J956" s="49">
        <f>IF(F956=1,K956/J932,-G956/J932)</f>
        <v>0</v>
      </c>
      <c r="K956" s="50">
        <f t="shared" si="59"/>
        <v>0</v>
      </c>
    </row>
    <row r="957" spans="1:12" ht="15.75" customHeight="1" x14ac:dyDescent="0.25">
      <c r="A957" s="51">
        <v>25</v>
      </c>
      <c r="B957" s="52"/>
      <c r="C957" s="52"/>
      <c r="D957" s="53"/>
      <c r="E957" s="54"/>
      <c r="F957" s="53"/>
      <c r="G957" s="50"/>
      <c r="H957" s="34">
        <f>IF(AND(F957=1,E957&gt;0),(E957-1)*(G957/I932),IF(E957&gt;0,-(G957/I932),))</f>
        <v>0</v>
      </c>
      <c r="I957" s="48">
        <f t="shared" si="58"/>
        <v>0</v>
      </c>
      <c r="J957" s="49">
        <f>IF(F957=1,K957/J932,-G957/J932)</f>
        <v>0</v>
      </c>
      <c r="K957" s="50">
        <f t="shared" si="59"/>
        <v>0</v>
      </c>
    </row>
    <row r="958" spans="1:12" ht="15.75" customHeight="1" x14ac:dyDescent="0.25">
      <c r="A958" s="47">
        <v>26</v>
      </c>
      <c r="B958" s="52"/>
      <c r="C958" s="52"/>
      <c r="D958" s="53"/>
      <c r="E958" s="54"/>
      <c r="F958" s="53"/>
      <c r="G958" s="50"/>
      <c r="H958" s="34">
        <f>IF(AND(F958=1,E958&gt;0),(E958-1)*(G958/I932),IF(E958&gt;0,-(G958/I932),))</f>
        <v>0</v>
      </c>
      <c r="I958" s="48">
        <f t="shared" si="58"/>
        <v>0</v>
      </c>
      <c r="J958" s="49">
        <f>IF(F958=1,K958/J932,-G958/J932)</f>
        <v>0</v>
      </c>
      <c r="K958" s="50">
        <f t="shared" si="59"/>
        <v>0</v>
      </c>
    </row>
    <row r="959" spans="1:12" ht="15.75" customHeight="1" x14ac:dyDescent="0.25">
      <c r="A959" s="51">
        <v>27</v>
      </c>
      <c r="B959" s="52"/>
      <c r="C959" s="52"/>
      <c r="D959" s="53"/>
      <c r="E959" s="54"/>
      <c r="F959" s="53"/>
      <c r="G959" s="50"/>
      <c r="H959" s="34">
        <f>IF(AND(F959=1,E959&gt;0),(E959-1)*(G959/I932),IF(E959&gt;0,-(G959/I932),))</f>
        <v>0</v>
      </c>
      <c r="I959" s="48">
        <f t="shared" si="58"/>
        <v>0</v>
      </c>
      <c r="J959" s="49">
        <f>IF(F959=1,K959/J932,-G959/J932)</f>
        <v>0</v>
      </c>
      <c r="K959" s="50">
        <f t="shared" si="59"/>
        <v>0</v>
      </c>
    </row>
    <row r="960" spans="1:12" ht="15.75" customHeight="1" x14ac:dyDescent="0.25">
      <c r="A960" s="47">
        <v>28</v>
      </c>
      <c r="B960" s="52"/>
      <c r="C960" s="52"/>
      <c r="D960" s="53"/>
      <c r="E960" s="54"/>
      <c r="F960" s="53"/>
      <c r="G960" s="50"/>
      <c r="H960" s="34">
        <f>IF(AND(F960=1,E960&gt;0),(E960-1)*(G960/I932),IF(E960&gt;0,-(G960/I932),))</f>
        <v>0</v>
      </c>
      <c r="I960" s="48">
        <f t="shared" si="58"/>
        <v>0</v>
      </c>
      <c r="J960" s="49">
        <f>IF(F960=1,K960/J932,-G960/J932)</f>
        <v>0</v>
      </c>
      <c r="K960" s="50">
        <f t="shared" si="59"/>
        <v>0</v>
      </c>
    </row>
    <row r="961" spans="1:12" ht="15.75" customHeight="1" x14ac:dyDescent="0.25">
      <c r="A961" s="51">
        <v>29</v>
      </c>
      <c r="B961" s="52"/>
      <c r="C961" s="52"/>
      <c r="D961" s="53"/>
      <c r="E961" s="54"/>
      <c r="F961" s="53"/>
      <c r="G961" s="50"/>
      <c r="H961" s="34">
        <f>IF(AND(F961=1,E961&gt;0),(E961-1)*(G961/I932),IF(E961&gt;0,-(G961/I932),))</f>
        <v>0</v>
      </c>
      <c r="I961" s="48">
        <f t="shared" si="58"/>
        <v>0</v>
      </c>
      <c r="J961" s="49">
        <f>IF(F961=1,K961/J932,-G961/J932)</f>
        <v>0</v>
      </c>
      <c r="K961" s="50">
        <f t="shared" si="59"/>
        <v>0</v>
      </c>
    </row>
    <row r="962" spans="1:12" ht="15.75" customHeight="1" x14ac:dyDescent="0.25">
      <c r="A962" s="47">
        <v>30</v>
      </c>
      <c r="B962" s="33"/>
      <c r="C962" s="33"/>
      <c r="D962" s="32"/>
      <c r="E962" s="34"/>
      <c r="F962" s="32"/>
      <c r="G962" s="29"/>
      <c r="H962" s="34">
        <f>IF(AND(F962=1,E962&gt;0),(E962-1)*(G962/I932),IF(E962&gt;0,-(G962/I932),))</f>
        <v>0</v>
      </c>
      <c r="I962" s="48">
        <f t="shared" si="58"/>
        <v>0</v>
      </c>
      <c r="J962" s="49">
        <f>IF(F962=1,K962/J932,-G962/J932)</f>
        <v>0</v>
      </c>
      <c r="K962" s="50">
        <f t="shared" si="59"/>
        <v>0</v>
      </c>
    </row>
    <row r="963" spans="1:12" ht="15.75" customHeight="1" x14ac:dyDescent="0.25">
      <c r="A963" s="57" t="s">
        <v>3</v>
      </c>
      <c r="B963" s="58"/>
      <c r="C963" s="59"/>
      <c r="D963" s="65"/>
      <c r="E963" s="60" t="str">
        <f>IFERROR(AVERAGEIF(F933:F962,1,E933:E962)," ")</f>
        <v xml:space="preserve"> </v>
      </c>
      <c r="F963" s="61" t="str">
        <f>IFERROR(COUNTIF(F933:F962,"1")/COUNTIF(F933:F962,"&gt;=0")," ")</f>
        <v xml:space="preserve"> </v>
      </c>
      <c r="G963" s="28">
        <f>SUM(G933:G962)</f>
        <v>0</v>
      </c>
      <c r="H963" s="62">
        <f>SUM(H933:H962)</f>
        <v>0</v>
      </c>
      <c r="I963" s="28">
        <f>SUM(I933:I962)</f>
        <v>0</v>
      </c>
      <c r="J963" s="63">
        <f>SUM(J933:J962)</f>
        <v>0</v>
      </c>
      <c r="K963" s="28">
        <f>SUM(K933:K962)</f>
        <v>0</v>
      </c>
      <c r="L963" s="64">
        <f>K963/J932</f>
        <v>0</v>
      </c>
    </row>
    <row r="964" spans="1:12" ht="15.75" customHeight="1" x14ac:dyDescent="0.25">
      <c r="A964" s="26">
        <f>A932+1</f>
        <v>43861</v>
      </c>
      <c r="B964" s="26"/>
      <c r="C964" s="26"/>
      <c r="D964" s="26"/>
      <c r="E964" s="26"/>
      <c r="F964" s="26"/>
      <c r="G964" s="26"/>
      <c r="H964" s="27">
        <f>J964*0.05</f>
        <v>3000</v>
      </c>
      <c r="I964" s="28">
        <f>0.05*J964</f>
        <v>3000</v>
      </c>
      <c r="J964" s="28">
        <f>J932+K963</f>
        <v>60000</v>
      </c>
      <c r="K964" s="29"/>
      <c r="L964" s="30"/>
    </row>
    <row r="965" spans="1:12" ht="15.75" customHeight="1" x14ac:dyDescent="0.25">
      <c r="A965" s="32">
        <v>1</v>
      </c>
      <c r="B965" s="33"/>
      <c r="C965" s="33"/>
      <c r="D965" s="32"/>
      <c r="E965" s="34"/>
      <c r="F965" s="32"/>
      <c r="G965" s="29"/>
      <c r="H965" s="34">
        <f>IF(AND(F965=1,E965&gt;0),(E965-1)*(G965/I964),IF(E965&gt;0,-(G965/I964),))</f>
        <v>0</v>
      </c>
      <c r="I965" s="29">
        <f>IF(F965=1,E965*G965,-G965)</f>
        <v>0</v>
      </c>
      <c r="J965" s="35">
        <f>IF(F965=1,K965/J964,-G965/J964)</f>
        <v>0</v>
      </c>
      <c r="K965" s="29">
        <f>IF(F965=1,I965-G965,-G965)</f>
        <v>0</v>
      </c>
      <c r="L965" s="30"/>
    </row>
    <row r="966" spans="1:12" ht="15.75" customHeight="1" x14ac:dyDescent="0.25">
      <c r="A966" s="32">
        <v>2</v>
      </c>
      <c r="B966" s="33"/>
      <c r="C966" s="33"/>
      <c r="D966" s="32"/>
      <c r="E966" s="34"/>
      <c r="F966" s="32"/>
      <c r="G966" s="29"/>
      <c r="H966" s="34">
        <f>IF(AND(F966=1,E966&gt;0),(E966-1)*(G966/I964),IF(E966&gt;0,-(G966/I964),))</f>
        <v>0</v>
      </c>
      <c r="I966" s="29">
        <f>IF(F966=1,E966*G966,-G966)</f>
        <v>0</v>
      </c>
      <c r="J966" s="35">
        <f>IF(F966=1,K966/J964,-G966/J964)</f>
        <v>0</v>
      </c>
      <c r="K966" s="29">
        <f>IF(F966=1,I966-G966,-G966)</f>
        <v>0</v>
      </c>
      <c r="L966" s="30"/>
    </row>
    <row r="967" spans="1:12" ht="15.75" customHeight="1" x14ac:dyDescent="0.25">
      <c r="A967" s="32">
        <v>3</v>
      </c>
      <c r="B967" s="33"/>
      <c r="C967" s="33"/>
      <c r="D967" s="32"/>
      <c r="E967" s="34"/>
      <c r="F967" s="32"/>
      <c r="G967" s="29"/>
      <c r="H967" s="34">
        <f>IF(AND(F967=1,E967&gt;0),(E967-1)*(G967/I964),IF(E967&gt;0,-(G967/I964),))</f>
        <v>0</v>
      </c>
      <c r="I967" s="29">
        <f>IF(F967=1,E967*G967,-G967)</f>
        <v>0</v>
      </c>
      <c r="J967" s="35">
        <f>IF(F967=1,K967/J964,-G967/J964)</f>
        <v>0</v>
      </c>
      <c r="K967" s="29">
        <f>IF(F967=1,I967-G967,-G967)</f>
        <v>0</v>
      </c>
      <c r="L967" s="30"/>
    </row>
    <row r="968" spans="1:12" ht="15.75" customHeight="1" x14ac:dyDescent="0.25">
      <c r="A968" s="32">
        <v>4</v>
      </c>
      <c r="B968" s="33"/>
      <c r="C968" s="33"/>
      <c r="D968" s="32"/>
      <c r="E968" s="34"/>
      <c r="F968" s="32"/>
      <c r="G968" s="29"/>
      <c r="H968" s="34">
        <f>IF(AND(F968=1,E968&gt;0),(E968-1)*(G968/I964),IF(E968&gt;0,-(G968/I964),))</f>
        <v>0</v>
      </c>
      <c r="I968" s="29">
        <f t="shared" ref="I968:I994" si="60">IF(F968=1,E968*G968,-G968)</f>
        <v>0</v>
      </c>
      <c r="J968" s="35">
        <f>IF(F968=1,K968/J964,-G968/J964)</f>
        <v>0</v>
      </c>
      <c r="K968" s="29">
        <f t="shared" ref="K968:K994" si="61">IF(F968=1,I968-G968,-G968)</f>
        <v>0</v>
      </c>
      <c r="L968" s="30"/>
    </row>
    <row r="969" spans="1:12" ht="15.75" customHeight="1" x14ac:dyDescent="0.25">
      <c r="A969" s="32">
        <v>5</v>
      </c>
      <c r="B969" s="33"/>
      <c r="C969" s="33"/>
      <c r="D969" s="32"/>
      <c r="E969" s="34"/>
      <c r="F969" s="32"/>
      <c r="G969" s="29"/>
      <c r="H969" s="34">
        <f>IF(AND(F969=1,E969&gt;0),(E969-1)*(G969/I964),IF(E969&gt;0,-(G969/I964),))</f>
        <v>0</v>
      </c>
      <c r="I969" s="29">
        <f t="shared" si="60"/>
        <v>0</v>
      </c>
      <c r="J969" s="35">
        <f>IF(F969=1,K969/J964,-G969/J964)</f>
        <v>0</v>
      </c>
      <c r="K969" s="29">
        <f t="shared" si="61"/>
        <v>0</v>
      </c>
      <c r="L969" s="30"/>
    </row>
    <row r="970" spans="1:12" ht="15.75" customHeight="1" x14ac:dyDescent="0.25">
      <c r="A970" s="32">
        <v>6</v>
      </c>
      <c r="B970" s="33"/>
      <c r="C970" s="33"/>
      <c r="D970" s="32"/>
      <c r="E970" s="34"/>
      <c r="F970" s="32"/>
      <c r="G970" s="29"/>
      <c r="H970" s="34">
        <f>IF(AND(F970=1,E970&gt;0),(E970-1)*(G970/I964),IF(E970&gt;0,-(G970/I964),))</f>
        <v>0</v>
      </c>
      <c r="I970" s="29">
        <f t="shared" si="60"/>
        <v>0</v>
      </c>
      <c r="J970" s="35">
        <f>IF(F970=1,K970/J964,-G970/J964)</f>
        <v>0</v>
      </c>
      <c r="K970" s="29">
        <f t="shared" si="61"/>
        <v>0</v>
      </c>
      <c r="L970" s="30"/>
    </row>
    <row r="971" spans="1:12" ht="15.75" customHeight="1" x14ac:dyDescent="0.25">
      <c r="A971" s="32">
        <v>7</v>
      </c>
      <c r="B971" s="33"/>
      <c r="C971" s="33"/>
      <c r="D971" s="32"/>
      <c r="E971" s="34"/>
      <c r="F971" s="32"/>
      <c r="G971" s="29"/>
      <c r="H971" s="34">
        <f>IF(AND(F971=1,E971&gt;0),(E971-1)*(G971/I964),IF(E971&gt;0,-(G971/I964),))</f>
        <v>0</v>
      </c>
      <c r="I971" s="29">
        <f t="shared" si="60"/>
        <v>0</v>
      </c>
      <c r="J971" s="35">
        <f>IF(F971=1,K971/J964,-G971/J964)</f>
        <v>0</v>
      </c>
      <c r="K971" s="29">
        <f t="shared" si="61"/>
        <v>0</v>
      </c>
      <c r="L971" s="30"/>
    </row>
    <row r="972" spans="1:12" ht="15.75" customHeight="1" x14ac:dyDescent="0.25">
      <c r="A972" s="39">
        <v>8</v>
      </c>
      <c r="B972" s="40"/>
      <c r="C972" s="40"/>
      <c r="D972" s="41"/>
      <c r="E972" s="42"/>
      <c r="F972" s="41"/>
      <c r="G972" s="43"/>
      <c r="H972" s="34">
        <f>IF(AND(F972=1,E972&gt;0),(E972-1)*(G972/I964),IF(E972&gt;0,-(G972/I964),))</f>
        <v>0</v>
      </c>
      <c r="I972" s="44">
        <f t="shared" si="60"/>
        <v>0</v>
      </c>
      <c r="J972" s="45">
        <f>IF(F972=1,K972/J964,-G972/J964)</f>
        <v>0</v>
      </c>
      <c r="K972" s="46">
        <f t="shared" si="61"/>
        <v>0</v>
      </c>
      <c r="L972" s="30"/>
    </row>
    <row r="973" spans="1:12" ht="15.75" customHeight="1" x14ac:dyDescent="0.25">
      <c r="A973" s="47">
        <v>9</v>
      </c>
      <c r="B973" s="33"/>
      <c r="C973" s="33"/>
      <c r="D973" s="32"/>
      <c r="E973" s="34"/>
      <c r="F973" s="32"/>
      <c r="G973" s="29"/>
      <c r="H973" s="34">
        <f>IF(AND(F973=1,E973&gt;0),(E973-1)*(G973/I964),IF(E973&gt;0,-(G973/I964),))</f>
        <v>0</v>
      </c>
      <c r="I973" s="48">
        <f t="shared" si="60"/>
        <v>0</v>
      </c>
      <c r="J973" s="49">
        <f>IF(F973=1,K973/J964,-G973/J964)</f>
        <v>0</v>
      </c>
      <c r="K973" s="50">
        <f t="shared" si="61"/>
        <v>0</v>
      </c>
      <c r="L973" s="30"/>
    </row>
    <row r="974" spans="1:12" ht="15.75" customHeight="1" x14ac:dyDescent="0.25">
      <c r="A974" s="47">
        <v>10</v>
      </c>
      <c r="B974" s="33"/>
      <c r="C974" s="33"/>
      <c r="D974" s="32"/>
      <c r="E974" s="34"/>
      <c r="F974" s="32"/>
      <c r="G974" s="29"/>
      <c r="H974" s="34">
        <f>IF(AND(F974=1,E974&gt;0),(E974-1)*(G974/I964),IF(E974&gt;0,-(G974/I964),))</f>
        <v>0</v>
      </c>
      <c r="I974" s="48">
        <f t="shared" si="60"/>
        <v>0</v>
      </c>
      <c r="J974" s="49">
        <f>IF(F974=1,K974/J964,-G974/J964)</f>
        <v>0</v>
      </c>
      <c r="K974" s="50">
        <f t="shared" si="61"/>
        <v>0</v>
      </c>
      <c r="L974" s="30"/>
    </row>
    <row r="975" spans="1:12" ht="15.75" customHeight="1" x14ac:dyDescent="0.25">
      <c r="A975" s="47">
        <v>11</v>
      </c>
      <c r="B975" s="33"/>
      <c r="C975" s="33"/>
      <c r="D975" s="32"/>
      <c r="E975" s="34"/>
      <c r="F975" s="32"/>
      <c r="G975" s="29"/>
      <c r="H975" s="34">
        <f>IF(AND(F975=1,E975&gt;0),(E975-1)*(G975/I964),IF(E975&gt;0,-(G975/I964),))</f>
        <v>0</v>
      </c>
      <c r="I975" s="48">
        <f t="shared" si="60"/>
        <v>0</v>
      </c>
      <c r="J975" s="49">
        <f>IF(F975=1,K975/J964,-G975/J964)</f>
        <v>0</v>
      </c>
      <c r="K975" s="50">
        <f t="shared" si="61"/>
        <v>0</v>
      </c>
      <c r="L975" s="30"/>
    </row>
    <row r="976" spans="1:12" ht="15.75" customHeight="1" x14ac:dyDescent="0.25">
      <c r="A976" s="47">
        <v>12</v>
      </c>
      <c r="B976" s="33"/>
      <c r="C976" s="33"/>
      <c r="D976" s="32"/>
      <c r="E976" s="34"/>
      <c r="F976" s="32"/>
      <c r="G976" s="29"/>
      <c r="H976" s="34">
        <f>IF(AND(F976=1,E976&gt;0),(E976-1)*(G976/I964),IF(E976&gt;0,-(G976/I964),))</f>
        <v>0</v>
      </c>
      <c r="I976" s="48">
        <f t="shared" si="60"/>
        <v>0</v>
      </c>
      <c r="J976" s="49">
        <f>IF(F976=1,K976/J964,-G976/J964)</f>
        <v>0</v>
      </c>
      <c r="K976" s="50">
        <f t="shared" si="61"/>
        <v>0</v>
      </c>
      <c r="L976" s="30"/>
    </row>
    <row r="977" spans="1:12" ht="15.75" customHeight="1" x14ac:dyDescent="0.25">
      <c r="A977" s="47">
        <v>13</v>
      </c>
      <c r="B977" s="33"/>
      <c r="C977" s="33"/>
      <c r="D977" s="32"/>
      <c r="E977" s="34"/>
      <c r="F977" s="32"/>
      <c r="G977" s="29"/>
      <c r="H977" s="34">
        <f>IF(AND(F977=1,E977&gt;0),(E977-1)*(G977/I964),IF(E977&gt;0,-(G977/I964),))</f>
        <v>0</v>
      </c>
      <c r="I977" s="48">
        <f t="shared" si="60"/>
        <v>0</v>
      </c>
      <c r="J977" s="49">
        <f>IF(F977=1,K977/J964,-G977/J964)</f>
        <v>0</v>
      </c>
      <c r="K977" s="50">
        <f t="shared" si="61"/>
        <v>0</v>
      </c>
      <c r="L977" s="30"/>
    </row>
    <row r="978" spans="1:12" ht="15.75" customHeight="1" x14ac:dyDescent="0.25">
      <c r="A978" s="47">
        <v>14</v>
      </c>
      <c r="B978" s="33"/>
      <c r="C978" s="33"/>
      <c r="D978" s="32"/>
      <c r="E978" s="34"/>
      <c r="F978" s="32"/>
      <c r="G978" s="29"/>
      <c r="H978" s="34">
        <f>IF(AND(F978=1,E978&gt;0),(E978-1)*(G978/I964),IF(E978&gt;0,-(G978/I964),))</f>
        <v>0</v>
      </c>
      <c r="I978" s="48">
        <f t="shared" si="60"/>
        <v>0</v>
      </c>
      <c r="J978" s="49">
        <f>IF(F978=1,K978/J964,-G978/J964)</f>
        <v>0</v>
      </c>
      <c r="K978" s="50">
        <f t="shared" si="61"/>
        <v>0</v>
      </c>
      <c r="L978" s="30"/>
    </row>
    <row r="979" spans="1:12" ht="15.75" customHeight="1" x14ac:dyDescent="0.25">
      <c r="A979" s="47">
        <v>15</v>
      </c>
      <c r="B979" s="33"/>
      <c r="C979" s="33"/>
      <c r="D979" s="32"/>
      <c r="E979" s="34"/>
      <c r="F979" s="32"/>
      <c r="G979" s="29"/>
      <c r="H979" s="34">
        <f>IF(AND(F979=1,E979&gt;0),(E979-1)*(G979/I964),IF(E979&gt;0,-(G979/I964),))</f>
        <v>0</v>
      </c>
      <c r="I979" s="48">
        <f t="shared" si="60"/>
        <v>0</v>
      </c>
      <c r="J979" s="49">
        <f>IF(F979=1,K979/J964,-G979/J964)</f>
        <v>0</v>
      </c>
      <c r="K979" s="50">
        <f t="shared" si="61"/>
        <v>0</v>
      </c>
      <c r="L979" s="30"/>
    </row>
    <row r="980" spans="1:12" ht="15.75" customHeight="1" x14ac:dyDescent="0.25">
      <c r="A980" s="47">
        <v>16</v>
      </c>
      <c r="B980" s="33"/>
      <c r="C980" s="33"/>
      <c r="D980" s="32"/>
      <c r="E980" s="34"/>
      <c r="F980" s="32"/>
      <c r="G980" s="29"/>
      <c r="H980" s="34">
        <f>IF(AND(F980=1,E980&gt;0),(E980-1)*(G980/I964),IF(E980&gt;0,-(G980/I964),))</f>
        <v>0</v>
      </c>
      <c r="I980" s="48">
        <f t="shared" si="60"/>
        <v>0</v>
      </c>
      <c r="J980" s="49">
        <f>IF(F980=1,K980/J964,-G980/J964)</f>
        <v>0</v>
      </c>
      <c r="K980" s="50">
        <f t="shared" si="61"/>
        <v>0</v>
      </c>
      <c r="L980" s="30"/>
    </row>
    <row r="981" spans="1:12" ht="15.75" customHeight="1" x14ac:dyDescent="0.25">
      <c r="A981" s="47">
        <v>17</v>
      </c>
      <c r="B981" s="33"/>
      <c r="C981" s="33"/>
      <c r="D981" s="32"/>
      <c r="E981" s="34"/>
      <c r="F981" s="32"/>
      <c r="G981" s="29"/>
      <c r="H981" s="34">
        <f>IF(AND(F981=1,E981&gt;0),(E981-1)*(G981/I964),IF(E981&gt;0,-(G981/I964),))</f>
        <v>0</v>
      </c>
      <c r="I981" s="48">
        <f t="shared" si="60"/>
        <v>0</v>
      </c>
      <c r="J981" s="49">
        <f>IF(F981=1,K981/J964,-G981/J964)</f>
        <v>0</v>
      </c>
      <c r="K981" s="50">
        <f t="shared" si="61"/>
        <v>0</v>
      </c>
      <c r="L981" s="30"/>
    </row>
    <row r="982" spans="1:12" ht="15.75" customHeight="1" x14ac:dyDescent="0.25">
      <c r="A982" s="47">
        <v>18</v>
      </c>
      <c r="B982" s="33"/>
      <c r="C982" s="33"/>
      <c r="D982" s="32"/>
      <c r="E982" s="34"/>
      <c r="F982" s="32"/>
      <c r="G982" s="29"/>
      <c r="H982" s="34">
        <f>IF(AND(F982=1,E982&gt;0),(E982-1)*(G982/I964),IF(E982&gt;0,-(G982/I964),))</f>
        <v>0</v>
      </c>
      <c r="I982" s="48">
        <f t="shared" si="60"/>
        <v>0</v>
      </c>
      <c r="J982" s="49">
        <f>IF(F982=1,K982/J964,-G982/J964)</f>
        <v>0</v>
      </c>
      <c r="K982" s="50">
        <f t="shared" si="61"/>
        <v>0</v>
      </c>
      <c r="L982" s="30"/>
    </row>
    <row r="983" spans="1:12" ht="15.75" customHeight="1" x14ac:dyDescent="0.25">
      <c r="A983" s="51">
        <v>19</v>
      </c>
      <c r="B983" s="52"/>
      <c r="C983" s="52"/>
      <c r="D983" s="53"/>
      <c r="E983" s="54"/>
      <c r="F983" s="53"/>
      <c r="G983" s="50"/>
      <c r="H983" s="34">
        <f>IF(AND(F983=1,E983&gt;0),(E983-1)*(G983/I964),IF(E983&gt;0,-(G983/I964),))</f>
        <v>0</v>
      </c>
      <c r="I983" s="48">
        <f t="shared" si="60"/>
        <v>0</v>
      </c>
      <c r="J983" s="49">
        <f>IF(F983=1,K983/J964,-G983/J964)</f>
        <v>0</v>
      </c>
      <c r="K983" s="50">
        <f t="shared" si="61"/>
        <v>0</v>
      </c>
      <c r="L983" s="30"/>
    </row>
    <row r="984" spans="1:12" ht="15.75" customHeight="1" x14ac:dyDescent="0.25">
      <c r="A984" s="47">
        <v>20</v>
      </c>
      <c r="B984" s="52"/>
      <c r="C984" s="52"/>
      <c r="D984" s="53"/>
      <c r="E984" s="54"/>
      <c r="F984" s="53"/>
      <c r="G984" s="50"/>
      <c r="H984" s="34">
        <f>IF(AND(F984=1,E984&gt;0),(E984-1)*(G984/I964),IF(E984&gt;0,-(G984/I964),))</f>
        <v>0</v>
      </c>
      <c r="I984" s="48">
        <f t="shared" si="60"/>
        <v>0</v>
      </c>
      <c r="J984" s="49">
        <f>IF(F984=1,K984/J964,-G984/J964)</f>
        <v>0</v>
      </c>
      <c r="K984" s="50">
        <f t="shared" si="61"/>
        <v>0</v>
      </c>
      <c r="L984" s="30"/>
    </row>
    <row r="985" spans="1:12" ht="15.75" customHeight="1" x14ac:dyDescent="0.25">
      <c r="A985" s="51">
        <v>21</v>
      </c>
      <c r="B985" s="52"/>
      <c r="C985" s="52"/>
      <c r="D985" s="53"/>
      <c r="E985" s="54"/>
      <c r="F985" s="53"/>
      <c r="G985" s="50"/>
      <c r="H985" s="34">
        <f>IF(AND(F985=1,E985&gt;0),(E985-1)*(G985/I964),IF(E985&gt;0,-(G985/I964),))</f>
        <v>0</v>
      </c>
      <c r="I985" s="48">
        <f t="shared" si="60"/>
        <v>0</v>
      </c>
      <c r="J985" s="49">
        <f>IF(F985=1,K985/J964,-G985/J964)</f>
        <v>0</v>
      </c>
      <c r="K985" s="50">
        <f t="shared" si="61"/>
        <v>0</v>
      </c>
    </row>
    <row r="986" spans="1:12" ht="15.75" customHeight="1" x14ac:dyDescent="0.25">
      <c r="A986" s="47">
        <v>22</v>
      </c>
      <c r="B986" s="52"/>
      <c r="C986" s="52"/>
      <c r="D986" s="53"/>
      <c r="E986" s="54"/>
      <c r="F986" s="53"/>
      <c r="G986" s="50"/>
      <c r="H986" s="34">
        <f>IF(AND(F986=1,E986&gt;0),(E986-1)*(G986/I964),IF(E986&gt;0,-(G986/I964),))</f>
        <v>0</v>
      </c>
      <c r="I986" s="48">
        <f t="shared" si="60"/>
        <v>0</v>
      </c>
      <c r="J986" s="49">
        <f>IF(F986=1,K986/J964,-G986/J964)</f>
        <v>0</v>
      </c>
      <c r="K986" s="50">
        <f t="shared" si="61"/>
        <v>0</v>
      </c>
    </row>
    <row r="987" spans="1:12" ht="15.75" customHeight="1" x14ac:dyDescent="0.25">
      <c r="A987" s="51">
        <v>23</v>
      </c>
      <c r="B987" s="52"/>
      <c r="C987" s="52"/>
      <c r="D987" s="53"/>
      <c r="E987" s="54"/>
      <c r="F987" s="53"/>
      <c r="G987" s="50"/>
      <c r="H987" s="34">
        <f>IF(AND(F987=1,E987&gt;0),(E987-1)*(G987/I964),IF(E987&gt;0,-(G987/I964),))</f>
        <v>0</v>
      </c>
      <c r="I987" s="48">
        <f t="shared" si="60"/>
        <v>0</v>
      </c>
      <c r="J987" s="49">
        <f>IF(F987=1,K987/J964,-G987/J964)</f>
        <v>0</v>
      </c>
      <c r="K987" s="50">
        <f t="shared" si="61"/>
        <v>0</v>
      </c>
    </row>
    <row r="988" spans="1:12" ht="15.75" customHeight="1" x14ac:dyDescent="0.25">
      <c r="A988" s="47">
        <v>24</v>
      </c>
      <c r="B988" s="52"/>
      <c r="C988" s="52"/>
      <c r="D988" s="53"/>
      <c r="E988" s="54"/>
      <c r="F988" s="53"/>
      <c r="G988" s="50"/>
      <c r="H988" s="34">
        <f>IF(AND(F988=1,E988&gt;0),(E988-1)*(G988/I964),IF(E988&gt;0,-(G988/I964),))</f>
        <v>0</v>
      </c>
      <c r="I988" s="48">
        <f t="shared" si="60"/>
        <v>0</v>
      </c>
      <c r="J988" s="49">
        <f>IF(F988=1,K988/J964,-G988/J964)</f>
        <v>0</v>
      </c>
      <c r="K988" s="50">
        <f t="shared" si="61"/>
        <v>0</v>
      </c>
    </row>
    <row r="989" spans="1:12" ht="15.75" customHeight="1" x14ac:dyDescent="0.25">
      <c r="A989" s="51">
        <v>25</v>
      </c>
      <c r="B989" s="52"/>
      <c r="C989" s="52"/>
      <c r="D989" s="53"/>
      <c r="E989" s="54"/>
      <c r="F989" s="53"/>
      <c r="G989" s="50"/>
      <c r="H989" s="34">
        <f>IF(AND(F989=1,E989&gt;0),(E989-1)*(G989/I964),IF(E989&gt;0,-(G989/I964),))</f>
        <v>0</v>
      </c>
      <c r="I989" s="48">
        <f t="shared" si="60"/>
        <v>0</v>
      </c>
      <c r="J989" s="49">
        <f>IF(F989=1,K989/J964,-G989/J964)</f>
        <v>0</v>
      </c>
      <c r="K989" s="50">
        <f t="shared" si="61"/>
        <v>0</v>
      </c>
    </row>
    <row r="990" spans="1:12" ht="15.75" customHeight="1" x14ac:dyDescent="0.25">
      <c r="A990" s="47">
        <v>26</v>
      </c>
      <c r="B990" s="52"/>
      <c r="C990" s="52"/>
      <c r="D990" s="53"/>
      <c r="E990" s="54"/>
      <c r="F990" s="53"/>
      <c r="G990" s="50"/>
      <c r="H990" s="34">
        <f>IF(AND(F990=1,E990&gt;0),(E990-1)*(G990/I964),IF(E990&gt;0,-(G990/I964),))</f>
        <v>0</v>
      </c>
      <c r="I990" s="48">
        <f t="shared" si="60"/>
        <v>0</v>
      </c>
      <c r="J990" s="49">
        <f>IF(F990=1,K990/J964,-G990/J964)</f>
        <v>0</v>
      </c>
      <c r="K990" s="50">
        <f t="shared" si="61"/>
        <v>0</v>
      </c>
    </row>
    <row r="991" spans="1:12" ht="15.75" customHeight="1" x14ac:dyDescent="0.25">
      <c r="A991" s="51">
        <v>27</v>
      </c>
      <c r="B991" s="52"/>
      <c r="C991" s="52"/>
      <c r="D991" s="53"/>
      <c r="E991" s="54"/>
      <c r="F991" s="53"/>
      <c r="G991" s="50"/>
      <c r="H991" s="34">
        <f>IF(AND(F991=1,E991&gt;0),(E991-1)*(G991/I964),IF(E991&gt;0,-(G991/I964),))</f>
        <v>0</v>
      </c>
      <c r="I991" s="48">
        <f t="shared" si="60"/>
        <v>0</v>
      </c>
      <c r="J991" s="49">
        <f>IF(F991=1,K991/J964,-G991/J964)</f>
        <v>0</v>
      </c>
      <c r="K991" s="50">
        <f t="shared" si="61"/>
        <v>0</v>
      </c>
    </row>
    <row r="992" spans="1:12" ht="15.75" customHeight="1" x14ac:dyDescent="0.25">
      <c r="A992" s="47">
        <v>28</v>
      </c>
      <c r="B992" s="52"/>
      <c r="C992" s="52"/>
      <c r="D992" s="53"/>
      <c r="E992" s="54"/>
      <c r="F992" s="53"/>
      <c r="G992" s="50"/>
      <c r="H992" s="34">
        <f>IF(AND(F992=1,E992&gt;0),(E992-1)*(G992/I964),IF(E992&gt;0,-(G992/I964),))</f>
        <v>0</v>
      </c>
      <c r="I992" s="48">
        <f t="shared" si="60"/>
        <v>0</v>
      </c>
      <c r="J992" s="49">
        <f>IF(F992=1,K992/J964,-G992/J964)</f>
        <v>0</v>
      </c>
      <c r="K992" s="50">
        <f t="shared" si="61"/>
        <v>0</v>
      </c>
    </row>
    <row r="993" spans="1:12" ht="15.75" customHeight="1" x14ac:dyDescent="0.25">
      <c r="A993" s="51">
        <v>29</v>
      </c>
      <c r="B993" s="52"/>
      <c r="C993" s="52"/>
      <c r="D993" s="53"/>
      <c r="E993" s="54"/>
      <c r="F993" s="53"/>
      <c r="G993" s="50"/>
      <c r="H993" s="34">
        <f>IF(AND(F993=1,E993&gt;0),(E993-1)*(G993/I964),IF(E993&gt;0,-(G993/I964),))</f>
        <v>0</v>
      </c>
      <c r="I993" s="48">
        <f t="shared" si="60"/>
        <v>0</v>
      </c>
      <c r="J993" s="49">
        <f>IF(F993=1,K993/J964,-G993/J964)</f>
        <v>0</v>
      </c>
      <c r="K993" s="50">
        <f t="shared" si="61"/>
        <v>0</v>
      </c>
    </row>
    <row r="994" spans="1:12" ht="15.75" customHeight="1" x14ac:dyDescent="0.25">
      <c r="A994" s="47">
        <v>30</v>
      </c>
      <c r="B994" s="33"/>
      <c r="C994" s="33"/>
      <c r="D994" s="32"/>
      <c r="E994" s="34"/>
      <c r="F994" s="32"/>
      <c r="G994" s="29"/>
      <c r="H994" s="34">
        <f>IF(AND(F994=1,E994&gt;0),(E994-1)*(G994/I964),IF(E994&gt;0,-(G994/I964),))</f>
        <v>0</v>
      </c>
      <c r="I994" s="48">
        <f t="shared" si="60"/>
        <v>0</v>
      </c>
      <c r="J994" s="49">
        <f>IF(F994=1,K994/J964,-G994/J964)</f>
        <v>0</v>
      </c>
      <c r="K994" s="50">
        <f t="shared" si="61"/>
        <v>0</v>
      </c>
    </row>
    <row r="995" spans="1:12" ht="15.75" customHeight="1" x14ac:dyDescent="0.25">
      <c r="A995" s="57" t="s">
        <v>3</v>
      </c>
      <c r="B995" s="58"/>
      <c r="C995" s="59"/>
      <c r="D995" s="65"/>
      <c r="E995" s="60" t="str">
        <f>IFERROR(AVERAGEIF(F965:F994,1,E965:E994)," ")</f>
        <v xml:space="preserve"> </v>
      </c>
      <c r="F995" s="61" t="str">
        <f>IFERROR(COUNTIF(F965:F994,"1")/COUNTIF(F965:F994,"&gt;=0")," ")</f>
        <v xml:space="preserve"> </v>
      </c>
      <c r="G995" s="28">
        <f>SUM(G965:G994)</f>
        <v>0</v>
      </c>
      <c r="H995" s="62">
        <f>SUM(H965:H994)</f>
        <v>0</v>
      </c>
      <c r="I995" s="28">
        <f>SUM(I965:I994)</f>
        <v>0</v>
      </c>
      <c r="J995" s="63">
        <f>SUM(J965:J994)</f>
        <v>0</v>
      </c>
      <c r="K995" s="28">
        <f>SUM(K965:K994)</f>
        <v>0</v>
      </c>
      <c r="L995" s="64">
        <f>K995/J964</f>
        <v>0</v>
      </c>
    </row>
    <row r="996" spans="1:12" ht="15.75" customHeight="1" x14ac:dyDescent="0.25"/>
    <row r="997" spans="1:12" ht="15.75" customHeight="1" x14ac:dyDescent="0.25"/>
    <row r="998" spans="1:12" ht="15.75" customHeight="1" x14ac:dyDescent="0.25"/>
    <row r="999" spans="1:12" ht="15.75" customHeight="1" x14ac:dyDescent="0.25"/>
    <row r="1000" spans="1:12" ht="15.75" customHeight="1" x14ac:dyDescent="0.25"/>
    <row r="1001" spans="1:12" ht="15.75" customHeight="1" x14ac:dyDescent="0.25"/>
    <row r="1002" spans="1:12" ht="15.75" customHeight="1" x14ac:dyDescent="0.25"/>
    <row r="1003" spans="1:12" ht="15.75" customHeight="1" x14ac:dyDescent="0.25"/>
    <row r="1004" spans="1:12" ht="15.75" customHeight="1" x14ac:dyDescent="0.25"/>
    <row r="1005" spans="1:12" ht="15.75" customHeight="1" x14ac:dyDescent="0.25"/>
    <row r="1006" spans="1:12" ht="15.75" customHeight="1" x14ac:dyDescent="0.25"/>
    <row r="1007" spans="1:12" ht="15.75" customHeight="1" x14ac:dyDescent="0.25"/>
    <row r="1008" spans="1:12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</sheetData>
  <mergeCells count="63">
    <mergeCell ref="A963:C963"/>
    <mergeCell ref="A964:G964"/>
    <mergeCell ref="A995:C995"/>
    <mergeCell ref="A867:C867"/>
    <mergeCell ref="A868:G868"/>
    <mergeCell ref="A899:C899"/>
    <mergeCell ref="A900:G900"/>
    <mergeCell ref="A931:C931"/>
    <mergeCell ref="A932:G932"/>
    <mergeCell ref="A771:C771"/>
    <mergeCell ref="A772:G772"/>
    <mergeCell ref="A803:C803"/>
    <mergeCell ref="A804:G804"/>
    <mergeCell ref="A835:C835"/>
    <mergeCell ref="A836:G836"/>
    <mergeCell ref="A675:C675"/>
    <mergeCell ref="A676:G676"/>
    <mergeCell ref="A707:C707"/>
    <mergeCell ref="A708:G708"/>
    <mergeCell ref="A739:C739"/>
    <mergeCell ref="A740:G740"/>
    <mergeCell ref="A579:C579"/>
    <mergeCell ref="A580:G580"/>
    <mergeCell ref="A611:C611"/>
    <mergeCell ref="A612:G612"/>
    <mergeCell ref="A643:C643"/>
    <mergeCell ref="A644:G644"/>
    <mergeCell ref="A483:C483"/>
    <mergeCell ref="A484:G484"/>
    <mergeCell ref="A515:C515"/>
    <mergeCell ref="A516:G516"/>
    <mergeCell ref="A547:C547"/>
    <mergeCell ref="A548:G548"/>
    <mergeCell ref="A387:C387"/>
    <mergeCell ref="A388:G388"/>
    <mergeCell ref="A419:C419"/>
    <mergeCell ref="A420:G420"/>
    <mergeCell ref="A451:C451"/>
    <mergeCell ref="A452:G452"/>
    <mergeCell ref="A291:C291"/>
    <mergeCell ref="A292:G292"/>
    <mergeCell ref="A323:C323"/>
    <mergeCell ref="A324:G324"/>
    <mergeCell ref="A355:C355"/>
    <mergeCell ref="A356:G356"/>
    <mergeCell ref="A195:C195"/>
    <mergeCell ref="A196:G196"/>
    <mergeCell ref="A227:C227"/>
    <mergeCell ref="A228:G228"/>
    <mergeCell ref="A259:C259"/>
    <mergeCell ref="A260:G260"/>
    <mergeCell ref="A99:C99"/>
    <mergeCell ref="A100:G100"/>
    <mergeCell ref="A131:C131"/>
    <mergeCell ref="A132:G132"/>
    <mergeCell ref="A163:C163"/>
    <mergeCell ref="A164:G164"/>
    <mergeCell ref="A2:K2"/>
    <mergeCell ref="A4:G4"/>
    <mergeCell ref="A35:C35"/>
    <mergeCell ref="A36:G36"/>
    <mergeCell ref="A67:C67"/>
    <mergeCell ref="A68:G68"/>
  </mergeCells>
  <conditionalFormatting sqref="H35 J35:L35">
    <cfRule type="cellIs" dxfId="164" priority="153" operator="greaterThan">
      <formula>0</formula>
    </cfRule>
  </conditionalFormatting>
  <conditionalFormatting sqref="H35 J35:L35">
    <cfRule type="cellIs" dxfId="163" priority="154" operator="lessThan">
      <formula>0</formula>
    </cfRule>
  </conditionalFormatting>
  <conditionalFormatting sqref="A5:K34">
    <cfRule type="expression" dxfId="162" priority="155">
      <formula>$F5=1</formula>
    </cfRule>
    <cfRule type="expression" dxfId="161" priority="156">
      <formula>IF(AND($F5=0,ISNUMBER($F5)),1,0)</formula>
    </cfRule>
    <cfRule type="expression" dxfId="160" priority="157">
      <formula>IF(AND($G5&gt;0,ISBLANK($F5)),1,0)</formula>
    </cfRule>
  </conditionalFormatting>
  <conditionalFormatting sqref="L2:N2">
    <cfRule type="expression" dxfId="159" priority="158">
      <formula>$M$2&lt;0</formula>
    </cfRule>
    <cfRule type="expression" dxfId="158" priority="159">
      <formula>$M$2&gt;0</formula>
    </cfRule>
  </conditionalFormatting>
  <conditionalFormatting sqref="P2:R2">
    <cfRule type="expression" dxfId="157" priority="151">
      <formula>$M$2&lt;0</formula>
    </cfRule>
    <cfRule type="expression" dxfId="156" priority="152">
      <formula>$M$2&gt;0</formula>
    </cfRule>
  </conditionalFormatting>
  <conditionalFormatting sqref="H67 J67:L67">
    <cfRule type="cellIs" dxfId="155" priority="146" operator="greaterThan">
      <formula>0</formula>
    </cfRule>
  </conditionalFormatting>
  <conditionalFormatting sqref="H67 J67:L67">
    <cfRule type="cellIs" dxfId="154" priority="147" operator="lessThan">
      <formula>0</formula>
    </cfRule>
  </conditionalFormatting>
  <conditionalFormatting sqref="A37:K66">
    <cfRule type="expression" dxfId="153" priority="148">
      <formula>$F37=1</formula>
    </cfRule>
    <cfRule type="expression" dxfId="152" priority="149">
      <formula>IF(AND($F37=0,ISNUMBER($F37)),1,0)</formula>
    </cfRule>
    <cfRule type="expression" dxfId="151" priority="150">
      <formula>IF(AND($G37&gt;0,ISBLANK($F37)),1,0)</formula>
    </cfRule>
  </conditionalFormatting>
  <conditionalFormatting sqref="H995 J995:L995">
    <cfRule type="cellIs" dxfId="150" priority="1" operator="greaterThan">
      <formula>0</formula>
    </cfRule>
  </conditionalFormatting>
  <conditionalFormatting sqref="H99 J99:L99">
    <cfRule type="cellIs" dxfId="149" priority="141" operator="greaterThan">
      <formula>0</formula>
    </cfRule>
  </conditionalFormatting>
  <conditionalFormatting sqref="H99 J99:L99">
    <cfRule type="cellIs" dxfId="148" priority="142" operator="lessThan">
      <formula>0</formula>
    </cfRule>
  </conditionalFormatting>
  <conditionalFormatting sqref="A69:K98">
    <cfRule type="expression" dxfId="147" priority="143">
      <formula>$F69=1</formula>
    </cfRule>
    <cfRule type="expression" dxfId="146" priority="144">
      <formula>IF(AND($F69=0,ISNUMBER($F69)),1,0)</formula>
    </cfRule>
    <cfRule type="expression" dxfId="145" priority="145">
      <formula>IF(AND($G69&gt;0,ISBLANK($F69)),1,0)</formula>
    </cfRule>
  </conditionalFormatting>
  <conditionalFormatting sqref="H131 J131:L131">
    <cfRule type="cellIs" dxfId="144" priority="136" operator="greaterThan">
      <formula>0</formula>
    </cfRule>
  </conditionalFormatting>
  <conditionalFormatting sqref="H131 J131:L131">
    <cfRule type="cellIs" dxfId="143" priority="137" operator="lessThan">
      <formula>0</formula>
    </cfRule>
  </conditionalFormatting>
  <conditionalFormatting sqref="A101:K130">
    <cfRule type="expression" dxfId="142" priority="138">
      <formula>$F101=1</formula>
    </cfRule>
    <cfRule type="expression" dxfId="141" priority="139">
      <formula>IF(AND($F101=0,ISNUMBER($F101)),1,0)</formula>
    </cfRule>
    <cfRule type="expression" dxfId="140" priority="140">
      <formula>IF(AND($G101&gt;0,ISBLANK($F101)),1,0)</formula>
    </cfRule>
  </conditionalFormatting>
  <conditionalFormatting sqref="H163 J163:L163">
    <cfRule type="cellIs" dxfId="139" priority="131" operator="greaterThan">
      <formula>0</formula>
    </cfRule>
  </conditionalFormatting>
  <conditionalFormatting sqref="H163 J163:L163">
    <cfRule type="cellIs" dxfId="138" priority="132" operator="lessThan">
      <formula>0</formula>
    </cfRule>
  </conditionalFormatting>
  <conditionalFormatting sqref="A133:K162">
    <cfRule type="expression" dxfId="137" priority="133">
      <formula>$F133=1</formula>
    </cfRule>
    <cfRule type="expression" dxfId="136" priority="134">
      <formula>IF(AND($F133=0,ISNUMBER($F133)),1,0)</formula>
    </cfRule>
    <cfRule type="expression" dxfId="135" priority="135">
      <formula>IF(AND($G133&gt;0,ISBLANK($F133)),1,0)</formula>
    </cfRule>
  </conditionalFormatting>
  <conditionalFormatting sqref="H195 J195:L195">
    <cfRule type="cellIs" dxfId="134" priority="126" operator="greaterThan">
      <formula>0</formula>
    </cfRule>
  </conditionalFormatting>
  <conditionalFormatting sqref="H195 J195:L195">
    <cfRule type="cellIs" dxfId="133" priority="127" operator="lessThan">
      <formula>0</formula>
    </cfRule>
  </conditionalFormatting>
  <conditionalFormatting sqref="A165:K194">
    <cfRule type="expression" dxfId="132" priority="128">
      <formula>$F165=1</formula>
    </cfRule>
    <cfRule type="expression" dxfId="131" priority="129">
      <formula>IF(AND($F165=0,ISNUMBER($F165)),1,0)</formula>
    </cfRule>
    <cfRule type="expression" dxfId="130" priority="130">
      <formula>IF(AND($G165&gt;0,ISBLANK($F165)),1,0)</formula>
    </cfRule>
  </conditionalFormatting>
  <conditionalFormatting sqref="H227 J227:L227">
    <cfRule type="cellIs" dxfId="129" priority="121" operator="greaterThan">
      <formula>0</formula>
    </cfRule>
  </conditionalFormatting>
  <conditionalFormatting sqref="H227 J227:L227">
    <cfRule type="cellIs" dxfId="128" priority="122" operator="lessThan">
      <formula>0</formula>
    </cfRule>
  </conditionalFormatting>
  <conditionalFormatting sqref="A197:K226">
    <cfRule type="expression" dxfId="127" priority="123">
      <formula>$F197=1</formula>
    </cfRule>
    <cfRule type="expression" dxfId="126" priority="124">
      <formula>IF(AND($F197=0,ISNUMBER($F197)),1,0)</formula>
    </cfRule>
    <cfRule type="expression" dxfId="125" priority="125">
      <formula>IF(AND($G197&gt;0,ISBLANK($F197)),1,0)</formula>
    </cfRule>
  </conditionalFormatting>
  <conditionalFormatting sqref="H259 J259:L259">
    <cfRule type="cellIs" dxfId="124" priority="116" operator="greaterThan">
      <formula>0</formula>
    </cfRule>
  </conditionalFormatting>
  <conditionalFormatting sqref="H259 J259:L259">
    <cfRule type="cellIs" dxfId="123" priority="117" operator="lessThan">
      <formula>0</formula>
    </cfRule>
  </conditionalFormatting>
  <conditionalFormatting sqref="A229:K258">
    <cfRule type="expression" dxfId="122" priority="118">
      <formula>$F229=1</formula>
    </cfRule>
    <cfRule type="expression" dxfId="121" priority="119">
      <formula>IF(AND($F229=0,ISNUMBER($F229)),1,0)</formula>
    </cfRule>
    <cfRule type="expression" dxfId="120" priority="120">
      <formula>IF(AND($G229&gt;0,ISBLANK($F229)),1,0)</formula>
    </cfRule>
  </conditionalFormatting>
  <conditionalFormatting sqref="H291 J291:L291">
    <cfRule type="cellIs" dxfId="119" priority="111" operator="greaterThan">
      <formula>0</formula>
    </cfRule>
  </conditionalFormatting>
  <conditionalFormatting sqref="H291 J291:L291">
    <cfRule type="cellIs" dxfId="118" priority="112" operator="lessThan">
      <formula>0</formula>
    </cfRule>
  </conditionalFormatting>
  <conditionalFormatting sqref="A261:K290">
    <cfRule type="expression" dxfId="117" priority="113">
      <formula>$F261=1</formula>
    </cfRule>
    <cfRule type="expression" dxfId="116" priority="114">
      <formula>IF(AND($F261=0,ISNUMBER($F261)),1,0)</formula>
    </cfRule>
    <cfRule type="expression" dxfId="115" priority="115">
      <formula>IF(AND($G261&gt;0,ISBLANK($F261)),1,0)</formula>
    </cfRule>
  </conditionalFormatting>
  <conditionalFormatting sqref="H323 J323:L323">
    <cfRule type="cellIs" dxfId="114" priority="106" operator="greaterThan">
      <formula>0</formula>
    </cfRule>
  </conditionalFormatting>
  <conditionalFormatting sqref="H323 J323:L323">
    <cfRule type="cellIs" dxfId="113" priority="107" operator="lessThan">
      <formula>0</formula>
    </cfRule>
  </conditionalFormatting>
  <conditionalFormatting sqref="A293:K322">
    <cfRule type="expression" dxfId="112" priority="108">
      <formula>$F293=1</formula>
    </cfRule>
    <cfRule type="expression" dxfId="111" priority="109">
      <formula>IF(AND($F293=0,ISNUMBER($F293)),1,0)</formula>
    </cfRule>
    <cfRule type="expression" dxfId="110" priority="110">
      <formula>IF(AND($G293&gt;0,ISBLANK($F293)),1,0)</formula>
    </cfRule>
  </conditionalFormatting>
  <conditionalFormatting sqref="H355 J355:L355">
    <cfRule type="cellIs" dxfId="109" priority="101" operator="greaterThan">
      <formula>0</formula>
    </cfRule>
  </conditionalFormatting>
  <conditionalFormatting sqref="H355 J355:L355">
    <cfRule type="cellIs" dxfId="108" priority="102" operator="lessThan">
      <formula>0</formula>
    </cfRule>
  </conditionalFormatting>
  <conditionalFormatting sqref="A325:K354">
    <cfRule type="expression" dxfId="107" priority="103">
      <formula>$F325=1</formula>
    </cfRule>
    <cfRule type="expression" dxfId="106" priority="104">
      <formula>IF(AND($F325=0,ISNUMBER($F325)),1,0)</formula>
    </cfRule>
    <cfRule type="expression" dxfId="105" priority="105">
      <formula>IF(AND($G325&gt;0,ISBLANK($F325)),1,0)</formula>
    </cfRule>
  </conditionalFormatting>
  <conditionalFormatting sqref="H387 J387:L387">
    <cfRule type="cellIs" dxfId="104" priority="96" operator="greaterThan">
      <formula>0</formula>
    </cfRule>
  </conditionalFormatting>
  <conditionalFormatting sqref="H387 J387:L387">
    <cfRule type="cellIs" dxfId="103" priority="97" operator="lessThan">
      <formula>0</formula>
    </cfRule>
  </conditionalFormatting>
  <conditionalFormatting sqref="A357:K386">
    <cfRule type="expression" dxfId="102" priority="98">
      <formula>$F357=1</formula>
    </cfRule>
    <cfRule type="expression" dxfId="101" priority="99">
      <formula>IF(AND($F357=0,ISNUMBER($F357)),1,0)</formula>
    </cfRule>
    <cfRule type="expression" dxfId="100" priority="100">
      <formula>IF(AND($G357&gt;0,ISBLANK($F357)),1,0)</formula>
    </cfRule>
  </conditionalFormatting>
  <conditionalFormatting sqref="H419 J419:L419">
    <cfRule type="cellIs" dxfId="99" priority="91" operator="greaterThan">
      <formula>0</formula>
    </cfRule>
  </conditionalFormatting>
  <conditionalFormatting sqref="H419 J419:L419">
    <cfRule type="cellIs" dxfId="98" priority="92" operator="lessThan">
      <formula>0</formula>
    </cfRule>
  </conditionalFormatting>
  <conditionalFormatting sqref="A389:K418">
    <cfRule type="expression" dxfId="97" priority="93">
      <formula>$F389=1</formula>
    </cfRule>
    <cfRule type="expression" dxfId="96" priority="94">
      <formula>IF(AND($F389=0,ISNUMBER($F389)),1,0)</formula>
    </cfRule>
    <cfRule type="expression" dxfId="95" priority="95">
      <formula>IF(AND($G389&gt;0,ISBLANK($F389)),1,0)</formula>
    </cfRule>
  </conditionalFormatting>
  <conditionalFormatting sqref="H451 J451:L451">
    <cfRule type="cellIs" dxfId="94" priority="86" operator="greaterThan">
      <formula>0</formula>
    </cfRule>
  </conditionalFormatting>
  <conditionalFormatting sqref="H451 J451:L451">
    <cfRule type="cellIs" dxfId="93" priority="87" operator="lessThan">
      <formula>0</formula>
    </cfRule>
  </conditionalFormatting>
  <conditionalFormatting sqref="A421:K450">
    <cfRule type="expression" dxfId="92" priority="88">
      <formula>$F421=1</formula>
    </cfRule>
    <cfRule type="expression" dxfId="91" priority="89">
      <formula>IF(AND($F421=0,ISNUMBER($F421)),1,0)</formula>
    </cfRule>
    <cfRule type="expression" dxfId="90" priority="90">
      <formula>IF(AND($G421&gt;0,ISBLANK($F421)),1,0)</formula>
    </cfRule>
  </conditionalFormatting>
  <conditionalFormatting sqref="H483 J483:L483">
    <cfRule type="cellIs" dxfId="89" priority="81" operator="greaterThan">
      <formula>0</formula>
    </cfRule>
  </conditionalFormatting>
  <conditionalFormatting sqref="H483 J483:L483">
    <cfRule type="cellIs" dxfId="88" priority="82" operator="lessThan">
      <formula>0</formula>
    </cfRule>
  </conditionalFormatting>
  <conditionalFormatting sqref="A453:K482">
    <cfRule type="expression" dxfId="87" priority="83">
      <formula>$F453=1</formula>
    </cfRule>
    <cfRule type="expression" dxfId="86" priority="84">
      <formula>IF(AND($F453=0,ISNUMBER($F453)),1,0)</formula>
    </cfRule>
    <cfRule type="expression" dxfId="85" priority="85">
      <formula>IF(AND($G453&gt;0,ISBLANK($F453)),1,0)</formula>
    </cfRule>
  </conditionalFormatting>
  <conditionalFormatting sqref="H515 J515:L515">
    <cfRule type="cellIs" dxfId="84" priority="76" operator="greaterThan">
      <formula>0</formula>
    </cfRule>
  </conditionalFormatting>
  <conditionalFormatting sqref="H515 J515:L515">
    <cfRule type="cellIs" dxfId="83" priority="77" operator="lessThan">
      <formula>0</formula>
    </cfRule>
  </conditionalFormatting>
  <conditionalFormatting sqref="A485:K514">
    <cfRule type="expression" dxfId="82" priority="78">
      <formula>$F485=1</formula>
    </cfRule>
    <cfRule type="expression" dxfId="81" priority="79">
      <formula>IF(AND($F485=0,ISNUMBER($F485)),1,0)</formula>
    </cfRule>
    <cfRule type="expression" dxfId="80" priority="80">
      <formula>IF(AND($G485&gt;0,ISBLANK($F485)),1,0)</formula>
    </cfRule>
  </conditionalFormatting>
  <conditionalFormatting sqref="H547 J547:L547">
    <cfRule type="cellIs" dxfId="79" priority="71" operator="greaterThan">
      <formula>0</formula>
    </cfRule>
  </conditionalFormatting>
  <conditionalFormatting sqref="H547 J547:L547">
    <cfRule type="cellIs" dxfId="78" priority="72" operator="lessThan">
      <formula>0</formula>
    </cfRule>
  </conditionalFormatting>
  <conditionalFormatting sqref="A517:K546">
    <cfRule type="expression" dxfId="77" priority="73">
      <formula>$F517=1</formula>
    </cfRule>
    <cfRule type="expression" dxfId="76" priority="74">
      <formula>IF(AND($F517=0,ISNUMBER($F517)),1,0)</formula>
    </cfRule>
    <cfRule type="expression" dxfId="75" priority="75">
      <formula>IF(AND($G517&gt;0,ISBLANK($F517)),1,0)</formula>
    </cfRule>
  </conditionalFormatting>
  <conditionalFormatting sqref="H579 J579:L579">
    <cfRule type="cellIs" dxfId="74" priority="66" operator="greaterThan">
      <formula>0</formula>
    </cfRule>
  </conditionalFormatting>
  <conditionalFormatting sqref="H579 J579:L579">
    <cfRule type="cellIs" dxfId="73" priority="67" operator="lessThan">
      <formula>0</formula>
    </cfRule>
  </conditionalFormatting>
  <conditionalFormatting sqref="A549:K578">
    <cfRule type="expression" dxfId="72" priority="68">
      <formula>$F549=1</formula>
    </cfRule>
    <cfRule type="expression" dxfId="71" priority="69">
      <formula>IF(AND($F549=0,ISNUMBER($F549)),1,0)</formula>
    </cfRule>
    <cfRule type="expression" dxfId="70" priority="70">
      <formula>IF(AND($G549&gt;0,ISBLANK($F549)),1,0)</formula>
    </cfRule>
  </conditionalFormatting>
  <conditionalFormatting sqref="H611 J611:L611">
    <cfRule type="cellIs" dxfId="69" priority="61" operator="greaterThan">
      <formula>0</formula>
    </cfRule>
  </conditionalFormatting>
  <conditionalFormatting sqref="H611 J611:L611">
    <cfRule type="cellIs" dxfId="68" priority="62" operator="lessThan">
      <formula>0</formula>
    </cfRule>
  </conditionalFormatting>
  <conditionalFormatting sqref="A581:K610">
    <cfRule type="expression" dxfId="67" priority="63">
      <formula>$F581=1</formula>
    </cfRule>
    <cfRule type="expression" dxfId="66" priority="64">
      <formula>IF(AND($F581=0,ISNUMBER($F581)),1,0)</formula>
    </cfRule>
    <cfRule type="expression" dxfId="65" priority="65">
      <formula>IF(AND($G581&gt;0,ISBLANK($F581)),1,0)</formula>
    </cfRule>
  </conditionalFormatting>
  <conditionalFormatting sqref="H643 J643:L643">
    <cfRule type="cellIs" dxfId="64" priority="56" operator="greaterThan">
      <formula>0</formula>
    </cfRule>
  </conditionalFormatting>
  <conditionalFormatting sqref="H643 J643:L643">
    <cfRule type="cellIs" dxfId="63" priority="57" operator="lessThan">
      <formula>0</formula>
    </cfRule>
  </conditionalFormatting>
  <conditionalFormatting sqref="A613:K642">
    <cfRule type="expression" dxfId="62" priority="58">
      <formula>$F613=1</formula>
    </cfRule>
    <cfRule type="expression" dxfId="61" priority="59">
      <formula>IF(AND($F613=0,ISNUMBER($F613)),1,0)</formula>
    </cfRule>
    <cfRule type="expression" dxfId="60" priority="60">
      <formula>IF(AND($G613&gt;0,ISBLANK($F613)),1,0)</formula>
    </cfRule>
  </conditionalFormatting>
  <conditionalFormatting sqref="H675 J675:L675">
    <cfRule type="cellIs" dxfId="59" priority="51" operator="greaterThan">
      <formula>0</formula>
    </cfRule>
  </conditionalFormatting>
  <conditionalFormatting sqref="H675 J675:L675">
    <cfRule type="cellIs" dxfId="58" priority="52" operator="lessThan">
      <formula>0</formula>
    </cfRule>
  </conditionalFormatting>
  <conditionalFormatting sqref="A645:K674">
    <cfRule type="expression" dxfId="57" priority="53">
      <formula>$F645=1</formula>
    </cfRule>
    <cfRule type="expression" dxfId="56" priority="54">
      <formula>IF(AND($F645=0,ISNUMBER($F645)),1,0)</formula>
    </cfRule>
    <cfRule type="expression" dxfId="55" priority="55">
      <formula>IF(AND($G645&gt;0,ISBLANK($F645)),1,0)</formula>
    </cfRule>
  </conditionalFormatting>
  <conditionalFormatting sqref="H707 J707:L707">
    <cfRule type="cellIs" dxfId="54" priority="46" operator="greaterThan">
      <formula>0</formula>
    </cfRule>
  </conditionalFormatting>
  <conditionalFormatting sqref="H707 J707:L707">
    <cfRule type="cellIs" dxfId="53" priority="47" operator="lessThan">
      <formula>0</formula>
    </cfRule>
  </conditionalFormatting>
  <conditionalFormatting sqref="A677:K706">
    <cfRule type="expression" dxfId="52" priority="48">
      <formula>$F677=1</formula>
    </cfRule>
    <cfRule type="expression" dxfId="51" priority="49">
      <formula>IF(AND($F677=0,ISNUMBER($F677)),1,0)</formula>
    </cfRule>
    <cfRule type="expression" dxfId="50" priority="50">
      <formula>IF(AND($G677&gt;0,ISBLANK($F677)),1,0)</formula>
    </cfRule>
  </conditionalFormatting>
  <conditionalFormatting sqref="H739 J739:L739">
    <cfRule type="cellIs" dxfId="49" priority="41" operator="greaterThan">
      <formula>0</formula>
    </cfRule>
  </conditionalFormatting>
  <conditionalFormatting sqref="H739 J739:L739">
    <cfRule type="cellIs" dxfId="48" priority="42" operator="lessThan">
      <formula>0</formula>
    </cfRule>
  </conditionalFormatting>
  <conditionalFormatting sqref="A709:K738">
    <cfRule type="expression" dxfId="47" priority="43">
      <formula>$F709=1</formula>
    </cfRule>
    <cfRule type="expression" dxfId="46" priority="44">
      <formula>IF(AND($F709=0,ISNUMBER($F709)),1,0)</formula>
    </cfRule>
    <cfRule type="expression" dxfId="45" priority="45">
      <formula>IF(AND($G709&gt;0,ISBLANK($F709)),1,0)</formula>
    </cfRule>
  </conditionalFormatting>
  <conditionalFormatting sqref="H771 J771:L771">
    <cfRule type="cellIs" dxfId="44" priority="36" operator="greaterThan">
      <formula>0</formula>
    </cfRule>
  </conditionalFormatting>
  <conditionalFormatting sqref="H771 J771:L771">
    <cfRule type="cellIs" dxfId="43" priority="37" operator="lessThan">
      <formula>0</formula>
    </cfRule>
  </conditionalFormatting>
  <conditionalFormatting sqref="A741:K770">
    <cfRule type="expression" dxfId="42" priority="38">
      <formula>$F741=1</formula>
    </cfRule>
    <cfRule type="expression" dxfId="41" priority="39">
      <formula>IF(AND($F741=0,ISNUMBER($F741)),1,0)</formula>
    </cfRule>
    <cfRule type="expression" dxfId="40" priority="40">
      <formula>IF(AND($G741&gt;0,ISBLANK($F741)),1,0)</formula>
    </cfRule>
  </conditionalFormatting>
  <conditionalFormatting sqref="H803 J803:L803">
    <cfRule type="cellIs" dxfId="39" priority="31" operator="greaterThan">
      <formula>0</formula>
    </cfRule>
  </conditionalFormatting>
  <conditionalFormatting sqref="H803 J803:L803">
    <cfRule type="cellIs" dxfId="38" priority="32" operator="lessThan">
      <formula>0</formula>
    </cfRule>
  </conditionalFormatting>
  <conditionalFormatting sqref="A773:K802">
    <cfRule type="expression" dxfId="37" priority="33">
      <formula>$F773=1</formula>
    </cfRule>
    <cfRule type="expression" dxfId="36" priority="34">
      <formula>IF(AND($F773=0,ISNUMBER($F773)),1,0)</formula>
    </cfRule>
    <cfRule type="expression" dxfId="35" priority="35">
      <formula>IF(AND($G773&gt;0,ISBLANK($F773)),1,0)</formula>
    </cfRule>
  </conditionalFormatting>
  <conditionalFormatting sqref="H835 J835:L835">
    <cfRule type="cellIs" dxfId="34" priority="26" operator="greaterThan">
      <formula>0</formula>
    </cfRule>
  </conditionalFormatting>
  <conditionalFormatting sqref="H835 J835:L835">
    <cfRule type="cellIs" dxfId="33" priority="27" operator="lessThan">
      <formula>0</formula>
    </cfRule>
  </conditionalFormatting>
  <conditionalFormatting sqref="A805:K834">
    <cfRule type="expression" dxfId="32" priority="28">
      <formula>$F805=1</formula>
    </cfRule>
    <cfRule type="expression" dxfId="31" priority="29">
      <formula>IF(AND($F805=0,ISNUMBER($F805)),1,0)</formula>
    </cfRule>
    <cfRule type="expression" dxfId="30" priority="30">
      <formula>IF(AND($G805&gt;0,ISBLANK($F805)),1,0)</formula>
    </cfRule>
  </conditionalFormatting>
  <conditionalFormatting sqref="H867 J867:L867">
    <cfRule type="cellIs" dxfId="29" priority="21" operator="greaterThan">
      <formula>0</formula>
    </cfRule>
  </conditionalFormatting>
  <conditionalFormatting sqref="H867 J867:L867">
    <cfRule type="cellIs" dxfId="28" priority="22" operator="lessThan">
      <formula>0</formula>
    </cfRule>
  </conditionalFormatting>
  <conditionalFormatting sqref="A837:K866">
    <cfRule type="expression" dxfId="27" priority="23">
      <formula>$F837=1</formula>
    </cfRule>
    <cfRule type="expression" dxfId="26" priority="24">
      <formula>IF(AND($F837=0,ISNUMBER($F837)),1,0)</formula>
    </cfRule>
    <cfRule type="expression" dxfId="25" priority="25">
      <formula>IF(AND($G837&gt;0,ISBLANK($F837)),1,0)</formula>
    </cfRule>
  </conditionalFormatting>
  <conditionalFormatting sqref="H899 J899:L899">
    <cfRule type="cellIs" dxfId="24" priority="16" operator="greaterThan">
      <formula>0</formula>
    </cfRule>
  </conditionalFormatting>
  <conditionalFormatting sqref="H899 J899:L899">
    <cfRule type="cellIs" dxfId="23" priority="17" operator="lessThan">
      <formula>0</formula>
    </cfRule>
  </conditionalFormatting>
  <conditionalFormatting sqref="A869:K898">
    <cfRule type="expression" dxfId="22" priority="18">
      <formula>$F869=1</formula>
    </cfRule>
    <cfRule type="expression" dxfId="21" priority="19">
      <formula>IF(AND($F869=0,ISNUMBER($F869)),1,0)</formula>
    </cfRule>
    <cfRule type="expression" dxfId="20" priority="20">
      <formula>IF(AND($G869&gt;0,ISBLANK($F869)),1,0)</formula>
    </cfRule>
  </conditionalFormatting>
  <conditionalFormatting sqref="H931 J931:L931">
    <cfRule type="cellIs" dxfId="19" priority="11" operator="greaterThan">
      <formula>0</formula>
    </cfRule>
  </conditionalFormatting>
  <conditionalFormatting sqref="H931 J931:L931">
    <cfRule type="cellIs" dxfId="18" priority="12" operator="lessThan">
      <formula>0</formula>
    </cfRule>
  </conditionalFormatting>
  <conditionalFormatting sqref="A901:K930">
    <cfRule type="expression" dxfId="17" priority="13">
      <formula>$F901=1</formula>
    </cfRule>
    <cfRule type="expression" dxfId="16" priority="14">
      <formula>IF(AND($F901=0,ISNUMBER($F901)),1,0)</formula>
    </cfRule>
    <cfRule type="expression" dxfId="15" priority="15">
      <formula>IF(AND($G901&gt;0,ISBLANK($F901)),1,0)</formula>
    </cfRule>
  </conditionalFormatting>
  <conditionalFormatting sqref="H963 J963:L963">
    <cfRule type="cellIs" dxfId="14" priority="6" operator="greaterThan">
      <formula>0</formula>
    </cfRule>
  </conditionalFormatting>
  <conditionalFormatting sqref="H963 J963:L963">
    <cfRule type="cellIs" dxfId="13" priority="7" operator="lessThan">
      <formula>0</formula>
    </cfRule>
  </conditionalFormatting>
  <conditionalFormatting sqref="A933:K962">
    <cfRule type="expression" dxfId="12" priority="8">
      <formula>$F933=1</formula>
    </cfRule>
    <cfRule type="expression" dxfId="11" priority="9">
      <formula>IF(AND($F933=0,ISNUMBER($F933)),1,0)</formula>
    </cfRule>
    <cfRule type="expression" dxfId="10" priority="10">
      <formula>IF(AND($G933&gt;0,ISBLANK($F933)),1,0)</formula>
    </cfRule>
  </conditionalFormatting>
  <conditionalFormatting sqref="H995 J995:L995">
    <cfRule type="cellIs" dxfId="9" priority="2" operator="lessThan">
      <formula>0</formula>
    </cfRule>
  </conditionalFormatting>
  <conditionalFormatting sqref="A965:K994">
    <cfRule type="expression" dxfId="8" priority="3">
      <formula>$F965=1</formula>
    </cfRule>
    <cfRule type="expression" dxfId="7" priority="4">
      <formula>IF(AND($F965=0,ISNUMBER($F965)),1,0)</formula>
    </cfRule>
    <cfRule type="expression" dxfId="6" priority="5">
      <formula>IF(AND($G965&gt;0,ISBLANK($F965)),1,0)</formula>
    </cfRule>
  </conditionalFormatting>
  <dataValidations count="1">
    <dataValidation type="list" allowBlank="1" showInputMessage="1" showErrorMessage="1" sqref="B1:B1048576" xr:uid="{BB91AE87-B9FD-4ED9-AB19-8E04D6C17560}">
      <formula1>INDIRECT("БК")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C07B-8A94-420C-BD39-6B6BBF8E263C}">
  <dimension ref="A1:X32"/>
  <sheetViews>
    <sheetView tabSelected="1" workbookViewId="0">
      <selection activeCell="B2" sqref="B2"/>
    </sheetView>
  </sheetViews>
  <sheetFormatPr defaultRowHeight="15" x14ac:dyDescent="0.25"/>
  <cols>
    <col min="1" max="1" width="10.5703125" style="118" customWidth="1"/>
    <col min="2" max="2" width="21.42578125" style="119" customWidth="1"/>
    <col min="3" max="3" width="14.28515625" style="120" customWidth="1"/>
    <col min="4" max="4" width="14.85546875" style="73" customWidth="1"/>
    <col min="5" max="5" width="3.42578125" style="73" customWidth="1"/>
    <col min="6" max="6" width="10" style="73" customWidth="1"/>
    <col min="7" max="7" width="10" style="75" customWidth="1"/>
    <col min="8" max="8" width="2.85546875" style="75" customWidth="1"/>
    <col min="9" max="10" width="10" style="75" customWidth="1"/>
    <col min="11" max="11" width="2.85546875" style="75" customWidth="1"/>
    <col min="12" max="12" width="12.140625" style="75" bestFit="1" customWidth="1"/>
    <col min="13" max="13" width="12.140625" style="75" customWidth="1"/>
    <col min="14" max="14" width="10.140625" style="75" bestFit="1" customWidth="1"/>
    <col min="15" max="15" width="10" style="75" customWidth="1"/>
    <col min="16" max="16384" width="9.140625" style="75"/>
  </cols>
  <sheetData>
    <row r="1" spans="1:24" s="78" customFormat="1" x14ac:dyDescent="0.25">
      <c r="A1" s="69" t="s">
        <v>23</v>
      </c>
      <c r="B1" s="70" t="s">
        <v>24</v>
      </c>
      <c r="C1" s="71" t="s">
        <v>25</v>
      </c>
      <c r="D1" s="72" t="s">
        <v>26</v>
      </c>
      <c r="E1" s="73"/>
      <c r="F1" s="74"/>
      <c r="G1" s="74"/>
      <c r="H1" s="75"/>
      <c r="I1" s="76"/>
      <c r="J1" s="76"/>
      <c r="K1" s="75"/>
      <c r="L1" s="77"/>
      <c r="M1" s="77"/>
      <c r="X1" s="78">
        <v>32</v>
      </c>
    </row>
    <row r="2" spans="1:24" x14ac:dyDescent="0.25">
      <c r="A2" s="79">
        <v>43831</v>
      </c>
      <c r="B2" s="80">
        <f>Лист1!L35</f>
        <v>0.54</v>
      </c>
      <c r="C2" s="81">
        <f>B2*$F$2</f>
        <v>21600</v>
      </c>
      <c r="D2" s="82">
        <f>F2+C2</f>
        <v>61600</v>
      </c>
      <c r="F2" s="83">
        <v>40000</v>
      </c>
      <c r="G2" s="83"/>
      <c r="I2" s="82">
        <f>SUM(C:C)</f>
        <v>21600</v>
      </c>
      <c r="J2" s="84">
        <f>SUM(B:B)</f>
        <v>0.69000000000000006</v>
      </c>
      <c r="L2" s="85"/>
      <c r="M2" s="86"/>
      <c r="N2" s="87"/>
      <c r="V2" s="88"/>
    </row>
    <row r="3" spans="1:24" x14ac:dyDescent="0.25">
      <c r="A3" s="79">
        <v>43832</v>
      </c>
      <c r="B3" s="80">
        <f>Лист1!L67</f>
        <v>0.05</v>
      </c>
      <c r="C3" s="81"/>
      <c r="D3" s="82"/>
      <c r="L3" s="85"/>
      <c r="M3" s="86"/>
      <c r="V3" s="88"/>
    </row>
    <row r="4" spans="1:24" x14ac:dyDescent="0.25">
      <c r="A4" s="79">
        <v>43833</v>
      </c>
      <c r="B4" s="80">
        <f>Лист1!L99</f>
        <v>0.1</v>
      </c>
      <c r="C4" s="81"/>
      <c r="D4" s="82"/>
      <c r="E4" s="89"/>
      <c r="F4" s="90"/>
      <c r="G4" s="91"/>
      <c r="I4" s="90"/>
      <c r="J4" s="91"/>
      <c r="K4" s="78"/>
      <c r="L4" s="92"/>
      <c r="M4" s="92"/>
      <c r="V4" s="88"/>
    </row>
    <row r="5" spans="1:24" x14ac:dyDescent="0.25">
      <c r="A5" s="79">
        <v>43834</v>
      </c>
      <c r="B5" s="80"/>
      <c r="C5" s="81"/>
      <c r="D5" s="82"/>
      <c r="F5" s="93">
        <f>I2/((MAX($A:$A)-$A$2)+1)</f>
        <v>696.77419354838707</v>
      </c>
      <c r="G5" s="94"/>
      <c r="H5" s="95"/>
      <c r="I5" s="96">
        <f>J2/((MAX($A:$A)-$A$2)+1)</f>
        <v>2.2258064516129033E-2</v>
      </c>
      <c r="J5" s="97"/>
      <c r="L5" s="92"/>
      <c r="M5" s="92"/>
      <c r="N5" s="75" t="s">
        <v>20</v>
      </c>
      <c r="V5" s="88"/>
    </row>
    <row r="6" spans="1:24" x14ac:dyDescent="0.25">
      <c r="A6" s="79">
        <v>43835</v>
      </c>
      <c r="B6" s="80"/>
      <c r="C6" s="81"/>
      <c r="D6" s="82"/>
      <c r="F6" s="75"/>
      <c r="H6" s="98"/>
    </row>
    <row r="7" spans="1:24" ht="15" customHeight="1" x14ac:dyDescent="0.25">
      <c r="A7" s="79">
        <v>43836</v>
      </c>
      <c r="B7" s="80"/>
      <c r="C7" s="81"/>
      <c r="D7" s="82"/>
      <c r="F7" s="99"/>
      <c r="G7" s="100"/>
      <c r="I7" s="101"/>
      <c r="J7" s="102"/>
      <c r="L7" s="103"/>
      <c r="M7" s="103"/>
    </row>
    <row r="8" spans="1:24" x14ac:dyDescent="0.25">
      <c r="A8" s="79">
        <v>43837</v>
      </c>
      <c r="B8" s="80"/>
      <c r="C8" s="81"/>
      <c r="D8" s="82"/>
      <c r="F8" s="104"/>
      <c r="G8" s="105"/>
      <c r="I8" s="106" t="s">
        <v>21</v>
      </c>
      <c r="J8" s="107" t="s">
        <v>22</v>
      </c>
      <c r="L8" s="103"/>
      <c r="M8" s="103"/>
    </row>
    <row r="9" spans="1:24" x14ac:dyDescent="0.25">
      <c r="A9" s="79">
        <v>43838</v>
      </c>
      <c r="B9" s="80"/>
      <c r="C9" s="81"/>
      <c r="D9" s="82"/>
      <c r="F9" s="108" t="s">
        <v>21</v>
      </c>
      <c r="G9" s="109" t="s">
        <v>22</v>
      </c>
      <c r="I9" s="110">
        <f>COUNTIF(C:C,"&gt;0")</f>
        <v>1</v>
      </c>
      <c r="J9" s="110">
        <f>COUNTIF(C:C,"&lt;0")</f>
        <v>0</v>
      </c>
      <c r="L9" s="111">
        <f>I9+J9</f>
        <v>1</v>
      </c>
      <c r="M9" s="111"/>
    </row>
    <row r="10" spans="1:24" ht="15" customHeight="1" x14ac:dyDescent="0.25">
      <c r="A10" s="79">
        <v>43839</v>
      </c>
      <c r="B10" s="80"/>
      <c r="C10" s="81"/>
      <c r="D10" s="82"/>
      <c r="F10" s="112"/>
      <c r="G10" s="112"/>
      <c r="I10" s="112">
        <f>IFERROR(I9/($I$9+$J$9)," ")</f>
        <v>1</v>
      </c>
      <c r="J10" s="112">
        <f>IFERROR(J9/($I$9+$J$9)," ")</f>
        <v>0</v>
      </c>
      <c r="L10" s="111"/>
      <c r="M10" s="111"/>
    </row>
    <row r="11" spans="1:24" ht="15" customHeight="1" x14ac:dyDescent="0.25">
      <c r="A11" s="79">
        <v>43840</v>
      </c>
      <c r="B11" s="80"/>
      <c r="C11" s="81"/>
      <c r="D11" s="82"/>
    </row>
    <row r="12" spans="1:24" ht="15" customHeight="1" x14ac:dyDescent="0.25">
      <c r="A12" s="79">
        <v>43841</v>
      </c>
      <c r="B12" s="80"/>
      <c r="C12" s="81"/>
      <c r="D12" s="82"/>
      <c r="F12" s="99"/>
      <c r="G12" s="100"/>
      <c r="I12" s="99"/>
      <c r="J12" s="100"/>
      <c r="L12" s="99"/>
      <c r="M12" s="100"/>
    </row>
    <row r="13" spans="1:24" ht="15" customHeight="1" x14ac:dyDescent="0.25">
      <c r="A13" s="79">
        <v>43842</v>
      </c>
      <c r="B13" s="80"/>
      <c r="C13" s="81"/>
      <c r="D13" s="82"/>
      <c r="F13" s="104"/>
      <c r="G13" s="105"/>
      <c r="I13" s="104"/>
      <c r="J13" s="105"/>
      <c r="L13" s="104"/>
      <c r="M13" s="105"/>
    </row>
    <row r="14" spans="1:24" ht="15.75" customHeight="1" x14ac:dyDescent="0.25">
      <c r="A14" s="79">
        <v>43843</v>
      </c>
      <c r="B14" s="80"/>
      <c r="C14" s="81"/>
      <c r="D14" s="82"/>
      <c r="F14" s="113" t="str">
        <f>'[1]ВИП 02'!P2</f>
        <v xml:space="preserve"> </v>
      </c>
      <c r="G14" s="114"/>
      <c r="I14" s="115" t="str">
        <f>'[1]ВИП 02'!Q2</f>
        <v xml:space="preserve"> </v>
      </c>
      <c r="J14" s="116"/>
      <c r="L14" s="115" t="str">
        <f>'[1]ВИП 02'!R2</f>
        <v xml:space="preserve"> </v>
      </c>
      <c r="M14" s="116"/>
    </row>
    <row r="15" spans="1:24" x14ac:dyDescent="0.25">
      <c r="A15" s="79">
        <v>43844</v>
      </c>
      <c r="B15" s="80"/>
      <c r="C15" s="81"/>
      <c r="D15" s="82"/>
    </row>
    <row r="16" spans="1:24" ht="15" customHeight="1" x14ac:dyDescent="0.25">
      <c r="A16" s="79">
        <v>43845</v>
      </c>
      <c r="B16" s="80"/>
      <c r="C16" s="81"/>
      <c r="D16" s="82"/>
    </row>
    <row r="17" spans="1:4" ht="15" customHeight="1" x14ac:dyDescent="0.25">
      <c r="A17" s="79">
        <v>43846</v>
      </c>
      <c r="B17" s="80"/>
      <c r="C17" s="81"/>
      <c r="D17" s="82"/>
    </row>
    <row r="18" spans="1:4" x14ac:dyDescent="0.25">
      <c r="A18" s="79">
        <v>43847</v>
      </c>
      <c r="B18" s="80"/>
      <c r="C18" s="81"/>
      <c r="D18" s="82"/>
    </row>
    <row r="19" spans="1:4" x14ac:dyDescent="0.25">
      <c r="A19" s="79">
        <v>43848</v>
      </c>
      <c r="B19" s="80"/>
      <c r="C19" s="81"/>
      <c r="D19" s="82"/>
    </row>
    <row r="20" spans="1:4" x14ac:dyDescent="0.25">
      <c r="A20" s="79">
        <v>43849</v>
      </c>
      <c r="B20" s="80"/>
      <c r="C20" s="81"/>
      <c r="D20" s="82"/>
    </row>
    <row r="21" spans="1:4" x14ac:dyDescent="0.25">
      <c r="A21" s="79">
        <v>43850</v>
      </c>
      <c r="B21" s="80"/>
      <c r="C21" s="81"/>
      <c r="D21" s="82"/>
    </row>
    <row r="22" spans="1:4" x14ac:dyDescent="0.25">
      <c r="A22" s="79">
        <v>43851</v>
      </c>
      <c r="B22" s="80"/>
      <c r="C22" s="81"/>
      <c r="D22" s="82"/>
    </row>
    <row r="23" spans="1:4" x14ac:dyDescent="0.25">
      <c r="A23" s="79">
        <v>43852</v>
      </c>
      <c r="B23" s="80"/>
      <c r="C23" s="81"/>
      <c r="D23" s="82"/>
    </row>
    <row r="24" spans="1:4" x14ac:dyDescent="0.25">
      <c r="A24" s="79">
        <v>43853</v>
      </c>
      <c r="B24" s="80"/>
      <c r="C24" s="81"/>
      <c r="D24" s="82"/>
    </row>
    <row r="25" spans="1:4" x14ac:dyDescent="0.25">
      <c r="A25" s="79">
        <v>43854</v>
      </c>
      <c r="B25" s="80"/>
      <c r="C25" s="81"/>
      <c r="D25" s="82"/>
    </row>
    <row r="26" spans="1:4" x14ac:dyDescent="0.25">
      <c r="A26" s="79">
        <v>43855</v>
      </c>
      <c r="B26" s="80"/>
      <c r="C26" s="81"/>
      <c r="D26" s="82"/>
    </row>
    <row r="27" spans="1:4" x14ac:dyDescent="0.25">
      <c r="A27" s="79">
        <v>43856</v>
      </c>
      <c r="B27" s="80"/>
      <c r="C27" s="81"/>
      <c r="D27" s="82"/>
    </row>
    <row r="28" spans="1:4" x14ac:dyDescent="0.25">
      <c r="A28" s="79">
        <v>43857</v>
      </c>
      <c r="B28" s="80"/>
      <c r="C28" s="81"/>
      <c r="D28" s="82"/>
    </row>
    <row r="29" spans="1:4" x14ac:dyDescent="0.25">
      <c r="A29" s="79">
        <v>43858</v>
      </c>
      <c r="B29" s="80"/>
      <c r="C29" s="81"/>
      <c r="D29" s="82"/>
    </row>
    <row r="30" spans="1:4" x14ac:dyDescent="0.25">
      <c r="A30" s="79">
        <v>43859</v>
      </c>
      <c r="B30" s="80"/>
      <c r="C30" s="81"/>
      <c r="D30" s="117"/>
    </row>
    <row r="31" spans="1:4" x14ac:dyDescent="0.25">
      <c r="A31" s="79">
        <v>43860</v>
      </c>
      <c r="B31" s="80"/>
      <c r="C31" s="81"/>
      <c r="D31" s="117"/>
    </row>
    <row r="32" spans="1:4" x14ac:dyDescent="0.25">
      <c r="A32" s="79">
        <v>43861</v>
      </c>
      <c r="B32" s="80"/>
      <c r="C32" s="81"/>
      <c r="D32" s="117"/>
    </row>
  </sheetData>
  <mergeCells count="18">
    <mergeCell ref="F14:G14"/>
    <mergeCell ref="I14:J14"/>
    <mergeCell ref="L14:M14"/>
    <mergeCell ref="F7:G8"/>
    <mergeCell ref="I7:J7"/>
    <mergeCell ref="L7:M8"/>
    <mergeCell ref="L9:M10"/>
    <mergeCell ref="F12:G13"/>
    <mergeCell ref="I12:J13"/>
    <mergeCell ref="L12:M13"/>
    <mergeCell ref="F1:G1"/>
    <mergeCell ref="L1:M1"/>
    <mergeCell ref="F2:G2"/>
    <mergeCell ref="F4:G4"/>
    <mergeCell ref="I4:J4"/>
    <mergeCell ref="L4:M5"/>
    <mergeCell ref="F5:G5"/>
    <mergeCell ref="I5:J5"/>
  </mergeCells>
  <conditionalFormatting sqref="A2:D32">
    <cfRule type="expression" dxfId="1" priority="1">
      <formula>$C2&gt;0</formula>
    </cfRule>
    <cfRule type="expression" dxfId="0" priority="2">
      <formula>$C2&lt;0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2020-02-01T07:44:04Z</dcterms:modified>
</cp:coreProperties>
</file>