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16" i="3"/>
  <c r="B17" i="3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<sst xmlns="http://schemas.openxmlformats.org/spreadsheetml/2006/main" count="119" uniqueCount="91">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</sst>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F6" sqref="F6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/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/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50" workbookViewId="0">
      <selection activeCell="B10" sqref="B10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8" t="s">
        <v>51</v>
      </c>
      <c r="B1" s="98"/>
      <c r="C1" s="98"/>
      <c r="D1" s="98"/>
      <c r="E1" s="87">
        <f>VLOOKUP(B4,'реестр ОПМУ'!A:G,7,0)</f>
        <v>55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10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6"/>
      <c r="B3" s="96"/>
      <c r="C3" s="96"/>
      <c r="D3" s="96"/>
      <c r="E3" s="96"/>
      <c r="F3" s="96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96"/>
      <c r="B5" s="96"/>
      <c r="C5" s="96"/>
      <c r="D5" s="96"/>
      <c r="E5" s="96"/>
      <c r="F5" s="96"/>
    </row>
    <row r="6" spans="1:8" x14ac:dyDescent="0.25">
      <c r="A6" s="97" t="s">
        <v>53</v>
      </c>
      <c r="B6" s="97"/>
      <c r="C6" s="97"/>
      <c r="D6" s="97"/>
      <c r="E6" s="97"/>
      <c r="F6" s="97"/>
    </row>
    <row r="7" spans="1:8" ht="24" customHeight="1" x14ac:dyDescent="0.25">
      <c r="A7" s="96"/>
      <c r="B7" s="96"/>
      <c r="C7" s="96"/>
      <c r="D7" s="96"/>
      <c r="E7" s="96"/>
      <c r="F7" s="96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3" t="str">
        <f>IF(AND(SEARCH(B$4,INDEX('реестр ОПМУ'!A:A,MATCH(B$4,'реестр ОПМУ'!A:A,)+ROW(A1)-1)&amp;B$4)=1,INDEX('реестр ОПМУ'!B:B,MATCH(B$4,'реестр ОПМУ'!A:A,)+ROW(A1)-1)&lt;&gt;""),INDEX('реестр ОПМУ'!E:E,MATCH(B$4,'реестр ОПМУ'!A:A,)+ROW(A1)-1),"")</f>
        <v>Заключение ВЛЭК</v>
      </c>
      <c r="C10" s="52"/>
      <c r="D10" s="53">
        <v>1</v>
      </c>
      <c r="E10" s="75">
        <f ca="1">IFERROR(OFFSET('перечень услуг'!$A$2,MATCH(B10,'перечень услуг'!$A$3:$A$44,0),1),"")</f>
        <v>4740</v>
      </c>
      <c r="F10" s="77">
        <f ca="1">D10*E10</f>
        <v>4740</v>
      </c>
    </row>
    <row r="11" spans="1:8" x14ac:dyDescent="0.25">
      <c r="A11" s="51">
        <v>2</v>
      </c>
      <c r="B11" s="83" t="str">
        <f>IF(AND(SEARCH(B$4,INDEX('реестр ОПМУ'!A:A,MATCH(B$4,'реестр ОПМУ'!A:A,)+ROW(A2)-1)&amp;B$4)=1,INDEX('реестр ОПМУ'!B:B,MATCH(B$4,'реестр ОПМУ'!A:A,)+ROW(A2)-1)&lt;&gt;""),INDEX('реестр ОПМУ'!E:E,MATCH(B$4,'реестр ОПМУ'!A:A,)+ROW(A2)-1),"")</f>
        <v>Аудиометрия</v>
      </c>
      <c r="C11" s="55"/>
      <c r="D11" s="53">
        <v>1</v>
      </c>
      <c r="E11" s="75">
        <f ca="1">IFERROR(OFFSET('перечень услуг'!$A$2,MATCH(B11,'перечень услуг'!$A$3:$A$44,0),1),"")</f>
        <v>565</v>
      </c>
      <c r="F11" s="77">
        <f t="shared" ref="F11:F17" ca="1" si="0">D11*E11</f>
        <v>565</v>
      </c>
    </row>
    <row r="12" spans="1:8" x14ac:dyDescent="0.25">
      <c r="A12" s="51">
        <v>3</v>
      </c>
      <c r="B12" s="83" t="str">
        <f>IF(AND(SEARCH(B$4,INDEX('реестр ОПМУ'!A:A,MATCH(B$4,'реестр ОПМУ'!A:A,)+ROW(A3)-1)&amp;B$4)=1,INDEX('реестр ОПМУ'!B:B,MATCH(B$4,'реестр ОПМУ'!A:A,)+ROW(A3)-1)&lt;&gt;""),INDEX('реестр ОПМУ'!E:E,MATCH(B$4,'реестр ОПМУ'!A:A,)+ROW(A3)-1),"")</f>
        <v>Аудиотест</v>
      </c>
      <c r="C12" s="55"/>
      <c r="D12" s="53">
        <v>1</v>
      </c>
      <c r="E12" s="75">
        <f ca="1">IFERROR(OFFSET('перечень услуг'!$A$2,MATCH(B12,'перечень услуг'!$A$3:$A$44,0),1),"")</f>
        <v>175</v>
      </c>
      <c r="F12" s="77">
        <f ca="1">D12*E12</f>
        <v>175</v>
      </c>
    </row>
    <row r="13" spans="1:8" x14ac:dyDescent="0.25">
      <c r="A13" s="51">
        <v>4</v>
      </c>
      <c r="B13" s="83" t="str">
        <f>IF(AND(SEARCH(B$4,INDEX('реестр ОПМУ'!A:A,MATCH(B$4,'реестр ОПМУ'!A:A,)+ROW(A4)-1)&amp;B$4)=1,INDEX('реестр ОПМУ'!B:B,MATCH(B$4,'реестр ОПМУ'!A:A,)+ROW(A4)-1)&lt;&gt;""),INDEX('реестр ОПМУ'!E:E,MATCH(B$4,'реестр ОПМУ'!A:A,)+ROW(A4)-1),"")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>IF(AND(SEARCH(B$4,INDEX('реестр ОПМУ'!A:A,MATCH(B$4,'реестр ОПМУ'!A:A,)+ROW(A5)-1)&amp;B$4)=1,INDEX('реестр ОПМУ'!B:B,MATCH(B$4,'реестр ОПМУ'!A:A,)+ROW(A5)-1)&lt;&gt;""),INDEX('реестр ОПМУ'!E:E,MATCH(B$4,'реестр ОПМУ'!A:A,)+ROW(A5)-1),"")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>IF(AND(SEARCH(B$4,INDEX('реестр ОПМУ'!A:A,MATCH(B$4,'реестр ОПМУ'!A:A,)+ROW(A6)-1)&amp;B$4)=1,INDEX('реестр ОПМУ'!B:B,MATCH(B$4,'реестр ОПМУ'!A:A,)+ROW(A6)-1)&lt;&gt;""),INDEX('реестр ОПМУ'!E:E,MATCH(B$4,'реестр ОПМУ'!A:A,)+ROW(A6)-1),"")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>IF(AND(SEARCH(B$4,INDEX('реестр ОПМУ'!A:A,MATCH(B$4,'реестр ОПМУ'!A:A,)+ROW(A7)-1)&amp;B$4)=1,INDEX('реестр ОПМУ'!B:B,MATCH(B$4,'реестр ОПМУ'!A:A,)+ROW(A7)-1)&lt;&gt;""),INDEX('реестр ОПМУ'!E:E,MATCH(B$4,'реестр ОПМУ'!A:A,)+ROW(A7)-1),"")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>IF(AND(SEARCH(B$4,INDEX('реестр ОПМУ'!A:A,MATCH(B$4,'реестр ОПМУ'!A:A,)+ROW(A8)-1)&amp;B$4)=1,INDEX('реестр ОПМУ'!B:B,MATCH(B$4,'реестр ОПМУ'!A:A,)+ROW(A8)-1)&lt;&gt;""),INDEX('реестр ОПМУ'!E:E,MATCH(B$4,'реестр ОПМУ'!A:A,)+ROW(A8)-1),"")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6"/>
      <c r="B19" s="96"/>
      <c r="C19" s="96"/>
      <c r="D19" s="96"/>
      <c r="E19" s="96"/>
      <c r="F19" s="96"/>
    </row>
    <row r="20" spans="1:6" ht="12.75" customHeight="1" x14ac:dyDescent="0.25">
      <c r="A20" s="97"/>
      <c r="B20" s="97"/>
      <c r="C20" s="97"/>
      <c r="D20" s="97"/>
      <c r="E20" s="97"/>
      <c r="F20" s="97"/>
    </row>
    <row r="21" spans="1:6" ht="12.75" customHeight="1" x14ac:dyDescent="0.25">
      <c r="A21" s="96"/>
      <c r="B21" s="96"/>
      <c r="C21" s="96"/>
      <c r="D21" s="96"/>
      <c r="E21" s="96"/>
      <c r="F21" s="96"/>
    </row>
    <row r="22" spans="1:6" ht="23.25" customHeight="1" x14ac:dyDescent="0.25">
      <c r="A22" s="96"/>
      <c r="B22" s="96"/>
      <c r="C22" s="96"/>
      <c r="D22" s="96"/>
      <c r="E22" s="96"/>
      <c r="F22" s="96"/>
    </row>
    <row r="23" spans="1:6" ht="14.25" customHeight="1" x14ac:dyDescent="0.25">
      <c r="A23" s="96"/>
      <c r="B23" s="96"/>
      <c r="C23" s="96"/>
      <c r="D23" s="96"/>
      <c r="E23" s="96"/>
      <c r="F23" s="96"/>
    </row>
    <row r="24" spans="1:6" ht="12.75" customHeight="1" x14ac:dyDescent="0.25">
      <c r="A24" s="96"/>
      <c r="B24" s="96"/>
      <c r="C24" s="96"/>
      <c r="D24" s="96"/>
      <c r="E24" s="96"/>
      <c r="F24" s="96"/>
    </row>
    <row r="25" spans="1:6" ht="21" customHeight="1" x14ac:dyDescent="0.25">
      <c r="A25" s="96"/>
      <c r="B25" s="96"/>
      <c r="C25" s="96"/>
      <c r="D25" s="96"/>
      <c r="E25" s="96"/>
      <c r="F25" s="96"/>
    </row>
    <row r="26" spans="1:6" ht="12" customHeight="1" x14ac:dyDescent="0.25">
      <c r="A26" s="99"/>
      <c r="B26" s="99"/>
      <c r="C26" s="99"/>
      <c r="D26" s="99"/>
      <c r="E26" s="99"/>
      <c r="F26" s="99"/>
    </row>
    <row r="27" spans="1:6" ht="13.5" customHeight="1" x14ac:dyDescent="0.25">
      <c r="A27" s="101"/>
      <c r="B27" s="101"/>
      <c r="C27" s="101"/>
      <c r="D27" s="101"/>
      <c r="E27" s="101"/>
      <c r="F27" s="101"/>
    </row>
    <row r="28" spans="1:6" ht="13.5" customHeight="1" x14ac:dyDescent="0.25">
      <c r="A28" s="100"/>
      <c r="B28" s="100"/>
      <c r="C28" s="100"/>
      <c r="D28" s="100"/>
      <c r="E28" s="100"/>
      <c r="F28" s="100"/>
    </row>
    <row r="29" spans="1:6" ht="17.25" customHeight="1" x14ac:dyDescent="0.25">
      <c r="A29" s="96"/>
      <c r="B29" s="96"/>
      <c r="C29" s="96"/>
      <c r="D29" s="96"/>
      <c r="E29" s="96"/>
      <c r="F29" s="96"/>
    </row>
    <row r="30" spans="1:6" ht="13.5" customHeight="1" x14ac:dyDescent="0.25">
      <c r="A30" s="96"/>
      <c r="B30" s="96"/>
      <c r="C30" s="96"/>
      <c r="D30" s="96"/>
      <c r="E30" s="96"/>
      <c r="F30" s="96"/>
    </row>
    <row r="31" spans="1:6" ht="30.75" customHeight="1" x14ac:dyDescent="0.25">
      <c r="A31" s="96"/>
      <c r="B31" s="96"/>
      <c r="C31" s="96"/>
      <c r="D31" s="96"/>
      <c r="E31" s="96"/>
      <c r="F31" s="96"/>
    </row>
    <row r="32" spans="1:6" ht="23.25" customHeight="1" x14ac:dyDescent="0.25">
      <c r="A32" s="96"/>
      <c r="B32" s="96"/>
      <c r="C32" s="96"/>
      <c r="D32" s="96"/>
      <c r="E32" s="96"/>
      <c r="F32" s="96"/>
    </row>
    <row r="33" spans="1:6" ht="21" customHeight="1" x14ac:dyDescent="0.25">
      <c r="A33" s="96"/>
      <c r="B33" s="96"/>
      <c r="C33" s="96"/>
      <c r="D33" s="96"/>
      <c r="E33" s="96"/>
      <c r="F33" s="96"/>
    </row>
    <row r="34" spans="1:6" x14ac:dyDescent="0.25">
      <c r="A34" s="101"/>
      <c r="B34" s="101"/>
      <c r="C34" s="101"/>
      <c r="D34" s="101"/>
      <c r="E34" s="101"/>
      <c r="F34" s="101"/>
    </row>
    <row r="35" spans="1:6" ht="15" customHeight="1" x14ac:dyDescent="0.25">
      <c r="A35" s="96"/>
      <c r="B35" s="96"/>
      <c r="C35" s="96"/>
      <c r="D35" s="96"/>
      <c r="E35" s="96"/>
      <c r="F35" s="96"/>
    </row>
    <row r="36" spans="1:6" x14ac:dyDescent="0.25">
      <c r="A36" s="101"/>
      <c r="B36" s="101"/>
      <c r="C36" s="101"/>
      <c r="D36" s="101"/>
      <c r="E36" s="101"/>
      <c r="F36" s="101"/>
    </row>
    <row r="37" spans="1:6" ht="12" customHeight="1" x14ac:dyDescent="0.25">
      <c r="A37" s="96"/>
      <c r="B37" s="96"/>
      <c r="C37" s="96"/>
      <c r="D37" s="96"/>
      <c r="E37" s="96"/>
      <c r="F37" s="96"/>
    </row>
    <row r="38" spans="1:6" ht="34.5" customHeight="1" x14ac:dyDescent="0.25">
      <c r="A38" s="96"/>
      <c r="B38" s="96"/>
      <c r="C38" s="96"/>
      <c r="D38" s="96"/>
      <c r="E38" s="96"/>
      <c r="F38" s="96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3"/>
      <c r="B40" s="103"/>
      <c r="C40" s="103"/>
      <c r="D40" s="103"/>
      <c r="E40" s="103"/>
      <c r="F40" s="103"/>
    </row>
    <row r="41" spans="1:6" x14ac:dyDescent="0.25">
      <c r="A41" s="97"/>
      <c r="B41" s="97"/>
      <c r="C41" s="97"/>
      <c r="D41" s="97"/>
      <c r="E41" s="97"/>
      <c r="F41" s="97"/>
    </row>
    <row r="42" spans="1:6" ht="21.75" customHeight="1" x14ac:dyDescent="0.25">
      <c r="A42" s="104"/>
      <c r="B42" s="104"/>
      <c r="C42" s="104"/>
      <c r="D42" s="104"/>
      <c r="E42" s="104"/>
      <c r="F42" s="104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102"/>
      <c r="B44" s="102"/>
      <c r="C44" s="102"/>
      <c r="D44" s="102"/>
      <c r="E44" s="102"/>
      <c r="F44" s="102"/>
    </row>
    <row r="45" spans="1:6" ht="14.25" customHeight="1" x14ac:dyDescent="0.25">
      <c r="A45" s="105"/>
      <c r="B45" s="105"/>
      <c r="C45" s="105"/>
      <c r="D45" s="105"/>
      <c r="E45" s="105"/>
      <c r="F45" s="105"/>
    </row>
    <row r="46" spans="1:6" ht="21.75" customHeight="1" x14ac:dyDescent="0.25">
      <c r="A46" s="106"/>
      <c r="B46" s="106"/>
      <c r="C46" s="106"/>
      <c r="D46" s="106"/>
      <c r="E46" s="106"/>
      <c r="F46" s="106"/>
    </row>
    <row r="47" spans="1:6" ht="35.25" customHeight="1" x14ac:dyDescent="0.25">
      <c r="A47" s="104"/>
      <c r="B47" s="104"/>
      <c r="C47" s="104"/>
      <c r="D47" s="104"/>
      <c r="E47" s="104"/>
      <c r="F47" s="104"/>
    </row>
    <row r="48" spans="1:6" ht="13.5" customHeight="1" x14ac:dyDescent="0.25">
      <c r="A48" s="104"/>
      <c r="B48" s="104"/>
      <c r="C48" s="104"/>
      <c r="D48" s="104"/>
      <c r="E48" s="104"/>
      <c r="F48" s="104"/>
    </row>
    <row r="49" spans="1:6" ht="46.5" customHeight="1" x14ac:dyDescent="0.25">
      <c r="A49" s="104"/>
      <c r="B49" s="104"/>
      <c r="C49" s="104"/>
      <c r="D49" s="104"/>
      <c r="E49" s="104"/>
      <c r="F49" s="104"/>
    </row>
    <row r="50" spans="1:6" x14ac:dyDescent="0.25">
      <c r="A50" s="97"/>
      <c r="B50" s="97"/>
      <c r="C50" s="97"/>
      <c r="D50" s="97"/>
      <c r="E50" s="97"/>
      <c r="F50" s="97"/>
    </row>
    <row r="51" spans="1:6" ht="12.75" customHeight="1" x14ac:dyDescent="0.25">
      <c r="A51" s="102"/>
      <c r="B51" s="102"/>
      <c r="C51" s="102"/>
      <c r="D51" s="102"/>
      <c r="E51" s="102"/>
      <c r="F51" s="102"/>
    </row>
    <row r="52" spans="1:6" x14ac:dyDescent="0.25">
      <c r="A52" s="102"/>
      <c r="B52" s="102"/>
      <c r="C52" s="102"/>
      <c r="D52" s="102"/>
      <c r="E52" s="102"/>
      <c r="F52" s="102"/>
    </row>
    <row r="53" spans="1:6" ht="12.75" customHeight="1" x14ac:dyDescent="0.25">
      <c r="A53" s="102"/>
      <c r="B53" s="102"/>
      <c r="C53" s="102"/>
      <c r="D53" s="102"/>
      <c r="E53" s="102"/>
      <c r="F53" s="102"/>
    </row>
    <row r="54" spans="1:6" ht="12.75" customHeight="1" x14ac:dyDescent="0.25">
      <c r="A54" s="102"/>
      <c r="B54" s="102"/>
      <c r="C54" s="102"/>
      <c r="D54" s="102"/>
      <c r="E54" s="102"/>
      <c r="F54" s="102"/>
    </row>
    <row r="55" spans="1:6" ht="40.5" customHeight="1" x14ac:dyDescent="0.25">
      <c r="A55" s="96"/>
      <c r="B55" s="96"/>
      <c r="C55" s="96"/>
      <c r="D55" s="96"/>
      <c r="E55" s="96"/>
      <c r="F55" s="96"/>
    </row>
    <row r="56" spans="1:6" ht="21" customHeight="1" x14ac:dyDescent="0.25">
      <c r="A56" s="96"/>
      <c r="B56" s="96"/>
      <c r="C56" s="96"/>
      <c r="D56" s="96"/>
      <c r="E56" s="96"/>
      <c r="F56" s="96"/>
    </row>
    <row r="57" spans="1:6" x14ac:dyDescent="0.25">
      <c r="A57" s="97"/>
      <c r="B57" s="97"/>
      <c r="C57" s="97"/>
      <c r="D57" s="97"/>
      <c r="E57" s="97"/>
      <c r="F57" s="97"/>
    </row>
    <row r="58" spans="1:6" ht="12" customHeight="1" x14ac:dyDescent="0.25">
      <c r="A58" s="96"/>
      <c r="B58" s="96"/>
      <c r="C58" s="96"/>
      <c r="D58" s="96"/>
      <c r="E58" s="96"/>
      <c r="F58" s="96"/>
    </row>
    <row r="59" spans="1:6" ht="21.75" customHeight="1" x14ac:dyDescent="0.25">
      <c r="A59" s="96"/>
      <c r="B59" s="96"/>
      <c r="C59" s="96"/>
      <c r="D59" s="96"/>
      <c r="E59" s="96"/>
      <c r="F59" s="96"/>
    </row>
    <row r="60" spans="1:6" x14ac:dyDescent="0.25">
      <c r="A60" s="97"/>
      <c r="B60" s="97"/>
      <c r="C60" s="97"/>
      <c r="D60" s="97"/>
      <c r="E60" s="97"/>
      <c r="F60" s="97"/>
    </row>
    <row r="61" spans="1:6" ht="33" customHeight="1" x14ac:dyDescent="0.25">
      <c r="A61" s="96"/>
      <c r="B61" s="96"/>
      <c r="C61" s="96"/>
      <c r="D61" s="96"/>
      <c r="E61" s="96"/>
      <c r="F61" s="96"/>
    </row>
    <row r="62" spans="1:6" ht="22.5" customHeight="1" x14ac:dyDescent="0.25">
      <c r="A62" s="96"/>
      <c r="B62" s="96"/>
      <c r="C62" s="96"/>
      <c r="D62" s="96"/>
      <c r="E62" s="96"/>
      <c r="F62" s="96"/>
    </row>
    <row r="63" spans="1:6" ht="22.5" customHeight="1" x14ac:dyDescent="0.25">
      <c r="A63" s="96"/>
      <c r="B63" s="96"/>
      <c r="C63" s="96"/>
      <c r="D63" s="96"/>
      <c r="E63" s="96"/>
      <c r="F63" s="96"/>
    </row>
    <row r="64" spans="1:6" ht="12.75" customHeight="1" x14ac:dyDescent="0.25">
      <c r="A64" s="102"/>
      <c r="B64" s="102"/>
      <c r="C64" s="102"/>
      <c r="D64" s="102"/>
      <c r="E64" s="102"/>
      <c r="F64" s="102"/>
    </row>
    <row r="65" spans="1:7" ht="11.25" customHeight="1" x14ac:dyDescent="0.25">
      <c r="A65" s="102"/>
      <c r="B65" s="102"/>
      <c r="C65" s="102"/>
      <c r="D65" s="102"/>
      <c r="E65" s="102"/>
      <c r="F65" s="102"/>
    </row>
    <row r="66" spans="1:7" x14ac:dyDescent="0.25">
      <c r="A66" s="97"/>
      <c r="B66" s="97"/>
      <c r="C66" s="97"/>
      <c r="D66" s="97"/>
      <c r="E66" s="97"/>
      <c r="F66" s="97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108"/>
      <c r="E69" s="108"/>
      <c r="F69" s="108"/>
      <c r="G69" s="47"/>
    </row>
    <row r="70" spans="1:7" x14ac:dyDescent="0.25">
      <c r="A70" s="60"/>
      <c r="B70" s="47"/>
      <c r="D70" s="108"/>
      <c r="E70" s="108"/>
      <c r="F70" s="108"/>
      <c r="G70" s="47"/>
    </row>
    <row r="71" spans="1:7" ht="12.75" customHeight="1" x14ac:dyDescent="0.25">
      <c r="A71" s="60"/>
      <c r="B71" s="47"/>
      <c r="D71" s="108"/>
      <c r="E71" s="108"/>
      <c r="F71" s="108"/>
      <c r="G71" s="62"/>
    </row>
    <row r="72" spans="1:7" x14ac:dyDescent="0.25">
      <c r="A72" s="60"/>
      <c r="B72" s="47"/>
      <c r="D72" s="108"/>
      <c r="E72" s="108"/>
      <c r="F72" s="108"/>
      <c r="G72" s="47"/>
    </row>
    <row r="73" spans="1:7" x14ac:dyDescent="0.25">
      <c r="A73" s="60"/>
      <c r="B73" s="47"/>
      <c r="D73" s="102"/>
      <c r="E73" s="102"/>
      <c r="F73" s="102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107"/>
      <c r="E76" s="107"/>
      <c r="F76" s="107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Аудиометрия</v>
      </c>
      <c r="D11" s="10"/>
      <c r="E11" s="7">
        <f>договор!D11</f>
        <v>1</v>
      </c>
      <c r="F11" s="8">
        <f ca="1">договор!E11</f>
        <v>565</v>
      </c>
      <c r="G11" s="9">
        <f ca="1">договор!F11</f>
        <v>565</v>
      </c>
    </row>
    <row r="12" spans="1:7" x14ac:dyDescent="0.25">
      <c r="B12" s="4">
        <v>3</v>
      </c>
      <c r="C12" s="5" t="str">
        <f>договор!B12</f>
        <v>Аудиотест</v>
      </c>
      <c r="D12" s="10"/>
      <c r="E12" s="7">
        <f>договор!D12</f>
        <v>1</v>
      </c>
      <c r="F12" s="8">
        <f ca="1">договор!E12</f>
        <v>175</v>
      </c>
      <c r="G12" s="9">
        <f ca="1">договор!F12</f>
        <v>175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2019-10-24T05:17:59Z</cp:lastPrinted>
  <dcterms:created xsi:type="dcterms:W3CDTF">2019-07-31T08:11:11Z</dcterms:created>
  <dcterms:modified xsi:type="dcterms:W3CDTF">2020-02-11T12:12:40Z</dcterms:modified>
</cp:coreProperties>
</file>