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2" l="1"/>
  <c r="S3" i="2"/>
  <c r="R3" i="2"/>
  <c r="Q3" i="2"/>
  <c r="P3" i="2"/>
  <c r="O3" i="2"/>
  <c r="N3" i="2"/>
  <c r="M3" i="2"/>
  <c r="U3" i="2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" i="2"/>
  <c r="L4" i="2" s="1"/>
  <c r="T4" i="2" l="1"/>
  <c r="S4" i="2"/>
  <c r="Q4" i="2"/>
  <c r="R4" i="2"/>
  <c r="P4" i="2"/>
  <c r="N4" i="2"/>
  <c r="M4" i="2"/>
  <c r="O4" i="2"/>
  <c r="U4" i="2"/>
  <c r="L5" i="2"/>
  <c r="T5" i="2" l="1"/>
  <c r="R5" i="2"/>
  <c r="Q5" i="2"/>
  <c r="S5" i="2"/>
  <c r="L6" i="2"/>
  <c r="O5" i="2"/>
  <c r="P5" i="2"/>
  <c r="M5" i="2"/>
  <c r="U5" i="2"/>
  <c r="N5" i="2"/>
  <c r="T6" i="2" l="1"/>
  <c r="S6" i="2"/>
  <c r="Q6" i="2"/>
  <c r="R6" i="2"/>
  <c r="L7" i="2"/>
  <c r="P6" i="2"/>
  <c r="N6" i="2"/>
  <c r="M6" i="2"/>
  <c r="O6" i="2"/>
  <c r="U6" i="2"/>
  <c r="T7" i="2" l="1"/>
  <c r="R7" i="2"/>
  <c r="S7" i="2"/>
  <c r="Q7" i="2"/>
  <c r="L8" i="2"/>
  <c r="O7" i="2"/>
  <c r="N7" i="2"/>
  <c r="U7" i="2"/>
  <c r="P7" i="2"/>
  <c r="M7" i="2"/>
  <c r="T8" i="2" l="1"/>
  <c r="S8" i="2"/>
  <c r="Q8" i="2"/>
  <c r="R8" i="2"/>
  <c r="L9" i="2"/>
  <c r="P8" i="2"/>
  <c r="N8" i="2"/>
  <c r="M8" i="2"/>
  <c r="O8" i="2"/>
  <c r="U8" i="2"/>
  <c r="T9" i="2" l="1"/>
  <c r="R9" i="2"/>
  <c r="Q9" i="2"/>
  <c r="S9" i="2"/>
  <c r="L10" i="2"/>
  <c r="O9" i="2"/>
  <c r="P9" i="2"/>
  <c r="M9" i="2"/>
  <c r="U9" i="2"/>
  <c r="N9" i="2"/>
  <c r="T10" i="2" l="1"/>
  <c r="S10" i="2"/>
  <c r="Q10" i="2"/>
  <c r="R10" i="2"/>
  <c r="L11" i="2"/>
  <c r="P10" i="2"/>
  <c r="N10" i="2"/>
  <c r="M10" i="2"/>
  <c r="O10" i="2"/>
  <c r="U10" i="2"/>
  <c r="T11" i="2" l="1"/>
  <c r="R11" i="2"/>
  <c r="S11" i="2"/>
  <c r="Q11" i="2"/>
  <c r="L12" i="2"/>
  <c r="O11" i="2"/>
  <c r="N11" i="2"/>
  <c r="U11" i="2"/>
  <c r="P11" i="2"/>
  <c r="M11" i="2"/>
  <c r="T12" i="2" l="1"/>
  <c r="S12" i="2"/>
  <c r="Q12" i="2"/>
  <c r="R12" i="2"/>
  <c r="L13" i="2"/>
  <c r="P12" i="2"/>
  <c r="N12" i="2"/>
  <c r="M12" i="2"/>
  <c r="O12" i="2"/>
  <c r="U12" i="2"/>
  <c r="T13" i="2" l="1"/>
  <c r="R13" i="2"/>
  <c r="Q13" i="2"/>
  <c r="S13" i="2"/>
  <c r="L14" i="2"/>
  <c r="O13" i="2"/>
  <c r="P13" i="2"/>
  <c r="M13" i="2"/>
  <c r="U13" i="2"/>
  <c r="N13" i="2"/>
  <c r="T14" i="2" l="1"/>
  <c r="S14" i="2"/>
  <c r="Q14" i="2"/>
  <c r="R14" i="2"/>
  <c r="L15" i="2"/>
  <c r="P14" i="2"/>
  <c r="N14" i="2"/>
  <c r="M14" i="2"/>
  <c r="O14" i="2"/>
  <c r="U14" i="2"/>
  <c r="T15" i="2" l="1"/>
  <c r="R15" i="2"/>
  <c r="S15" i="2"/>
  <c r="Q15" i="2"/>
  <c r="L16" i="2"/>
  <c r="O15" i="2"/>
  <c r="N15" i="2"/>
  <c r="U15" i="2"/>
  <c r="P15" i="2"/>
  <c r="M15" i="2"/>
  <c r="T16" i="2" l="1"/>
  <c r="S16" i="2"/>
  <c r="Q16" i="2"/>
  <c r="R16" i="2"/>
  <c r="L17" i="2"/>
  <c r="P16" i="2"/>
  <c r="N16" i="2"/>
  <c r="M16" i="2"/>
  <c r="O16" i="2"/>
  <c r="U16" i="2"/>
  <c r="T17" i="2" l="1"/>
  <c r="R17" i="2"/>
  <c r="Q17" i="2"/>
  <c r="S17" i="2"/>
  <c r="L18" i="2"/>
  <c r="O17" i="2"/>
  <c r="P17" i="2"/>
  <c r="M17" i="2"/>
  <c r="U17" i="2"/>
  <c r="N17" i="2"/>
  <c r="T18" i="2" l="1"/>
  <c r="S18" i="2"/>
  <c r="Q18" i="2"/>
  <c r="R18" i="2"/>
  <c r="L19" i="2"/>
  <c r="P18" i="2"/>
  <c r="N18" i="2"/>
  <c r="M18" i="2"/>
  <c r="O18" i="2"/>
  <c r="U18" i="2"/>
  <c r="T19" i="2" l="1"/>
  <c r="R19" i="2"/>
  <c r="S19" i="2"/>
  <c r="Q19" i="2"/>
  <c r="L20" i="2"/>
  <c r="O19" i="2"/>
  <c r="N19" i="2"/>
  <c r="U19" i="2"/>
  <c r="P19" i="2"/>
  <c r="M19" i="2"/>
  <c r="T20" i="2" l="1"/>
  <c r="S20" i="2"/>
  <c r="Q20" i="2"/>
  <c r="R20" i="2"/>
  <c r="L21" i="2"/>
  <c r="P20" i="2"/>
  <c r="N20" i="2"/>
  <c r="M20" i="2"/>
  <c r="O20" i="2"/>
  <c r="U20" i="2"/>
  <c r="T21" i="2" l="1"/>
  <c r="R21" i="2"/>
  <c r="Q21" i="2"/>
  <c r="S21" i="2"/>
  <c r="O21" i="2"/>
  <c r="P21" i="2"/>
  <c r="M21" i="2"/>
  <c r="U21" i="2"/>
  <c r="N21" i="2"/>
  <c r="L22" i="2"/>
  <c r="T22" i="2" l="1"/>
  <c r="S22" i="2"/>
  <c r="Q22" i="2"/>
  <c r="R22" i="2"/>
  <c r="L23" i="2"/>
  <c r="P22" i="2"/>
  <c r="N22" i="2"/>
  <c r="M22" i="2"/>
  <c r="O22" i="2"/>
  <c r="U22" i="2"/>
  <c r="T23" i="2" l="1"/>
  <c r="R23" i="2"/>
  <c r="S23" i="2"/>
  <c r="Q23" i="2"/>
  <c r="L24" i="2"/>
  <c r="O23" i="2"/>
  <c r="N23" i="2"/>
  <c r="U23" i="2"/>
  <c r="P23" i="2"/>
  <c r="M23" i="2"/>
  <c r="T24" i="2" l="1"/>
  <c r="S24" i="2"/>
  <c r="Q24" i="2"/>
  <c r="R24" i="2"/>
  <c r="L25" i="2"/>
  <c r="P24" i="2"/>
  <c r="N24" i="2"/>
  <c r="M24" i="2"/>
  <c r="O24" i="2"/>
  <c r="U24" i="2"/>
  <c r="T25" i="2" l="1"/>
  <c r="R25" i="2"/>
  <c r="Q25" i="2"/>
  <c r="S25" i="2"/>
  <c r="L26" i="2"/>
  <c r="O25" i="2"/>
  <c r="P25" i="2"/>
  <c r="M25" i="2"/>
  <c r="U25" i="2"/>
  <c r="N25" i="2"/>
  <c r="T26" i="2" l="1"/>
  <c r="S26" i="2"/>
  <c r="Q26" i="2"/>
  <c r="R26" i="2"/>
  <c r="L27" i="2"/>
  <c r="P26" i="2"/>
  <c r="N26" i="2"/>
  <c r="M26" i="2"/>
  <c r="O26" i="2"/>
  <c r="U26" i="2"/>
  <c r="T27" i="2" l="1"/>
  <c r="R27" i="2"/>
  <c r="S27" i="2"/>
  <c r="Q27" i="2"/>
  <c r="L28" i="2"/>
  <c r="O27" i="2"/>
  <c r="N27" i="2"/>
  <c r="U27" i="2"/>
  <c r="P27" i="2"/>
  <c r="M27" i="2"/>
  <c r="T28" i="2" l="1"/>
  <c r="S28" i="2"/>
  <c r="Q28" i="2"/>
  <c r="R28" i="2"/>
  <c r="L29" i="2"/>
  <c r="P28" i="2"/>
  <c r="N28" i="2"/>
  <c r="M28" i="2"/>
  <c r="O28" i="2"/>
  <c r="U28" i="2"/>
  <c r="T29" i="2" l="1"/>
  <c r="R29" i="2"/>
  <c r="Q29" i="2"/>
  <c r="S29" i="2"/>
  <c r="L30" i="2"/>
  <c r="O29" i="2"/>
  <c r="P29" i="2"/>
  <c r="M29" i="2"/>
  <c r="U29" i="2"/>
  <c r="N29" i="2"/>
  <c r="T30" i="2" l="1"/>
  <c r="S30" i="2"/>
  <c r="Q30" i="2"/>
  <c r="R30" i="2"/>
  <c r="L31" i="2"/>
  <c r="P30" i="2"/>
  <c r="N30" i="2"/>
  <c r="M30" i="2"/>
  <c r="O30" i="2"/>
  <c r="U30" i="2"/>
  <c r="T31" i="2" l="1"/>
  <c r="R31" i="2"/>
  <c r="S31" i="2"/>
  <c r="Q31" i="2"/>
  <c r="O31" i="2"/>
  <c r="N31" i="2"/>
  <c r="U31" i="2"/>
  <c r="P31" i="2"/>
  <c r="M31" i="2"/>
  <c r="L32" i="2"/>
  <c r="T32" i="2" l="1"/>
  <c r="S32" i="2"/>
  <c r="Q32" i="2"/>
  <c r="R32" i="2"/>
  <c r="L33" i="2"/>
  <c r="P32" i="2"/>
  <c r="N32" i="2"/>
  <c r="M32" i="2"/>
  <c r="O32" i="2"/>
  <c r="U32" i="2"/>
  <c r="T33" i="2" l="1"/>
  <c r="R33" i="2"/>
  <c r="Q33" i="2"/>
  <c r="S33" i="2"/>
  <c r="L34" i="2"/>
  <c r="O33" i="2"/>
  <c r="P33" i="2"/>
  <c r="M33" i="2"/>
  <c r="U33" i="2"/>
  <c r="N33" i="2"/>
  <c r="T34" i="2" l="1"/>
  <c r="S34" i="2"/>
  <c r="Q34" i="2"/>
  <c r="R34" i="2"/>
  <c r="L35" i="2"/>
  <c r="P34" i="2"/>
  <c r="N34" i="2"/>
  <c r="M34" i="2"/>
  <c r="O34" i="2"/>
  <c r="U34" i="2"/>
  <c r="R35" i="2" l="1"/>
  <c r="T35" i="2"/>
  <c r="S35" i="2"/>
  <c r="Q35" i="2"/>
  <c r="L36" i="2"/>
  <c r="O35" i="2"/>
  <c r="N35" i="2"/>
  <c r="U35" i="2"/>
  <c r="P35" i="2"/>
  <c r="M35" i="2"/>
  <c r="T36" i="2" l="1"/>
  <c r="S36" i="2"/>
  <c r="Q36" i="2"/>
  <c r="R36" i="2"/>
  <c r="L37" i="2"/>
  <c r="P36" i="2"/>
  <c r="N36" i="2"/>
  <c r="M36" i="2"/>
  <c r="O36" i="2"/>
  <c r="U36" i="2"/>
  <c r="T37" i="2" l="1"/>
  <c r="R37" i="2"/>
  <c r="Q37" i="2"/>
  <c r="S37" i="2"/>
  <c r="L38" i="2"/>
  <c r="O37" i="2"/>
  <c r="P37" i="2"/>
  <c r="M37" i="2"/>
  <c r="U37" i="2"/>
  <c r="N37" i="2"/>
  <c r="T38" i="2" l="1"/>
  <c r="S38" i="2"/>
  <c r="Q38" i="2"/>
  <c r="R38" i="2"/>
  <c r="L39" i="2"/>
  <c r="P38" i="2"/>
  <c r="N38" i="2"/>
  <c r="M38" i="2"/>
  <c r="O38" i="2"/>
  <c r="U38" i="2"/>
  <c r="R39" i="2" l="1"/>
  <c r="S39" i="2"/>
  <c r="T39" i="2"/>
  <c r="Q39" i="2"/>
  <c r="L40" i="2"/>
  <c r="O39" i="2"/>
  <c r="N39" i="2"/>
  <c r="U39" i="2"/>
  <c r="P39" i="2"/>
  <c r="M39" i="2"/>
  <c r="T40" i="2" l="1"/>
  <c r="S40" i="2"/>
  <c r="Q40" i="2"/>
  <c r="R40" i="2"/>
  <c r="L41" i="2"/>
  <c r="P40" i="2"/>
  <c r="N40" i="2"/>
  <c r="M40" i="2"/>
  <c r="O40" i="2"/>
  <c r="U40" i="2"/>
  <c r="T41" i="2" l="1"/>
  <c r="R41" i="2"/>
  <c r="Q41" i="2"/>
  <c r="S41" i="2"/>
  <c r="L42" i="2"/>
  <c r="O41" i="2"/>
  <c r="P41" i="2"/>
  <c r="M41" i="2"/>
  <c r="U41" i="2"/>
  <c r="N41" i="2"/>
  <c r="T42" i="2" l="1"/>
  <c r="S42" i="2"/>
  <c r="Q42" i="2"/>
  <c r="R42" i="2"/>
  <c r="L43" i="2"/>
  <c r="P42" i="2"/>
  <c r="N42" i="2"/>
  <c r="M42" i="2"/>
  <c r="O42" i="2"/>
  <c r="U42" i="2"/>
  <c r="R43" i="2" l="1"/>
  <c r="T43" i="2"/>
  <c r="S43" i="2"/>
  <c r="Q43" i="2"/>
  <c r="L44" i="2"/>
  <c r="O43" i="2"/>
  <c r="N43" i="2"/>
  <c r="U43" i="2"/>
  <c r="P43" i="2"/>
  <c r="M43" i="2"/>
  <c r="T44" i="2" l="1"/>
  <c r="S44" i="2"/>
  <c r="Q44" i="2"/>
  <c r="R44" i="2"/>
  <c r="L45" i="2"/>
  <c r="P44" i="2"/>
  <c r="N44" i="2"/>
  <c r="O44" i="2"/>
  <c r="M44" i="2"/>
  <c r="U44" i="2"/>
  <c r="T45" i="2" l="1"/>
  <c r="R45" i="2"/>
  <c r="Q45" i="2"/>
  <c r="S45" i="2"/>
  <c r="L46" i="2"/>
  <c r="O45" i="2"/>
  <c r="P45" i="2"/>
  <c r="U45" i="2"/>
  <c r="N45" i="2"/>
  <c r="M45" i="2"/>
  <c r="T46" i="2" l="1"/>
  <c r="S46" i="2"/>
  <c r="Q46" i="2"/>
  <c r="R46" i="2"/>
  <c r="L47" i="2"/>
  <c r="P46" i="2"/>
  <c r="N46" i="2"/>
  <c r="M46" i="2"/>
  <c r="O46" i="2"/>
  <c r="U46" i="2"/>
  <c r="R47" i="2" l="1"/>
  <c r="S47" i="2"/>
  <c r="T47" i="2"/>
  <c r="Q47" i="2"/>
  <c r="L48" i="2"/>
  <c r="O47" i="2"/>
  <c r="N47" i="2"/>
  <c r="U47" i="2"/>
  <c r="P47" i="2"/>
  <c r="M47" i="2"/>
  <c r="T48" i="2" l="1"/>
  <c r="S48" i="2"/>
  <c r="Q48" i="2"/>
  <c r="R48" i="2"/>
  <c r="L49" i="2"/>
  <c r="P48" i="2"/>
  <c r="N48" i="2"/>
  <c r="O48" i="2"/>
  <c r="M48" i="2"/>
  <c r="U48" i="2"/>
  <c r="T49" i="2" l="1"/>
  <c r="R49" i="2"/>
  <c r="Q49" i="2"/>
  <c r="S49" i="2"/>
  <c r="L50" i="2"/>
  <c r="O49" i="2"/>
  <c r="P49" i="2"/>
  <c r="U49" i="2"/>
  <c r="N49" i="2"/>
  <c r="M49" i="2"/>
  <c r="T50" i="2" l="1"/>
  <c r="S50" i="2"/>
  <c r="Q50" i="2"/>
  <c r="R50" i="2"/>
  <c r="L51" i="2"/>
  <c r="P50" i="2"/>
  <c r="N50" i="2"/>
  <c r="M50" i="2"/>
  <c r="O50" i="2"/>
  <c r="U50" i="2"/>
  <c r="R51" i="2" l="1"/>
  <c r="T51" i="2"/>
  <c r="S51" i="2"/>
  <c r="Q51" i="2"/>
  <c r="L52" i="2"/>
  <c r="O51" i="2"/>
  <c r="N51" i="2"/>
  <c r="U51" i="2"/>
  <c r="P51" i="2"/>
  <c r="M51" i="2"/>
  <c r="T52" i="2" l="1"/>
  <c r="S52" i="2"/>
  <c r="Q52" i="2"/>
  <c r="R52" i="2"/>
  <c r="L53" i="2"/>
  <c r="P52" i="2"/>
  <c r="N52" i="2"/>
  <c r="O52" i="2"/>
  <c r="M52" i="2"/>
  <c r="U52" i="2"/>
  <c r="T53" i="2" l="1"/>
  <c r="R53" i="2"/>
  <c r="Q53" i="2"/>
  <c r="S53" i="2"/>
  <c r="L54" i="2"/>
  <c r="O53" i="2"/>
  <c r="P53" i="2"/>
  <c r="U53" i="2"/>
  <c r="N53" i="2"/>
  <c r="M53" i="2"/>
  <c r="T54" i="2" l="1"/>
  <c r="S54" i="2"/>
  <c r="Q54" i="2"/>
  <c r="R54" i="2"/>
  <c r="L55" i="2"/>
  <c r="P54" i="2"/>
  <c r="N54" i="2"/>
  <c r="M54" i="2"/>
  <c r="O54" i="2"/>
  <c r="U54" i="2"/>
  <c r="R55" i="2" l="1"/>
  <c r="S55" i="2"/>
  <c r="T55" i="2"/>
  <c r="Q55" i="2"/>
  <c r="L56" i="2"/>
  <c r="O55" i="2"/>
  <c r="N55" i="2"/>
  <c r="U55" i="2"/>
  <c r="P55" i="2"/>
  <c r="M55" i="2"/>
  <c r="T56" i="2" l="1"/>
  <c r="S56" i="2"/>
  <c r="Q56" i="2"/>
  <c r="R56" i="2"/>
  <c r="L57" i="2"/>
  <c r="P56" i="2"/>
  <c r="N56" i="2"/>
  <c r="O56" i="2"/>
  <c r="M56" i="2"/>
  <c r="U56" i="2"/>
  <c r="T57" i="2" l="1"/>
  <c r="R57" i="2"/>
  <c r="Q57" i="2"/>
  <c r="S57" i="2"/>
  <c r="L58" i="2"/>
  <c r="O57" i="2"/>
  <c r="P57" i="2"/>
  <c r="U57" i="2"/>
  <c r="N57" i="2"/>
  <c r="M57" i="2"/>
  <c r="T58" i="2" l="1"/>
  <c r="S58" i="2"/>
  <c r="Q58" i="2"/>
  <c r="R58" i="2"/>
  <c r="L59" i="2"/>
  <c r="P58" i="2"/>
  <c r="N58" i="2"/>
  <c r="M58" i="2"/>
  <c r="O58" i="2"/>
  <c r="U58" i="2"/>
  <c r="R59" i="2" l="1"/>
  <c r="T59" i="2"/>
  <c r="S59" i="2"/>
  <c r="Q59" i="2"/>
  <c r="L60" i="2"/>
  <c r="O59" i="2"/>
  <c r="N59" i="2"/>
  <c r="U59" i="2"/>
  <c r="P59" i="2"/>
  <c r="M59" i="2"/>
  <c r="T60" i="2" l="1"/>
  <c r="S60" i="2"/>
  <c r="Q60" i="2"/>
  <c r="R60" i="2"/>
  <c r="L61" i="2"/>
  <c r="P60" i="2"/>
  <c r="N60" i="2"/>
  <c r="O60" i="2"/>
  <c r="M60" i="2"/>
  <c r="U60" i="2"/>
  <c r="T61" i="2" l="1"/>
  <c r="R61" i="2"/>
  <c r="Q61" i="2"/>
  <c r="S61" i="2"/>
  <c r="L62" i="2"/>
  <c r="O61" i="2"/>
  <c r="P61" i="2"/>
  <c r="U61" i="2"/>
  <c r="N61" i="2"/>
  <c r="M61" i="2"/>
  <c r="T62" i="2" l="1"/>
  <c r="S62" i="2"/>
  <c r="Q62" i="2"/>
  <c r="R62" i="2"/>
  <c r="P62" i="2"/>
  <c r="N62" i="2"/>
  <c r="M62" i="2"/>
  <c r="O62" i="2"/>
  <c r="U62" i="2"/>
  <c r="L63" i="2"/>
  <c r="R63" i="2" l="1"/>
  <c r="S63" i="2"/>
  <c r="T63" i="2"/>
  <c r="Q63" i="2"/>
  <c r="O63" i="2"/>
  <c r="N63" i="2"/>
  <c r="U63" i="2"/>
  <c r="P63" i="2"/>
  <c r="M63" i="2"/>
  <c r="L64" i="2"/>
  <c r="T64" i="2" l="1"/>
  <c r="S64" i="2"/>
  <c r="Q64" i="2"/>
  <c r="R64" i="2"/>
  <c r="L65" i="2"/>
  <c r="P64" i="2"/>
  <c r="N64" i="2"/>
  <c r="O64" i="2"/>
  <c r="M64" i="2"/>
  <c r="U64" i="2"/>
  <c r="T65" i="2" l="1"/>
  <c r="R65" i="2"/>
  <c r="Q65" i="2"/>
  <c r="S65" i="2"/>
  <c r="L66" i="2"/>
  <c r="O65" i="2"/>
  <c r="P65" i="2"/>
  <c r="U65" i="2"/>
  <c r="N65" i="2"/>
  <c r="M65" i="2"/>
  <c r="T66" i="2" l="1"/>
  <c r="S66" i="2"/>
  <c r="Q66" i="2"/>
  <c r="R66" i="2"/>
  <c r="L67" i="2"/>
  <c r="P66" i="2"/>
  <c r="N66" i="2"/>
  <c r="M66" i="2"/>
  <c r="O66" i="2"/>
  <c r="U66" i="2"/>
  <c r="R67" i="2" l="1"/>
  <c r="T67" i="2"/>
  <c r="S67" i="2"/>
  <c r="Q67" i="2"/>
  <c r="L68" i="2"/>
  <c r="O67" i="2"/>
  <c r="N67" i="2"/>
  <c r="U67" i="2"/>
  <c r="P67" i="2"/>
  <c r="M67" i="2"/>
  <c r="T68" i="2" l="1"/>
  <c r="S68" i="2"/>
  <c r="Q68" i="2"/>
  <c r="R68" i="2"/>
  <c r="L69" i="2"/>
  <c r="P68" i="2"/>
  <c r="N68" i="2"/>
  <c r="O68" i="2"/>
  <c r="M68" i="2"/>
  <c r="U68" i="2"/>
  <c r="T69" i="2" l="1"/>
  <c r="R69" i="2"/>
  <c r="Q69" i="2"/>
  <c r="S69" i="2"/>
  <c r="L70" i="2"/>
  <c r="O69" i="2"/>
  <c r="P69" i="2"/>
  <c r="U69" i="2"/>
  <c r="N69" i="2"/>
  <c r="M69" i="2"/>
  <c r="T70" i="2" l="1"/>
  <c r="S70" i="2"/>
  <c r="Q70" i="2"/>
  <c r="R70" i="2"/>
  <c r="L71" i="2"/>
  <c r="P70" i="2"/>
  <c r="N70" i="2"/>
  <c r="M70" i="2"/>
  <c r="O70" i="2"/>
  <c r="U70" i="2"/>
  <c r="R71" i="2" l="1"/>
  <c r="S71" i="2"/>
  <c r="T71" i="2"/>
  <c r="Q71" i="2"/>
  <c r="L72" i="2"/>
  <c r="O71" i="2"/>
  <c r="N71" i="2"/>
  <c r="U71" i="2"/>
  <c r="P71" i="2"/>
  <c r="M71" i="2"/>
  <c r="T72" i="2" l="1"/>
  <c r="S72" i="2"/>
  <c r="Q72" i="2"/>
  <c r="R72" i="2"/>
  <c r="L73" i="2"/>
  <c r="P72" i="2"/>
  <c r="N72" i="2"/>
  <c r="O72" i="2"/>
  <c r="M72" i="2"/>
  <c r="U72" i="2"/>
  <c r="T73" i="2" l="1"/>
  <c r="R73" i="2"/>
  <c r="Q73" i="2"/>
  <c r="S73" i="2"/>
  <c r="L74" i="2"/>
  <c r="O73" i="2"/>
  <c r="P73" i="2"/>
  <c r="U73" i="2"/>
  <c r="N73" i="2"/>
  <c r="M73" i="2"/>
  <c r="T74" i="2" l="1"/>
  <c r="S74" i="2"/>
  <c r="Q74" i="2"/>
  <c r="R74" i="2"/>
  <c r="L75" i="2"/>
  <c r="P74" i="2"/>
  <c r="N74" i="2"/>
  <c r="M74" i="2"/>
  <c r="O74" i="2"/>
  <c r="U74" i="2"/>
  <c r="R75" i="2" l="1"/>
  <c r="T75" i="2"/>
  <c r="S75" i="2"/>
  <c r="Q75" i="2"/>
  <c r="L76" i="2"/>
  <c r="P75" i="2"/>
  <c r="O75" i="2"/>
  <c r="N75" i="2"/>
  <c r="U75" i="2"/>
  <c r="M75" i="2"/>
  <c r="T76" i="2" l="1"/>
  <c r="S76" i="2"/>
  <c r="Q76" i="2"/>
  <c r="R76" i="2"/>
  <c r="L77" i="2"/>
  <c r="O76" i="2"/>
  <c r="P76" i="2"/>
  <c r="M76" i="2"/>
  <c r="N76" i="2"/>
  <c r="U76" i="2"/>
  <c r="T77" i="2" l="1"/>
  <c r="R77" i="2"/>
  <c r="Q77" i="2"/>
  <c r="S77" i="2"/>
  <c r="L78" i="2"/>
  <c r="P77" i="2"/>
  <c r="N77" i="2"/>
  <c r="O77" i="2"/>
  <c r="U77" i="2"/>
  <c r="M77" i="2"/>
  <c r="T78" i="2" l="1"/>
  <c r="S78" i="2"/>
  <c r="Q78" i="2"/>
  <c r="R78" i="2"/>
  <c r="L79" i="2"/>
  <c r="O78" i="2"/>
  <c r="N78" i="2"/>
  <c r="M78" i="2"/>
  <c r="P78" i="2"/>
  <c r="U78" i="2"/>
  <c r="R79" i="2" l="1"/>
  <c r="S79" i="2"/>
  <c r="T79" i="2"/>
  <c r="Q79" i="2"/>
  <c r="L80" i="2"/>
  <c r="P79" i="2"/>
  <c r="N79" i="2"/>
  <c r="O79" i="2"/>
  <c r="U79" i="2"/>
  <c r="M79" i="2"/>
  <c r="T80" i="2" l="1"/>
  <c r="S80" i="2"/>
  <c r="Q80" i="2"/>
  <c r="R80" i="2"/>
  <c r="L81" i="2"/>
  <c r="O80" i="2"/>
  <c r="P80" i="2"/>
  <c r="N80" i="2"/>
  <c r="M80" i="2"/>
  <c r="U80" i="2"/>
  <c r="T81" i="2" l="1"/>
  <c r="R81" i="2"/>
  <c r="Q81" i="2"/>
  <c r="S81" i="2"/>
  <c r="L82" i="2"/>
  <c r="P81" i="2"/>
  <c r="N81" i="2"/>
  <c r="U81" i="2"/>
  <c r="O81" i="2"/>
  <c r="M81" i="2"/>
  <c r="T82" i="2" l="1"/>
  <c r="S82" i="2"/>
  <c r="Q82" i="2"/>
  <c r="R82" i="2"/>
  <c r="L83" i="2"/>
  <c r="O82" i="2"/>
  <c r="N82" i="2"/>
  <c r="P82" i="2"/>
  <c r="M82" i="2"/>
  <c r="U82" i="2"/>
  <c r="R83" i="2" l="1"/>
  <c r="T83" i="2"/>
  <c r="S83" i="2"/>
  <c r="Q83" i="2"/>
  <c r="P83" i="2"/>
  <c r="N83" i="2"/>
  <c r="O83" i="2"/>
  <c r="U83" i="2"/>
  <c r="M83" i="2"/>
  <c r="L84" i="2"/>
  <c r="T84" i="2" l="1"/>
  <c r="S84" i="2"/>
  <c r="Q84" i="2"/>
  <c r="R84" i="2"/>
  <c r="O84" i="2"/>
  <c r="P84" i="2"/>
  <c r="M84" i="2"/>
  <c r="N84" i="2"/>
  <c r="U84" i="2"/>
  <c r="L85" i="2"/>
  <c r="T85" i="2" l="1"/>
  <c r="R85" i="2"/>
  <c r="Q85" i="2"/>
  <c r="S85" i="2"/>
  <c r="L86" i="2"/>
  <c r="P85" i="2"/>
  <c r="N85" i="2"/>
  <c r="O85" i="2"/>
  <c r="U85" i="2"/>
  <c r="M85" i="2"/>
  <c r="T86" i="2" l="1"/>
  <c r="S86" i="2"/>
  <c r="Q86" i="2"/>
  <c r="R86" i="2"/>
  <c r="L87" i="2"/>
  <c r="O86" i="2"/>
  <c r="N86" i="2"/>
  <c r="M86" i="2"/>
  <c r="P86" i="2"/>
  <c r="U86" i="2"/>
  <c r="R87" i="2" l="1"/>
  <c r="S87" i="2"/>
  <c r="T87" i="2"/>
  <c r="Q87" i="2"/>
  <c r="L88" i="2"/>
  <c r="P87" i="2"/>
  <c r="N87" i="2"/>
  <c r="O87" i="2"/>
  <c r="U87" i="2"/>
  <c r="M87" i="2"/>
  <c r="T88" i="2" l="1"/>
  <c r="S88" i="2"/>
  <c r="Q88" i="2"/>
  <c r="R88" i="2"/>
  <c r="L89" i="2"/>
  <c r="O88" i="2"/>
  <c r="P88" i="2"/>
  <c r="N88" i="2"/>
  <c r="M88" i="2"/>
  <c r="U88" i="2"/>
  <c r="T89" i="2" l="1"/>
  <c r="R89" i="2"/>
  <c r="Q89" i="2"/>
  <c r="S89" i="2"/>
  <c r="L90" i="2"/>
  <c r="P89" i="2"/>
  <c r="N89" i="2"/>
  <c r="U89" i="2"/>
  <c r="O89" i="2"/>
  <c r="M89" i="2"/>
  <c r="T90" i="2" l="1"/>
  <c r="S90" i="2"/>
  <c r="Q90" i="2"/>
  <c r="R90" i="2"/>
  <c r="L91" i="2"/>
  <c r="O90" i="2"/>
  <c r="N90" i="2"/>
  <c r="P90" i="2"/>
  <c r="M90" i="2"/>
  <c r="U90" i="2"/>
  <c r="R91" i="2" l="1"/>
  <c r="T91" i="2"/>
  <c r="S91" i="2"/>
  <c r="Q91" i="2"/>
  <c r="L92" i="2"/>
  <c r="P91" i="2"/>
  <c r="N91" i="2"/>
  <c r="O91" i="2"/>
  <c r="U91" i="2"/>
  <c r="M91" i="2"/>
  <c r="T92" i="2" l="1"/>
  <c r="S92" i="2"/>
  <c r="Q92" i="2"/>
  <c r="R92" i="2"/>
  <c r="L93" i="2"/>
  <c r="O92" i="2"/>
  <c r="P92" i="2"/>
  <c r="M92" i="2"/>
  <c r="N92" i="2"/>
  <c r="U92" i="2"/>
  <c r="T93" i="2" l="1"/>
  <c r="R93" i="2"/>
  <c r="Q93" i="2"/>
  <c r="S93" i="2"/>
  <c r="L94" i="2"/>
  <c r="P93" i="2"/>
  <c r="N93" i="2"/>
  <c r="O93" i="2"/>
  <c r="U93" i="2"/>
  <c r="M93" i="2"/>
  <c r="T94" i="2" l="1"/>
  <c r="S94" i="2"/>
  <c r="Q94" i="2"/>
  <c r="R94" i="2"/>
  <c r="L95" i="2"/>
  <c r="O94" i="2"/>
  <c r="N94" i="2"/>
  <c r="M94" i="2"/>
  <c r="P94" i="2"/>
  <c r="U94" i="2"/>
  <c r="R95" i="2" l="1"/>
  <c r="S95" i="2"/>
  <c r="T95" i="2"/>
  <c r="Q95" i="2"/>
  <c r="L96" i="2"/>
  <c r="P95" i="2"/>
  <c r="N95" i="2"/>
  <c r="O95" i="2"/>
  <c r="U95" i="2"/>
  <c r="M95" i="2"/>
  <c r="T96" i="2" l="1"/>
  <c r="S96" i="2"/>
  <c r="Q96" i="2"/>
  <c r="R96" i="2"/>
  <c r="L97" i="2"/>
  <c r="O96" i="2"/>
  <c r="P96" i="2"/>
  <c r="N96" i="2"/>
  <c r="M96" i="2"/>
  <c r="U96" i="2"/>
  <c r="T97" i="2" l="1"/>
  <c r="R97" i="2"/>
  <c r="Q97" i="2"/>
  <c r="S97" i="2"/>
  <c r="L98" i="2"/>
  <c r="P97" i="2"/>
  <c r="N97" i="2"/>
  <c r="U97" i="2"/>
  <c r="O97" i="2"/>
  <c r="M97" i="2"/>
  <c r="T98" i="2" l="1"/>
  <c r="S98" i="2"/>
  <c r="Q98" i="2"/>
  <c r="R98" i="2"/>
  <c r="O98" i="2"/>
  <c r="N98" i="2"/>
  <c r="P98" i="2"/>
  <c r="M98" i="2"/>
  <c r="U98" i="2"/>
  <c r="L99" i="2"/>
  <c r="R99" i="2" l="1"/>
  <c r="T99" i="2"/>
  <c r="S99" i="2"/>
  <c r="Q99" i="2"/>
  <c r="P99" i="2"/>
  <c r="N99" i="2"/>
  <c r="O99" i="2"/>
  <c r="U99" i="2"/>
  <c r="M99" i="2"/>
  <c r="L100" i="2"/>
  <c r="T100" i="2" l="1"/>
  <c r="S100" i="2"/>
  <c r="Q100" i="2"/>
  <c r="R100" i="2"/>
  <c r="L101" i="2"/>
  <c r="O100" i="2"/>
  <c r="P100" i="2"/>
  <c r="M100" i="2"/>
  <c r="N100" i="2"/>
  <c r="U100" i="2"/>
  <c r="T101" i="2" l="1"/>
  <c r="R101" i="2"/>
  <c r="Q101" i="2"/>
  <c r="S101" i="2"/>
  <c r="L102" i="2"/>
  <c r="P101" i="2"/>
  <c r="N101" i="2"/>
  <c r="O101" i="2"/>
  <c r="U101" i="2"/>
  <c r="M101" i="2"/>
  <c r="T102" i="2" l="1"/>
  <c r="S102" i="2"/>
  <c r="Q102" i="2"/>
  <c r="R102" i="2"/>
  <c r="L103" i="2"/>
  <c r="O102" i="2"/>
  <c r="N102" i="2"/>
  <c r="M102" i="2"/>
  <c r="P102" i="2"/>
  <c r="U102" i="2"/>
  <c r="R103" i="2" l="1"/>
  <c r="S103" i="2"/>
  <c r="T103" i="2"/>
  <c r="Q103" i="2"/>
  <c r="L104" i="2"/>
  <c r="P103" i="2"/>
  <c r="N103" i="2"/>
  <c r="O103" i="2"/>
  <c r="U103" i="2"/>
  <c r="M103" i="2"/>
  <c r="T104" i="2" l="1"/>
  <c r="S104" i="2"/>
  <c r="Q104" i="2"/>
  <c r="R104" i="2"/>
  <c r="L105" i="2"/>
  <c r="O104" i="2"/>
  <c r="P104" i="2"/>
  <c r="N104" i="2"/>
  <c r="M104" i="2"/>
  <c r="U104" i="2"/>
  <c r="T105" i="2" l="1"/>
  <c r="R105" i="2"/>
  <c r="Q105" i="2"/>
  <c r="S105" i="2"/>
  <c r="L106" i="2"/>
  <c r="P105" i="2"/>
  <c r="N105" i="2"/>
  <c r="U105" i="2"/>
  <c r="O105" i="2"/>
  <c r="M105" i="2"/>
  <c r="T106" i="2" l="1"/>
  <c r="S106" i="2"/>
  <c r="Q106" i="2"/>
  <c r="R106" i="2"/>
  <c r="L107" i="2"/>
  <c r="O106" i="2"/>
  <c r="N106" i="2"/>
  <c r="P106" i="2"/>
  <c r="M106" i="2"/>
  <c r="U106" i="2"/>
  <c r="R107" i="2" l="1"/>
  <c r="T107" i="2"/>
  <c r="S107" i="2"/>
  <c r="Q107" i="2"/>
  <c r="L108" i="2"/>
  <c r="P107" i="2"/>
  <c r="N107" i="2"/>
  <c r="O107" i="2"/>
  <c r="U107" i="2"/>
  <c r="M107" i="2"/>
  <c r="T108" i="2" l="1"/>
  <c r="S108" i="2"/>
  <c r="Q108" i="2"/>
  <c r="R108" i="2"/>
  <c r="L109" i="2"/>
  <c r="O108" i="2"/>
  <c r="P108" i="2"/>
  <c r="M108" i="2"/>
  <c r="N108" i="2"/>
  <c r="U108" i="2"/>
  <c r="T109" i="2" l="1"/>
  <c r="R109" i="2"/>
  <c r="Q109" i="2"/>
  <c r="S109" i="2"/>
  <c r="L110" i="2"/>
  <c r="P109" i="2"/>
  <c r="N109" i="2"/>
  <c r="O109" i="2"/>
  <c r="U109" i="2"/>
  <c r="M109" i="2"/>
  <c r="T110" i="2" l="1"/>
  <c r="S110" i="2"/>
  <c r="Q110" i="2"/>
  <c r="R110" i="2"/>
  <c r="O110" i="2"/>
  <c r="N110" i="2"/>
  <c r="M110" i="2"/>
  <c r="P110" i="2"/>
  <c r="U110" i="2"/>
  <c r="L111" i="2"/>
  <c r="R111" i="2" l="1"/>
  <c r="S111" i="2"/>
  <c r="T111" i="2"/>
  <c r="Q111" i="2"/>
  <c r="L112" i="2"/>
  <c r="P111" i="2"/>
  <c r="N111" i="2"/>
  <c r="O111" i="2"/>
  <c r="U111" i="2"/>
  <c r="M111" i="2"/>
  <c r="T112" i="2" l="1"/>
  <c r="S112" i="2"/>
  <c r="Q112" i="2"/>
  <c r="R112" i="2"/>
  <c r="L113" i="2"/>
  <c r="O112" i="2"/>
  <c r="P112" i="2"/>
  <c r="N112" i="2"/>
  <c r="M112" i="2"/>
  <c r="U112" i="2"/>
  <c r="T113" i="2" l="1"/>
  <c r="R113" i="2"/>
  <c r="Q113" i="2"/>
  <c r="S113" i="2"/>
  <c r="L114" i="2"/>
  <c r="P113" i="2"/>
  <c r="N113" i="2"/>
  <c r="U113" i="2"/>
  <c r="O113" i="2"/>
  <c r="M113" i="2"/>
  <c r="T114" i="2" l="1"/>
  <c r="S114" i="2"/>
  <c r="Q114" i="2"/>
  <c r="R114" i="2"/>
  <c r="L115" i="2"/>
  <c r="O114" i="2"/>
  <c r="N114" i="2"/>
  <c r="P114" i="2"/>
  <c r="M114" i="2"/>
  <c r="U114" i="2"/>
  <c r="R115" i="2" l="1"/>
  <c r="T115" i="2"/>
  <c r="S115" i="2"/>
  <c r="Q115" i="2"/>
  <c r="L116" i="2"/>
  <c r="P115" i="2"/>
  <c r="N115" i="2"/>
  <c r="O115" i="2"/>
  <c r="U115" i="2"/>
  <c r="M115" i="2"/>
  <c r="T116" i="2" l="1"/>
  <c r="S116" i="2"/>
  <c r="Q116" i="2"/>
  <c r="R116" i="2"/>
  <c r="L117" i="2"/>
  <c r="O116" i="2"/>
  <c r="P116" i="2"/>
  <c r="M116" i="2"/>
  <c r="N116" i="2"/>
  <c r="U116" i="2"/>
  <c r="T117" i="2" l="1"/>
  <c r="R117" i="2"/>
  <c r="Q117" i="2"/>
  <c r="S117" i="2"/>
  <c r="L118" i="2"/>
  <c r="P117" i="2"/>
  <c r="N117" i="2"/>
  <c r="O117" i="2"/>
  <c r="U117" i="2"/>
  <c r="M117" i="2"/>
  <c r="T118" i="2" l="1"/>
  <c r="R118" i="2"/>
  <c r="Q118" i="2"/>
  <c r="S118" i="2"/>
  <c r="O118" i="2"/>
  <c r="N118" i="2"/>
  <c r="M118" i="2"/>
  <c r="P118" i="2"/>
  <c r="U118" i="2"/>
  <c r="L119" i="2"/>
  <c r="S119" i="2" l="1"/>
  <c r="Q119" i="2"/>
  <c r="R119" i="2"/>
  <c r="T119" i="2"/>
  <c r="L120" i="2"/>
  <c r="P119" i="2"/>
  <c r="N119" i="2"/>
  <c r="O119" i="2"/>
  <c r="U119" i="2"/>
  <c r="M119" i="2"/>
  <c r="T120" i="2" l="1"/>
  <c r="R120" i="2"/>
  <c r="S120" i="2"/>
  <c r="Q120" i="2"/>
  <c r="L121" i="2"/>
  <c r="O120" i="2"/>
  <c r="P120" i="2"/>
  <c r="N120" i="2"/>
  <c r="M120" i="2"/>
  <c r="U120" i="2"/>
  <c r="S121" i="2" l="1"/>
  <c r="Q121" i="2"/>
  <c r="T121" i="2"/>
  <c r="R121" i="2"/>
  <c r="L122" i="2"/>
  <c r="P121" i="2"/>
  <c r="N121" i="2"/>
  <c r="U121" i="2"/>
  <c r="O121" i="2"/>
  <c r="M121" i="2"/>
  <c r="T122" i="2" l="1"/>
  <c r="R122" i="2"/>
  <c r="Q122" i="2"/>
  <c r="S122" i="2"/>
  <c r="L123" i="2"/>
  <c r="O122" i="2"/>
  <c r="N122" i="2"/>
  <c r="P122" i="2"/>
  <c r="M122" i="2"/>
  <c r="U122" i="2"/>
  <c r="S123" i="2" l="1"/>
  <c r="Q123" i="2"/>
  <c r="R123" i="2"/>
  <c r="T123" i="2"/>
  <c r="L124" i="2"/>
  <c r="P123" i="2"/>
  <c r="N123" i="2"/>
  <c r="O123" i="2"/>
  <c r="U123" i="2"/>
  <c r="M123" i="2"/>
  <c r="T124" i="2" l="1"/>
  <c r="R124" i="2"/>
  <c r="S124" i="2"/>
  <c r="Q124" i="2"/>
  <c r="L125" i="2"/>
  <c r="O124" i="2"/>
  <c r="P124" i="2"/>
  <c r="M124" i="2"/>
  <c r="N124" i="2"/>
  <c r="U124" i="2"/>
  <c r="S125" i="2" l="1"/>
  <c r="Q125" i="2"/>
  <c r="T125" i="2"/>
  <c r="R125" i="2"/>
  <c r="L126" i="2"/>
  <c r="P125" i="2"/>
  <c r="N125" i="2"/>
  <c r="O125" i="2"/>
  <c r="U125" i="2"/>
  <c r="M125" i="2"/>
  <c r="T126" i="2" l="1"/>
  <c r="R126" i="2"/>
  <c r="Q126" i="2"/>
  <c r="S126" i="2"/>
  <c r="L127" i="2"/>
  <c r="O126" i="2"/>
  <c r="N126" i="2"/>
  <c r="M126" i="2"/>
  <c r="P126" i="2"/>
  <c r="U126" i="2"/>
  <c r="S127" i="2" l="1"/>
  <c r="Q127" i="2"/>
  <c r="R127" i="2"/>
  <c r="T127" i="2"/>
  <c r="L128" i="2"/>
  <c r="P127" i="2"/>
  <c r="N127" i="2"/>
  <c r="O127" i="2"/>
  <c r="U127" i="2"/>
  <c r="M127" i="2"/>
  <c r="T128" i="2" l="1"/>
  <c r="R128" i="2"/>
  <c r="S128" i="2"/>
  <c r="Q128" i="2"/>
  <c r="L129" i="2"/>
  <c r="O128" i="2"/>
  <c r="P128" i="2"/>
  <c r="N128" i="2"/>
  <c r="M128" i="2"/>
  <c r="U128" i="2"/>
  <c r="S129" i="2" l="1"/>
  <c r="Q129" i="2"/>
  <c r="T129" i="2"/>
  <c r="R129" i="2"/>
  <c r="L130" i="2"/>
  <c r="P129" i="2"/>
  <c r="N129" i="2"/>
  <c r="U129" i="2"/>
  <c r="O129" i="2"/>
  <c r="M129" i="2"/>
  <c r="T130" i="2" l="1"/>
  <c r="R130" i="2"/>
  <c r="Q130" i="2"/>
  <c r="S130" i="2"/>
  <c r="L131" i="2"/>
  <c r="O130" i="2"/>
  <c r="N130" i="2"/>
  <c r="P130" i="2"/>
  <c r="M130" i="2"/>
  <c r="U130" i="2"/>
  <c r="S131" i="2" l="1"/>
  <c r="Q131" i="2"/>
  <c r="R131" i="2"/>
  <c r="T131" i="2"/>
  <c r="P131" i="2"/>
  <c r="N131" i="2"/>
  <c r="O131" i="2"/>
  <c r="U131" i="2"/>
  <c r="M131" i="2"/>
</calcChain>
</file>

<file path=xl/sharedStrings.xml><?xml version="1.0" encoding="utf-8"?>
<sst xmlns="http://schemas.openxmlformats.org/spreadsheetml/2006/main" count="125" uniqueCount="71">
  <si>
    <t>Номер КС-2</t>
  </si>
  <si>
    <t>Сумма</t>
  </si>
  <si>
    <t>АКТ</t>
  </si>
  <si>
    <t>Блок</t>
  </si>
  <si>
    <t>Номер линии</t>
  </si>
  <si>
    <t>Диаметр</t>
  </si>
  <si>
    <t>количество</t>
  </si>
  <si>
    <t>номер стыка</t>
  </si>
  <si>
    <t>1194/03-19</t>
  </si>
  <si>
    <t>ВНЗМ</t>
  </si>
  <si>
    <t xml:space="preserve"> P-0201</t>
  </si>
  <si>
    <t>530x10</t>
  </si>
  <si>
    <t>№ 41</t>
  </si>
  <si>
    <t>630x12</t>
  </si>
  <si>
    <t>№ 43</t>
  </si>
  <si>
    <t>1195/03-19</t>
  </si>
  <si>
    <t xml:space="preserve">  Р-0144</t>
  </si>
  <si>
    <t>273x9</t>
  </si>
  <si>
    <t>№ 30, 31</t>
  </si>
  <si>
    <t xml:space="preserve"> Р-0707</t>
  </si>
  <si>
    <t>57x7</t>
  </si>
  <si>
    <t>89x7</t>
  </si>
  <si>
    <t>№ 81,82,86</t>
  </si>
  <si>
    <t>159x8</t>
  </si>
  <si>
    <t>№  68, 93</t>
  </si>
  <si>
    <t>№ 26, 36, 52, 55, 57</t>
  </si>
  <si>
    <t xml:space="preserve"> Р-0141</t>
  </si>
  <si>
    <t>273x10</t>
  </si>
  <si>
    <t>№ 2, 6</t>
  </si>
  <si>
    <t xml:space="preserve"> Р-0143</t>
  </si>
  <si>
    <t>32x7</t>
  </si>
  <si>
    <t>№ 133, 125, 136, 141, 144</t>
  </si>
  <si>
    <t xml:space="preserve">  Р-0143</t>
  </si>
  <si>
    <t>№  110, 91, 88, 109, 111, 87, 74, 67, 76, 121, 120, 93, 98, 94, 97</t>
  </si>
  <si>
    <t>№ 36, 35, 4, 42, 38</t>
  </si>
  <si>
    <t xml:space="preserve"> Р-0146</t>
  </si>
  <si>
    <t>32х6</t>
  </si>
  <si>
    <t>№ 54</t>
  </si>
  <si>
    <t>№ 50</t>
  </si>
  <si>
    <t xml:space="preserve">  Р-0141</t>
  </si>
  <si>
    <t>№ 50, 38, 37, 39, 35, 34, 31, 27, 11</t>
  </si>
  <si>
    <t xml:space="preserve"> Р-0251</t>
  </si>
  <si>
    <t>№ 14, 13, 17, 24, 25</t>
  </si>
  <si>
    <t xml:space="preserve"> Р-0117</t>
  </si>
  <si>
    <t>325x9</t>
  </si>
  <si>
    <t>№ 19, 51, 52, 25, 37</t>
  </si>
  <si>
    <t>32x6</t>
  </si>
  <si>
    <t>№ 49</t>
  </si>
  <si>
    <t>№ 8</t>
  </si>
  <si>
    <t xml:space="preserve"> P-0916</t>
  </si>
  <si>
    <t>№  58</t>
  </si>
  <si>
    <t>219x8</t>
  </si>
  <si>
    <t>№ 29, 30</t>
  </si>
  <si>
    <t>№ 6, 10, 16,  48, 49,</t>
  </si>
  <si>
    <t xml:space="preserve"> Р-0129</t>
  </si>
  <si>
    <t>№ 11, 16</t>
  </si>
  <si>
    <t xml:space="preserve">  Р-0802</t>
  </si>
  <si>
    <t>№  190, 222, 223</t>
  </si>
  <si>
    <t xml:space="preserve"> Р-0802</t>
  </si>
  <si>
    <t>№ 141, 30, 140, 142А, 144, 153, 207, 238, 278, 222А, 248, 249</t>
  </si>
  <si>
    <t>1372/03-19</t>
  </si>
  <si>
    <t>DR-4402</t>
  </si>
  <si>
    <t>32x5</t>
  </si>
  <si>
    <t>89x6</t>
  </si>
  <si>
    <t>№ 32, 34, 35, 37, 40, 42, 43, 44, 45A, 47</t>
  </si>
  <si>
    <t>1373/03-19</t>
  </si>
  <si>
    <t xml:space="preserve"> DR-0401</t>
  </si>
  <si>
    <t>57x6</t>
  </si>
  <si>
    <t xml:space="preserve">№ 6,7,42,49 </t>
  </si>
  <si>
    <t xml:space="preserve">№ 17,34,51,5,15,53,2,39,50,52,24,33,35 </t>
  </si>
  <si>
    <t>Реестр актов выполненных работ с указанием суммы понесенных затрат УРПС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</si>
</sst>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topLeftCell="H1" workbookViewId="0">
      <selection activeCell="W9" sqref="W9"/>
    </sheetView>
  </sheetViews>
  <sheetFormatPr defaultRowHeight="15" x14ac:dyDescent="0.25"/>
  <cols>
    <col min="1" max="1" width="30.85546875" customWidth="1"/>
    <col min="2" max="2" width="11.5703125" bestFit="1" customWidth="1"/>
    <col min="3" max="3" width="8" bestFit="1" customWidth="1"/>
    <col min="4" max="4" width="6.140625" bestFit="1" customWidth="1"/>
    <col min="5" max="5" width="5.42578125" bestFit="1" customWidth="1"/>
    <col min="6" max="6" width="13.42578125" bestFit="1" customWidth="1"/>
    <col min="8" max="8" width="11.42578125" bestFit="1" customWidth="1"/>
    <col min="9" max="9" width="54.5703125" bestFit="1" customWidth="1"/>
  </cols>
  <sheetData>
    <row r="1" spans="1:21" s="2" customFormat="1" ht="45" customHeight="1" x14ac:dyDescent="0.25">
      <c r="A1" s="7" t="s">
        <v>70</v>
      </c>
      <c r="B1" s="8"/>
      <c r="C1" s="8"/>
      <c r="D1" s="8"/>
      <c r="E1" s="8"/>
      <c r="F1" s="8"/>
      <c r="G1" s="8"/>
      <c r="H1" s="8"/>
      <c r="I1" s="9"/>
    </row>
    <row r="2" spans="1:21" x14ac:dyDescent="0.25">
      <c r="A2" s="3"/>
      <c r="N2" s="3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</row>
    <row r="3" spans="1:21" x14ac:dyDescent="0.25">
      <c r="A3" s="1">
        <v>1</v>
      </c>
      <c r="B3" s="1" t="s">
        <v>8</v>
      </c>
      <c r="C3" s="1">
        <v>112015</v>
      </c>
      <c r="D3" s="1" t="s">
        <v>9</v>
      </c>
      <c r="E3" s="1">
        <v>4</v>
      </c>
      <c r="F3" s="1" t="s">
        <v>10</v>
      </c>
      <c r="G3" s="1" t="s">
        <v>11</v>
      </c>
      <c r="H3" s="1">
        <v>1</v>
      </c>
      <c r="I3" s="1" t="s">
        <v>12</v>
      </c>
      <c r="J3" s="4">
        <f>ROW(J1)</f>
        <v>1</v>
      </c>
      <c r="K3" s="4">
        <f>LEN(I3)-LEN(SUBSTITUTE(I3,",",))+1</f>
        <v>1</v>
      </c>
      <c r="L3" s="5">
        <v>1</v>
      </c>
      <c r="M3" s="6" t="str">
        <f>INDEX(A:A,$L3+2)&amp;""</f>
        <v>1</v>
      </c>
      <c r="N3" s="6" t="str">
        <f t="shared" ref="N3:P18" si="0">INDEX(B:B,$L3+2)&amp;""</f>
        <v>1194/03-19</v>
      </c>
      <c r="O3" s="6" t="str">
        <f t="shared" si="0"/>
        <v>112015</v>
      </c>
      <c r="P3" s="6" t="str">
        <f t="shared" si="0"/>
        <v>ВНЗМ</v>
      </c>
      <c r="Q3" s="6" t="str">
        <f t="shared" ref="Q3:Q66" si="1">INDEX(E:E,$L3+2)&amp;""</f>
        <v>4</v>
      </c>
      <c r="R3" s="6" t="str">
        <f t="shared" ref="R3:R66" si="2">INDEX(F:F,$L3+2)&amp;""</f>
        <v xml:space="preserve"> P-0201</v>
      </c>
      <c r="S3" s="6" t="str">
        <f t="shared" ref="S3:T66" si="3">INDEX(G:G,$L3+2)&amp;""</f>
        <v>530x10</v>
      </c>
      <c r="T3" s="6" t="str">
        <f t="shared" si="3"/>
        <v>1</v>
      </c>
      <c r="U3" s="4" t="str">
        <f>TRIM(LEFTB(SUBSTITUTE(MID(INDEX(I:I,L3+2),1+SEARCH("\",SUBSTITUTE(","&amp;SUBSTITUTE(INDEX(I:I,L3+2),"№",),",","\",1+ROW()-MATCH(L3,L$1:L3,))),5),",","     "),5))</f>
        <v>41</v>
      </c>
    </row>
    <row r="4" spans="1:21" x14ac:dyDescent="0.25">
      <c r="A4" s="1"/>
      <c r="B4" s="1"/>
      <c r="C4" s="1"/>
      <c r="D4" s="1" t="s">
        <v>9</v>
      </c>
      <c r="E4" s="1">
        <v>4</v>
      </c>
      <c r="F4" s="1" t="s">
        <v>10</v>
      </c>
      <c r="G4" s="1" t="s">
        <v>13</v>
      </c>
      <c r="H4" s="1">
        <v>1</v>
      </c>
      <c r="I4" s="1" t="s">
        <v>14</v>
      </c>
      <c r="J4" s="4">
        <f t="shared" ref="J4:J31" si="4">ROW(J2)</f>
        <v>2</v>
      </c>
      <c r="K4" s="4">
        <f t="shared" ref="K4:K31" si="5">LEN(I4)-LEN(SUBSTITUTE(I4,",",))+1</f>
        <v>1</v>
      </c>
      <c r="L4" s="4">
        <f>IF(ROW()-MATCH(L3,L$1:L3,)&gt;=VLOOKUP(L3,J:K,2,),L3+1,L3)</f>
        <v>2</v>
      </c>
      <c r="M4" s="6" t="str">
        <f t="shared" ref="M4:M67" si="6">INDEX(A:A,$L4+2)&amp;""</f>
        <v/>
      </c>
      <c r="N4" s="6" t="str">
        <f t="shared" si="0"/>
        <v/>
      </c>
      <c r="O4" s="6" t="str">
        <f t="shared" si="0"/>
        <v/>
      </c>
      <c r="P4" s="6" t="str">
        <f t="shared" si="0"/>
        <v>ВНЗМ</v>
      </c>
      <c r="Q4" s="6" t="str">
        <f t="shared" si="1"/>
        <v>4</v>
      </c>
      <c r="R4" s="6" t="str">
        <f t="shared" si="2"/>
        <v xml:space="preserve"> P-0201</v>
      </c>
      <c r="S4" s="6" t="str">
        <f t="shared" si="3"/>
        <v>630x12</v>
      </c>
      <c r="T4" s="6" t="str">
        <f t="shared" si="3"/>
        <v>1</v>
      </c>
      <c r="U4" s="4" t="str">
        <f>TRIM(LEFTB(SUBSTITUTE(MID(INDEX(I:I,L4+2),1+SEARCH("\",SUBSTITUTE(","&amp;SUBSTITUTE(INDEX(I:I,L4+2),"№",),",","\",1+ROW()-MATCH(L4,L$1:L4,))),5),",","     "),5))</f>
        <v>43</v>
      </c>
    </row>
    <row r="5" spans="1:21" x14ac:dyDescent="0.25">
      <c r="A5" s="1">
        <v>2</v>
      </c>
      <c r="B5" s="1" t="s">
        <v>15</v>
      </c>
      <c r="C5" s="1">
        <v>2027337</v>
      </c>
      <c r="D5" s="1" t="s">
        <v>9</v>
      </c>
      <c r="E5" s="1">
        <v>6</v>
      </c>
      <c r="F5" s="1" t="s">
        <v>16</v>
      </c>
      <c r="G5" s="1" t="s">
        <v>17</v>
      </c>
      <c r="H5" s="1">
        <v>2</v>
      </c>
      <c r="I5" s="1" t="s">
        <v>18</v>
      </c>
      <c r="J5" s="4">
        <f t="shared" si="4"/>
        <v>3</v>
      </c>
      <c r="K5" s="4">
        <f t="shared" si="5"/>
        <v>2</v>
      </c>
      <c r="L5" s="4">
        <f>IF(ROW()-MATCH(L4,L$1:L4,)&gt;=VLOOKUP(L4,J:K,2,),L4+1,L4)</f>
        <v>3</v>
      </c>
      <c r="M5" s="6" t="str">
        <f t="shared" si="6"/>
        <v>2</v>
      </c>
      <c r="N5" s="6" t="str">
        <f t="shared" si="0"/>
        <v>1195/03-19</v>
      </c>
      <c r="O5" s="6" t="str">
        <f t="shared" si="0"/>
        <v>2027337</v>
      </c>
      <c r="P5" s="6" t="str">
        <f t="shared" si="0"/>
        <v>ВНЗМ</v>
      </c>
      <c r="Q5" s="6" t="str">
        <f t="shared" si="1"/>
        <v>6</v>
      </c>
      <c r="R5" s="6" t="str">
        <f t="shared" si="2"/>
        <v xml:space="preserve">  Р-0144</v>
      </c>
      <c r="S5" s="6" t="str">
        <f t="shared" si="3"/>
        <v>273x9</v>
      </c>
      <c r="T5" s="6" t="str">
        <f t="shared" si="3"/>
        <v>2</v>
      </c>
      <c r="U5" s="4" t="str">
        <f>TRIM(LEFTB(SUBSTITUTE(MID(INDEX(I:I,L5+2),1+SEARCH("\",SUBSTITUTE(","&amp;SUBSTITUTE(INDEX(I:I,L5+2),"№",),",","\",1+ROW()-MATCH(L5,L$1:L5,))),5),",","     "),5))</f>
        <v>30</v>
      </c>
    </row>
    <row r="6" spans="1:21" x14ac:dyDescent="0.25">
      <c r="A6" s="1"/>
      <c r="B6" s="1"/>
      <c r="C6" s="1"/>
      <c r="D6" s="1" t="s">
        <v>9</v>
      </c>
      <c r="E6" s="1"/>
      <c r="F6" s="1"/>
      <c r="G6" s="1"/>
      <c r="H6" s="1"/>
      <c r="I6" s="1"/>
      <c r="J6" s="4">
        <f t="shared" si="4"/>
        <v>4</v>
      </c>
      <c r="K6" s="4">
        <f t="shared" si="5"/>
        <v>1</v>
      </c>
      <c r="L6" s="4">
        <f>IF(ROW()-MATCH(L5,L$1:L5,)&gt;=VLOOKUP(L5,J:K,2,),L5+1,L5)</f>
        <v>3</v>
      </c>
      <c r="M6" s="6" t="str">
        <f t="shared" si="6"/>
        <v>2</v>
      </c>
      <c r="N6" s="6" t="str">
        <f t="shared" si="0"/>
        <v>1195/03-19</v>
      </c>
      <c r="O6" s="6" t="str">
        <f t="shared" si="0"/>
        <v>2027337</v>
      </c>
      <c r="P6" s="6" t="str">
        <f t="shared" si="0"/>
        <v>ВНЗМ</v>
      </c>
      <c r="Q6" s="6" t="str">
        <f t="shared" si="1"/>
        <v>6</v>
      </c>
      <c r="R6" s="6" t="str">
        <f t="shared" si="2"/>
        <v xml:space="preserve">  Р-0144</v>
      </c>
      <c r="S6" s="6" t="str">
        <f t="shared" si="3"/>
        <v>273x9</v>
      </c>
      <c r="T6" s="6" t="str">
        <f t="shared" si="3"/>
        <v>2</v>
      </c>
      <c r="U6" s="4" t="str">
        <f>TRIM(LEFTB(SUBSTITUTE(MID(INDEX(I:I,L6+2),1+SEARCH("\",SUBSTITUTE(","&amp;SUBSTITUTE(INDEX(I:I,L6+2),"№",),",","\",1+ROW()-MATCH(L6,L$1:L6,))),5),",","     "),5))</f>
        <v>31</v>
      </c>
    </row>
    <row r="7" spans="1:21" x14ac:dyDescent="0.25">
      <c r="A7" s="1"/>
      <c r="B7" s="1"/>
      <c r="C7" s="1"/>
      <c r="D7" s="1" t="s">
        <v>9</v>
      </c>
      <c r="E7" s="1">
        <v>6</v>
      </c>
      <c r="F7" s="1" t="s">
        <v>19</v>
      </c>
      <c r="G7" s="1" t="s">
        <v>20</v>
      </c>
      <c r="H7" s="1">
        <v>1</v>
      </c>
      <c r="I7" s="1" t="s">
        <v>12</v>
      </c>
      <c r="J7" s="4">
        <f t="shared" si="4"/>
        <v>5</v>
      </c>
      <c r="K7" s="4">
        <f t="shared" si="5"/>
        <v>1</v>
      </c>
      <c r="L7" s="4">
        <f>IF(ROW()-MATCH(L6,L$1:L6,)&gt;=VLOOKUP(L6,J:K,2,),L6+1,L6)</f>
        <v>4</v>
      </c>
      <c r="M7" s="6" t="str">
        <f t="shared" si="6"/>
        <v/>
      </c>
      <c r="N7" s="6" t="str">
        <f t="shared" si="0"/>
        <v/>
      </c>
      <c r="O7" s="6" t="str">
        <f t="shared" si="0"/>
        <v/>
      </c>
      <c r="P7" s="6" t="str">
        <f t="shared" si="0"/>
        <v>ВНЗМ</v>
      </c>
      <c r="Q7" s="6" t="str">
        <f t="shared" si="1"/>
        <v/>
      </c>
      <c r="R7" s="6" t="str">
        <f t="shared" si="2"/>
        <v/>
      </c>
      <c r="S7" s="6" t="str">
        <f t="shared" si="3"/>
        <v/>
      </c>
      <c r="T7" s="6" t="str">
        <f t="shared" si="3"/>
        <v/>
      </c>
      <c r="U7" s="4" t="str">
        <f>TRIM(LEFTB(SUBSTITUTE(MID(INDEX(I:I,L7+2),1+SEARCH("\",SUBSTITUTE(","&amp;SUBSTITUTE(INDEX(I:I,L7+2),"№",),",","\",1+ROW()-MATCH(L7,L$1:L7,))),5),",","     "),5))</f>
        <v/>
      </c>
    </row>
    <row r="8" spans="1:21" x14ac:dyDescent="0.25">
      <c r="A8" s="1"/>
      <c r="B8" s="1"/>
      <c r="C8" s="1"/>
      <c r="D8" s="1" t="s">
        <v>9</v>
      </c>
      <c r="E8" s="1">
        <v>6</v>
      </c>
      <c r="F8" s="1" t="s">
        <v>19</v>
      </c>
      <c r="G8" s="1" t="s">
        <v>21</v>
      </c>
      <c r="H8" s="1">
        <v>1</v>
      </c>
      <c r="I8" s="1" t="s">
        <v>22</v>
      </c>
      <c r="J8" s="4">
        <f t="shared" si="4"/>
        <v>6</v>
      </c>
      <c r="K8" s="4">
        <f t="shared" si="5"/>
        <v>3</v>
      </c>
      <c r="L8" s="4">
        <f>IF(ROW()-MATCH(L7,L$1:L7,)&gt;=VLOOKUP(L7,J:K,2,),L7+1,L7)</f>
        <v>5</v>
      </c>
      <c r="M8" s="6" t="str">
        <f t="shared" si="6"/>
        <v/>
      </c>
      <c r="N8" s="6" t="str">
        <f t="shared" si="0"/>
        <v/>
      </c>
      <c r="O8" s="6" t="str">
        <f t="shared" si="0"/>
        <v/>
      </c>
      <c r="P8" s="6" t="str">
        <f t="shared" si="0"/>
        <v>ВНЗМ</v>
      </c>
      <c r="Q8" s="6" t="str">
        <f t="shared" si="1"/>
        <v>6</v>
      </c>
      <c r="R8" s="6" t="str">
        <f t="shared" si="2"/>
        <v xml:space="preserve"> Р-0707</v>
      </c>
      <c r="S8" s="6" t="str">
        <f t="shared" si="3"/>
        <v>57x7</v>
      </c>
      <c r="T8" s="6" t="str">
        <f t="shared" si="3"/>
        <v>1</v>
      </c>
      <c r="U8" s="4" t="str">
        <f>TRIM(LEFTB(SUBSTITUTE(MID(INDEX(I:I,L8+2),1+SEARCH("\",SUBSTITUTE(","&amp;SUBSTITUTE(INDEX(I:I,L8+2),"№",),",","\",1+ROW()-MATCH(L8,L$1:L8,))),5),",","     "),5))</f>
        <v>41</v>
      </c>
    </row>
    <row r="9" spans="1:21" x14ac:dyDescent="0.25">
      <c r="A9" s="1"/>
      <c r="B9" s="1"/>
      <c r="C9" s="1"/>
      <c r="D9" s="1" t="s">
        <v>9</v>
      </c>
      <c r="E9" s="1">
        <v>6</v>
      </c>
      <c r="F9" s="1" t="s">
        <v>19</v>
      </c>
      <c r="G9" s="1" t="s">
        <v>23</v>
      </c>
      <c r="H9" s="1">
        <v>3</v>
      </c>
      <c r="I9" s="1" t="s">
        <v>24</v>
      </c>
      <c r="J9" s="4">
        <f t="shared" si="4"/>
        <v>7</v>
      </c>
      <c r="K9" s="4">
        <f t="shared" si="5"/>
        <v>2</v>
      </c>
      <c r="L9" s="4">
        <f>IF(ROW()-MATCH(L8,L$1:L8,)&gt;=VLOOKUP(L8,J:K,2,),L8+1,L8)</f>
        <v>6</v>
      </c>
      <c r="M9" s="6" t="str">
        <f t="shared" si="6"/>
        <v/>
      </c>
      <c r="N9" s="6" t="str">
        <f t="shared" si="0"/>
        <v/>
      </c>
      <c r="O9" s="6" t="str">
        <f t="shared" si="0"/>
        <v/>
      </c>
      <c r="P9" s="6" t="str">
        <f t="shared" si="0"/>
        <v>ВНЗМ</v>
      </c>
      <c r="Q9" s="6" t="str">
        <f t="shared" si="1"/>
        <v>6</v>
      </c>
      <c r="R9" s="6" t="str">
        <f t="shared" si="2"/>
        <v xml:space="preserve"> Р-0707</v>
      </c>
      <c r="S9" s="6" t="str">
        <f t="shared" si="3"/>
        <v>89x7</v>
      </c>
      <c r="T9" s="6" t="str">
        <f t="shared" si="3"/>
        <v>1</v>
      </c>
      <c r="U9" s="4" t="str">
        <f>TRIM(LEFTB(SUBSTITUTE(MID(INDEX(I:I,L9+2),1+SEARCH("\",SUBSTITUTE(","&amp;SUBSTITUTE(INDEX(I:I,L9+2),"№",),",","\",1+ROW()-MATCH(L9,L$1:L9,))),5),",","     "),5))</f>
        <v>81</v>
      </c>
    </row>
    <row r="10" spans="1:21" x14ac:dyDescent="0.25">
      <c r="A10" s="1"/>
      <c r="B10" s="1"/>
      <c r="C10" s="1"/>
      <c r="D10" s="1" t="s">
        <v>9</v>
      </c>
      <c r="E10" s="1">
        <v>6</v>
      </c>
      <c r="F10" s="1" t="s">
        <v>19</v>
      </c>
      <c r="G10" s="1" t="s">
        <v>17</v>
      </c>
      <c r="H10" s="1">
        <v>5</v>
      </c>
      <c r="I10" s="1" t="s">
        <v>25</v>
      </c>
      <c r="J10" s="4">
        <f t="shared" si="4"/>
        <v>8</v>
      </c>
      <c r="K10" s="4">
        <f t="shared" si="5"/>
        <v>5</v>
      </c>
      <c r="L10" s="4">
        <f>IF(ROW()-MATCH(L9,L$1:L9,)&gt;=VLOOKUP(L9,J:K,2,),L9+1,L9)</f>
        <v>6</v>
      </c>
      <c r="M10" s="6" t="str">
        <f t="shared" si="6"/>
        <v/>
      </c>
      <c r="N10" s="6" t="str">
        <f t="shared" si="0"/>
        <v/>
      </c>
      <c r="O10" s="6" t="str">
        <f t="shared" si="0"/>
        <v/>
      </c>
      <c r="P10" s="6" t="str">
        <f t="shared" si="0"/>
        <v>ВНЗМ</v>
      </c>
      <c r="Q10" s="6" t="str">
        <f t="shared" si="1"/>
        <v>6</v>
      </c>
      <c r="R10" s="6" t="str">
        <f t="shared" si="2"/>
        <v xml:space="preserve"> Р-0707</v>
      </c>
      <c r="S10" s="6" t="str">
        <f t="shared" si="3"/>
        <v>89x7</v>
      </c>
      <c r="T10" s="6" t="str">
        <f t="shared" si="3"/>
        <v>1</v>
      </c>
      <c r="U10" s="4" t="str">
        <f>TRIM(LEFTB(SUBSTITUTE(MID(INDEX(I:I,L10+2),1+SEARCH("\",SUBSTITUTE(","&amp;SUBSTITUTE(INDEX(I:I,L10+2),"№",),",","\",1+ROW()-MATCH(L10,L$1:L10,))),5),",","     "),5))</f>
        <v>82</v>
      </c>
    </row>
    <row r="11" spans="1:21" x14ac:dyDescent="0.25">
      <c r="A11" s="1"/>
      <c r="B11" s="1"/>
      <c r="C11" s="1"/>
      <c r="D11" s="1" t="s">
        <v>9</v>
      </c>
      <c r="E11" s="1">
        <v>6</v>
      </c>
      <c r="F11" s="1" t="s">
        <v>26</v>
      </c>
      <c r="G11" s="1" t="s">
        <v>27</v>
      </c>
      <c r="H11" s="1">
        <v>3</v>
      </c>
      <c r="I11" s="1" t="s">
        <v>28</v>
      </c>
      <c r="J11" s="4">
        <f t="shared" si="4"/>
        <v>9</v>
      </c>
      <c r="K11" s="4">
        <f t="shared" si="5"/>
        <v>2</v>
      </c>
      <c r="L11" s="4">
        <f>IF(ROW()-MATCH(L10,L$1:L10,)&gt;=VLOOKUP(L10,J:K,2,),L10+1,L10)</f>
        <v>6</v>
      </c>
      <c r="M11" s="6" t="str">
        <f t="shared" si="6"/>
        <v/>
      </c>
      <c r="N11" s="6" t="str">
        <f t="shared" si="0"/>
        <v/>
      </c>
      <c r="O11" s="6" t="str">
        <f t="shared" si="0"/>
        <v/>
      </c>
      <c r="P11" s="6" t="str">
        <f t="shared" si="0"/>
        <v>ВНЗМ</v>
      </c>
      <c r="Q11" s="6" t="str">
        <f t="shared" si="1"/>
        <v>6</v>
      </c>
      <c r="R11" s="6" t="str">
        <f t="shared" si="2"/>
        <v xml:space="preserve"> Р-0707</v>
      </c>
      <c r="S11" s="6" t="str">
        <f t="shared" si="3"/>
        <v>89x7</v>
      </c>
      <c r="T11" s="6" t="str">
        <f t="shared" si="3"/>
        <v>1</v>
      </c>
      <c r="U11" s="4" t="str">
        <f>TRIM(LEFTB(SUBSTITUTE(MID(INDEX(I:I,L11+2),1+SEARCH("\",SUBSTITUTE(","&amp;SUBSTITUTE(INDEX(I:I,L11+2),"№",),",","\",1+ROW()-MATCH(L11,L$1:L11,))),5),",","     "),5))</f>
        <v>86</v>
      </c>
    </row>
    <row r="12" spans="1:21" x14ac:dyDescent="0.25">
      <c r="A12" s="1"/>
      <c r="B12" s="1"/>
      <c r="C12" s="1"/>
      <c r="D12" s="1" t="s">
        <v>9</v>
      </c>
      <c r="E12" s="1">
        <v>6</v>
      </c>
      <c r="F12" s="1" t="s">
        <v>29</v>
      </c>
      <c r="G12" s="1" t="s">
        <v>30</v>
      </c>
      <c r="H12" s="1">
        <v>6</v>
      </c>
      <c r="I12" s="1" t="s">
        <v>31</v>
      </c>
      <c r="J12" s="4">
        <f t="shared" si="4"/>
        <v>10</v>
      </c>
      <c r="K12" s="4">
        <f t="shared" si="5"/>
        <v>5</v>
      </c>
      <c r="L12" s="4">
        <f>IF(ROW()-MATCH(L11,L$1:L11,)&gt;=VLOOKUP(L11,J:K,2,),L11+1,L11)</f>
        <v>7</v>
      </c>
      <c r="M12" s="6" t="str">
        <f t="shared" si="6"/>
        <v/>
      </c>
      <c r="N12" s="6" t="str">
        <f t="shared" si="0"/>
        <v/>
      </c>
      <c r="O12" s="6" t="str">
        <f t="shared" si="0"/>
        <v/>
      </c>
      <c r="P12" s="6" t="str">
        <f t="shared" si="0"/>
        <v>ВНЗМ</v>
      </c>
      <c r="Q12" s="6" t="str">
        <f t="shared" si="1"/>
        <v>6</v>
      </c>
      <c r="R12" s="6" t="str">
        <f t="shared" si="2"/>
        <v xml:space="preserve"> Р-0707</v>
      </c>
      <c r="S12" s="6" t="str">
        <f t="shared" si="3"/>
        <v>159x8</v>
      </c>
      <c r="T12" s="6" t="str">
        <f t="shared" si="3"/>
        <v>3</v>
      </c>
      <c r="U12" s="4" t="str">
        <f>TRIM(LEFTB(SUBSTITUTE(MID(INDEX(I:I,L12+2),1+SEARCH("\",SUBSTITUTE(","&amp;SUBSTITUTE(INDEX(I:I,L12+2),"№",),",","\",1+ROW()-MATCH(L12,L$1:L12,))),5),",","     "),5))</f>
        <v>68</v>
      </c>
    </row>
    <row r="13" spans="1:21" x14ac:dyDescent="0.25">
      <c r="A13" s="1"/>
      <c r="B13" s="1"/>
      <c r="C13" s="1"/>
      <c r="D13" s="1" t="s">
        <v>9</v>
      </c>
      <c r="E13" s="1">
        <v>6</v>
      </c>
      <c r="F13" s="1" t="s">
        <v>32</v>
      </c>
      <c r="G13" s="1" t="s">
        <v>21</v>
      </c>
      <c r="H13" s="1">
        <v>15</v>
      </c>
      <c r="I13" s="1" t="s">
        <v>33</v>
      </c>
      <c r="J13" s="4">
        <f t="shared" si="4"/>
        <v>11</v>
      </c>
      <c r="K13" s="4">
        <f t="shared" si="5"/>
        <v>15</v>
      </c>
      <c r="L13" s="4">
        <f>IF(ROW()-MATCH(L12,L$1:L12,)&gt;=VLOOKUP(L12,J:K,2,),L12+1,L12)</f>
        <v>7</v>
      </c>
      <c r="M13" s="6" t="str">
        <f t="shared" si="6"/>
        <v/>
      </c>
      <c r="N13" s="6" t="str">
        <f t="shared" si="0"/>
        <v/>
      </c>
      <c r="O13" s="6" t="str">
        <f t="shared" si="0"/>
        <v/>
      </c>
      <c r="P13" s="6" t="str">
        <f t="shared" si="0"/>
        <v>ВНЗМ</v>
      </c>
      <c r="Q13" s="6" t="str">
        <f t="shared" si="1"/>
        <v>6</v>
      </c>
      <c r="R13" s="6" t="str">
        <f t="shared" si="2"/>
        <v xml:space="preserve"> Р-0707</v>
      </c>
      <c r="S13" s="6" t="str">
        <f t="shared" si="3"/>
        <v>159x8</v>
      </c>
      <c r="T13" s="6" t="str">
        <f t="shared" si="3"/>
        <v>3</v>
      </c>
      <c r="U13" s="4" t="str">
        <f>TRIM(LEFTB(SUBSTITUTE(MID(INDEX(I:I,L13+2),1+SEARCH("\",SUBSTITUTE(","&amp;SUBSTITUTE(INDEX(I:I,L13+2),"№",),",","\",1+ROW()-MATCH(L13,L$1:L13,))),5),",","     "),5))</f>
        <v>93</v>
      </c>
    </row>
    <row r="14" spans="1:21" x14ac:dyDescent="0.25">
      <c r="A14" s="1"/>
      <c r="B14" s="1"/>
      <c r="C14" s="1"/>
      <c r="D14" s="1" t="s">
        <v>9</v>
      </c>
      <c r="E14" s="1">
        <v>6</v>
      </c>
      <c r="F14" s="1" t="s">
        <v>29</v>
      </c>
      <c r="G14" s="1" t="s">
        <v>27</v>
      </c>
      <c r="H14" s="1">
        <v>7</v>
      </c>
      <c r="I14" s="1" t="s">
        <v>34</v>
      </c>
      <c r="J14" s="4">
        <f t="shared" si="4"/>
        <v>12</v>
      </c>
      <c r="K14" s="4">
        <f t="shared" si="5"/>
        <v>5</v>
      </c>
      <c r="L14" s="4">
        <f>IF(ROW()-MATCH(L13,L$1:L13,)&gt;=VLOOKUP(L13,J:K,2,),L13+1,L13)</f>
        <v>8</v>
      </c>
      <c r="M14" s="6" t="str">
        <f t="shared" si="6"/>
        <v/>
      </c>
      <c r="N14" s="6" t="str">
        <f t="shared" si="0"/>
        <v/>
      </c>
      <c r="O14" s="6" t="str">
        <f t="shared" si="0"/>
        <v/>
      </c>
      <c r="P14" s="6" t="str">
        <f t="shared" si="0"/>
        <v>ВНЗМ</v>
      </c>
      <c r="Q14" s="6" t="str">
        <f t="shared" si="1"/>
        <v>6</v>
      </c>
      <c r="R14" s="6" t="str">
        <f t="shared" si="2"/>
        <v xml:space="preserve"> Р-0707</v>
      </c>
      <c r="S14" s="6" t="str">
        <f t="shared" si="3"/>
        <v>273x9</v>
      </c>
      <c r="T14" s="6" t="str">
        <f t="shared" si="3"/>
        <v>5</v>
      </c>
      <c r="U14" s="4" t="str">
        <f>TRIM(LEFTB(SUBSTITUTE(MID(INDEX(I:I,L14+2),1+SEARCH("\",SUBSTITUTE(","&amp;SUBSTITUTE(INDEX(I:I,L14+2),"№",),",","\",1+ROW()-MATCH(L14,L$1:L14,))),5),",","     "),5))</f>
        <v>26</v>
      </c>
    </row>
    <row r="15" spans="1:21" x14ac:dyDescent="0.25">
      <c r="A15" s="1"/>
      <c r="B15" s="1"/>
      <c r="C15" s="1"/>
      <c r="D15" s="1"/>
      <c r="E15" s="1">
        <v>6</v>
      </c>
      <c r="F15" s="1" t="s">
        <v>35</v>
      </c>
      <c r="G15" s="1" t="s">
        <v>36</v>
      </c>
      <c r="H15" s="1">
        <v>1</v>
      </c>
      <c r="I15" s="1" t="s">
        <v>37</v>
      </c>
      <c r="J15" s="4">
        <f t="shared" si="4"/>
        <v>13</v>
      </c>
      <c r="K15" s="4">
        <f t="shared" si="5"/>
        <v>1</v>
      </c>
      <c r="L15" s="4">
        <f>IF(ROW()-MATCH(L14,L$1:L14,)&gt;=VLOOKUP(L14,J:K,2,),L14+1,L14)</f>
        <v>8</v>
      </c>
      <c r="M15" s="6" t="str">
        <f t="shared" si="6"/>
        <v/>
      </c>
      <c r="N15" s="6" t="str">
        <f t="shared" si="0"/>
        <v/>
      </c>
      <c r="O15" s="6" t="str">
        <f t="shared" si="0"/>
        <v/>
      </c>
      <c r="P15" s="6" t="str">
        <f t="shared" si="0"/>
        <v>ВНЗМ</v>
      </c>
      <c r="Q15" s="6" t="str">
        <f t="shared" si="1"/>
        <v>6</v>
      </c>
      <c r="R15" s="6" t="str">
        <f t="shared" si="2"/>
        <v xml:space="preserve"> Р-0707</v>
      </c>
      <c r="S15" s="6" t="str">
        <f t="shared" si="3"/>
        <v>273x9</v>
      </c>
      <c r="T15" s="6" t="str">
        <f t="shared" si="3"/>
        <v>5</v>
      </c>
      <c r="U15" s="4" t="str">
        <f>TRIM(LEFTB(SUBSTITUTE(MID(INDEX(I:I,L15+2),1+SEARCH("\",SUBSTITUTE(","&amp;SUBSTITUTE(INDEX(I:I,L15+2),"№",),",","\",1+ROW()-MATCH(L15,L$1:L15,))),5),",","     "),5))</f>
        <v>36</v>
      </c>
    </row>
    <row r="16" spans="1:21" x14ac:dyDescent="0.25">
      <c r="A16" s="1"/>
      <c r="B16" s="1"/>
      <c r="C16" s="1"/>
      <c r="D16" s="1" t="s">
        <v>9</v>
      </c>
      <c r="E16" s="1">
        <v>6</v>
      </c>
      <c r="F16" s="1" t="s">
        <v>35</v>
      </c>
      <c r="G16" s="1" t="s">
        <v>20</v>
      </c>
      <c r="H16" s="1">
        <v>1</v>
      </c>
      <c r="I16" s="1" t="s">
        <v>38</v>
      </c>
      <c r="J16" s="4">
        <f t="shared" si="4"/>
        <v>14</v>
      </c>
      <c r="K16" s="4">
        <f t="shared" si="5"/>
        <v>1</v>
      </c>
      <c r="L16" s="4">
        <f>IF(ROW()-MATCH(L15,L$1:L15,)&gt;=VLOOKUP(L15,J:K,2,),L15+1,L15)</f>
        <v>8</v>
      </c>
      <c r="M16" s="6" t="str">
        <f t="shared" si="6"/>
        <v/>
      </c>
      <c r="N16" s="6" t="str">
        <f t="shared" si="0"/>
        <v/>
      </c>
      <c r="O16" s="6" t="str">
        <f t="shared" si="0"/>
        <v/>
      </c>
      <c r="P16" s="6" t="str">
        <f t="shared" si="0"/>
        <v>ВНЗМ</v>
      </c>
      <c r="Q16" s="6" t="str">
        <f t="shared" si="1"/>
        <v>6</v>
      </c>
      <c r="R16" s="6" t="str">
        <f t="shared" si="2"/>
        <v xml:space="preserve"> Р-0707</v>
      </c>
      <c r="S16" s="6" t="str">
        <f t="shared" si="3"/>
        <v>273x9</v>
      </c>
      <c r="T16" s="6" t="str">
        <f t="shared" si="3"/>
        <v>5</v>
      </c>
      <c r="U16" s="4" t="str">
        <f>TRIM(LEFTB(SUBSTITUTE(MID(INDEX(I:I,L16+2),1+SEARCH("\",SUBSTITUTE(","&amp;SUBSTITUTE(INDEX(I:I,L16+2),"№",),",","\",1+ROW()-MATCH(L16,L$1:L16,))),5),",","     "),5))</f>
        <v>52</v>
      </c>
    </row>
    <row r="17" spans="1:21" x14ac:dyDescent="0.25">
      <c r="A17" s="1"/>
      <c r="B17" s="1"/>
      <c r="C17" s="1"/>
      <c r="D17" s="1" t="s">
        <v>9</v>
      </c>
      <c r="E17" s="1">
        <v>6</v>
      </c>
      <c r="F17" s="1" t="s">
        <v>39</v>
      </c>
      <c r="G17" s="1" t="s">
        <v>27</v>
      </c>
      <c r="H17" s="1">
        <v>9</v>
      </c>
      <c r="I17" s="1" t="s">
        <v>40</v>
      </c>
      <c r="J17" s="4">
        <f t="shared" si="4"/>
        <v>15</v>
      </c>
      <c r="K17" s="4">
        <f t="shared" si="5"/>
        <v>9</v>
      </c>
      <c r="L17" s="4">
        <f>IF(ROW()-MATCH(L16,L$1:L16,)&gt;=VLOOKUP(L16,J:K,2,),L16+1,L16)</f>
        <v>8</v>
      </c>
      <c r="M17" s="6" t="str">
        <f t="shared" si="6"/>
        <v/>
      </c>
      <c r="N17" s="6" t="str">
        <f t="shared" si="0"/>
        <v/>
      </c>
      <c r="O17" s="6" t="str">
        <f t="shared" si="0"/>
        <v/>
      </c>
      <c r="P17" s="6" t="str">
        <f t="shared" si="0"/>
        <v>ВНЗМ</v>
      </c>
      <c r="Q17" s="6" t="str">
        <f t="shared" si="1"/>
        <v>6</v>
      </c>
      <c r="R17" s="6" t="str">
        <f t="shared" si="2"/>
        <v xml:space="preserve"> Р-0707</v>
      </c>
      <c r="S17" s="6" t="str">
        <f t="shared" si="3"/>
        <v>273x9</v>
      </c>
      <c r="T17" s="6" t="str">
        <f t="shared" si="3"/>
        <v>5</v>
      </c>
      <c r="U17" s="4" t="str">
        <f>TRIM(LEFTB(SUBSTITUTE(MID(INDEX(I:I,L17+2),1+SEARCH("\",SUBSTITUTE(","&amp;SUBSTITUTE(INDEX(I:I,L17+2),"№",),",","\",1+ROW()-MATCH(L17,L$1:L17,))),5),",","     "),5))</f>
        <v>55</v>
      </c>
    </row>
    <row r="18" spans="1:21" x14ac:dyDescent="0.25">
      <c r="A18" s="1"/>
      <c r="B18" s="1"/>
      <c r="C18" s="1"/>
      <c r="D18" s="1" t="s">
        <v>9</v>
      </c>
      <c r="E18" s="1">
        <v>6</v>
      </c>
      <c r="F18" s="1" t="s">
        <v>41</v>
      </c>
      <c r="G18" s="1" t="s">
        <v>17</v>
      </c>
      <c r="H18" s="1">
        <v>5</v>
      </c>
      <c r="I18" s="1" t="s">
        <v>42</v>
      </c>
      <c r="J18" s="4">
        <f t="shared" si="4"/>
        <v>16</v>
      </c>
      <c r="K18" s="4">
        <f t="shared" si="5"/>
        <v>5</v>
      </c>
      <c r="L18" s="4">
        <f>IF(ROW()-MATCH(L17,L$1:L17,)&gt;=VLOOKUP(L17,J:K,2,),L17+1,L17)</f>
        <v>8</v>
      </c>
      <c r="M18" s="6" t="str">
        <f t="shared" si="6"/>
        <v/>
      </c>
      <c r="N18" s="6" t="str">
        <f t="shared" si="0"/>
        <v/>
      </c>
      <c r="O18" s="6" t="str">
        <f t="shared" si="0"/>
        <v/>
      </c>
      <c r="P18" s="6" t="str">
        <f t="shared" si="0"/>
        <v>ВНЗМ</v>
      </c>
      <c r="Q18" s="6" t="str">
        <f t="shared" si="1"/>
        <v>6</v>
      </c>
      <c r="R18" s="6" t="str">
        <f t="shared" si="2"/>
        <v xml:space="preserve"> Р-0707</v>
      </c>
      <c r="S18" s="6" t="str">
        <f t="shared" si="3"/>
        <v>273x9</v>
      </c>
      <c r="T18" s="6" t="str">
        <f t="shared" si="3"/>
        <v>5</v>
      </c>
      <c r="U18" s="4" t="str">
        <f>TRIM(LEFTB(SUBSTITUTE(MID(INDEX(I:I,L18+2),1+SEARCH("\",SUBSTITUTE(","&amp;SUBSTITUTE(INDEX(I:I,L18+2),"№",),",","\",1+ROW()-MATCH(L18,L$1:L18,))),5),",","     "),5))</f>
        <v>57</v>
      </c>
    </row>
    <row r="19" spans="1:21" x14ac:dyDescent="0.25">
      <c r="A19" s="1"/>
      <c r="B19" s="1"/>
      <c r="C19" s="1"/>
      <c r="D19" s="1" t="s">
        <v>9</v>
      </c>
      <c r="E19" s="1">
        <v>6</v>
      </c>
      <c r="F19" s="1" t="s">
        <v>43</v>
      </c>
      <c r="G19" s="1" t="s">
        <v>44</v>
      </c>
      <c r="H19" s="1">
        <v>5</v>
      </c>
      <c r="I19" s="1" t="s">
        <v>45</v>
      </c>
      <c r="J19" s="4">
        <f t="shared" si="4"/>
        <v>17</v>
      </c>
      <c r="K19" s="4">
        <f t="shared" si="5"/>
        <v>5</v>
      </c>
      <c r="L19" s="4">
        <f>IF(ROW()-MATCH(L18,L$1:L18,)&gt;=VLOOKUP(L18,J:K,2,),L18+1,L18)</f>
        <v>9</v>
      </c>
      <c r="M19" s="6" t="str">
        <f t="shared" si="6"/>
        <v/>
      </c>
      <c r="N19" s="6" t="str">
        <f t="shared" ref="N19:N82" si="7">INDEX(B:B,$L19+2)&amp;""</f>
        <v/>
      </c>
      <c r="O19" s="6" t="str">
        <f t="shared" ref="O19:O82" si="8">INDEX(C:C,$L19+2)&amp;""</f>
        <v/>
      </c>
      <c r="P19" s="6" t="str">
        <f t="shared" ref="P19:P82" si="9">INDEX(D:D,$L19+2)&amp;""</f>
        <v>ВНЗМ</v>
      </c>
      <c r="Q19" s="6" t="str">
        <f t="shared" si="1"/>
        <v>6</v>
      </c>
      <c r="R19" s="6" t="str">
        <f t="shared" si="2"/>
        <v xml:space="preserve"> Р-0141</v>
      </c>
      <c r="S19" s="6" t="str">
        <f t="shared" si="3"/>
        <v>273x10</v>
      </c>
      <c r="T19" s="6" t="str">
        <f t="shared" si="3"/>
        <v>3</v>
      </c>
      <c r="U19" s="4" t="str">
        <f>TRIM(LEFTB(SUBSTITUTE(MID(INDEX(I:I,L19+2),1+SEARCH("\",SUBSTITUTE(","&amp;SUBSTITUTE(INDEX(I:I,L19+2),"№",),",","\",1+ROW()-MATCH(L19,L$1:L19,))),5),",","     "),5))</f>
        <v>2</v>
      </c>
    </row>
    <row r="20" spans="1:21" x14ac:dyDescent="0.25">
      <c r="A20" s="1"/>
      <c r="B20" s="1"/>
      <c r="C20" s="1"/>
      <c r="D20" s="1" t="s">
        <v>9</v>
      </c>
      <c r="E20" s="1">
        <v>6</v>
      </c>
      <c r="F20" s="1" t="s">
        <v>43</v>
      </c>
      <c r="G20" s="1" t="s">
        <v>46</v>
      </c>
      <c r="H20" s="1">
        <v>1</v>
      </c>
      <c r="I20" s="1" t="s">
        <v>47</v>
      </c>
      <c r="J20" s="4">
        <f t="shared" si="4"/>
        <v>18</v>
      </c>
      <c r="K20" s="4">
        <f t="shared" si="5"/>
        <v>1</v>
      </c>
      <c r="L20" s="4">
        <f>IF(ROW()-MATCH(L19,L$1:L19,)&gt;=VLOOKUP(L19,J:K,2,),L19+1,L19)</f>
        <v>9</v>
      </c>
      <c r="M20" s="6" t="str">
        <f t="shared" si="6"/>
        <v/>
      </c>
      <c r="N20" s="6" t="str">
        <f t="shared" si="7"/>
        <v/>
      </c>
      <c r="O20" s="6" t="str">
        <f t="shared" si="8"/>
        <v/>
      </c>
      <c r="P20" s="6" t="str">
        <f t="shared" si="9"/>
        <v>ВНЗМ</v>
      </c>
      <c r="Q20" s="6" t="str">
        <f t="shared" si="1"/>
        <v>6</v>
      </c>
      <c r="R20" s="6" t="str">
        <f t="shared" si="2"/>
        <v xml:space="preserve"> Р-0141</v>
      </c>
      <c r="S20" s="6" t="str">
        <f t="shared" si="3"/>
        <v>273x10</v>
      </c>
      <c r="T20" s="6" t="str">
        <f t="shared" si="3"/>
        <v>3</v>
      </c>
      <c r="U20" s="4" t="str">
        <f>TRIM(LEFTB(SUBSTITUTE(MID(INDEX(I:I,L20+2),1+SEARCH("\",SUBSTITUTE(","&amp;SUBSTITUTE(INDEX(I:I,L20+2),"№",),",","\",1+ROW()-MATCH(L20,L$1:L20,))),5),",","     "),5))</f>
        <v>6</v>
      </c>
    </row>
    <row r="21" spans="1:21" x14ac:dyDescent="0.25">
      <c r="A21" s="1"/>
      <c r="B21" s="1"/>
      <c r="C21" s="1"/>
      <c r="D21" s="1" t="s">
        <v>9</v>
      </c>
      <c r="E21" s="1">
        <v>6</v>
      </c>
      <c r="F21" s="1" t="s">
        <v>43</v>
      </c>
      <c r="G21" s="1" t="s">
        <v>20</v>
      </c>
      <c r="H21" s="1">
        <v>1</v>
      </c>
      <c r="I21" s="1" t="s">
        <v>48</v>
      </c>
      <c r="J21" s="4">
        <f t="shared" si="4"/>
        <v>19</v>
      </c>
      <c r="K21" s="4">
        <f t="shared" si="5"/>
        <v>1</v>
      </c>
      <c r="L21" s="4">
        <f>IF(ROW()-MATCH(L20,L$1:L20,)&gt;=VLOOKUP(L20,J:K,2,),L20+1,L20)</f>
        <v>10</v>
      </c>
      <c r="M21" s="6" t="str">
        <f t="shared" si="6"/>
        <v/>
      </c>
      <c r="N21" s="6" t="str">
        <f t="shared" si="7"/>
        <v/>
      </c>
      <c r="O21" s="6" t="str">
        <f t="shared" si="8"/>
        <v/>
      </c>
      <c r="P21" s="6" t="str">
        <f t="shared" si="9"/>
        <v>ВНЗМ</v>
      </c>
      <c r="Q21" s="6" t="str">
        <f t="shared" si="1"/>
        <v>6</v>
      </c>
      <c r="R21" s="6" t="str">
        <f t="shared" si="2"/>
        <v xml:space="preserve"> Р-0143</v>
      </c>
      <c r="S21" s="6" t="str">
        <f t="shared" si="3"/>
        <v>32x7</v>
      </c>
      <c r="T21" s="6" t="str">
        <f t="shared" si="3"/>
        <v>6</v>
      </c>
      <c r="U21" s="4" t="str">
        <f>TRIM(LEFTB(SUBSTITUTE(MID(INDEX(I:I,L21+2),1+SEARCH("\",SUBSTITUTE(","&amp;SUBSTITUTE(INDEX(I:I,L21+2),"№",),",","\",1+ROW()-MATCH(L21,L$1:L21,))),5),",","     "),5))</f>
        <v>133</v>
      </c>
    </row>
    <row r="22" spans="1:21" x14ac:dyDescent="0.25">
      <c r="A22" s="1"/>
      <c r="B22" s="1"/>
      <c r="C22" s="1"/>
      <c r="D22" s="1" t="s">
        <v>9</v>
      </c>
      <c r="E22" s="1">
        <v>6</v>
      </c>
      <c r="F22" s="1" t="s">
        <v>49</v>
      </c>
      <c r="G22" s="1" t="s">
        <v>20</v>
      </c>
      <c r="H22" s="1">
        <v>1</v>
      </c>
      <c r="I22" s="1" t="s">
        <v>50</v>
      </c>
      <c r="J22" s="4">
        <f t="shared" si="4"/>
        <v>20</v>
      </c>
      <c r="K22" s="4">
        <f t="shared" si="5"/>
        <v>1</v>
      </c>
      <c r="L22" s="4">
        <f>IF(ROW()-MATCH(L21,L$1:L21,)&gt;=VLOOKUP(L21,J:K,2,),L21+1,L21)</f>
        <v>10</v>
      </c>
      <c r="M22" s="6" t="str">
        <f t="shared" si="6"/>
        <v/>
      </c>
      <c r="N22" s="6" t="str">
        <f t="shared" si="7"/>
        <v/>
      </c>
      <c r="O22" s="6" t="str">
        <f t="shared" si="8"/>
        <v/>
      </c>
      <c r="P22" s="6" t="str">
        <f t="shared" si="9"/>
        <v>ВНЗМ</v>
      </c>
      <c r="Q22" s="6" t="str">
        <f t="shared" si="1"/>
        <v>6</v>
      </c>
      <c r="R22" s="6" t="str">
        <f t="shared" si="2"/>
        <v xml:space="preserve"> Р-0143</v>
      </c>
      <c r="S22" s="6" t="str">
        <f t="shared" si="3"/>
        <v>32x7</v>
      </c>
      <c r="T22" s="6" t="str">
        <f t="shared" si="3"/>
        <v>6</v>
      </c>
      <c r="U22" s="4" t="str">
        <f>TRIM(LEFTB(SUBSTITUTE(MID(INDEX(I:I,L22+2),1+SEARCH("\",SUBSTITUTE(","&amp;SUBSTITUTE(INDEX(I:I,L22+2),"№",),",","\",1+ROW()-MATCH(L22,L$1:L22,))),5),",","     "),5))</f>
        <v>125</v>
      </c>
    </row>
    <row r="23" spans="1:21" x14ac:dyDescent="0.25">
      <c r="A23" s="1"/>
      <c r="B23" s="1"/>
      <c r="C23" s="1"/>
      <c r="D23" s="1" t="s">
        <v>9</v>
      </c>
      <c r="E23" s="1">
        <v>6</v>
      </c>
      <c r="F23" s="1" t="s">
        <v>49</v>
      </c>
      <c r="G23" s="1" t="s">
        <v>51</v>
      </c>
      <c r="H23" s="1">
        <v>2</v>
      </c>
      <c r="I23" s="1" t="s">
        <v>52</v>
      </c>
      <c r="J23" s="4">
        <f t="shared" si="4"/>
        <v>21</v>
      </c>
      <c r="K23" s="4">
        <f t="shared" si="5"/>
        <v>2</v>
      </c>
      <c r="L23" s="4">
        <f>IF(ROW()-MATCH(L22,L$1:L22,)&gt;=VLOOKUP(L22,J:K,2,),L22+1,L22)</f>
        <v>10</v>
      </c>
      <c r="M23" s="6" t="str">
        <f t="shared" si="6"/>
        <v/>
      </c>
      <c r="N23" s="6" t="str">
        <f t="shared" si="7"/>
        <v/>
      </c>
      <c r="O23" s="6" t="str">
        <f t="shared" si="8"/>
        <v/>
      </c>
      <c r="P23" s="6" t="str">
        <f t="shared" si="9"/>
        <v>ВНЗМ</v>
      </c>
      <c r="Q23" s="6" t="str">
        <f t="shared" si="1"/>
        <v>6</v>
      </c>
      <c r="R23" s="6" t="str">
        <f t="shared" si="2"/>
        <v xml:space="preserve"> Р-0143</v>
      </c>
      <c r="S23" s="6" t="str">
        <f t="shared" si="3"/>
        <v>32x7</v>
      </c>
      <c r="T23" s="6" t="str">
        <f t="shared" si="3"/>
        <v>6</v>
      </c>
      <c r="U23" s="4" t="str">
        <f>TRIM(LEFTB(SUBSTITUTE(MID(INDEX(I:I,L23+2),1+SEARCH("\",SUBSTITUTE(","&amp;SUBSTITUTE(INDEX(I:I,L23+2),"№",),",","\",1+ROW()-MATCH(L23,L$1:L23,))),5),",","     "),5))</f>
        <v>136</v>
      </c>
    </row>
    <row r="24" spans="1:21" x14ac:dyDescent="0.25">
      <c r="A24" s="1"/>
      <c r="B24" s="1"/>
      <c r="C24" s="1"/>
      <c r="D24" s="1" t="s">
        <v>9</v>
      </c>
      <c r="E24" s="1">
        <v>6</v>
      </c>
      <c r="F24" s="1" t="s">
        <v>49</v>
      </c>
      <c r="G24" s="1" t="s">
        <v>44</v>
      </c>
      <c r="H24" s="1">
        <v>10</v>
      </c>
      <c r="I24" s="1" t="s">
        <v>53</v>
      </c>
      <c r="J24" s="4">
        <f t="shared" si="4"/>
        <v>22</v>
      </c>
      <c r="K24" s="4">
        <f t="shared" si="5"/>
        <v>6</v>
      </c>
      <c r="L24" s="4">
        <f>IF(ROW()-MATCH(L23,L$1:L23,)&gt;=VLOOKUP(L23,J:K,2,),L23+1,L23)</f>
        <v>10</v>
      </c>
      <c r="M24" s="6" t="str">
        <f t="shared" si="6"/>
        <v/>
      </c>
      <c r="N24" s="6" t="str">
        <f t="shared" si="7"/>
        <v/>
      </c>
      <c r="O24" s="6" t="str">
        <f t="shared" si="8"/>
        <v/>
      </c>
      <c r="P24" s="6" t="str">
        <f t="shared" si="9"/>
        <v>ВНЗМ</v>
      </c>
      <c r="Q24" s="6" t="str">
        <f t="shared" si="1"/>
        <v>6</v>
      </c>
      <c r="R24" s="6" t="str">
        <f t="shared" si="2"/>
        <v xml:space="preserve"> Р-0143</v>
      </c>
      <c r="S24" s="6" t="str">
        <f t="shared" si="3"/>
        <v>32x7</v>
      </c>
      <c r="T24" s="6" t="str">
        <f t="shared" si="3"/>
        <v>6</v>
      </c>
      <c r="U24" s="4" t="str">
        <f>TRIM(LEFTB(SUBSTITUTE(MID(INDEX(I:I,L24+2),1+SEARCH("\",SUBSTITUTE(","&amp;SUBSTITUTE(INDEX(I:I,L24+2),"№",),",","\",1+ROW()-MATCH(L24,L$1:L24,))),5),",","     "),5))</f>
        <v>141</v>
      </c>
    </row>
    <row r="25" spans="1:21" x14ac:dyDescent="0.25">
      <c r="A25" s="1"/>
      <c r="B25" s="1"/>
      <c r="C25" s="1"/>
      <c r="D25" s="1" t="s">
        <v>9</v>
      </c>
      <c r="E25" s="1">
        <v>6</v>
      </c>
      <c r="F25" s="1" t="s">
        <v>54</v>
      </c>
      <c r="G25" s="1" t="s">
        <v>13</v>
      </c>
      <c r="H25" s="1">
        <v>2</v>
      </c>
      <c r="I25" s="1" t="s">
        <v>55</v>
      </c>
      <c r="J25" s="4">
        <f t="shared" si="4"/>
        <v>23</v>
      </c>
      <c r="K25" s="4">
        <f t="shared" si="5"/>
        <v>2</v>
      </c>
      <c r="L25" s="4">
        <f>IF(ROW()-MATCH(L24,L$1:L24,)&gt;=VLOOKUP(L24,J:K,2,),L24+1,L24)</f>
        <v>10</v>
      </c>
      <c r="M25" s="6" t="str">
        <f t="shared" si="6"/>
        <v/>
      </c>
      <c r="N25" s="6" t="str">
        <f t="shared" si="7"/>
        <v/>
      </c>
      <c r="O25" s="6" t="str">
        <f t="shared" si="8"/>
        <v/>
      </c>
      <c r="P25" s="6" t="str">
        <f t="shared" si="9"/>
        <v>ВНЗМ</v>
      </c>
      <c r="Q25" s="6" t="str">
        <f t="shared" si="1"/>
        <v>6</v>
      </c>
      <c r="R25" s="6" t="str">
        <f t="shared" si="2"/>
        <v xml:space="preserve"> Р-0143</v>
      </c>
      <c r="S25" s="6" t="str">
        <f t="shared" si="3"/>
        <v>32x7</v>
      </c>
      <c r="T25" s="6" t="str">
        <f t="shared" si="3"/>
        <v>6</v>
      </c>
      <c r="U25" s="4" t="str">
        <f>TRIM(LEFTB(SUBSTITUTE(MID(INDEX(I:I,L25+2),1+SEARCH("\",SUBSTITUTE(","&amp;SUBSTITUTE(INDEX(I:I,L25+2),"№",),",","\",1+ROW()-MATCH(L25,L$1:L25,))),5),",","     "),5))</f>
        <v>144</v>
      </c>
    </row>
    <row r="26" spans="1:21" x14ac:dyDescent="0.25">
      <c r="A26" s="1"/>
      <c r="B26" s="1"/>
      <c r="C26" s="1"/>
      <c r="D26" s="1" t="s">
        <v>9</v>
      </c>
      <c r="E26" s="1">
        <v>6</v>
      </c>
      <c r="F26" s="1" t="s">
        <v>56</v>
      </c>
      <c r="G26" s="1" t="s">
        <v>46</v>
      </c>
      <c r="H26" s="1">
        <v>3</v>
      </c>
      <c r="I26" s="1" t="s">
        <v>57</v>
      </c>
      <c r="J26" s="4">
        <f t="shared" si="4"/>
        <v>24</v>
      </c>
      <c r="K26" s="4">
        <f t="shared" si="5"/>
        <v>3</v>
      </c>
      <c r="L26" s="4">
        <f>IF(ROW()-MATCH(L25,L$1:L25,)&gt;=VLOOKUP(L25,J:K,2,),L25+1,L25)</f>
        <v>11</v>
      </c>
      <c r="M26" s="6" t="str">
        <f t="shared" si="6"/>
        <v/>
      </c>
      <c r="N26" s="6" t="str">
        <f t="shared" si="7"/>
        <v/>
      </c>
      <c r="O26" s="6" t="str">
        <f t="shared" si="8"/>
        <v/>
      </c>
      <c r="P26" s="6" t="str">
        <f t="shared" si="9"/>
        <v>ВНЗМ</v>
      </c>
      <c r="Q26" s="6" t="str">
        <f t="shared" si="1"/>
        <v>6</v>
      </c>
      <c r="R26" s="6" t="str">
        <f t="shared" si="2"/>
        <v xml:space="preserve">  Р-0143</v>
      </c>
      <c r="S26" s="6" t="str">
        <f t="shared" si="3"/>
        <v>89x7</v>
      </c>
      <c r="T26" s="6" t="str">
        <f t="shared" si="3"/>
        <v>15</v>
      </c>
      <c r="U26" s="4" t="str">
        <f>TRIM(LEFTB(SUBSTITUTE(MID(INDEX(I:I,L26+2),1+SEARCH("\",SUBSTITUTE(","&amp;SUBSTITUTE(INDEX(I:I,L26+2),"№",),",","\",1+ROW()-MATCH(L26,L$1:L26,))),5),",","     "),5))</f>
        <v>110</v>
      </c>
    </row>
    <row r="27" spans="1:21" x14ac:dyDescent="0.25">
      <c r="A27" s="1"/>
      <c r="B27" s="1"/>
      <c r="C27" s="1"/>
      <c r="D27" s="1" t="s">
        <v>9</v>
      </c>
      <c r="E27" s="1">
        <v>6</v>
      </c>
      <c r="F27" s="1" t="s">
        <v>58</v>
      </c>
      <c r="G27" s="1" t="s">
        <v>20</v>
      </c>
      <c r="H27" s="1">
        <v>12</v>
      </c>
      <c r="I27" s="1" t="s">
        <v>59</v>
      </c>
      <c r="J27" s="4">
        <f t="shared" si="4"/>
        <v>25</v>
      </c>
      <c r="K27" s="4">
        <f t="shared" si="5"/>
        <v>12</v>
      </c>
      <c r="L27" s="4">
        <f>IF(ROW()-MATCH(L26,L$1:L26,)&gt;=VLOOKUP(L26,J:K,2,),L26+1,L26)</f>
        <v>11</v>
      </c>
      <c r="M27" s="6" t="str">
        <f t="shared" si="6"/>
        <v/>
      </c>
      <c r="N27" s="6" t="str">
        <f t="shared" si="7"/>
        <v/>
      </c>
      <c r="O27" s="6" t="str">
        <f t="shared" si="8"/>
        <v/>
      </c>
      <c r="P27" s="6" t="str">
        <f t="shared" si="9"/>
        <v>ВНЗМ</v>
      </c>
      <c r="Q27" s="6" t="str">
        <f t="shared" si="1"/>
        <v>6</v>
      </c>
      <c r="R27" s="6" t="str">
        <f t="shared" si="2"/>
        <v xml:space="preserve">  Р-0143</v>
      </c>
      <c r="S27" s="6" t="str">
        <f t="shared" si="3"/>
        <v>89x7</v>
      </c>
      <c r="T27" s="6" t="str">
        <f t="shared" si="3"/>
        <v>15</v>
      </c>
      <c r="U27" s="4" t="str">
        <f>TRIM(LEFTB(SUBSTITUTE(MID(INDEX(I:I,L27+2),1+SEARCH("\",SUBSTITUTE(","&amp;SUBSTITUTE(INDEX(I:I,L27+2),"№",),",","\",1+ROW()-MATCH(L27,L$1:L27,))),5),",","     "),5))</f>
        <v>91</v>
      </c>
    </row>
    <row r="28" spans="1:21" x14ac:dyDescent="0.25">
      <c r="A28" s="1">
        <v>3</v>
      </c>
      <c r="B28" s="1" t="s">
        <v>60</v>
      </c>
      <c r="C28" s="1">
        <v>167126</v>
      </c>
      <c r="D28" s="1" t="s">
        <v>9</v>
      </c>
      <c r="E28" s="1">
        <v>1</v>
      </c>
      <c r="F28" s="1" t="s">
        <v>61</v>
      </c>
      <c r="G28" s="1" t="s">
        <v>62</v>
      </c>
      <c r="H28" s="1">
        <v>1</v>
      </c>
      <c r="I28" s="1" t="s">
        <v>38</v>
      </c>
      <c r="J28" s="4">
        <f t="shared" si="4"/>
        <v>26</v>
      </c>
      <c r="K28" s="4">
        <f t="shared" si="5"/>
        <v>1</v>
      </c>
      <c r="L28" s="4">
        <f>IF(ROW()-MATCH(L27,L$1:L27,)&gt;=VLOOKUP(L27,J:K,2,),L27+1,L27)</f>
        <v>11</v>
      </c>
      <c r="M28" s="6" t="str">
        <f t="shared" si="6"/>
        <v/>
      </c>
      <c r="N28" s="6" t="str">
        <f t="shared" si="7"/>
        <v/>
      </c>
      <c r="O28" s="6" t="str">
        <f t="shared" si="8"/>
        <v/>
      </c>
      <c r="P28" s="6" t="str">
        <f t="shared" si="9"/>
        <v>ВНЗМ</v>
      </c>
      <c r="Q28" s="6" t="str">
        <f t="shared" si="1"/>
        <v>6</v>
      </c>
      <c r="R28" s="6" t="str">
        <f t="shared" si="2"/>
        <v xml:space="preserve">  Р-0143</v>
      </c>
      <c r="S28" s="6" t="str">
        <f t="shared" si="3"/>
        <v>89x7</v>
      </c>
      <c r="T28" s="6" t="str">
        <f t="shared" si="3"/>
        <v>15</v>
      </c>
      <c r="U28" s="4" t="str">
        <f>TRIM(LEFTB(SUBSTITUTE(MID(INDEX(I:I,L28+2),1+SEARCH("\",SUBSTITUTE(","&amp;SUBSTITUTE(INDEX(I:I,L28+2),"№",),",","\",1+ROW()-MATCH(L28,L$1:L28,))),5),",","     "),5))</f>
        <v>88</v>
      </c>
    </row>
    <row r="29" spans="1:21" x14ac:dyDescent="0.25">
      <c r="A29" s="1"/>
      <c r="B29" s="1"/>
      <c r="C29" s="1"/>
      <c r="D29" s="1" t="s">
        <v>9</v>
      </c>
      <c r="E29" s="1">
        <v>1</v>
      </c>
      <c r="F29" s="1" t="s">
        <v>61</v>
      </c>
      <c r="G29" s="1" t="s">
        <v>63</v>
      </c>
      <c r="H29" s="1">
        <v>11</v>
      </c>
      <c r="I29" s="1" t="s">
        <v>64</v>
      </c>
      <c r="J29" s="4">
        <f t="shared" si="4"/>
        <v>27</v>
      </c>
      <c r="K29" s="4">
        <f t="shared" si="5"/>
        <v>10</v>
      </c>
      <c r="L29" s="4">
        <f>IF(ROW()-MATCH(L28,L$1:L28,)&gt;=VLOOKUP(L28,J:K,2,),L28+1,L28)</f>
        <v>11</v>
      </c>
      <c r="M29" s="6" t="str">
        <f t="shared" si="6"/>
        <v/>
      </c>
      <c r="N29" s="6" t="str">
        <f t="shared" si="7"/>
        <v/>
      </c>
      <c r="O29" s="6" t="str">
        <f t="shared" si="8"/>
        <v/>
      </c>
      <c r="P29" s="6" t="str">
        <f t="shared" si="9"/>
        <v>ВНЗМ</v>
      </c>
      <c r="Q29" s="6" t="str">
        <f t="shared" si="1"/>
        <v>6</v>
      </c>
      <c r="R29" s="6" t="str">
        <f t="shared" si="2"/>
        <v xml:space="preserve">  Р-0143</v>
      </c>
      <c r="S29" s="6" t="str">
        <f t="shared" si="3"/>
        <v>89x7</v>
      </c>
      <c r="T29" s="6" t="str">
        <f t="shared" si="3"/>
        <v>15</v>
      </c>
      <c r="U29" s="4" t="str">
        <f>TRIM(LEFTB(SUBSTITUTE(MID(INDEX(I:I,L29+2),1+SEARCH("\",SUBSTITUTE(","&amp;SUBSTITUTE(INDEX(I:I,L29+2),"№",),",","\",1+ROW()-MATCH(L29,L$1:L29,))),5),",","     "),5))</f>
        <v>109</v>
      </c>
    </row>
    <row r="30" spans="1:21" x14ac:dyDescent="0.25">
      <c r="A30" s="1">
        <v>4</v>
      </c>
      <c r="B30" s="1" t="s">
        <v>65</v>
      </c>
      <c r="C30" s="1">
        <v>7352148</v>
      </c>
      <c r="D30" s="1" t="s">
        <v>9</v>
      </c>
      <c r="E30" s="1">
        <v>3</v>
      </c>
      <c r="F30" s="1" t="s">
        <v>66</v>
      </c>
      <c r="G30" s="1" t="s">
        <v>67</v>
      </c>
      <c r="H30" s="1">
        <v>4</v>
      </c>
      <c r="I30" s="1" t="s">
        <v>68</v>
      </c>
      <c r="J30" s="4">
        <f t="shared" si="4"/>
        <v>28</v>
      </c>
      <c r="K30" s="4">
        <f t="shared" si="5"/>
        <v>4</v>
      </c>
      <c r="L30" s="4">
        <f>IF(ROW()-MATCH(L29,L$1:L29,)&gt;=VLOOKUP(L29,J:K,2,),L29+1,L29)</f>
        <v>11</v>
      </c>
      <c r="M30" s="6" t="str">
        <f t="shared" si="6"/>
        <v/>
      </c>
      <c r="N30" s="6" t="str">
        <f t="shared" si="7"/>
        <v/>
      </c>
      <c r="O30" s="6" t="str">
        <f t="shared" si="8"/>
        <v/>
      </c>
      <c r="P30" s="6" t="str">
        <f t="shared" si="9"/>
        <v>ВНЗМ</v>
      </c>
      <c r="Q30" s="6" t="str">
        <f t="shared" si="1"/>
        <v>6</v>
      </c>
      <c r="R30" s="6" t="str">
        <f t="shared" si="2"/>
        <v xml:space="preserve">  Р-0143</v>
      </c>
      <c r="S30" s="6" t="str">
        <f t="shared" si="3"/>
        <v>89x7</v>
      </c>
      <c r="T30" s="6" t="str">
        <f t="shared" si="3"/>
        <v>15</v>
      </c>
      <c r="U30" s="4" t="str">
        <f>TRIM(LEFTB(SUBSTITUTE(MID(INDEX(I:I,L30+2),1+SEARCH("\",SUBSTITUTE(","&amp;SUBSTITUTE(INDEX(I:I,L30+2),"№",),",","\",1+ROW()-MATCH(L30,L$1:L30,))),5),",","     "),5))</f>
        <v>111</v>
      </c>
    </row>
    <row r="31" spans="1:21" x14ac:dyDescent="0.25">
      <c r="A31" s="1"/>
      <c r="B31" s="1"/>
      <c r="C31" s="1"/>
      <c r="D31" s="1" t="s">
        <v>9</v>
      </c>
      <c r="E31" s="1">
        <v>3</v>
      </c>
      <c r="F31" s="1" t="s">
        <v>66</v>
      </c>
      <c r="G31" s="1" t="s">
        <v>63</v>
      </c>
      <c r="H31" s="1">
        <v>13</v>
      </c>
      <c r="I31" s="1" t="s">
        <v>69</v>
      </c>
      <c r="J31" s="4">
        <f t="shared" si="4"/>
        <v>29</v>
      </c>
      <c r="K31" s="4">
        <f t="shared" si="5"/>
        <v>13</v>
      </c>
      <c r="L31" s="4">
        <f>IF(ROW()-MATCH(L30,L$1:L30,)&gt;=VLOOKUP(L30,J:K,2,),L30+1,L30)</f>
        <v>11</v>
      </c>
      <c r="M31" s="6" t="str">
        <f t="shared" si="6"/>
        <v/>
      </c>
      <c r="N31" s="6" t="str">
        <f t="shared" si="7"/>
        <v/>
      </c>
      <c r="O31" s="6" t="str">
        <f t="shared" si="8"/>
        <v/>
      </c>
      <c r="P31" s="6" t="str">
        <f t="shared" si="9"/>
        <v>ВНЗМ</v>
      </c>
      <c r="Q31" s="6" t="str">
        <f t="shared" si="1"/>
        <v>6</v>
      </c>
      <c r="R31" s="6" t="str">
        <f t="shared" si="2"/>
        <v xml:space="preserve">  Р-0143</v>
      </c>
      <c r="S31" s="6" t="str">
        <f t="shared" si="3"/>
        <v>89x7</v>
      </c>
      <c r="T31" s="6" t="str">
        <f t="shared" si="3"/>
        <v>15</v>
      </c>
      <c r="U31" s="4" t="str">
        <f>TRIM(LEFTB(SUBSTITUTE(MID(INDEX(I:I,L31+2),1+SEARCH("\",SUBSTITUTE(","&amp;SUBSTITUTE(INDEX(I:I,L31+2),"№",),",","\",1+ROW()-MATCH(L31,L$1:L31,))),5),",","     "),5))</f>
        <v>87</v>
      </c>
    </row>
    <row r="32" spans="1:21" x14ac:dyDescent="0.25">
      <c r="L32" s="4">
        <f>IF(ROW()-MATCH(L31,L$1:L31,)&gt;=VLOOKUP(L31,J:K,2,),L31+1,L31)</f>
        <v>11</v>
      </c>
      <c r="M32" s="6" t="str">
        <f t="shared" si="6"/>
        <v/>
      </c>
      <c r="N32" s="6" t="str">
        <f t="shared" si="7"/>
        <v/>
      </c>
      <c r="O32" s="6" t="str">
        <f t="shared" si="8"/>
        <v/>
      </c>
      <c r="P32" s="6" t="str">
        <f t="shared" si="9"/>
        <v>ВНЗМ</v>
      </c>
      <c r="Q32" s="6" t="str">
        <f t="shared" si="1"/>
        <v>6</v>
      </c>
      <c r="R32" s="6" t="str">
        <f t="shared" si="2"/>
        <v xml:space="preserve">  Р-0143</v>
      </c>
      <c r="S32" s="6" t="str">
        <f t="shared" si="3"/>
        <v>89x7</v>
      </c>
      <c r="T32" s="6" t="str">
        <f t="shared" si="3"/>
        <v>15</v>
      </c>
      <c r="U32" s="4" t="str">
        <f>TRIM(LEFTB(SUBSTITUTE(MID(INDEX(I:I,L32+2),1+SEARCH("\",SUBSTITUTE(","&amp;SUBSTITUTE(INDEX(I:I,L32+2),"№",),",","\",1+ROW()-MATCH(L32,L$1:L32,))),5),",","     "),5))</f>
        <v>74</v>
      </c>
    </row>
    <row r="33" spans="12:21" x14ac:dyDescent="0.25">
      <c r="L33" s="4">
        <f>IF(ROW()-MATCH(L32,L$1:L32,)&gt;=VLOOKUP(L32,J:K,2,),L32+1,L32)</f>
        <v>11</v>
      </c>
      <c r="M33" s="6" t="str">
        <f t="shared" si="6"/>
        <v/>
      </c>
      <c r="N33" s="6" t="str">
        <f t="shared" si="7"/>
        <v/>
      </c>
      <c r="O33" s="6" t="str">
        <f t="shared" si="8"/>
        <v/>
      </c>
      <c r="P33" s="6" t="str">
        <f t="shared" si="9"/>
        <v>ВНЗМ</v>
      </c>
      <c r="Q33" s="6" t="str">
        <f t="shared" si="1"/>
        <v>6</v>
      </c>
      <c r="R33" s="6" t="str">
        <f t="shared" si="2"/>
        <v xml:space="preserve">  Р-0143</v>
      </c>
      <c r="S33" s="6" t="str">
        <f t="shared" si="3"/>
        <v>89x7</v>
      </c>
      <c r="T33" s="6" t="str">
        <f t="shared" si="3"/>
        <v>15</v>
      </c>
      <c r="U33" s="4" t="str">
        <f>TRIM(LEFTB(SUBSTITUTE(MID(INDEX(I:I,L33+2),1+SEARCH("\",SUBSTITUTE(","&amp;SUBSTITUTE(INDEX(I:I,L33+2),"№",),",","\",1+ROW()-MATCH(L33,L$1:L33,))),5),",","     "),5))</f>
        <v>67</v>
      </c>
    </row>
    <row r="34" spans="12:21" x14ac:dyDescent="0.25">
      <c r="L34" s="4">
        <f>IF(ROW()-MATCH(L33,L$1:L33,)&gt;=VLOOKUP(L33,J:K,2,),L33+1,L33)</f>
        <v>11</v>
      </c>
      <c r="M34" s="6" t="str">
        <f t="shared" si="6"/>
        <v/>
      </c>
      <c r="N34" s="6" t="str">
        <f t="shared" si="7"/>
        <v/>
      </c>
      <c r="O34" s="6" t="str">
        <f t="shared" si="8"/>
        <v/>
      </c>
      <c r="P34" s="6" t="str">
        <f t="shared" si="9"/>
        <v>ВНЗМ</v>
      </c>
      <c r="Q34" s="6" t="str">
        <f t="shared" si="1"/>
        <v>6</v>
      </c>
      <c r="R34" s="6" t="str">
        <f t="shared" si="2"/>
        <v xml:space="preserve">  Р-0143</v>
      </c>
      <c r="S34" s="6" t="str">
        <f t="shared" si="3"/>
        <v>89x7</v>
      </c>
      <c r="T34" s="6" t="str">
        <f t="shared" si="3"/>
        <v>15</v>
      </c>
      <c r="U34" s="4" t="str">
        <f>TRIM(LEFTB(SUBSTITUTE(MID(INDEX(I:I,L34+2),1+SEARCH("\",SUBSTITUTE(","&amp;SUBSTITUTE(INDEX(I:I,L34+2),"№",),",","\",1+ROW()-MATCH(L34,L$1:L34,))),5),",","     "),5))</f>
        <v>76</v>
      </c>
    </row>
    <row r="35" spans="12:21" x14ac:dyDescent="0.25">
      <c r="L35" s="4">
        <f>IF(ROW()-MATCH(L34,L$1:L34,)&gt;=VLOOKUP(L34,J:K,2,),L34+1,L34)</f>
        <v>11</v>
      </c>
      <c r="M35" s="6" t="str">
        <f t="shared" si="6"/>
        <v/>
      </c>
      <c r="N35" s="6" t="str">
        <f t="shared" si="7"/>
        <v/>
      </c>
      <c r="O35" s="6" t="str">
        <f t="shared" si="8"/>
        <v/>
      </c>
      <c r="P35" s="6" t="str">
        <f t="shared" si="9"/>
        <v>ВНЗМ</v>
      </c>
      <c r="Q35" s="6" t="str">
        <f t="shared" si="1"/>
        <v>6</v>
      </c>
      <c r="R35" s="6" t="str">
        <f t="shared" si="2"/>
        <v xml:space="preserve">  Р-0143</v>
      </c>
      <c r="S35" s="6" t="str">
        <f t="shared" si="3"/>
        <v>89x7</v>
      </c>
      <c r="T35" s="6" t="str">
        <f t="shared" si="3"/>
        <v>15</v>
      </c>
      <c r="U35" s="4" t="str">
        <f>TRIM(LEFTB(SUBSTITUTE(MID(INDEX(I:I,L35+2),1+SEARCH("\",SUBSTITUTE(","&amp;SUBSTITUTE(INDEX(I:I,L35+2),"№",),",","\",1+ROW()-MATCH(L35,L$1:L35,))),5),",","     "),5))</f>
        <v>121</v>
      </c>
    </row>
    <row r="36" spans="12:21" x14ac:dyDescent="0.25">
      <c r="L36" s="4">
        <f>IF(ROW()-MATCH(L35,L$1:L35,)&gt;=VLOOKUP(L35,J:K,2,),L35+1,L35)</f>
        <v>11</v>
      </c>
      <c r="M36" s="6" t="str">
        <f t="shared" si="6"/>
        <v/>
      </c>
      <c r="N36" s="6" t="str">
        <f t="shared" si="7"/>
        <v/>
      </c>
      <c r="O36" s="6" t="str">
        <f t="shared" si="8"/>
        <v/>
      </c>
      <c r="P36" s="6" t="str">
        <f t="shared" si="9"/>
        <v>ВНЗМ</v>
      </c>
      <c r="Q36" s="6" t="str">
        <f t="shared" si="1"/>
        <v>6</v>
      </c>
      <c r="R36" s="6" t="str">
        <f t="shared" si="2"/>
        <v xml:space="preserve">  Р-0143</v>
      </c>
      <c r="S36" s="6" t="str">
        <f t="shared" si="3"/>
        <v>89x7</v>
      </c>
      <c r="T36" s="6" t="str">
        <f t="shared" si="3"/>
        <v>15</v>
      </c>
      <c r="U36" s="4" t="str">
        <f>TRIM(LEFTB(SUBSTITUTE(MID(INDEX(I:I,L36+2),1+SEARCH("\",SUBSTITUTE(","&amp;SUBSTITUTE(INDEX(I:I,L36+2),"№",),",","\",1+ROW()-MATCH(L36,L$1:L36,))),5),",","     "),5))</f>
        <v>120</v>
      </c>
    </row>
    <row r="37" spans="12:21" x14ac:dyDescent="0.25">
      <c r="L37" s="4">
        <f>IF(ROW()-MATCH(L36,L$1:L36,)&gt;=VLOOKUP(L36,J:K,2,),L36+1,L36)</f>
        <v>11</v>
      </c>
      <c r="M37" s="6" t="str">
        <f t="shared" si="6"/>
        <v/>
      </c>
      <c r="N37" s="6" t="str">
        <f t="shared" si="7"/>
        <v/>
      </c>
      <c r="O37" s="6" t="str">
        <f t="shared" si="8"/>
        <v/>
      </c>
      <c r="P37" s="6" t="str">
        <f t="shared" si="9"/>
        <v>ВНЗМ</v>
      </c>
      <c r="Q37" s="6" t="str">
        <f t="shared" si="1"/>
        <v>6</v>
      </c>
      <c r="R37" s="6" t="str">
        <f t="shared" si="2"/>
        <v xml:space="preserve">  Р-0143</v>
      </c>
      <c r="S37" s="6" t="str">
        <f t="shared" si="3"/>
        <v>89x7</v>
      </c>
      <c r="T37" s="6" t="str">
        <f t="shared" si="3"/>
        <v>15</v>
      </c>
      <c r="U37" s="4" t="str">
        <f>TRIM(LEFTB(SUBSTITUTE(MID(INDEX(I:I,L37+2),1+SEARCH("\",SUBSTITUTE(","&amp;SUBSTITUTE(INDEX(I:I,L37+2),"№",),",","\",1+ROW()-MATCH(L37,L$1:L37,))),5),",","     "),5))</f>
        <v>93</v>
      </c>
    </row>
    <row r="38" spans="12:21" x14ac:dyDescent="0.25">
      <c r="L38" s="4">
        <f>IF(ROW()-MATCH(L37,L$1:L37,)&gt;=VLOOKUP(L37,J:K,2,),L37+1,L37)</f>
        <v>11</v>
      </c>
      <c r="M38" s="6" t="str">
        <f t="shared" si="6"/>
        <v/>
      </c>
      <c r="N38" s="6" t="str">
        <f t="shared" si="7"/>
        <v/>
      </c>
      <c r="O38" s="6" t="str">
        <f t="shared" si="8"/>
        <v/>
      </c>
      <c r="P38" s="6" t="str">
        <f t="shared" si="9"/>
        <v>ВНЗМ</v>
      </c>
      <c r="Q38" s="6" t="str">
        <f t="shared" si="1"/>
        <v>6</v>
      </c>
      <c r="R38" s="6" t="str">
        <f t="shared" si="2"/>
        <v xml:space="preserve">  Р-0143</v>
      </c>
      <c r="S38" s="6" t="str">
        <f t="shared" si="3"/>
        <v>89x7</v>
      </c>
      <c r="T38" s="6" t="str">
        <f t="shared" si="3"/>
        <v>15</v>
      </c>
      <c r="U38" s="4" t="str">
        <f>TRIM(LEFTB(SUBSTITUTE(MID(INDEX(I:I,L38+2),1+SEARCH("\",SUBSTITUTE(","&amp;SUBSTITUTE(INDEX(I:I,L38+2),"№",),",","\",1+ROW()-MATCH(L38,L$1:L38,))),5),",","     "),5))</f>
        <v>98</v>
      </c>
    </row>
    <row r="39" spans="12:21" x14ac:dyDescent="0.25">
      <c r="L39" s="4">
        <f>IF(ROW()-MATCH(L38,L$1:L38,)&gt;=VLOOKUP(L38,J:K,2,),L38+1,L38)</f>
        <v>11</v>
      </c>
      <c r="M39" s="6" t="str">
        <f t="shared" si="6"/>
        <v/>
      </c>
      <c r="N39" s="6" t="str">
        <f t="shared" si="7"/>
        <v/>
      </c>
      <c r="O39" s="6" t="str">
        <f t="shared" si="8"/>
        <v/>
      </c>
      <c r="P39" s="6" t="str">
        <f t="shared" si="9"/>
        <v>ВНЗМ</v>
      </c>
      <c r="Q39" s="6" t="str">
        <f t="shared" si="1"/>
        <v>6</v>
      </c>
      <c r="R39" s="6" t="str">
        <f t="shared" si="2"/>
        <v xml:space="preserve">  Р-0143</v>
      </c>
      <c r="S39" s="6" t="str">
        <f t="shared" si="3"/>
        <v>89x7</v>
      </c>
      <c r="T39" s="6" t="str">
        <f t="shared" si="3"/>
        <v>15</v>
      </c>
      <c r="U39" s="4" t="str">
        <f>TRIM(LEFTB(SUBSTITUTE(MID(INDEX(I:I,L39+2),1+SEARCH("\",SUBSTITUTE(","&amp;SUBSTITUTE(INDEX(I:I,L39+2),"№",),",","\",1+ROW()-MATCH(L39,L$1:L39,))),5),",","     "),5))</f>
        <v>94</v>
      </c>
    </row>
    <row r="40" spans="12:21" x14ac:dyDescent="0.25">
      <c r="L40" s="4">
        <f>IF(ROW()-MATCH(L39,L$1:L39,)&gt;=VLOOKUP(L39,J:K,2,),L39+1,L39)</f>
        <v>11</v>
      </c>
      <c r="M40" s="6" t="str">
        <f t="shared" si="6"/>
        <v/>
      </c>
      <c r="N40" s="6" t="str">
        <f t="shared" si="7"/>
        <v/>
      </c>
      <c r="O40" s="6" t="str">
        <f t="shared" si="8"/>
        <v/>
      </c>
      <c r="P40" s="6" t="str">
        <f t="shared" si="9"/>
        <v>ВНЗМ</v>
      </c>
      <c r="Q40" s="6" t="str">
        <f t="shared" si="1"/>
        <v>6</v>
      </c>
      <c r="R40" s="6" t="str">
        <f t="shared" si="2"/>
        <v xml:space="preserve">  Р-0143</v>
      </c>
      <c r="S40" s="6" t="str">
        <f t="shared" si="3"/>
        <v>89x7</v>
      </c>
      <c r="T40" s="6" t="str">
        <f t="shared" si="3"/>
        <v>15</v>
      </c>
      <c r="U40" s="4" t="str">
        <f>TRIM(LEFTB(SUBSTITUTE(MID(INDEX(I:I,L40+2),1+SEARCH("\",SUBSTITUTE(","&amp;SUBSTITUTE(INDEX(I:I,L40+2),"№",),",","\",1+ROW()-MATCH(L40,L$1:L40,))),5),",","     "),5))</f>
        <v>97</v>
      </c>
    </row>
    <row r="41" spans="12:21" x14ac:dyDescent="0.25">
      <c r="L41" s="4">
        <f>IF(ROW()-MATCH(L40,L$1:L40,)&gt;=VLOOKUP(L40,J:K,2,),L40+1,L40)</f>
        <v>12</v>
      </c>
      <c r="M41" s="6" t="str">
        <f t="shared" si="6"/>
        <v/>
      </c>
      <c r="N41" s="6" t="str">
        <f t="shared" si="7"/>
        <v/>
      </c>
      <c r="O41" s="6" t="str">
        <f t="shared" si="8"/>
        <v/>
      </c>
      <c r="P41" s="6" t="str">
        <f t="shared" si="9"/>
        <v>ВНЗМ</v>
      </c>
      <c r="Q41" s="6" t="str">
        <f t="shared" si="1"/>
        <v>6</v>
      </c>
      <c r="R41" s="6" t="str">
        <f t="shared" si="2"/>
        <v xml:space="preserve"> Р-0143</v>
      </c>
      <c r="S41" s="6" t="str">
        <f t="shared" si="3"/>
        <v>273x10</v>
      </c>
      <c r="T41" s="6" t="str">
        <f t="shared" si="3"/>
        <v>7</v>
      </c>
      <c r="U41" s="4" t="str">
        <f>TRIM(LEFTB(SUBSTITUTE(MID(INDEX(I:I,L41+2),1+SEARCH("\",SUBSTITUTE(","&amp;SUBSTITUTE(INDEX(I:I,L41+2),"№",),",","\",1+ROW()-MATCH(L41,L$1:L41,))),5),",","     "),5))</f>
        <v>36</v>
      </c>
    </row>
    <row r="42" spans="12:21" x14ac:dyDescent="0.25">
      <c r="L42" s="4">
        <f>IF(ROW()-MATCH(L41,L$1:L41,)&gt;=VLOOKUP(L41,J:K,2,),L41+1,L41)</f>
        <v>12</v>
      </c>
      <c r="M42" s="6" t="str">
        <f t="shared" si="6"/>
        <v/>
      </c>
      <c r="N42" s="6" t="str">
        <f t="shared" si="7"/>
        <v/>
      </c>
      <c r="O42" s="6" t="str">
        <f t="shared" si="8"/>
        <v/>
      </c>
      <c r="P42" s="6" t="str">
        <f t="shared" si="9"/>
        <v>ВНЗМ</v>
      </c>
      <c r="Q42" s="6" t="str">
        <f t="shared" si="1"/>
        <v>6</v>
      </c>
      <c r="R42" s="6" t="str">
        <f t="shared" si="2"/>
        <v xml:space="preserve"> Р-0143</v>
      </c>
      <c r="S42" s="6" t="str">
        <f t="shared" si="3"/>
        <v>273x10</v>
      </c>
      <c r="T42" s="6" t="str">
        <f t="shared" si="3"/>
        <v>7</v>
      </c>
      <c r="U42" s="4" t="str">
        <f>TRIM(LEFTB(SUBSTITUTE(MID(INDEX(I:I,L42+2),1+SEARCH("\",SUBSTITUTE(","&amp;SUBSTITUTE(INDEX(I:I,L42+2),"№",),",","\",1+ROW()-MATCH(L42,L$1:L42,))),5),",","     "),5))</f>
        <v>35</v>
      </c>
    </row>
    <row r="43" spans="12:21" x14ac:dyDescent="0.25">
      <c r="L43" s="4">
        <f>IF(ROW()-MATCH(L42,L$1:L42,)&gt;=VLOOKUP(L42,J:K,2,),L42+1,L42)</f>
        <v>12</v>
      </c>
      <c r="M43" s="6" t="str">
        <f t="shared" si="6"/>
        <v/>
      </c>
      <c r="N43" s="6" t="str">
        <f t="shared" si="7"/>
        <v/>
      </c>
      <c r="O43" s="6" t="str">
        <f t="shared" si="8"/>
        <v/>
      </c>
      <c r="P43" s="6" t="str">
        <f t="shared" si="9"/>
        <v>ВНЗМ</v>
      </c>
      <c r="Q43" s="6" t="str">
        <f t="shared" si="1"/>
        <v>6</v>
      </c>
      <c r="R43" s="6" t="str">
        <f t="shared" si="2"/>
        <v xml:space="preserve"> Р-0143</v>
      </c>
      <c r="S43" s="6" t="str">
        <f t="shared" si="3"/>
        <v>273x10</v>
      </c>
      <c r="T43" s="6" t="str">
        <f t="shared" si="3"/>
        <v>7</v>
      </c>
      <c r="U43" s="4" t="str">
        <f>TRIM(LEFTB(SUBSTITUTE(MID(INDEX(I:I,L43+2),1+SEARCH("\",SUBSTITUTE(","&amp;SUBSTITUTE(INDEX(I:I,L43+2),"№",),",","\",1+ROW()-MATCH(L43,L$1:L43,))),5),",","     "),5))</f>
        <v>4</v>
      </c>
    </row>
    <row r="44" spans="12:21" x14ac:dyDescent="0.25">
      <c r="L44" s="4">
        <f>IF(ROW()-MATCH(L43,L$1:L43,)&gt;=VLOOKUP(L43,J:K,2,),L43+1,L43)</f>
        <v>12</v>
      </c>
      <c r="M44" s="6" t="str">
        <f t="shared" si="6"/>
        <v/>
      </c>
      <c r="N44" s="6" t="str">
        <f t="shared" si="7"/>
        <v/>
      </c>
      <c r="O44" s="6" t="str">
        <f t="shared" si="8"/>
        <v/>
      </c>
      <c r="P44" s="6" t="str">
        <f t="shared" si="9"/>
        <v>ВНЗМ</v>
      </c>
      <c r="Q44" s="6" t="str">
        <f t="shared" si="1"/>
        <v>6</v>
      </c>
      <c r="R44" s="6" t="str">
        <f t="shared" si="2"/>
        <v xml:space="preserve"> Р-0143</v>
      </c>
      <c r="S44" s="6" t="str">
        <f t="shared" si="3"/>
        <v>273x10</v>
      </c>
      <c r="T44" s="6" t="str">
        <f t="shared" si="3"/>
        <v>7</v>
      </c>
      <c r="U44" s="4" t="str">
        <f>TRIM(LEFTB(SUBSTITUTE(MID(INDEX(I:I,L44+2),1+SEARCH("\",SUBSTITUTE(","&amp;SUBSTITUTE(INDEX(I:I,L44+2),"№",),",","\",1+ROW()-MATCH(L44,L$1:L44,))),5),",","     "),5))</f>
        <v>42</v>
      </c>
    </row>
    <row r="45" spans="12:21" x14ac:dyDescent="0.25">
      <c r="L45" s="4">
        <f>IF(ROW()-MATCH(L44,L$1:L44,)&gt;=VLOOKUP(L44,J:K,2,),L44+1,L44)</f>
        <v>12</v>
      </c>
      <c r="M45" s="6" t="str">
        <f t="shared" si="6"/>
        <v/>
      </c>
      <c r="N45" s="6" t="str">
        <f t="shared" si="7"/>
        <v/>
      </c>
      <c r="O45" s="6" t="str">
        <f t="shared" si="8"/>
        <v/>
      </c>
      <c r="P45" s="6" t="str">
        <f t="shared" si="9"/>
        <v>ВНЗМ</v>
      </c>
      <c r="Q45" s="6" t="str">
        <f t="shared" si="1"/>
        <v>6</v>
      </c>
      <c r="R45" s="6" t="str">
        <f t="shared" si="2"/>
        <v xml:space="preserve"> Р-0143</v>
      </c>
      <c r="S45" s="6" t="str">
        <f t="shared" si="3"/>
        <v>273x10</v>
      </c>
      <c r="T45" s="6" t="str">
        <f t="shared" si="3"/>
        <v>7</v>
      </c>
      <c r="U45" s="4" t="str">
        <f>TRIM(LEFTB(SUBSTITUTE(MID(INDEX(I:I,L45+2),1+SEARCH("\",SUBSTITUTE(","&amp;SUBSTITUTE(INDEX(I:I,L45+2),"№",),",","\",1+ROW()-MATCH(L45,L$1:L45,))),5),",","     "),5))</f>
        <v>38</v>
      </c>
    </row>
    <row r="46" spans="12:21" x14ac:dyDescent="0.25">
      <c r="L46" s="4">
        <f>IF(ROW()-MATCH(L45,L$1:L45,)&gt;=VLOOKUP(L45,J:K,2,),L45+1,L45)</f>
        <v>13</v>
      </c>
      <c r="M46" s="6" t="str">
        <f t="shared" si="6"/>
        <v/>
      </c>
      <c r="N46" s="6" t="str">
        <f t="shared" si="7"/>
        <v/>
      </c>
      <c r="O46" s="6" t="str">
        <f t="shared" si="8"/>
        <v/>
      </c>
      <c r="P46" s="6" t="str">
        <f t="shared" si="9"/>
        <v/>
      </c>
      <c r="Q46" s="6" t="str">
        <f t="shared" si="1"/>
        <v>6</v>
      </c>
      <c r="R46" s="6" t="str">
        <f t="shared" si="2"/>
        <v xml:space="preserve"> Р-0146</v>
      </c>
      <c r="S46" s="6" t="str">
        <f t="shared" si="3"/>
        <v>32х6</v>
      </c>
      <c r="T46" s="6" t="str">
        <f t="shared" si="3"/>
        <v>1</v>
      </c>
      <c r="U46" s="4" t="str">
        <f>TRIM(LEFTB(SUBSTITUTE(MID(INDEX(I:I,L46+2),1+SEARCH("\",SUBSTITUTE(","&amp;SUBSTITUTE(INDEX(I:I,L46+2),"№",),",","\",1+ROW()-MATCH(L46,L$1:L46,))),5),",","     "),5))</f>
        <v>54</v>
      </c>
    </row>
    <row r="47" spans="12:21" x14ac:dyDescent="0.25">
      <c r="L47" s="4">
        <f>IF(ROW()-MATCH(L46,L$1:L46,)&gt;=VLOOKUP(L46,J:K,2,),L46+1,L46)</f>
        <v>14</v>
      </c>
      <c r="M47" s="6" t="str">
        <f t="shared" si="6"/>
        <v/>
      </c>
      <c r="N47" s="6" t="str">
        <f t="shared" si="7"/>
        <v/>
      </c>
      <c r="O47" s="6" t="str">
        <f t="shared" si="8"/>
        <v/>
      </c>
      <c r="P47" s="6" t="str">
        <f t="shared" si="9"/>
        <v>ВНЗМ</v>
      </c>
      <c r="Q47" s="6" t="str">
        <f t="shared" si="1"/>
        <v>6</v>
      </c>
      <c r="R47" s="6" t="str">
        <f t="shared" si="2"/>
        <v xml:space="preserve"> Р-0146</v>
      </c>
      <c r="S47" s="6" t="str">
        <f t="shared" si="3"/>
        <v>57x7</v>
      </c>
      <c r="T47" s="6" t="str">
        <f t="shared" si="3"/>
        <v>1</v>
      </c>
      <c r="U47" s="4" t="str">
        <f>TRIM(LEFTB(SUBSTITUTE(MID(INDEX(I:I,L47+2),1+SEARCH("\",SUBSTITUTE(","&amp;SUBSTITUTE(INDEX(I:I,L47+2),"№",),",","\",1+ROW()-MATCH(L47,L$1:L47,))),5),",","     "),5))</f>
        <v>50</v>
      </c>
    </row>
    <row r="48" spans="12:21" x14ac:dyDescent="0.25">
      <c r="L48" s="4">
        <f>IF(ROW()-MATCH(L47,L$1:L47,)&gt;=VLOOKUP(L47,J:K,2,),L47+1,L47)</f>
        <v>15</v>
      </c>
      <c r="M48" s="6" t="str">
        <f t="shared" si="6"/>
        <v/>
      </c>
      <c r="N48" s="6" t="str">
        <f t="shared" si="7"/>
        <v/>
      </c>
      <c r="O48" s="6" t="str">
        <f t="shared" si="8"/>
        <v/>
      </c>
      <c r="P48" s="6" t="str">
        <f t="shared" si="9"/>
        <v>ВНЗМ</v>
      </c>
      <c r="Q48" s="6" t="str">
        <f t="shared" si="1"/>
        <v>6</v>
      </c>
      <c r="R48" s="6" t="str">
        <f t="shared" si="2"/>
        <v xml:space="preserve">  Р-0141</v>
      </c>
      <c r="S48" s="6" t="str">
        <f t="shared" si="3"/>
        <v>273x10</v>
      </c>
      <c r="T48" s="6" t="str">
        <f t="shared" si="3"/>
        <v>9</v>
      </c>
      <c r="U48" s="4" t="str">
        <f>TRIM(LEFTB(SUBSTITUTE(MID(INDEX(I:I,L48+2),1+SEARCH("\",SUBSTITUTE(","&amp;SUBSTITUTE(INDEX(I:I,L48+2),"№",),",","\",1+ROW()-MATCH(L48,L$1:L48,))),5),",","     "),5))</f>
        <v>50</v>
      </c>
    </row>
    <row r="49" spans="12:21" x14ac:dyDescent="0.25">
      <c r="L49" s="4">
        <f>IF(ROW()-MATCH(L48,L$1:L48,)&gt;=VLOOKUP(L48,J:K,2,),L48+1,L48)</f>
        <v>15</v>
      </c>
      <c r="M49" s="6" t="str">
        <f t="shared" si="6"/>
        <v/>
      </c>
      <c r="N49" s="6" t="str">
        <f t="shared" si="7"/>
        <v/>
      </c>
      <c r="O49" s="6" t="str">
        <f t="shared" si="8"/>
        <v/>
      </c>
      <c r="P49" s="6" t="str">
        <f t="shared" si="9"/>
        <v>ВНЗМ</v>
      </c>
      <c r="Q49" s="6" t="str">
        <f t="shared" si="1"/>
        <v>6</v>
      </c>
      <c r="R49" s="6" t="str">
        <f t="shared" si="2"/>
        <v xml:space="preserve">  Р-0141</v>
      </c>
      <c r="S49" s="6" t="str">
        <f t="shared" si="3"/>
        <v>273x10</v>
      </c>
      <c r="T49" s="6" t="str">
        <f t="shared" si="3"/>
        <v>9</v>
      </c>
      <c r="U49" s="4" t="str">
        <f>TRIM(LEFTB(SUBSTITUTE(MID(INDEX(I:I,L49+2),1+SEARCH("\",SUBSTITUTE(","&amp;SUBSTITUTE(INDEX(I:I,L49+2),"№",),",","\",1+ROW()-MATCH(L49,L$1:L49,))),5),",","     "),5))</f>
        <v>38</v>
      </c>
    </row>
    <row r="50" spans="12:21" x14ac:dyDescent="0.25">
      <c r="L50" s="4">
        <f>IF(ROW()-MATCH(L49,L$1:L49,)&gt;=VLOOKUP(L49,J:K,2,),L49+1,L49)</f>
        <v>15</v>
      </c>
      <c r="M50" s="6" t="str">
        <f t="shared" si="6"/>
        <v/>
      </c>
      <c r="N50" s="6" t="str">
        <f t="shared" si="7"/>
        <v/>
      </c>
      <c r="O50" s="6" t="str">
        <f t="shared" si="8"/>
        <v/>
      </c>
      <c r="P50" s="6" t="str">
        <f t="shared" si="9"/>
        <v>ВНЗМ</v>
      </c>
      <c r="Q50" s="6" t="str">
        <f t="shared" si="1"/>
        <v>6</v>
      </c>
      <c r="R50" s="6" t="str">
        <f t="shared" si="2"/>
        <v xml:space="preserve">  Р-0141</v>
      </c>
      <c r="S50" s="6" t="str">
        <f t="shared" si="3"/>
        <v>273x10</v>
      </c>
      <c r="T50" s="6" t="str">
        <f t="shared" si="3"/>
        <v>9</v>
      </c>
      <c r="U50" s="4" t="str">
        <f>TRIM(LEFTB(SUBSTITUTE(MID(INDEX(I:I,L50+2),1+SEARCH("\",SUBSTITUTE(","&amp;SUBSTITUTE(INDEX(I:I,L50+2),"№",),",","\",1+ROW()-MATCH(L50,L$1:L50,))),5),",","     "),5))</f>
        <v>37</v>
      </c>
    </row>
    <row r="51" spans="12:21" x14ac:dyDescent="0.25">
      <c r="L51" s="4">
        <f>IF(ROW()-MATCH(L50,L$1:L50,)&gt;=VLOOKUP(L50,J:K,2,),L50+1,L50)</f>
        <v>15</v>
      </c>
      <c r="M51" s="6" t="str">
        <f t="shared" si="6"/>
        <v/>
      </c>
      <c r="N51" s="6" t="str">
        <f t="shared" si="7"/>
        <v/>
      </c>
      <c r="O51" s="6" t="str">
        <f t="shared" si="8"/>
        <v/>
      </c>
      <c r="P51" s="6" t="str">
        <f t="shared" si="9"/>
        <v>ВНЗМ</v>
      </c>
      <c r="Q51" s="6" t="str">
        <f t="shared" si="1"/>
        <v>6</v>
      </c>
      <c r="R51" s="6" t="str">
        <f t="shared" si="2"/>
        <v xml:space="preserve">  Р-0141</v>
      </c>
      <c r="S51" s="6" t="str">
        <f t="shared" si="3"/>
        <v>273x10</v>
      </c>
      <c r="T51" s="6" t="str">
        <f t="shared" si="3"/>
        <v>9</v>
      </c>
      <c r="U51" s="4" t="str">
        <f>TRIM(LEFTB(SUBSTITUTE(MID(INDEX(I:I,L51+2),1+SEARCH("\",SUBSTITUTE(","&amp;SUBSTITUTE(INDEX(I:I,L51+2),"№",),",","\",1+ROW()-MATCH(L51,L$1:L51,))),5),",","     "),5))</f>
        <v>39</v>
      </c>
    </row>
    <row r="52" spans="12:21" x14ac:dyDescent="0.25">
      <c r="L52" s="4">
        <f>IF(ROW()-MATCH(L51,L$1:L51,)&gt;=VLOOKUP(L51,J:K,2,),L51+1,L51)</f>
        <v>15</v>
      </c>
      <c r="M52" s="6" t="str">
        <f t="shared" si="6"/>
        <v/>
      </c>
      <c r="N52" s="6" t="str">
        <f t="shared" si="7"/>
        <v/>
      </c>
      <c r="O52" s="6" t="str">
        <f t="shared" si="8"/>
        <v/>
      </c>
      <c r="P52" s="6" t="str">
        <f t="shared" si="9"/>
        <v>ВНЗМ</v>
      </c>
      <c r="Q52" s="6" t="str">
        <f t="shared" si="1"/>
        <v>6</v>
      </c>
      <c r="R52" s="6" t="str">
        <f t="shared" si="2"/>
        <v xml:space="preserve">  Р-0141</v>
      </c>
      <c r="S52" s="6" t="str">
        <f t="shared" si="3"/>
        <v>273x10</v>
      </c>
      <c r="T52" s="6" t="str">
        <f t="shared" si="3"/>
        <v>9</v>
      </c>
      <c r="U52" s="4" t="str">
        <f>TRIM(LEFTB(SUBSTITUTE(MID(INDEX(I:I,L52+2),1+SEARCH("\",SUBSTITUTE(","&amp;SUBSTITUTE(INDEX(I:I,L52+2),"№",),",","\",1+ROW()-MATCH(L52,L$1:L52,))),5),",","     "),5))</f>
        <v>35</v>
      </c>
    </row>
    <row r="53" spans="12:21" x14ac:dyDescent="0.25">
      <c r="L53" s="4">
        <f>IF(ROW()-MATCH(L52,L$1:L52,)&gt;=VLOOKUP(L52,J:K,2,),L52+1,L52)</f>
        <v>15</v>
      </c>
      <c r="M53" s="6" t="str">
        <f t="shared" si="6"/>
        <v/>
      </c>
      <c r="N53" s="6" t="str">
        <f t="shared" si="7"/>
        <v/>
      </c>
      <c r="O53" s="6" t="str">
        <f t="shared" si="8"/>
        <v/>
      </c>
      <c r="P53" s="6" t="str">
        <f t="shared" si="9"/>
        <v>ВНЗМ</v>
      </c>
      <c r="Q53" s="6" t="str">
        <f t="shared" si="1"/>
        <v>6</v>
      </c>
      <c r="R53" s="6" t="str">
        <f t="shared" si="2"/>
        <v xml:space="preserve">  Р-0141</v>
      </c>
      <c r="S53" s="6" t="str">
        <f t="shared" si="3"/>
        <v>273x10</v>
      </c>
      <c r="T53" s="6" t="str">
        <f t="shared" si="3"/>
        <v>9</v>
      </c>
      <c r="U53" s="4" t="str">
        <f>TRIM(LEFTB(SUBSTITUTE(MID(INDEX(I:I,L53+2),1+SEARCH("\",SUBSTITUTE(","&amp;SUBSTITUTE(INDEX(I:I,L53+2),"№",),",","\",1+ROW()-MATCH(L53,L$1:L53,))),5),",","     "),5))</f>
        <v>34</v>
      </c>
    </row>
    <row r="54" spans="12:21" x14ac:dyDescent="0.25">
      <c r="L54" s="4">
        <f>IF(ROW()-MATCH(L53,L$1:L53,)&gt;=VLOOKUP(L53,J:K,2,),L53+1,L53)</f>
        <v>15</v>
      </c>
      <c r="M54" s="6" t="str">
        <f t="shared" si="6"/>
        <v/>
      </c>
      <c r="N54" s="6" t="str">
        <f t="shared" si="7"/>
        <v/>
      </c>
      <c r="O54" s="6" t="str">
        <f t="shared" si="8"/>
        <v/>
      </c>
      <c r="P54" s="6" t="str">
        <f t="shared" si="9"/>
        <v>ВНЗМ</v>
      </c>
      <c r="Q54" s="6" t="str">
        <f t="shared" si="1"/>
        <v>6</v>
      </c>
      <c r="R54" s="6" t="str">
        <f t="shared" si="2"/>
        <v xml:space="preserve">  Р-0141</v>
      </c>
      <c r="S54" s="6" t="str">
        <f t="shared" si="3"/>
        <v>273x10</v>
      </c>
      <c r="T54" s="6" t="str">
        <f t="shared" si="3"/>
        <v>9</v>
      </c>
      <c r="U54" s="4" t="str">
        <f>TRIM(LEFTB(SUBSTITUTE(MID(INDEX(I:I,L54+2),1+SEARCH("\",SUBSTITUTE(","&amp;SUBSTITUTE(INDEX(I:I,L54+2),"№",),",","\",1+ROW()-MATCH(L54,L$1:L54,))),5),",","     "),5))</f>
        <v>31</v>
      </c>
    </row>
    <row r="55" spans="12:21" x14ac:dyDescent="0.25">
      <c r="L55" s="4">
        <f>IF(ROW()-MATCH(L54,L$1:L54,)&gt;=VLOOKUP(L54,J:K,2,),L54+1,L54)</f>
        <v>15</v>
      </c>
      <c r="M55" s="6" t="str">
        <f t="shared" si="6"/>
        <v/>
      </c>
      <c r="N55" s="6" t="str">
        <f t="shared" si="7"/>
        <v/>
      </c>
      <c r="O55" s="6" t="str">
        <f t="shared" si="8"/>
        <v/>
      </c>
      <c r="P55" s="6" t="str">
        <f t="shared" si="9"/>
        <v>ВНЗМ</v>
      </c>
      <c r="Q55" s="6" t="str">
        <f t="shared" si="1"/>
        <v>6</v>
      </c>
      <c r="R55" s="6" t="str">
        <f t="shared" si="2"/>
        <v xml:space="preserve">  Р-0141</v>
      </c>
      <c r="S55" s="6" t="str">
        <f t="shared" si="3"/>
        <v>273x10</v>
      </c>
      <c r="T55" s="6" t="str">
        <f t="shared" si="3"/>
        <v>9</v>
      </c>
      <c r="U55" s="4" t="str">
        <f>TRIM(LEFTB(SUBSTITUTE(MID(INDEX(I:I,L55+2),1+SEARCH("\",SUBSTITUTE(","&amp;SUBSTITUTE(INDEX(I:I,L55+2),"№",),",","\",1+ROW()-MATCH(L55,L$1:L55,))),5),",","     "),5))</f>
        <v>27</v>
      </c>
    </row>
    <row r="56" spans="12:21" x14ac:dyDescent="0.25">
      <c r="L56" s="4">
        <f>IF(ROW()-MATCH(L55,L$1:L55,)&gt;=VLOOKUP(L55,J:K,2,),L55+1,L55)</f>
        <v>15</v>
      </c>
      <c r="M56" s="6" t="str">
        <f t="shared" si="6"/>
        <v/>
      </c>
      <c r="N56" s="6" t="str">
        <f t="shared" si="7"/>
        <v/>
      </c>
      <c r="O56" s="6" t="str">
        <f t="shared" si="8"/>
        <v/>
      </c>
      <c r="P56" s="6" t="str">
        <f t="shared" si="9"/>
        <v>ВНЗМ</v>
      </c>
      <c r="Q56" s="6" t="str">
        <f t="shared" si="1"/>
        <v>6</v>
      </c>
      <c r="R56" s="6" t="str">
        <f t="shared" si="2"/>
        <v xml:space="preserve">  Р-0141</v>
      </c>
      <c r="S56" s="6" t="str">
        <f t="shared" si="3"/>
        <v>273x10</v>
      </c>
      <c r="T56" s="6" t="str">
        <f t="shared" si="3"/>
        <v>9</v>
      </c>
      <c r="U56" s="4" t="str">
        <f>TRIM(LEFTB(SUBSTITUTE(MID(INDEX(I:I,L56+2),1+SEARCH("\",SUBSTITUTE(","&amp;SUBSTITUTE(INDEX(I:I,L56+2),"№",),",","\",1+ROW()-MATCH(L56,L$1:L56,))),5),",","     "),5))</f>
        <v>11</v>
      </c>
    </row>
    <row r="57" spans="12:21" x14ac:dyDescent="0.25">
      <c r="L57" s="4">
        <f>IF(ROW()-MATCH(L56,L$1:L56,)&gt;=VLOOKUP(L56,J:K,2,),L56+1,L56)</f>
        <v>16</v>
      </c>
      <c r="M57" s="6" t="str">
        <f t="shared" si="6"/>
        <v/>
      </c>
      <c r="N57" s="6" t="str">
        <f t="shared" si="7"/>
        <v/>
      </c>
      <c r="O57" s="6" t="str">
        <f t="shared" si="8"/>
        <v/>
      </c>
      <c r="P57" s="6" t="str">
        <f t="shared" si="9"/>
        <v>ВНЗМ</v>
      </c>
      <c r="Q57" s="6" t="str">
        <f t="shared" si="1"/>
        <v>6</v>
      </c>
      <c r="R57" s="6" t="str">
        <f t="shared" si="2"/>
        <v xml:space="preserve"> Р-0251</v>
      </c>
      <c r="S57" s="6" t="str">
        <f t="shared" si="3"/>
        <v>273x9</v>
      </c>
      <c r="T57" s="6" t="str">
        <f t="shared" si="3"/>
        <v>5</v>
      </c>
      <c r="U57" s="4" t="str">
        <f>TRIM(LEFTB(SUBSTITUTE(MID(INDEX(I:I,L57+2),1+SEARCH("\",SUBSTITUTE(","&amp;SUBSTITUTE(INDEX(I:I,L57+2),"№",),",","\",1+ROW()-MATCH(L57,L$1:L57,))),5),",","     "),5))</f>
        <v>14</v>
      </c>
    </row>
    <row r="58" spans="12:21" x14ac:dyDescent="0.25">
      <c r="L58" s="4">
        <f>IF(ROW()-MATCH(L57,L$1:L57,)&gt;=VLOOKUP(L57,J:K,2,),L57+1,L57)</f>
        <v>16</v>
      </c>
      <c r="M58" s="6" t="str">
        <f t="shared" si="6"/>
        <v/>
      </c>
      <c r="N58" s="6" t="str">
        <f t="shared" si="7"/>
        <v/>
      </c>
      <c r="O58" s="6" t="str">
        <f t="shared" si="8"/>
        <v/>
      </c>
      <c r="P58" s="6" t="str">
        <f t="shared" si="9"/>
        <v>ВНЗМ</v>
      </c>
      <c r="Q58" s="6" t="str">
        <f t="shared" si="1"/>
        <v>6</v>
      </c>
      <c r="R58" s="6" t="str">
        <f t="shared" si="2"/>
        <v xml:space="preserve"> Р-0251</v>
      </c>
      <c r="S58" s="6" t="str">
        <f t="shared" si="3"/>
        <v>273x9</v>
      </c>
      <c r="T58" s="6" t="str">
        <f t="shared" si="3"/>
        <v>5</v>
      </c>
      <c r="U58" s="4" t="str">
        <f>TRIM(LEFTB(SUBSTITUTE(MID(INDEX(I:I,L58+2),1+SEARCH("\",SUBSTITUTE(","&amp;SUBSTITUTE(INDEX(I:I,L58+2),"№",),",","\",1+ROW()-MATCH(L58,L$1:L58,))),5),",","     "),5))</f>
        <v>13</v>
      </c>
    </row>
    <row r="59" spans="12:21" x14ac:dyDescent="0.25">
      <c r="L59" s="4">
        <f>IF(ROW()-MATCH(L58,L$1:L58,)&gt;=VLOOKUP(L58,J:K,2,),L58+1,L58)</f>
        <v>16</v>
      </c>
      <c r="M59" s="6" t="str">
        <f t="shared" si="6"/>
        <v/>
      </c>
      <c r="N59" s="6" t="str">
        <f t="shared" si="7"/>
        <v/>
      </c>
      <c r="O59" s="6" t="str">
        <f t="shared" si="8"/>
        <v/>
      </c>
      <c r="P59" s="6" t="str">
        <f t="shared" si="9"/>
        <v>ВНЗМ</v>
      </c>
      <c r="Q59" s="6" t="str">
        <f t="shared" si="1"/>
        <v>6</v>
      </c>
      <c r="R59" s="6" t="str">
        <f t="shared" si="2"/>
        <v xml:space="preserve"> Р-0251</v>
      </c>
      <c r="S59" s="6" t="str">
        <f t="shared" si="3"/>
        <v>273x9</v>
      </c>
      <c r="T59" s="6" t="str">
        <f t="shared" si="3"/>
        <v>5</v>
      </c>
      <c r="U59" s="4" t="str">
        <f>TRIM(LEFTB(SUBSTITUTE(MID(INDEX(I:I,L59+2),1+SEARCH("\",SUBSTITUTE(","&amp;SUBSTITUTE(INDEX(I:I,L59+2),"№",),",","\",1+ROW()-MATCH(L59,L$1:L59,))),5),",","     "),5))</f>
        <v>17</v>
      </c>
    </row>
    <row r="60" spans="12:21" x14ac:dyDescent="0.25">
      <c r="L60" s="4">
        <f>IF(ROW()-MATCH(L59,L$1:L59,)&gt;=VLOOKUP(L59,J:K,2,),L59+1,L59)</f>
        <v>16</v>
      </c>
      <c r="M60" s="6" t="str">
        <f t="shared" si="6"/>
        <v/>
      </c>
      <c r="N60" s="6" t="str">
        <f t="shared" si="7"/>
        <v/>
      </c>
      <c r="O60" s="6" t="str">
        <f t="shared" si="8"/>
        <v/>
      </c>
      <c r="P60" s="6" t="str">
        <f t="shared" si="9"/>
        <v>ВНЗМ</v>
      </c>
      <c r="Q60" s="6" t="str">
        <f t="shared" si="1"/>
        <v>6</v>
      </c>
      <c r="R60" s="6" t="str">
        <f t="shared" si="2"/>
        <v xml:space="preserve"> Р-0251</v>
      </c>
      <c r="S60" s="6" t="str">
        <f t="shared" si="3"/>
        <v>273x9</v>
      </c>
      <c r="T60" s="6" t="str">
        <f t="shared" si="3"/>
        <v>5</v>
      </c>
      <c r="U60" s="4" t="str">
        <f>TRIM(LEFTB(SUBSTITUTE(MID(INDEX(I:I,L60+2),1+SEARCH("\",SUBSTITUTE(","&amp;SUBSTITUTE(INDEX(I:I,L60+2),"№",),",","\",1+ROW()-MATCH(L60,L$1:L60,))),5),",","     "),5))</f>
        <v>24</v>
      </c>
    </row>
    <row r="61" spans="12:21" x14ac:dyDescent="0.25">
      <c r="L61" s="4">
        <f>IF(ROW()-MATCH(L60,L$1:L60,)&gt;=VLOOKUP(L60,J:K,2,),L60+1,L60)</f>
        <v>16</v>
      </c>
      <c r="M61" s="6" t="str">
        <f t="shared" si="6"/>
        <v/>
      </c>
      <c r="N61" s="6" t="str">
        <f t="shared" si="7"/>
        <v/>
      </c>
      <c r="O61" s="6" t="str">
        <f t="shared" si="8"/>
        <v/>
      </c>
      <c r="P61" s="6" t="str">
        <f t="shared" si="9"/>
        <v>ВНЗМ</v>
      </c>
      <c r="Q61" s="6" t="str">
        <f t="shared" si="1"/>
        <v>6</v>
      </c>
      <c r="R61" s="6" t="str">
        <f t="shared" si="2"/>
        <v xml:space="preserve"> Р-0251</v>
      </c>
      <c r="S61" s="6" t="str">
        <f t="shared" si="3"/>
        <v>273x9</v>
      </c>
      <c r="T61" s="6" t="str">
        <f t="shared" si="3"/>
        <v>5</v>
      </c>
      <c r="U61" s="4" t="str">
        <f>TRIM(LEFTB(SUBSTITUTE(MID(INDEX(I:I,L61+2),1+SEARCH("\",SUBSTITUTE(","&amp;SUBSTITUTE(INDEX(I:I,L61+2),"№",),",","\",1+ROW()-MATCH(L61,L$1:L61,))),5),",","     "),5))</f>
        <v>25</v>
      </c>
    </row>
    <row r="62" spans="12:21" x14ac:dyDescent="0.25">
      <c r="L62" s="4">
        <f>IF(ROW()-MATCH(L61,L$1:L61,)&gt;=VLOOKUP(L61,J:K,2,),L61+1,L61)</f>
        <v>17</v>
      </c>
      <c r="M62" s="6" t="str">
        <f t="shared" si="6"/>
        <v/>
      </c>
      <c r="N62" s="6" t="str">
        <f t="shared" si="7"/>
        <v/>
      </c>
      <c r="O62" s="6" t="str">
        <f t="shared" si="8"/>
        <v/>
      </c>
      <c r="P62" s="6" t="str">
        <f t="shared" si="9"/>
        <v>ВНЗМ</v>
      </c>
      <c r="Q62" s="6" t="str">
        <f t="shared" si="1"/>
        <v>6</v>
      </c>
      <c r="R62" s="6" t="str">
        <f t="shared" si="2"/>
        <v xml:space="preserve"> Р-0117</v>
      </c>
      <c r="S62" s="6" t="str">
        <f t="shared" si="3"/>
        <v>325x9</v>
      </c>
      <c r="T62" s="6" t="str">
        <f t="shared" si="3"/>
        <v>5</v>
      </c>
      <c r="U62" s="4" t="str">
        <f>TRIM(LEFTB(SUBSTITUTE(MID(INDEX(I:I,L62+2),1+SEARCH("\",SUBSTITUTE(","&amp;SUBSTITUTE(INDEX(I:I,L62+2),"№",),",","\",1+ROW()-MATCH(L62,L$1:L62,))),5),",","     "),5))</f>
        <v>19</v>
      </c>
    </row>
    <row r="63" spans="12:21" x14ac:dyDescent="0.25">
      <c r="L63" s="4">
        <f>IF(ROW()-MATCH(L62,L$1:L62,)&gt;=VLOOKUP(L62,J:K,2,),L62+1,L62)</f>
        <v>17</v>
      </c>
      <c r="M63" s="6" t="str">
        <f t="shared" si="6"/>
        <v/>
      </c>
      <c r="N63" s="6" t="str">
        <f t="shared" si="7"/>
        <v/>
      </c>
      <c r="O63" s="6" t="str">
        <f t="shared" si="8"/>
        <v/>
      </c>
      <c r="P63" s="6" t="str">
        <f t="shared" si="9"/>
        <v>ВНЗМ</v>
      </c>
      <c r="Q63" s="6" t="str">
        <f t="shared" si="1"/>
        <v>6</v>
      </c>
      <c r="R63" s="6" t="str">
        <f t="shared" si="2"/>
        <v xml:space="preserve"> Р-0117</v>
      </c>
      <c r="S63" s="6" t="str">
        <f t="shared" si="3"/>
        <v>325x9</v>
      </c>
      <c r="T63" s="6" t="str">
        <f t="shared" si="3"/>
        <v>5</v>
      </c>
      <c r="U63" s="4" t="str">
        <f>TRIM(LEFTB(SUBSTITUTE(MID(INDEX(I:I,L63+2),1+SEARCH("\",SUBSTITUTE(","&amp;SUBSTITUTE(INDEX(I:I,L63+2),"№",),",","\",1+ROW()-MATCH(L63,L$1:L63,))),5),",","     "),5))</f>
        <v>51</v>
      </c>
    </row>
    <row r="64" spans="12:21" x14ac:dyDescent="0.25">
      <c r="L64" s="4">
        <f>IF(ROW()-MATCH(L63,L$1:L63,)&gt;=VLOOKUP(L63,J:K,2,),L63+1,L63)</f>
        <v>17</v>
      </c>
      <c r="M64" s="6" t="str">
        <f t="shared" si="6"/>
        <v/>
      </c>
      <c r="N64" s="6" t="str">
        <f t="shared" si="7"/>
        <v/>
      </c>
      <c r="O64" s="6" t="str">
        <f t="shared" si="8"/>
        <v/>
      </c>
      <c r="P64" s="6" t="str">
        <f t="shared" si="9"/>
        <v>ВНЗМ</v>
      </c>
      <c r="Q64" s="6" t="str">
        <f t="shared" si="1"/>
        <v>6</v>
      </c>
      <c r="R64" s="6" t="str">
        <f t="shared" si="2"/>
        <v xml:space="preserve"> Р-0117</v>
      </c>
      <c r="S64" s="6" t="str">
        <f t="shared" si="3"/>
        <v>325x9</v>
      </c>
      <c r="T64" s="6" t="str">
        <f t="shared" si="3"/>
        <v>5</v>
      </c>
      <c r="U64" s="4" t="str">
        <f>TRIM(LEFTB(SUBSTITUTE(MID(INDEX(I:I,L64+2),1+SEARCH("\",SUBSTITUTE(","&amp;SUBSTITUTE(INDEX(I:I,L64+2),"№",),",","\",1+ROW()-MATCH(L64,L$1:L64,))),5),",","     "),5))</f>
        <v>52</v>
      </c>
    </row>
    <row r="65" spans="12:21" x14ac:dyDescent="0.25">
      <c r="L65" s="4">
        <f>IF(ROW()-MATCH(L64,L$1:L64,)&gt;=VLOOKUP(L64,J:K,2,),L64+1,L64)</f>
        <v>17</v>
      </c>
      <c r="M65" s="6" t="str">
        <f t="shared" si="6"/>
        <v/>
      </c>
      <c r="N65" s="6" t="str">
        <f t="shared" si="7"/>
        <v/>
      </c>
      <c r="O65" s="6" t="str">
        <f t="shared" si="8"/>
        <v/>
      </c>
      <c r="P65" s="6" t="str">
        <f t="shared" si="9"/>
        <v>ВНЗМ</v>
      </c>
      <c r="Q65" s="6" t="str">
        <f t="shared" si="1"/>
        <v>6</v>
      </c>
      <c r="R65" s="6" t="str">
        <f t="shared" si="2"/>
        <v xml:space="preserve"> Р-0117</v>
      </c>
      <c r="S65" s="6" t="str">
        <f t="shared" si="3"/>
        <v>325x9</v>
      </c>
      <c r="T65" s="6" t="str">
        <f t="shared" si="3"/>
        <v>5</v>
      </c>
      <c r="U65" s="4" t="str">
        <f>TRIM(LEFTB(SUBSTITUTE(MID(INDEX(I:I,L65+2),1+SEARCH("\",SUBSTITUTE(","&amp;SUBSTITUTE(INDEX(I:I,L65+2),"№",),",","\",1+ROW()-MATCH(L65,L$1:L65,))),5),",","     "),5))</f>
        <v>25</v>
      </c>
    </row>
    <row r="66" spans="12:21" x14ac:dyDescent="0.25">
      <c r="L66" s="4">
        <f>IF(ROW()-MATCH(L65,L$1:L65,)&gt;=VLOOKUP(L65,J:K,2,),L65+1,L65)</f>
        <v>17</v>
      </c>
      <c r="M66" s="6" t="str">
        <f t="shared" si="6"/>
        <v/>
      </c>
      <c r="N66" s="6" t="str">
        <f t="shared" si="7"/>
        <v/>
      </c>
      <c r="O66" s="6" t="str">
        <f t="shared" si="8"/>
        <v/>
      </c>
      <c r="P66" s="6" t="str">
        <f t="shared" si="9"/>
        <v>ВНЗМ</v>
      </c>
      <c r="Q66" s="6" t="str">
        <f t="shared" si="1"/>
        <v>6</v>
      </c>
      <c r="R66" s="6" t="str">
        <f t="shared" si="2"/>
        <v xml:space="preserve"> Р-0117</v>
      </c>
      <c r="S66" s="6" t="str">
        <f t="shared" si="3"/>
        <v>325x9</v>
      </c>
      <c r="T66" s="6" t="str">
        <f t="shared" si="3"/>
        <v>5</v>
      </c>
      <c r="U66" s="4" t="str">
        <f>TRIM(LEFTB(SUBSTITUTE(MID(INDEX(I:I,L66+2),1+SEARCH("\",SUBSTITUTE(","&amp;SUBSTITUTE(INDEX(I:I,L66+2),"№",),",","\",1+ROW()-MATCH(L66,L$1:L66,))),5),",","     "),5))</f>
        <v>37</v>
      </c>
    </row>
    <row r="67" spans="12:21" x14ac:dyDescent="0.25">
      <c r="L67" s="4">
        <f>IF(ROW()-MATCH(L66,L$1:L66,)&gt;=VLOOKUP(L66,J:K,2,),L66+1,L66)</f>
        <v>18</v>
      </c>
      <c r="M67" s="6" t="str">
        <f t="shared" si="6"/>
        <v/>
      </c>
      <c r="N67" s="6" t="str">
        <f t="shared" si="7"/>
        <v/>
      </c>
      <c r="O67" s="6" t="str">
        <f t="shared" si="8"/>
        <v/>
      </c>
      <c r="P67" s="6" t="str">
        <f t="shared" si="9"/>
        <v>ВНЗМ</v>
      </c>
      <c r="Q67" s="6" t="str">
        <f t="shared" ref="Q67:Q130" si="10">INDEX(E:E,$L67+2)&amp;""</f>
        <v>6</v>
      </c>
      <c r="R67" s="6" t="str">
        <f t="shared" ref="R67:R130" si="11">INDEX(F:F,$L67+2)&amp;""</f>
        <v xml:space="preserve"> Р-0117</v>
      </c>
      <c r="S67" s="6" t="str">
        <f t="shared" ref="S67:T130" si="12">INDEX(G:G,$L67+2)&amp;""</f>
        <v>32x6</v>
      </c>
      <c r="T67" s="6" t="str">
        <f t="shared" si="12"/>
        <v>1</v>
      </c>
      <c r="U67" s="4" t="str">
        <f>TRIM(LEFTB(SUBSTITUTE(MID(INDEX(I:I,L67+2),1+SEARCH("\",SUBSTITUTE(","&amp;SUBSTITUTE(INDEX(I:I,L67+2),"№",),",","\",1+ROW()-MATCH(L67,L$1:L67,))),5),",","     "),5))</f>
        <v>49</v>
      </c>
    </row>
    <row r="68" spans="12:21" x14ac:dyDescent="0.25">
      <c r="L68" s="4">
        <f>IF(ROW()-MATCH(L67,L$1:L67,)&gt;=VLOOKUP(L67,J:K,2,),L67+1,L67)</f>
        <v>19</v>
      </c>
      <c r="M68" s="6" t="str">
        <f t="shared" ref="M68:M131" si="13">INDEX(A:A,$L68+2)&amp;""</f>
        <v/>
      </c>
      <c r="N68" s="6" t="str">
        <f t="shared" si="7"/>
        <v/>
      </c>
      <c r="O68" s="6" t="str">
        <f t="shared" si="8"/>
        <v/>
      </c>
      <c r="P68" s="6" t="str">
        <f t="shared" si="9"/>
        <v>ВНЗМ</v>
      </c>
      <c r="Q68" s="6" t="str">
        <f t="shared" si="10"/>
        <v>6</v>
      </c>
      <c r="R68" s="6" t="str">
        <f t="shared" si="11"/>
        <v xml:space="preserve"> Р-0117</v>
      </c>
      <c r="S68" s="6" t="str">
        <f t="shared" si="12"/>
        <v>57x7</v>
      </c>
      <c r="T68" s="6" t="str">
        <f t="shared" si="12"/>
        <v>1</v>
      </c>
      <c r="U68" s="4" t="str">
        <f>TRIM(LEFTB(SUBSTITUTE(MID(INDEX(I:I,L68+2),1+SEARCH("\",SUBSTITUTE(","&amp;SUBSTITUTE(INDEX(I:I,L68+2),"№",),",","\",1+ROW()-MATCH(L68,L$1:L68,))),5),",","     "),5))</f>
        <v>8</v>
      </c>
    </row>
    <row r="69" spans="12:21" x14ac:dyDescent="0.25">
      <c r="L69" s="4">
        <f>IF(ROW()-MATCH(L68,L$1:L68,)&gt;=VLOOKUP(L68,J:K,2,),L68+1,L68)</f>
        <v>20</v>
      </c>
      <c r="M69" s="6" t="str">
        <f t="shared" si="13"/>
        <v/>
      </c>
      <c r="N69" s="6" t="str">
        <f t="shared" si="7"/>
        <v/>
      </c>
      <c r="O69" s="6" t="str">
        <f t="shared" si="8"/>
        <v/>
      </c>
      <c r="P69" s="6" t="str">
        <f t="shared" si="9"/>
        <v>ВНЗМ</v>
      </c>
      <c r="Q69" s="6" t="str">
        <f t="shared" si="10"/>
        <v>6</v>
      </c>
      <c r="R69" s="6" t="str">
        <f t="shared" si="11"/>
        <v xml:space="preserve"> P-0916</v>
      </c>
      <c r="S69" s="6" t="str">
        <f t="shared" si="12"/>
        <v>57x7</v>
      </c>
      <c r="T69" s="6" t="str">
        <f t="shared" si="12"/>
        <v>1</v>
      </c>
      <c r="U69" s="4" t="str">
        <f>TRIM(LEFTB(SUBSTITUTE(MID(INDEX(I:I,L69+2),1+SEARCH("\",SUBSTITUTE(","&amp;SUBSTITUTE(INDEX(I:I,L69+2),"№",),",","\",1+ROW()-MATCH(L69,L$1:L69,))),5),",","     "),5))</f>
        <v>58</v>
      </c>
    </row>
    <row r="70" spans="12:21" x14ac:dyDescent="0.25">
      <c r="L70" s="4">
        <f>IF(ROW()-MATCH(L69,L$1:L69,)&gt;=VLOOKUP(L69,J:K,2,),L69+1,L69)</f>
        <v>21</v>
      </c>
      <c r="M70" s="6" t="str">
        <f t="shared" si="13"/>
        <v/>
      </c>
      <c r="N70" s="6" t="str">
        <f t="shared" si="7"/>
        <v/>
      </c>
      <c r="O70" s="6" t="str">
        <f t="shared" si="8"/>
        <v/>
      </c>
      <c r="P70" s="6" t="str">
        <f t="shared" si="9"/>
        <v>ВНЗМ</v>
      </c>
      <c r="Q70" s="6" t="str">
        <f t="shared" si="10"/>
        <v>6</v>
      </c>
      <c r="R70" s="6" t="str">
        <f t="shared" si="11"/>
        <v xml:space="preserve"> P-0916</v>
      </c>
      <c r="S70" s="6" t="str">
        <f t="shared" si="12"/>
        <v>219x8</v>
      </c>
      <c r="T70" s="6" t="str">
        <f t="shared" si="12"/>
        <v>2</v>
      </c>
      <c r="U70" s="4" t="str">
        <f>TRIM(LEFTB(SUBSTITUTE(MID(INDEX(I:I,L70+2),1+SEARCH("\",SUBSTITUTE(","&amp;SUBSTITUTE(INDEX(I:I,L70+2),"№",),",","\",1+ROW()-MATCH(L70,L$1:L70,))),5),",","     "),5))</f>
        <v>29</v>
      </c>
    </row>
    <row r="71" spans="12:21" x14ac:dyDescent="0.25">
      <c r="L71" s="4">
        <f>IF(ROW()-MATCH(L70,L$1:L70,)&gt;=VLOOKUP(L70,J:K,2,),L70+1,L70)</f>
        <v>21</v>
      </c>
      <c r="M71" s="6" t="str">
        <f t="shared" si="13"/>
        <v/>
      </c>
      <c r="N71" s="6" t="str">
        <f t="shared" si="7"/>
        <v/>
      </c>
      <c r="O71" s="6" t="str">
        <f t="shared" si="8"/>
        <v/>
      </c>
      <c r="P71" s="6" t="str">
        <f t="shared" si="9"/>
        <v>ВНЗМ</v>
      </c>
      <c r="Q71" s="6" t="str">
        <f t="shared" si="10"/>
        <v>6</v>
      </c>
      <c r="R71" s="6" t="str">
        <f t="shared" si="11"/>
        <v xml:space="preserve"> P-0916</v>
      </c>
      <c r="S71" s="6" t="str">
        <f t="shared" si="12"/>
        <v>219x8</v>
      </c>
      <c r="T71" s="6" t="str">
        <f t="shared" si="12"/>
        <v>2</v>
      </c>
      <c r="U71" s="4" t="str">
        <f>TRIM(LEFTB(SUBSTITUTE(MID(INDEX(I:I,L71+2),1+SEARCH("\",SUBSTITUTE(","&amp;SUBSTITUTE(INDEX(I:I,L71+2),"№",),",","\",1+ROW()-MATCH(L71,L$1:L71,))),5),",","     "),5))</f>
        <v>30</v>
      </c>
    </row>
    <row r="72" spans="12:21" x14ac:dyDescent="0.25">
      <c r="L72" s="4">
        <f>IF(ROW()-MATCH(L71,L$1:L71,)&gt;=VLOOKUP(L71,J:K,2,),L71+1,L71)</f>
        <v>22</v>
      </c>
      <c r="M72" s="6" t="str">
        <f t="shared" si="13"/>
        <v/>
      </c>
      <c r="N72" s="6" t="str">
        <f t="shared" si="7"/>
        <v/>
      </c>
      <c r="O72" s="6" t="str">
        <f t="shared" si="8"/>
        <v/>
      </c>
      <c r="P72" s="6" t="str">
        <f t="shared" si="9"/>
        <v>ВНЗМ</v>
      </c>
      <c r="Q72" s="6" t="str">
        <f t="shared" si="10"/>
        <v>6</v>
      </c>
      <c r="R72" s="6" t="str">
        <f t="shared" si="11"/>
        <v xml:space="preserve"> P-0916</v>
      </c>
      <c r="S72" s="6" t="str">
        <f t="shared" si="12"/>
        <v>325x9</v>
      </c>
      <c r="T72" s="6" t="str">
        <f t="shared" si="12"/>
        <v>10</v>
      </c>
      <c r="U72" s="4" t="str">
        <f>TRIM(LEFTB(SUBSTITUTE(MID(INDEX(I:I,L72+2),1+SEARCH("\",SUBSTITUTE(","&amp;SUBSTITUTE(INDEX(I:I,L72+2),"№",),",","\",1+ROW()-MATCH(L72,L$1:L72,))),5),",","     "),5))</f>
        <v>6</v>
      </c>
    </row>
    <row r="73" spans="12:21" x14ac:dyDescent="0.25">
      <c r="L73" s="4">
        <f>IF(ROW()-MATCH(L72,L$1:L72,)&gt;=VLOOKUP(L72,J:K,2,),L72+1,L72)</f>
        <v>22</v>
      </c>
      <c r="M73" s="6" t="str">
        <f t="shared" si="13"/>
        <v/>
      </c>
      <c r="N73" s="6" t="str">
        <f t="shared" si="7"/>
        <v/>
      </c>
      <c r="O73" s="6" t="str">
        <f t="shared" si="8"/>
        <v/>
      </c>
      <c r="P73" s="6" t="str">
        <f t="shared" si="9"/>
        <v>ВНЗМ</v>
      </c>
      <c r="Q73" s="6" t="str">
        <f t="shared" si="10"/>
        <v>6</v>
      </c>
      <c r="R73" s="6" t="str">
        <f t="shared" si="11"/>
        <v xml:space="preserve"> P-0916</v>
      </c>
      <c r="S73" s="6" t="str">
        <f t="shared" si="12"/>
        <v>325x9</v>
      </c>
      <c r="T73" s="6" t="str">
        <f t="shared" si="12"/>
        <v>10</v>
      </c>
      <c r="U73" s="4" t="str">
        <f>TRIM(LEFTB(SUBSTITUTE(MID(INDEX(I:I,L73+2),1+SEARCH("\",SUBSTITUTE(","&amp;SUBSTITUTE(INDEX(I:I,L73+2),"№",),",","\",1+ROW()-MATCH(L73,L$1:L73,))),5),",","     "),5))</f>
        <v>10</v>
      </c>
    </row>
    <row r="74" spans="12:21" x14ac:dyDescent="0.25">
      <c r="L74" s="4">
        <f>IF(ROW()-MATCH(L73,L$1:L73,)&gt;=VLOOKUP(L73,J:K,2,),L73+1,L73)</f>
        <v>22</v>
      </c>
      <c r="M74" s="6" t="str">
        <f t="shared" si="13"/>
        <v/>
      </c>
      <c r="N74" s="6" t="str">
        <f t="shared" si="7"/>
        <v/>
      </c>
      <c r="O74" s="6" t="str">
        <f t="shared" si="8"/>
        <v/>
      </c>
      <c r="P74" s="6" t="str">
        <f t="shared" si="9"/>
        <v>ВНЗМ</v>
      </c>
      <c r="Q74" s="6" t="str">
        <f t="shared" si="10"/>
        <v>6</v>
      </c>
      <c r="R74" s="6" t="str">
        <f t="shared" si="11"/>
        <v xml:space="preserve"> P-0916</v>
      </c>
      <c r="S74" s="6" t="str">
        <f t="shared" si="12"/>
        <v>325x9</v>
      </c>
      <c r="T74" s="6" t="str">
        <f t="shared" si="12"/>
        <v>10</v>
      </c>
      <c r="U74" s="4" t="str">
        <f>TRIM(LEFTB(SUBSTITUTE(MID(INDEX(I:I,L74+2),1+SEARCH("\",SUBSTITUTE(","&amp;SUBSTITUTE(INDEX(I:I,L74+2),"№",),",","\",1+ROW()-MATCH(L74,L$1:L74,))),5),",","     "),5))</f>
        <v>16</v>
      </c>
    </row>
    <row r="75" spans="12:21" x14ac:dyDescent="0.25">
      <c r="L75" s="4">
        <f>IF(ROW()-MATCH(L74,L$1:L74,)&gt;=VLOOKUP(L74,J:K,2,),L74+1,L74)</f>
        <v>22</v>
      </c>
      <c r="M75" s="6" t="str">
        <f t="shared" si="13"/>
        <v/>
      </c>
      <c r="N75" s="6" t="str">
        <f t="shared" si="7"/>
        <v/>
      </c>
      <c r="O75" s="6" t="str">
        <f t="shared" si="8"/>
        <v/>
      </c>
      <c r="P75" s="6" t="str">
        <f t="shared" si="9"/>
        <v>ВНЗМ</v>
      </c>
      <c r="Q75" s="6" t="str">
        <f t="shared" si="10"/>
        <v>6</v>
      </c>
      <c r="R75" s="6" t="str">
        <f t="shared" si="11"/>
        <v xml:space="preserve"> P-0916</v>
      </c>
      <c r="S75" s="6" t="str">
        <f t="shared" si="12"/>
        <v>325x9</v>
      </c>
      <c r="T75" s="6" t="str">
        <f t="shared" si="12"/>
        <v>10</v>
      </c>
      <c r="U75" s="4" t="str">
        <f>TRIM(LEFTB(SUBSTITUTE(MID(INDEX(I:I,L75+2),1+SEARCH("\",SUBSTITUTE(","&amp;SUBSTITUTE(INDEX(I:I,L75+2),"№",),",","\",1+ROW()-MATCH(L75,L$1:L75,))),5),",","     "),5))</f>
        <v>48</v>
      </c>
    </row>
    <row r="76" spans="12:21" x14ac:dyDescent="0.25">
      <c r="L76" s="4">
        <f>IF(ROW()-MATCH(L75,L$1:L75,)&gt;=VLOOKUP(L75,J:K,2,),L75+1,L75)</f>
        <v>22</v>
      </c>
      <c r="M76" s="6" t="str">
        <f t="shared" si="13"/>
        <v/>
      </c>
      <c r="N76" s="6" t="str">
        <f t="shared" si="7"/>
        <v/>
      </c>
      <c r="O76" s="6" t="str">
        <f t="shared" si="8"/>
        <v/>
      </c>
      <c r="P76" s="6" t="str">
        <f t="shared" si="9"/>
        <v>ВНЗМ</v>
      </c>
      <c r="Q76" s="6" t="str">
        <f t="shared" si="10"/>
        <v>6</v>
      </c>
      <c r="R76" s="6" t="str">
        <f t="shared" si="11"/>
        <v xml:space="preserve"> P-0916</v>
      </c>
      <c r="S76" s="6" t="str">
        <f t="shared" si="12"/>
        <v>325x9</v>
      </c>
      <c r="T76" s="6" t="str">
        <f t="shared" si="12"/>
        <v>10</v>
      </c>
      <c r="U76" s="4" t="str">
        <f>TRIM(LEFTB(SUBSTITUTE(MID(INDEX(I:I,L76+2),1+SEARCH("\",SUBSTITUTE(","&amp;SUBSTITUTE(INDEX(I:I,L76+2),"№",),",","\",1+ROW()-MATCH(L76,L$1:L76,))),5),",","     "),5))</f>
        <v>49</v>
      </c>
    </row>
    <row r="77" spans="12:21" x14ac:dyDescent="0.25">
      <c r="L77" s="4">
        <f>IF(ROW()-MATCH(L76,L$1:L76,)&gt;=VLOOKUP(L76,J:K,2,),L76+1,L76)</f>
        <v>22</v>
      </c>
      <c r="M77" s="6" t="str">
        <f t="shared" si="13"/>
        <v/>
      </c>
      <c r="N77" s="6" t="str">
        <f t="shared" si="7"/>
        <v/>
      </c>
      <c r="O77" s="6" t="str">
        <f t="shared" si="8"/>
        <v/>
      </c>
      <c r="P77" s="6" t="str">
        <f t="shared" si="9"/>
        <v>ВНЗМ</v>
      </c>
      <c r="Q77" s="6" t="str">
        <f t="shared" si="10"/>
        <v>6</v>
      </c>
      <c r="R77" s="6" t="str">
        <f t="shared" si="11"/>
        <v xml:space="preserve"> P-0916</v>
      </c>
      <c r="S77" s="6" t="str">
        <f t="shared" si="12"/>
        <v>325x9</v>
      </c>
      <c r="T77" s="6" t="str">
        <f t="shared" si="12"/>
        <v>10</v>
      </c>
      <c r="U77" s="4" t="str">
        <f>TRIM(LEFTB(SUBSTITUTE(MID(INDEX(I:I,L77+2),1+SEARCH("\",SUBSTITUTE(","&amp;SUBSTITUTE(INDEX(I:I,L77+2),"№",),",","\",1+ROW()-MATCH(L77,L$1:L77,))),5),",","     "),5))</f>
        <v/>
      </c>
    </row>
    <row r="78" spans="12:21" x14ac:dyDescent="0.25">
      <c r="L78" s="4">
        <f>IF(ROW()-MATCH(L77,L$1:L77,)&gt;=VLOOKUP(L77,J:K,2,),L77+1,L77)</f>
        <v>23</v>
      </c>
      <c r="M78" s="6" t="str">
        <f t="shared" si="13"/>
        <v/>
      </c>
      <c r="N78" s="6" t="str">
        <f t="shared" si="7"/>
        <v/>
      </c>
      <c r="O78" s="6" t="str">
        <f t="shared" si="8"/>
        <v/>
      </c>
      <c r="P78" s="6" t="str">
        <f t="shared" si="9"/>
        <v>ВНЗМ</v>
      </c>
      <c r="Q78" s="6" t="str">
        <f t="shared" si="10"/>
        <v>6</v>
      </c>
      <c r="R78" s="6" t="str">
        <f t="shared" si="11"/>
        <v xml:space="preserve"> Р-0129</v>
      </c>
      <c r="S78" s="6" t="str">
        <f t="shared" si="12"/>
        <v>630x12</v>
      </c>
      <c r="T78" s="6" t="str">
        <f t="shared" si="12"/>
        <v>2</v>
      </c>
      <c r="U78" s="4" t="str">
        <f>TRIM(LEFTB(SUBSTITUTE(MID(INDEX(I:I,L78+2),1+SEARCH("\",SUBSTITUTE(","&amp;SUBSTITUTE(INDEX(I:I,L78+2),"№",),",","\",1+ROW()-MATCH(L78,L$1:L78,))),5),",","     "),5))</f>
        <v>11</v>
      </c>
    </row>
    <row r="79" spans="12:21" x14ac:dyDescent="0.25">
      <c r="L79" s="4">
        <f>IF(ROW()-MATCH(L78,L$1:L78,)&gt;=VLOOKUP(L78,J:K,2,),L78+1,L78)</f>
        <v>23</v>
      </c>
      <c r="M79" s="6" t="str">
        <f t="shared" si="13"/>
        <v/>
      </c>
      <c r="N79" s="6" t="str">
        <f t="shared" si="7"/>
        <v/>
      </c>
      <c r="O79" s="6" t="str">
        <f t="shared" si="8"/>
        <v/>
      </c>
      <c r="P79" s="6" t="str">
        <f t="shared" si="9"/>
        <v>ВНЗМ</v>
      </c>
      <c r="Q79" s="6" t="str">
        <f t="shared" si="10"/>
        <v>6</v>
      </c>
      <c r="R79" s="6" t="str">
        <f t="shared" si="11"/>
        <v xml:space="preserve"> Р-0129</v>
      </c>
      <c r="S79" s="6" t="str">
        <f t="shared" si="12"/>
        <v>630x12</v>
      </c>
      <c r="T79" s="6" t="str">
        <f t="shared" si="12"/>
        <v>2</v>
      </c>
      <c r="U79" s="4" t="str">
        <f>TRIM(LEFTB(SUBSTITUTE(MID(INDEX(I:I,L79+2),1+SEARCH("\",SUBSTITUTE(","&amp;SUBSTITUTE(INDEX(I:I,L79+2),"№",),",","\",1+ROW()-MATCH(L79,L$1:L79,))),5),",","     "),5))</f>
        <v>16</v>
      </c>
    </row>
    <row r="80" spans="12:21" x14ac:dyDescent="0.25">
      <c r="L80" s="4">
        <f>IF(ROW()-MATCH(L79,L$1:L79,)&gt;=VLOOKUP(L79,J:K,2,),L79+1,L79)</f>
        <v>24</v>
      </c>
      <c r="M80" s="6" t="str">
        <f t="shared" si="13"/>
        <v/>
      </c>
      <c r="N80" s="6" t="str">
        <f t="shared" si="7"/>
        <v/>
      </c>
      <c r="O80" s="6" t="str">
        <f t="shared" si="8"/>
        <v/>
      </c>
      <c r="P80" s="6" t="str">
        <f t="shared" si="9"/>
        <v>ВНЗМ</v>
      </c>
      <c r="Q80" s="6" t="str">
        <f t="shared" si="10"/>
        <v>6</v>
      </c>
      <c r="R80" s="6" t="str">
        <f t="shared" si="11"/>
        <v xml:space="preserve">  Р-0802</v>
      </c>
      <c r="S80" s="6" t="str">
        <f t="shared" si="12"/>
        <v>32x6</v>
      </c>
      <c r="T80" s="6" t="str">
        <f t="shared" si="12"/>
        <v>3</v>
      </c>
      <c r="U80" s="4" t="str">
        <f>TRIM(LEFTB(SUBSTITUTE(MID(INDEX(I:I,L80+2),1+SEARCH("\",SUBSTITUTE(","&amp;SUBSTITUTE(INDEX(I:I,L80+2),"№",),",","\",1+ROW()-MATCH(L80,L$1:L80,))),5),",","     "),5))</f>
        <v>190</v>
      </c>
    </row>
    <row r="81" spans="12:21" x14ac:dyDescent="0.25">
      <c r="L81" s="4">
        <f>IF(ROW()-MATCH(L80,L$1:L80,)&gt;=VLOOKUP(L80,J:K,2,),L80+1,L80)</f>
        <v>24</v>
      </c>
      <c r="M81" s="6" t="str">
        <f t="shared" si="13"/>
        <v/>
      </c>
      <c r="N81" s="6" t="str">
        <f t="shared" si="7"/>
        <v/>
      </c>
      <c r="O81" s="6" t="str">
        <f t="shared" si="8"/>
        <v/>
      </c>
      <c r="P81" s="6" t="str">
        <f t="shared" si="9"/>
        <v>ВНЗМ</v>
      </c>
      <c r="Q81" s="6" t="str">
        <f t="shared" si="10"/>
        <v>6</v>
      </c>
      <c r="R81" s="6" t="str">
        <f t="shared" si="11"/>
        <v xml:space="preserve">  Р-0802</v>
      </c>
      <c r="S81" s="6" t="str">
        <f t="shared" si="12"/>
        <v>32x6</v>
      </c>
      <c r="T81" s="6" t="str">
        <f t="shared" si="12"/>
        <v>3</v>
      </c>
      <c r="U81" s="4" t="str">
        <f>TRIM(LEFTB(SUBSTITUTE(MID(INDEX(I:I,L81+2),1+SEARCH("\",SUBSTITUTE(","&amp;SUBSTITUTE(INDEX(I:I,L81+2),"№",),",","\",1+ROW()-MATCH(L81,L$1:L81,))),5),",","     "),5))</f>
        <v>222</v>
      </c>
    </row>
    <row r="82" spans="12:21" x14ac:dyDescent="0.25">
      <c r="L82" s="4">
        <f>IF(ROW()-MATCH(L81,L$1:L81,)&gt;=VLOOKUP(L81,J:K,2,),L81+1,L81)</f>
        <v>24</v>
      </c>
      <c r="M82" s="6" t="str">
        <f t="shared" si="13"/>
        <v/>
      </c>
      <c r="N82" s="6" t="str">
        <f t="shared" si="7"/>
        <v/>
      </c>
      <c r="O82" s="6" t="str">
        <f t="shared" si="8"/>
        <v/>
      </c>
      <c r="P82" s="6" t="str">
        <f t="shared" si="9"/>
        <v>ВНЗМ</v>
      </c>
      <c r="Q82" s="6" t="str">
        <f t="shared" si="10"/>
        <v>6</v>
      </c>
      <c r="R82" s="6" t="str">
        <f t="shared" si="11"/>
        <v xml:space="preserve">  Р-0802</v>
      </c>
      <c r="S82" s="6" t="str">
        <f t="shared" si="12"/>
        <v>32x6</v>
      </c>
      <c r="T82" s="6" t="str">
        <f t="shared" si="12"/>
        <v>3</v>
      </c>
      <c r="U82" s="4" t="str">
        <f>TRIM(LEFTB(SUBSTITUTE(MID(INDEX(I:I,L82+2),1+SEARCH("\",SUBSTITUTE(","&amp;SUBSTITUTE(INDEX(I:I,L82+2),"№",),",","\",1+ROW()-MATCH(L82,L$1:L82,))),5),",","     "),5))</f>
        <v>223</v>
      </c>
    </row>
    <row r="83" spans="12:21" x14ac:dyDescent="0.25">
      <c r="L83" s="4">
        <f>IF(ROW()-MATCH(L82,L$1:L82,)&gt;=VLOOKUP(L82,J:K,2,),L82+1,L82)</f>
        <v>25</v>
      </c>
      <c r="M83" s="6" t="str">
        <f t="shared" si="13"/>
        <v/>
      </c>
      <c r="N83" s="6" t="str">
        <f t="shared" ref="N83:N146" si="14">INDEX(B:B,$L83+2)&amp;""</f>
        <v/>
      </c>
      <c r="O83" s="6" t="str">
        <f t="shared" ref="O83:O146" si="15">INDEX(C:C,$L83+2)&amp;""</f>
        <v/>
      </c>
      <c r="P83" s="6" t="str">
        <f t="shared" ref="P83:P146" si="16">INDEX(D:D,$L83+2)&amp;""</f>
        <v>ВНЗМ</v>
      </c>
      <c r="Q83" s="6" t="str">
        <f t="shared" si="10"/>
        <v>6</v>
      </c>
      <c r="R83" s="6" t="str">
        <f t="shared" si="11"/>
        <v xml:space="preserve"> Р-0802</v>
      </c>
      <c r="S83" s="6" t="str">
        <f t="shared" si="12"/>
        <v>57x7</v>
      </c>
      <c r="T83" s="6" t="str">
        <f t="shared" si="12"/>
        <v>12</v>
      </c>
      <c r="U83" s="4" t="str">
        <f>TRIM(LEFTB(SUBSTITUTE(MID(INDEX(I:I,L83+2),1+SEARCH("\",SUBSTITUTE(","&amp;SUBSTITUTE(INDEX(I:I,L83+2),"№",),",","\",1+ROW()-MATCH(L83,L$1:L83,))),5),",","     "),5))</f>
        <v>141</v>
      </c>
    </row>
    <row r="84" spans="12:21" x14ac:dyDescent="0.25">
      <c r="L84" s="4">
        <f>IF(ROW()-MATCH(L83,L$1:L83,)&gt;=VLOOKUP(L83,J:K,2,),L83+1,L83)</f>
        <v>25</v>
      </c>
      <c r="M84" s="6" t="str">
        <f t="shared" si="13"/>
        <v/>
      </c>
      <c r="N84" s="6" t="str">
        <f t="shared" si="14"/>
        <v/>
      </c>
      <c r="O84" s="6" t="str">
        <f t="shared" si="15"/>
        <v/>
      </c>
      <c r="P84" s="6" t="str">
        <f t="shared" si="16"/>
        <v>ВНЗМ</v>
      </c>
      <c r="Q84" s="6" t="str">
        <f t="shared" si="10"/>
        <v>6</v>
      </c>
      <c r="R84" s="6" t="str">
        <f t="shared" si="11"/>
        <v xml:space="preserve"> Р-0802</v>
      </c>
      <c r="S84" s="6" t="str">
        <f t="shared" si="12"/>
        <v>57x7</v>
      </c>
      <c r="T84" s="6" t="str">
        <f t="shared" si="12"/>
        <v>12</v>
      </c>
      <c r="U84" s="4" t="str">
        <f>TRIM(LEFTB(SUBSTITUTE(MID(INDEX(I:I,L84+2),1+SEARCH("\",SUBSTITUTE(","&amp;SUBSTITUTE(INDEX(I:I,L84+2),"№",),",","\",1+ROW()-MATCH(L84,L$1:L84,))),5),",","     "),5))</f>
        <v>30</v>
      </c>
    </row>
    <row r="85" spans="12:21" x14ac:dyDescent="0.25">
      <c r="L85" s="4">
        <f>IF(ROW()-MATCH(L84,L$1:L84,)&gt;=VLOOKUP(L84,J:K,2,),L84+1,L84)</f>
        <v>25</v>
      </c>
      <c r="M85" s="6" t="str">
        <f t="shared" si="13"/>
        <v/>
      </c>
      <c r="N85" s="6" t="str">
        <f t="shared" si="14"/>
        <v/>
      </c>
      <c r="O85" s="6" t="str">
        <f t="shared" si="15"/>
        <v/>
      </c>
      <c r="P85" s="6" t="str">
        <f t="shared" si="16"/>
        <v>ВНЗМ</v>
      </c>
      <c r="Q85" s="6" t="str">
        <f t="shared" si="10"/>
        <v>6</v>
      </c>
      <c r="R85" s="6" t="str">
        <f t="shared" si="11"/>
        <v xml:space="preserve"> Р-0802</v>
      </c>
      <c r="S85" s="6" t="str">
        <f t="shared" si="12"/>
        <v>57x7</v>
      </c>
      <c r="T85" s="6" t="str">
        <f t="shared" si="12"/>
        <v>12</v>
      </c>
      <c r="U85" s="4" t="str">
        <f>TRIM(LEFTB(SUBSTITUTE(MID(INDEX(I:I,L85+2),1+SEARCH("\",SUBSTITUTE(","&amp;SUBSTITUTE(INDEX(I:I,L85+2),"№",),",","\",1+ROW()-MATCH(L85,L$1:L85,))),5),",","     "),5))</f>
        <v>140</v>
      </c>
    </row>
    <row r="86" spans="12:21" x14ac:dyDescent="0.25">
      <c r="L86" s="4">
        <f>IF(ROW()-MATCH(L85,L$1:L85,)&gt;=VLOOKUP(L85,J:K,2,),L85+1,L85)</f>
        <v>25</v>
      </c>
      <c r="M86" s="6" t="str">
        <f t="shared" si="13"/>
        <v/>
      </c>
      <c r="N86" s="6" t="str">
        <f t="shared" si="14"/>
        <v/>
      </c>
      <c r="O86" s="6" t="str">
        <f t="shared" si="15"/>
        <v/>
      </c>
      <c r="P86" s="6" t="str">
        <f t="shared" si="16"/>
        <v>ВНЗМ</v>
      </c>
      <c r="Q86" s="6" t="str">
        <f t="shared" si="10"/>
        <v>6</v>
      </c>
      <c r="R86" s="6" t="str">
        <f t="shared" si="11"/>
        <v xml:space="preserve"> Р-0802</v>
      </c>
      <c r="S86" s="6" t="str">
        <f t="shared" si="12"/>
        <v>57x7</v>
      </c>
      <c r="T86" s="6" t="str">
        <f t="shared" si="12"/>
        <v>12</v>
      </c>
      <c r="U86" s="4" t="str">
        <f>TRIM(LEFTB(SUBSTITUTE(MID(INDEX(I:I,L86+2),1+SEARCH("\",SUBSTITUTE(","&amp;SUBSTITUTE(INDEX(I:I,L86+2),"№",),",","\",1+ROW()-MATCH(L86,L$1:L86,))),5),",","     "),5))</f>
        <v>142А</v>
      </c>
    </row>
    <row r="87" spans="12:21" x14ac:dyDescent="0.25">
      <c r="L87" s="4">
        <f>IF(ROW()-MATCH(L86,L$1:L86,)&gt;=VLOOKUP(L86,J:K,2,),L86+1,L86)</f>
        <v>25</v>
      </c>
      <c r="M87" s="6" t="str">
        <f t="shared" si="13"/>
        <v/>
      </c>
      <c r="N87" s="6" t="str">
        <f t="shared" si="14"/>
        <v/>
      </c>
      <c r="O87" s="6" t="str">
        <f t="shared" si="15"/>
        <v/>
      </c>
      <c r="P87" s="6" t="str">
        <f t="shared" si="16"/>
        <v>ВНЗМ</v>
      </c>
      <c r="Q87" s="6" t="str">
        <f t="shared" si="10"/>
        <v>6</v>
      </c>
      <c r="R87" s="6" t="str">
        <f t="shared" si="11"/>
        <v xml:space="preserve"> Р-0802</v>
      </c>
      <c r="S87" s="6" t="str">
        <f t="shared" si="12"/>
        <v>57x7</v>
      </c>
      <c r="T87" s="6" t="str">
        <f t="shared" si="12"/>
        <v>12</v>
      </c>
      <c r="U87" s="4" t="str">
        <f>TRIM(LEFTB(SUBSTITUTE(MID(INDEX(I:I,L87+2),1+SEARCH("\",SUBSTITUTE(","&amp;SUBSTITUTE(INDEX(I:I,L87+2),"№",),",","\",1+ROW()-MATCH(L87,L$1:L87,))),5),",","     "),5))</f>
        <v>144</v>
      </c>
    </row>
    <row r="88" spans="12:21" x14ac:dyDescent="0.25">
      <c r="L88" s="4">
        <f>IF(ROW()-MATCH(L87,L$1:L87,)&gt;=VLOOKUP(L87,J:K,2,),L87+1,L87)</f>
        <v>25</v>
      </c>
      <c r="M88" s="6" t="str">
        <f t="shared" si="13"/>
        <v/>
      </c>
      <c r="N88" s="6" t="str">
        <f t="shared" si="14"/>
        <v/>
      </c>
      <c r="O88" s="6" t="str">
        <f t="shared" si="15"/>
        <v/>
      </c>
      <c r="P88" s="6" t="str">
        <f t="shared" si="16"/>
        <v>ВНЗМ</v>
      </c>
      <c r="Q88" s="6" t="str">
        <f t="shared" si="10"/>
        <v>6</v>
      </c>
      <c r="R88" s="6" t="str">
        <f t="shared" si="11"/>
        <v xml:space="preserve"> Р-0802</v>
      </c>
      <c r="S88" s="6" t="str">
        <f t="shared" si="12"/>
        <v>57x7</v>
      </c>
      <c r="T88" s="6" t="str">
        <f t="shared" si="12"/>
        <v>12</v>
      </c>
      <c r="U88" s="4" t="str">
        <f>TRIM(LEFTB(SUBSTITUTE(MID(INDEX(I:I,L88+2),1+SEARCH("\",SUBSTITUTE(","&amp;SUBSTITUTE(INDEX(I:I,L88+2),"№",),",","\",1+ROW()-MATCH(L88,L$1:L88,))),5),",","     "),5))</f>
        <v>153</v>
      </c>
    </row>
    <row r="89" spans="12:21" x14ac:dyDescent="0.25">
      <c r="L89" s="4">
        <f>IF(ROW()-MATCH(L88,L$1:L88,)&gt;=VLOOKUP(L88,J:K,2,),L88+1,L88)</f>
        <v>25</v>
      </c>
      <c r="M89" s="6" t="str">
        <f t="shared" si="13"/>
        <v/>
      </c>
      <c r="N89" s="6" t="str">
        <f t="shared" si="14"/>
        <v/>
      </c>
      <c r="O89" s="6" t="str">
        <f t="shared" si="15"/>
        <v/>
      </c>
      <c r="P89" s="6" t="str">
        <f t="shared" si="16"/>
        <v>ВНЗМ</v>
      </c>
      <c r="Q89" s="6" t="str">
        <f t="shared" si="10"/>
        <v>6</v>
      </c>
      <c r="R89" s="6" t="str">
        <f t="shared" si="11"/>
        <v xml:space="preserve"> Р-0802</v>
      </c>
      <c r="S89" s="6" t="str">
        <f t="shared" si="12"/>
        <v>57x7</v>
      </c>
      <c r="T89" s="6" t="str">
        <f t="shared" si="12"/>
        <v>12</v>
      </c>
      <c r="U89" s="4" t="str">
        <f>TRIM(LEFTB(SUBSTITUTE(MID(INDEX(I:I,L89+2),1+SEARCH("\",SUBSTITUTE(","&amp;SUBSTITUTE(INDEX(I:I,L89+2),"№",),",","\",1+ROW()-MATCH(L89,L$1:L89,))),5),",","     "),5))</f>
        <v>207</v>
      </c>
    </row>
    <row r="90" spans="12:21" x14ac:dyDescent="0.25">
      <c r="L90" s="4">
        <f>IF(ROW()-MATCH(L89,L$1:L89,)&gt;=VLOOKUP(L89,J:K,2,),L89+1,L89)</f>
        <v>25</v>
      </c>
      <c r="M90" s="6" t="str">
        <f t="shared" si="13"/>
        <v/>
      </c>
      <c r="N90" s="6" t="str">
        <f t="shared" si="14"/>
        <v/>
      </c>
      <c r="O90" s="6" t="str">
        <f t="shared" si="15"/>
        <v/>
      </c>
      <c r="P90" s="6" t="str">
        <f t="shared" si="16"/>
        <v>ВНЗМ</v>
      </c>
      <c r="Q90" s="6" t="str">
        <f t="shared" si="10"/>
        <v>6</v>
      </c>
      <c r="R90" s="6" t="str">
        <f t="shared" si="11"/>
        <v xml:space="preserve"> Р-0802</v>
      </c>
      <c r="S90" s="6" t="str">
        <f t="shared" si="12"/>
        <v>57x7</v>
      </c>
      <c r="T90" s="6" t="str">
        <f t="shared" si="12"/>
        <v>12</v>
      </c>
      <c r="U90" s="4" t="str">
        <f>TRIM(LEFTB(SUBSTITUTE(MID(INDEX(I:I,L90+2),1+SEARCH("\",SUBSTITUTE(","&amp;SUBSTITUTE(INDEX(I:I,L90+2),"№",),",","\",1+ROW()-MATCH(L90,L$1:L90,))),5),",","     "),5))</f>
        <v>238</v>
      </c>
    </row>
    <row r="91" spans="12:21" x14ac:dyDescent="0.25">
      <c r="L91" s="4">
        <f>IF(ROW()-MATCH(L90,L$1:L90,)&gt;=VLOOKUP(L90,J:K,2,),L90+1,L90)</f>
        <v>25</v>
      </c>
      <c r="M91" s="6" t="str">
        <f t="shared" si="13"/>
        <v/>
      </c>
      <c r="N91" s="6" t="str">
        <f t="shared" si="14"/>
        <v/>
      </c>
      <c r="O91" s="6" t="str">
        <f t="shared" si="15"/>
        <v/>
      </c>
      <c r="P91" s="6" t="str">
        <f t="shared" si="16"/>
        <v>ВНЗМ</v>
      </c>
      <c r="Q91" s="6" t="str">
        <f t="shared" si="10"/>
        <v>6</v>
      </c>
      <c r="R91" s="6" t="str">
        <f t="shared" si="11"/>
        <v xml:space="preserve"> Р-0802</v>
      </c>
      <c r="S91" s="6" t="str">
        <f t="shared" si="12"/>
        <v>57x7</v>
      </c>
      <c r="T91" s="6" t="str">
        <f t="shared" si="12"/>
        <v>12</v>
      </c>
      <c r="U91" s="4" t="str">
        <f>TRIM(LEFTB(SUBSTITUTE(MID(INDEX(I:I,L91+2),1+SEARCH("\",SUBSTITUTE(","&amp;SUBSTITUTE(INDEX(I:I,L91+2),"№",),",","\",1+ROW()-MATCH(L91,L$1:L91,))),5),",","     "),5))</f>
        <v>278</v>
      </c>
    </row>
    <row r="92" spans="12:21" x14ac:dyDescent="0.25">
      <c r="L92" s="4">
        <f>IF(ROW()-MATCH(L91,L$1:L91,)&gt;=VLOOKUP(L91,J:K,2,),L91+1,L91)</f>
        <v>25</v>
      </c>
      <c r="M92" s="6" t="str">
        <f t="shared" si="13"/>
        <v/>
      </c>
      <c r="N92" s="6" t="str">
        <f t="shared" si="14"/>
        <v/>
      </c>
      <c r="O92" s="6" t="str">
        <f t="shared" si="15"/>
        <v/>
      </c>
      <c r="P92" s="6" t="str">
        <f t="shared" si="16"/>
        <v>ВНЗМ</v>
      </c>
      <c r="Q92" s="6" t="str">
        <f t="shared" si="10"/>
        <v>6</v>
      </c>
      <c r="R92" s="6" t="str">
        <f t="shared" si="11"/>
        <v xml:space="preserve"> Р-0802</v>
      </c>
      <c r="S92" s="6" t="str">
        <f t="shared" si="12"/>
        <v>57x7</v>
      </c>
      <c r="T92" s="6" t="str">
        <f t="shared" si="12"/>
        <v>12</v>
      </c>
      <c r="U92" s="4" t="str">
        <f>TRIM(LEFTB(SUBSTITUTE(MID(INDEX(I:I,L92+2),1+SEARCH("\",SUBSTITUTE(","&amp;SUBSTITUTE(INDEX(I:I,L92+2),"№",),",","\",1+ROW()-MATCH(L92,L$1:L92,))),5),",","     "),5))</f>
        <v>222А</v>
      </c>
    </row>
    <row r="93" spans="12:21" x14ac:dyDescent="0.25">
      <c r="L93" s="4">
        <f>IF(ROW()-MATCH(L92,L$1:L92,)&gt;=VLOOKUP(L92,J:K,2,),L92+1,L92)</f>
        <v>25</v>
      </c>
      <c r="M93" s="6" t="str">
        <f t="shared" si="13"/>
        <v/>
      </c>
      <c r="N93" s="6" t="str">
        <f t="shared" si="14"/>
        <v/>
      </c>
      <c r="O93" s="6" t="str">
        <f t="shared" si="15"/>
        <v/>
      </c>
      <c r="P93" s="6" t="str">
        <f t="shared" si="16"/>
        <v>ВНЗМ</v>
      </c>
      <c r="Q93" s="6" t="str">
        <f t="shared" si="10"/>
        <v>6</v>
      </c>
      <c r="R93" s="6" t="str">
        <f t="shared" si="11"/>
        <v xml:space="preserve"> Р-0802</v>
      </c>
      <c r="S93" s="6" t="str">
        <f t="shared" si="12"/>
        <v>57x7</v>
      </c>
      <c r="T93" s="6" t="str">
        <f t="shared" si="12"/>
        <v>12</v>
      </c>
      <c r="U93" s="4" t="str">
        <f>TRIM(LEFTB(SUBSTITUTE(MID(INDEX(I:I,L93+2),1+SEARCH("\",SUBSTITUTE(","&amp;SUBSTITUTE(INDEX(I:I,L93+2),"№",),",","\",1+ROW()-MATCH(L93,L$1:L93,))),5),",","     "),5))</f>
        <v>248</v>
      </c>
    </row>
    <row r="94" spans="12:21" x14ac:dyDescent="0.25">
      <c r="L94" s="4">
        <f>IF(ROW()-MATCH(L93,L$1:L93,)&gt;=VLOOKUP(L93,J:K,2,),L93+1,L93)</f>
        <v>25</v>
      </c>
      <c r="M94" s="6" t="str">
        <f t="shared" si="13"/>
        <v/>
      </c>
      <c r="N94" s="6" t="str">
        <f t="shared" si="14"/>
        <v/>
      </c>
      <c r="O94" s="6" t="str">
        <f t="shared" si="15"/>
        <v/>
      </c>
      <c r="P94" s="6" t="str">
        <f t="shared" si="16"/>
        <v>ВНЗМ</v>
      </c>
      <c r="Q94" s="6" t="str">
        <f t="shared" si="10"/>
        <v>6</v>
      </c>
      <c r="R94" s="6" t="str">
        <f t="shared" si="11"/>
        <v xml:space="preserve"> Р-0802</v>
      </c>
      <c r="S94" s="6" t="str">
        <f t="shared" si="12"/>
        <v>57x7</v>
      </c>
      <c r="T94" s="6" t="str">
        <f t="shared" si="12"/>
        <v>12</v>
      </c>
      <c r="U94" s="4" t="str">
        <f>TRIM(LEFTB(SUBSTITUTE(MID(INDEX(I:I,L94+2),1+SEARCH("\",SUBSTITUTE(","&amp;SUBSTITUTE(INDEX(I:I,L94+2),"№",),",","\",1+ROW()-MATCH(L94,L$1:L94,))),5),",","     "),5))</f>
        <v>249</v>
      </c>
    </row>
    <row r="95" spans="12:21" x14ac:dyDescent="0.25">
      <c r="L95" s="4">
        <f>IF(ROW()-MATCH(L94,L$1:L94,)&gt;=VLOOKUP(L94,J:K,2,),L94+1,L94)</f>
        <v>26</v>
      </c>
      <c r="M95" s="6" t="str">
        <f t="shared" si="13"/>
        <v>3</v>
      </c>
      <c r="N95" s="6" t="str">
        <f t="shared" si="14"/>
        <v>1372/03-19</v>
      </c>
      <c r="O95" s="6" t="str">
        <f t="shared" si="15"/>
        <v>167126</v>
      </c>
      <c r="P95" s="6" t="str">
        <f t="shared" si="16"/>
        <v>ВНЗМ</v>
      </c>
      <c r="Q95" s="6" t="str">
        <f t="shared" si="10"/>
        <v>1</v>
      </c>
      <c r="R95" s="6" t="str">
        <f t="shared" si="11"/>
        <v>DR-4402</v>
      </c>
      <c r="S95" s="6" t="str">
        <f t="shared" si="12"/>
        <v>32x5</v>
      </c>
      <c r="T95" s="6" t="str">
        <f t="shared" si="12"/>
        <v>1</v>
      </c>
      <c r="U95" s="4" t="str">
        <f>TRIM(LEFTB(SUBSTITUTE(MID(INDEX(I:I,L95+2),1+SEARCH("\",SUBSTITUTE(","&amp;SUBSTITUTE(INDEX(I:I,L95+2),"№",),",","\",1+ROW()-MATCH(L95,L$1:L95,))),5),",","     "),5))</f>
        <v>50</v>
      </c>
    </row>
    <row r="96" spans="12:21" x14ac:dyDescent="0.25">
      <c r="L96" s="4">
        <f>IF(ROW()-MATCH(L95,L$1:L95,)&gt;=VLOOKUP(L95,J:K,2,),L95+1,L95)</f>
        <v>27</v>
      </c>
      <c r="M96" s="6" t="str">
        <f t="shared" si="13"/>
        <v/>
      </c>
      <c r="N96" s="6" t="str">
        <f t="shared" si="14"/>
        <v/>
      </c>
      <c r="O96" s="6" t="str">
        <f t="shared" si="15"/>
        <v/>
      </c>
      <c r="P96" s="6" t="str">
        <f t="shared" si="16"/>
        <v>ВНЗМ</v>
      </c>
      <c r="Q96" s="6" t="str">
        <f t="shared" si="10"/>
        <v>1</v>
      </c>
      <c r="R96" s="6" t="str">
        <f t="shared" si="11"/>
        <v>DR-4402</v>
      </c>
      <c r="S96" s="6" t="str">
        <f t="shared" si="12"/>
        <v>89x6</v>
      </c>
      <c r="T96" s="6" t="str">
        <f t="shared" si="12"/>
        <v>11</v>
      </c>
      <c r="U96" s="4" t="str">
        <f>TRIM(LEFTB(SUBSTITUTE(MID(INDEX(I:I,L96+2),1+SEARCH("\",SUBSTITUTE(","&amp;SUBSTITUTE(INDEX(I:I,L96+2),"№",),",","\",1+ROW()-MATCH(L96,L$1:L96,))),5),",","     "),5))</f>
        <v>32</v>
      </c>
    </row>
    <row r="97" spans="12:21" x14ac:dyDescent="0.25">
      <c r="L97" s="4">
        <f>IF(ROW()-MATCH(L96,L$1:L96,)&gt;=VLOOKUP(L96,J:K,2,),L96+1,L96)</f>
        <v>27</v>
      </c>
      <c r="M97" s="6" t="str">
        <f t="shared" si="13"/>
        <v/>
      </c>
      <c r="N97" s="6" t="str">
        <f t="shared" si="14"/>
        <v/>
      </c>
      <c r="O97" s="6" t="str">
        <f t="shared" si="15"/>
        <v/>
      </c>
      <c r="P97" s="6" t="str">
        <f t="shared" si="16"/>
        <v>ВНЗМ</v>
      </c>
      <c r="Q97" s="6" t="str">
        <f t="shared" si="10"/>
        <v>1</v>
      </c>
      <c r="R97" s="6" t="str">
        <f t="shared" si="11"/>
        <v>DR-4402</v>
      </c>
      <c r="S97" s="6" t="str">
        <f t="shared" si="12"/>
        <v>89x6</v>
      </c>
      <c r="T97" s="6" t="str">
        <f t="shared" si="12"/>
        <v>11</v>
      </c>
      <c r="U97" s="4" t="str">
        <f>TRIM(LEFTB(SUBSTITUTE(MID(INDEX(I:I,L97+2),1+SEARCH("\",SUBSTITUTE(","&amp;SUBSTITUTE(INDEX(I:I,L97+2),"№",),",","\",1+ROW()-MATCH(L97,L$1:L97,))),5),",","     "),5))</f>
        <v>34</v>
      </c>
    </row>
    <row r="98" spans="12:21" x14ac:dyDescent="0.25">
      <c r="L98" s="4">
        <f>IF(ROW()-MATCH(L97,L$1:L97,)&gt;=VLOOKUP(L97,J:K,2,),L97+1,L97)</f>
        <v>27</v>
      </c>
      <c r="M98" s="6" t="str">
        <f t="shared" si="13"/>
        <v/>
      </c>
      <c r="N98" s="6" t="str">
        <f t="shared" si="14"/>
        <v/>
      </c>
      <c r="O98" s="6" t="str">
        <f t="shared" si="15"/>
        <v/>
      </c>
      <c r="P98" s="6" t="str">
        <f t="shared" si="16"/>
        <v>ВНЗМ</v>
      </c>
      <c r="Q98" s="6" t="str">
        <f t="shared" si="10"/>
        <v>1</v>
      </c>
      <c r="R98" s="6" t="str">
        <f t="shared" si="11"/>
        <v>DR-4402</v>
      </c>
      <c r="S98" s="6" t="str">
        <f t="shared" si="12"/>
        <v>89x6</v>
      </c>
      <c r="T98" s="6" t="str">
        <f t="shared" si="12"/>
        <v>11</v>
      </c>
      <c r="U98" s="4" t="str">
        <f>TRIM(LEFTB(SUBSTITUTE(MID(INDEX(I:I,L98+2),1+SEARCH("\",SUBSTITUTE(","&amp;SUBSTITUTE(INDEX(I:I,L98+2),"№",),",","\",1+ROW()-MATCH(L98,L$1:L98,))),5),",","     "),5))</f>
        <v>35</v>
      </c>
    </row>
    <row r="99" spans="12:21" x14ac:dyDescent="0.25">
      <c r="L99" s="4">
        <f>IF(ROW()-MATCH(L98,L$1:L98,)&gt;=VLOOKUP(L98,J:K,2,),L98+1,L98)</f>
        <v>27</v>
      </c>
      <c r="M99" s="6" t="str">
        <f t="shared" si="13"/>
        <v/>
      </c>
      <c r="N99" s="6" t="str">
        <f t="shared" si="14"/>
        <v/>
      </c>
      <c r="O99" s="6" t="str">
        <f t="shared" si="15"/>
        <v/>
      </c>
      <c r="P99" s="6" t="str">
        <f t="shared" si="16"/>
        <v>ВНЗМ</v>
      </c>
      <c r="Q99" s="6" t="str">
        <f t="shared" si="10"/>
        <v>1</v>
      </c>
      <c r="R99" s="6" t="str">
        <f t="shared" si="11"/>
        <v>DR-4402</v>
      </c>
      <c r="S99" s="6" t="str">
        <f t="shared" si="12"/>
        <v>89x6</v>
      </c>
      <c r="T99" s="6" t="str">
        <f t="shared" si="12"/>
        <v>11</v>
      </c>
      <c r="U99" s="4" t="str">
        <f>TRIM(LEFTB(SUBSTITUTE(MID(INDEX(I:I,L99+2),1+SEARCH("\",SUBSTITUTE(","&amp;SUBSTITUTE(INDEX(I:I,L99+2),"№",),",","\",1+ROW()-MATCH(L99,L$1:L99,))),5),",","     "),5))</f>
        <v>37</v>
      </c>
    </row>
    <row r="100" spans="12:21" x14ac:dyDescent="0.25">
      <c r="L100" s="4">
        <f>IF(ROW()-MATCH(L99,L$1:L99,)&gt;=VLOOKUP(L99,J:K,2,),L99+1,L99)</f>
        <v>27</v>
      </c>
      <c r="M100" s="6" t="str">
        <f t="shared" si="13"/>
        <v/>
      </c>
      <c r="N100" s="6" t="str">
        <f t="shared" si="14"/>
        <v/>
      </c>
      <c r="O100" s="6" t="str">
        <f t="shared" si="15"/>
        <v/>
      </c>
      <c r="P100" s="6" t="str">
        <f t="shared" si="16"/>
        <v>ВНЗМ</v>
      </c>
      <c r="Q100" s="6" t="str">
        <f t="shared" si="10"/>
        <v>1</v>
      </c>
      <c r="R100" s="6" t="str">
        <f t="shared" si="11"/>
        <v>DR-4402</v>
      </c>
      <c r="S100" s="6" t="str">
        <f t="shared" si="12"/>
        <v>89x6</v>
      </c>
      <c r="T100" s="6" t="str">
        <f t="shared" si="12"/>
        <v>11</v>
      </c>
      <c r="U100" s="4" t="str">
        <f>TRIM(LEFTB(SUBSTITUTE(MID(INDEX(I:I,L100+2),1+SEARCH("\",SUBSTITUTE(","&amp;SUBSTITUTE(INDEX(I:I,L100+2),"№",),",","\",1+ROW()-MATCH(L100,L$1:L100,))),5),",","     "),5))</f>
        <v>40</v>
      </c>
    </row>
    <row r="101" spans="12:21" x14ac:dyDescent="0.25">
      <c r="L101" s="4">
        <f>IF(ROW()-MATCH(L100,L$1:L100,)&gt;=VLOOKUP(L100,J:K,2,),L100+1,L100)</f>
        <v>27</v>
      </c>
      <c r="M101" s="6" t="str">
        <f t="shared" si="13"/>
        <v/>
      </c>
      <c r="N101" s="6" t="str">
        <f t="shared" si="14"/>
        <v/>
      </c>
      <c r="O101" s="6" t="str">
        <f t="shared" si="15"/>
        <v/>
      </c>
      <c r="P101" s="6" t="str">
        <f t="shared" si="16"/>
        <v>ВНЗМ</v>
      </c>
      <c r="Q101" s="6" t="str">
        <f t="shared" si="10"/>
        <v>1</v>
      </c>
      <c r="R101" s="6" t="str">
        <f t="shared" si="11"/>
        <v>DR-4402</v>
      </c>
      <c r="S101" s="6" t="str">
        <f t="shared" si="12"/>
        <v>89x6</v>
      </c>
      <c r="T101" s="6" t="str">
        <f t="shared" si="12"/>
        <v>11</v>
      </c>
      <c r="U101" s="4" t="str">
        <f>TRIM(LEFTB(SUBSTITUTE(MID(INDEX(I:I,L101+2),1+SEARCH("\",SUBSTITUTE(","&amp;SUBSTITUTE(INDEX(I:I,L101+2),"№",),",","\",1+ROW()-MATCH(L101,L$1:L101,))),5),",","     "),5))</f>
        <v>42</v>
      </c>
    </row>
    <row r="102" spans="12:21" x14ac:dyDescent="0.25">
      <c r="L102" s="4">
        <f>IF(ROW()-MATCH(L101,L$1:L101,)&gt;=VLOOKUP(L101,J:K,2,),L101+1,L101)</f>
        <v>27</v>
      </c>
      <c r="M102" s="6" t="str">
        <f t="shared" si="13"/>
        <v/>
      </c>
      <c r="N102" s="6" t="str">
        <f t="shared" si="14"/>
        <v/>
      </c>
      <c r="O102" s="6" t="str">
        <f t="shared" si="15"/>
        <v/>
      </c>
      <c r="P102" s="6" t="str">
        <f t="shared" si="16"/>
        <v>ВНЗМ</v>
      </c>
      <c r="Q102" s="6" t="str">
        <f t="shared" si="10"/>
        <v>1</v>
      </c>
      <c r="R102" s="6" t="str">
        <f t="shared" si="11"/>
        <v>DR-4402</v>
      </c>
      <c r="S102" s="6" t="str">
        <f t="shared" si="12"/>
        <v>89x6</v>
      </c>
      <c r="T102" s="6" t="str">
        <f t="shared" si="12"/>
        <v>11</v>
      </c>
      <c r="U102" s="4" t="str">
        <f>TRIM(LEFTB(SUBSTITUTE(MID(INDEX(I:I,L102+2),1+SEARCH("\",SUBSTITUTE(","&amp;SUBSTITUTE(INDEX(I:I,L102+2),"№",),",","\",1+ROW()-MATCH(L102,L$1:L102,))),5),",","     "),5))</f>
        <v>43</v>
      </c>
    </row>
    <row r="103" spans="12:21" x14ac:dyDescent="0.25">
      <c r="L103" s="4">
        <f>IF(ROW()-MATCH(L102,L$1:L102,)&gt;=VLOOKUP(L102,J:K,2,),L102+1,L102)</f>
        <v>27</v>
      </c>
      <c r="M103" s="6" t="str">
        <f t="shared" si="13"/>
        <v/>
      </c>
      <c r="N103" s="6" t="str">
        <f t="shared" si="14"/>
        <v/>
      </c>
      <c r="O103" s="6" t="str">
        <f t="shared" si="15"/>
        <v/>
      </c>
      <c r="P103" s="6" t="str">
        <f t="shared" si="16"/>
        <v>ВНЗМ</v>
      </c>
      <c r="Q103" s="6" t="str">
        <f t="shared" si="10"/>
        <v>1</v>
      </c>
      <c r="R103" s="6" t="str">
        <f t="shared" si="11"/>
        <v>DR-4402</v>
      </c>
      <c r="S103" s="6" t="str">
        <f t="shared" si="12"/>
        <v>89x6</v>
      </c>
      <c r="T103" s="6" t="str">
        <f t="shared" si="12"/>
        <v>11</v>
      </c>
      <c r="U103" s="4" t="str">
        <f>TRIM(LEFTB(SUBSTITUTE(MID(INDEX(I:I,L103+2),1+SEARCH("\",SUBSTITUTE(","&amp;SUBSTITUTE(INDEX(I:I,L103+2),"№",),",","\",1+ROW()-MATCH(L103,L$1:L103,))),5),",","     "),5))</f>
        <v>44</v>
      </c>
    </row>
    <row r="104" spans="12:21" x14ac:dyDescent="0.25">
      <c r="L104" s="4">
        <f>IF(ROW()-MATCH(L103,L$1:L103,)&gt;=VLOOKUP(L103,J:K,2,),L103+1,L103)</f>
        <v>27</v>
      </c>
      <c r="M104" s="6" t="str">
        <f t="shared" si="13"/>
        <v/>
      </c>
      <c r="N104" s="6" t="str">
        <f t="shared" si="14"/>
        <v/>
      </c>
      <c r="O104" s="6" t="str">
        <f t="shared" si="15"/>
        <v/>
      </c>
      <c r="P104" s="6" t="str">
        <f t="shared" si="16"/>
        <v>ВНЗМ</v>
      </c>
      <c r="Q104" s="6" t="str">
        <f t="shared" si="10"/>
        <v>1</v>
      </c>
      <c r="R104" s="6" t="str">
        <f t="shared" si="11"/>
        <v>DR-4402</v>
      </c>
      <c r="S104" s="6" t="str">
        <f t="shared" si="12"/>
        <v>89x6</v>
      </c>
      <c r="T104" s="6" t="str">
        <f t="shared" si="12"/>
        <v>11</v>
      </c>
      <c r="U104" s="4" t="str">
        <f>TRIM(LEFTB(SUBSTITUTE(MID(INDEX(I:I,L104+2),1+SEARCH("\",SUBSTITUTE(","&amp;SUBSTITUTE(INDEX(I:I,L104+2),"№",),",","\",1+ROW()-MATCH(L104,L$1:L104,))),5),",","     "),5))</f>
        <v>45A</v>
      </c>
    </row>
    <row r="105" spans="12:21" x14ac:dyDescent="0.25">
      <c r="L105" s="4">
        <f>IF(ROW()-MATCH(L104,L$1:L104,)&gt;=VLOOKUP(L104,J:K,2,),L104+1,L104)</f>
        <v>27</v>
      </c>
      <c r="M105" s="6" t="str">
        <f t="shared" si="13"/>
        <v/>
      </c>
      <c r="N105" s="6" t="str">
        <f t="shared" si="14"/>
        <v/>
      </c>
      <c r="O105" s="6" t="str">
        <f t="shared" si="15"/>
        <v/>
      </c>
      <c r="P105" s="6" t="str">
        <f t="shared" si="16"/>
        <v>ВНЗМ</v>
      </c>
      <c r="Q105" s="6" t="str">
        <f t="shared" si="10"/>
        <v>1</v>
      </c>
      <c r="R105" s="6" t="str">
        <f t="shared" si="11"/>
        <v>DR-4402</v>
      </c>
      <c r="S105" s="6" t="str">
        <f t="shared" si="12"/>
        <v>89x6</v>
      </c>
      <c r="T105" s="6" t="str">
        <f t="shared" si="12"/>
        <v>11</v>
      </c>
      <c r="U105" s="4" t="str">
        <f>TRIM(LEFTB(SUBSTITUTE(MID(INDEX(I:I,L105+2),1+SEARCH("\",SUBSTITUTE(","&amp;SUBSTITUTE(INDEX(I:I,L105+2),"№",),",","\",1+ROW()-MATCH(L105,L$1:L105,))),5),",","     "),5))</f>
        <v>47</v>
      </c>
    </row>
    <row r="106" spans="12:21" x14ac:dyDescent="0.25">
      <c r="L106" s="4">
        <f>IF(ROW()-MATCH(L105,L$1:L105,)&gt;=VLOOKUP(L105,J:K,2,),L105+1,L105)</f>
        <v>28</v>
      </c>
      <c r="M106" s="6" t="str">
        <f t="shared" si="13"/>
        <v>4</v>
      </c>
      <c r="N106" s="6" t="str">
        <f t="shared" si="14"/>
        <v>1373/03-19</v>
      </c>
      <c r="O106" s="6" t="str">
        <f t="shared" si="15"/>
        <v>7352148</v>
      </c>
      <c r="P106" s="6" t="str">
        <f t="shared" si="16"/>
        <v>ВНЗМ</v>
      </c>
      <c r="Q106" s="6" t="str">
        <f t="shared" si="10"/>
        <v>3</v>
      </c>
      <c r="R106" s="6" t="str">
        <f t="shared" si="11"/>
        <v xml:space="preserve"> DR-0401</v>
      </c>
      <c r="S106" s="6" t="str">
        <f t="shared" si="12"/>
        <v>57x6</v>
      </c>
      <c r="T106" s="6" t="str">
        <f t="shared" si="12"/>
        <v>4</v>
      </c>
      <c r="U106" s="4" t="str">
        <f>TRIM(LEFTB(SUBSTITUTE(MID(INDEX(I:I,L106+2),1+SEARCH("\",SUBSTITUTE(","&amp;SUBSTITUTE(INDEX(I:I,L106+2),"№",),",","\",1+ROW()-MATCH(L106,L$1:L106,))),5),",","     "),5))</f>
        <v>6</v>
      </c>
    </row>
    <row r="107" spans="12:21" x14ac:dyDescent="0.25">
      <c r="L107" s="4">
        <f>IF(ROW()-MATCH(L106,L$1:L106,)&gt;=VLOOKUP(L106,J:K,2,),L106+1,L106)</f>
        <v>28</v>
      </c>
      <c r="M107" s="6" t="str">
        <f t="shared" si="13"/>
        <v>4</v>
      </c>
      <c r="N107" s="6" t="str">
        <f t="shared" si="14"/>
        <v>1373/03-19</v>
      </c>
      <c r="O107" s="6" t="str">
        <f t="shared" si="15"/>
        <v>7352148</v>
      </c>
      <c r="P107" s="6" t="str">
        <f t="shared" si="16"/>
        <v>ВНЗМ</v>
      </c>
      <c r="Q107" s="6" t="str">
        <f t="shared" si="10"/>
        <v>3</v>
      </c>
      <c r="R107" s="6" t="str">
        <f t="shared" si="11"/>
        <v xml:space="preserve"> DR-0401</v>
      </c>
      <c r="S107" s="6" t="str">
        <f t="shared" si="12"/>
        <v>57x6</v>
      </c>
      <c r="T107" s="6" t="str">
        <f t="shared" si="12"/>
        <v>4</v>
      </c>
      <c r="U107" s="4" t="str">
        <f>TRIM(LEFTB(SUBSTITUTE(MID(INDEX(I:I,L107+2),1+SEARCH("\",SUBSTITUTE(","&amp;SUBSTITUTE(INDEX(I:I,L107+2),"№",),",","\",1+ROW()-MATCH(L107,L$1:L107,))),5),",","     "),5))</f>
        <v>7</v>
      </c>
    </row>
    <row r="108" spans="12:21" x14ac:dyDescent="0.25">
      <c r="L108" s="4">
        <f>IF(ROW()-MATCH(L107,L$1:L107,)&gt;=VLOOKUP(L107,J:K,2,),L107+1,L107)</f>
        <v>28</v>
      </c>
      <c r="M108" s="6" t="str">
        <f t="shared" si="13"/>
        <v>4</v>
      </c>
      <c r="N108" s="6" t="str">
        <f t="shared" si="14"/>
        <v>1373/03-19</v>
      </c>
      <c r="O108" s="6" t="str">
        <f t="shared" si="15"/>
        <v>7352148</v>
      </c>
      <c r="P108" s="6" t="str">
        <f t="shared" si="16"/>
        <v>ВНЗМ</v>
      </c>
      <c r="Q108" s="6" t="str">
        <f t="shared" si="10"/>
        <v>3</v>
      </c>
      <c r="R108" s="6" t="str">
        <f t="shared" si="11"/>
        <v xml:space="preserve"> DR-0401</v>
      </c>
      <c r="S108" s="6" t="str">
        <f t="shared" si="12"/>
        <v>57x6</v>
      </c>
      <c r="T108" s="6" t="str">
        <f t="shared" si="12"/>
        <v>4</v>
      </c>
      <c r="U108" s="4" t="str">
        <f>TRIM(LEFTB(SUBSTITUTE(MID(INDEX(I:I,L108+2),1+SEARCH("\",SUBSTITUTE(","&amp;SUBSTITUTE(INDEX(I:I,L108+2),"№",),",","\",1+ROW()-MATCH(L108,L$1:L108,))),5),",","     "),5))</f>
        <v>42</v>
      </c>
    </row>
    <row r="109" spans="12:21" x14ac:dyDescent="0.25">
      <c r="L109" s="4">
        <f>IF(ROW()-MATCH(L108,L$1:L108,)&gt;=VLOOKUP(L108,J:K,2,),L108+1,L108)</f>
        <v>28</v>
      </c>
      <c r="M109" s="6" t="str">
        <f t="shared" si="13"/>
        <v>4</v>
      </c>
      <c r="N109" s="6" t="str">
        <f t="shared" si="14"/>
        <v>1373/03-19</v>
      </c>
      <c r="O109" s="6" t="str">
        <f t="shared" si="15"/>
        <v>7352148</v>
      </c>
      <c r="P109" s="6" t="str">
        <f t="shared" si="16"/>
        <v>ВНЗМ</v>
      </c>
      <c r="Q109" s="6" t="str">
        <f t="shared" si="10"/>
        <v>3</v>
      </c>
      <c r="R109" s="6" t="str">
        <f t="shared" si="11"/>
        <v xml:space="preserve"> DR-0401</v>
      </c>
      <c r="S109" s="6" t="str">
        <f t="shared" si="12"/>
        <v>57x6</v>
      </c>
      <c r="T109" s="6" t="str">
        <f t="shared" si="12"/>
        <v>4</v>
      </c>
      <c r="U109" s="4" t="str">
        <f>TRIM(LEFTB(SUBSTITUTE(MID(INDEX(I:I,L109+2),1+SEARCH("\",SUBSTITUTE(","&amp;SUBSTITUTE(INDEX(I:I,L109+2),"№",),",","\",1+ROW()-MATCH(L109,L$1:L109,))),5),",","     "),5))</f>
        <v>49</v>
      </c>
    </row>
    <row r="110" spans="12:21" x14ac:dyDescent="0.25">
      <c r="L110" s="4">
        <f>IF(ROW()-MATCH(L109,L$1:L109,)&gt;=VLOOKUP(L109,J:K,2,),L109+1,L109)</f>
        <v>29</v>
      </c>
      <c r="M110" s="6" t="str">
        <f t="shared" si="13"/>
        <v/>
      </c>
      <c r="N110" s="6" t="str">
        <f t="shared" si="14"/>
        <v/>
      </c>
      <c r="O110" s="6" t="str">
        <f t="shared" si="15"/>
        <v/>
      </c>
      <c r="P110" s="6" t="str">
        <f t="shared" si="16"/>
        <v>ВНЗМ</v>
      </c>
      <c r="Q110" s="6" t="str">
        <f t="shared" si="10"/>
        <v>3</v>
      </c>
      <c r="R110" s="6" t="str">
        <f t="shared" si="11"/>
        <v xml:space="preserve"> DR-0401</v>
      </c>
      <c r="S110" s="6" t="str">
        <f t="shared" si="12"/>
        <v>89x6</v>
      </c>
      <c r="T110" s="6" t="str">
        <f t="shared" si="12"/>
        <v>13</v>
      </c>
      <c r="U110" s="4" t="str">
        <f>TRIM(LEFTB(SUBSTITUTE(MID(INDEX(I:I,L110+2),1+SEARCH("\",SUBSTITUTE(","&amp;SUBSTITUTE(INDEX(I:I,L110+2),"№",),",","\",1+ROW()-MATCH(L110,L$1:L110,))),5),",","     "),5))</f>
        <v>17</v>
      </c>
    </row>
    <row r="111" spans="12:21" x14ac:dyDescent="0.25">
      <c r="L111" s="4">
        <f>IF(ROW()-MATCH(L110,L$1:L110,)&gt;=VLOOKUP(L110,J:K,2,),L110+1,L110)</f>
        <v>29</v>
      </c>
      <c r="M111" s="6" t="str">
        <f t="shared" si="13"/>
        <v/>
      </c>
      <c r="N111" s="6" t="str">
        <f t="shared" si="14"/>
        <v/>
      </c>
      <c r="O111" s="6" t="str">
        <f t="shared" si="15"/>
        <v/>
      </c>
      <c r="P111" s="6" t="str">
        <f t="shared" si="16"/>
        <v>ВНЗМ</v>
      </c>
      <c r="Q111" s="6" t="str">
        <f t="shared" si="10"/>
        <v>3</v>
      </c>
      <c r="R111" s="6" t="str">
        <f t="shared" si="11"/>
        <v xml:space="preserve"> DR-0401</v>
      </c>
      <c r="S111" s="6" t="str">
        <f t="shared" si="12"/>
        <v>89x6</v>
      </c>
      <c r="T111" s="6" t="str">
        <f t="shared" si="12"/>
        <v>13</v>
      </c>
      <c r="U111" s="4" t="str">
        <f>TRIM(LEFTB(SUBSTITUTE(MID(INDEX(I:I,L111+2),1+SEARCH("\",SUBSTITUTE(","&amp;SUBSTITUTE(INDEX(I:I,L111+2),"№",),",","\",1+ROW()-MATCH(L111,L$1:L111,))),5),",","     "),5))</f>
        <v>34</v>
      </c>
    </row>
    <row r="112" spans="12:21" x14ac:dyDescent="0.25">
      <c r="L112" s="4">
        <f>IF(ROW()-MATCH(L111,L$1:L111,)&gt;=VLOOKUP(L111,J:K,2,),L111+1,L111)</f>
        <v>29</v>
      </c>
      <c r="M112" s="6" t="str">
        <f t="shared" si="13"/>
        <v/>
      </c>
      <c r="N112" s="6" t="str">
        <f t="shared" si="14"/>
        <v/>
      </c>
      <c r="O112" s="6" t="str">
        <f t="shared" si="15"/>
        <v/>
      </c>
      <c r="P112" s="6" t="str">
        <f t="shared" si="16"/>
        <v>ВНЗМ</v>
      </c>
      <c r="Q112" s="6" t="str">
        <f t="shared" si="10"/>
        <v>3</v>
      </c>
      <c r="R112" s="6" t="str">
        <f t="shared" si="11"/>
        <v xml:space="preserve"> DR-0401</v>
      </c>
      <c r="S112" s="6" t="str">
        <f t="shared" si="12"/>
        <v>89x6</v>
      </c>
      <c r="T112" s="6" t="str">
        <f t="shared" si="12"/>
        <v>13</v>
      </c>
      <c r="U112" s="4" t="str">
        <f>TRIM(LEFTB(SUBSTITUTE(MID(INDEX(I:I,L112+2),1+SEARCH("\",SUBSTITUTE(","&amp;SUBSTITUTE(INDEX(I:I,L112+2),"№",),",","\",1+ROW()-MATCH(L112,L$1:L112,))),5),",","     "),5))</f>
        <v>51</v>
      </c>
    </row>
    <row r="113" spans="12:21" x14ac:dyDescent="0.25">
      <c r="L113" s="4">
        <f>IF(ROW()-MATCH(L112,L$1:L112,)&gt;=VLOOKUP(L112,J:K,2,),L112+1,L112)</f>
        <v>29</v>
      </c>
      <c r="M113" s="6" t="str">
        <f t="shared" si="13"/>
        <v/>
      </c>
      <c r="N113" s="6" t="str">
        <f t="shared" si="14"/>
        <v/>
      </c>
      <c r="O113" s="6" t="str">
        <f t="shared" si="15"/>
        <v/>
      </c>
      <c r="P113" s="6" t="str">
        <f t="shared" si="16"/>
        <v>ВНЗМ</v>
      </c>
      <c r="Q113" s="6" t="str">
        <f t="shared" si="10"/>
        <v>3</v>
      </c>
      <c r="R113" s="6" t="str">
        <f t="shared" si="11"/>
        <v xml:space="preserve"> DR-0401</v>
      </c>
      <c r="S113" s="6" t="str">
        <f t="shared" si="12"/>
        <v>89x6</v>
      </c>
      <c r="T113" s="6" t="str">
        <f t="shared" si="12"/>
        <v>13</v>
      </c>
      <c r="U113" s="4" t="str">
        <f>TRIM(LEFTB(SUBSTITUTE(MID(INDEX(I:I,L113+2),1+SEARCH("\",SUBSTITUTE(","&amp;SUBSTITUTE(INDEX(I:I,L113+2),"№",),",","\",1+ROW()-MATCH(L113,L$1:L113,))),5),",","     "),5))</f>
        <v>5</v>
      </c>
    </row>
    <row r="114" spans="12:21" x14ac:dyDescent="0.25">
      <c r="L114" s="4">
        <f>IF(ROW()-MATCH(L113,L$1:L113,)&gt;=VLOOKUP(L113,J:K,2,),L113+1,L113)</f>
        <v>29</v>
      </c>
      <c r="M114" s="6" t="str">
        <f t="shared" si="13"/>
        <v/>
      </c>
      <c r="N114" s="6" t="str">
        <f t="shared" si="14"/>
        <v/>
      </c>
      <c r="O114" s="6" t="str">
        <f t="shared" si="15"/>
        <v/>
      </c>
      <c r="P114" s="6" t="str">
        <f t="shared" si="16"/>
        <v>ВНЗМ</v>
      </c>
      <c r="Q114" s="6" t="str">
        <f t="shared" si="10"/>
        <v>3</v>
      </c>
      <c r="R114" s="6" t="str">
        <f t="shared" si="11"/>
        <v xml:space="preserve"> DR-0401</v>
      </c>
      <c r="S114" s="6" t="str">
        <f t="shared" si="12"/>
        <v>89x6</v>
      </c>
      <c r="T114" s="6" t="str">
        <f t="shared" si="12"/>
        <v>13</v>
      </c>
      <c r="U114" s="4" t="str">
        <f>TRIM(LEFTB(SUBSTITUTE(MID(INDEX(I:I,L114+2),1+SEARCH("\",SUBSTITUTE(","&amp;SUBSTITUTE(INDEX(I:I,L114+2),"№",),",","\",1+ROW()-MATCH(L114,L$1:L114,))),5),",","     "),5))</f>
        <v>15</v>
      </c>
    </row>
    <row r="115" spans="12:21" x14ac:dyDescent="0.25">
      <c r="L115" s="4">
        <f>IF(ROW()-MATCH(L114,L$1:L114,)&gt;=VLOOKUP(L114,J:K,2,),L114+1,L114)</f>
        <v>29</v>
      </c>
      <c r="M115" s="6" t="str">
        <f t="shared" si="13"/>
        <v/>
      </c>
      <c r="N115" s="6" t="str">
        <f t="shared" si="14"/>
        <v/>
      </c>
      <c r="O115" s="6" t="str">
        <f t="shared" si="15"/>
        <v/>
      </c>
      <c r="P115" s="6" t="str">
        <f t="shared" si="16"/>
        <v>ВНЗМ</v>
      </c>
      <c r="Q115" s="6" t="str">
        <f t="shared" si="10"/>
        <v>3</v>
      </c>
      <c r="R115" s="6" t="str">
        <f t="shared" si="11"/>
        <v xml:space="preserve"> DR-0401</v>
      </c>
      <c r="S115" s="6" t="str">
        <f t="shared" si="12"/>
        <v>89x6</v>
      </c>
      <c r="T115" s="6" t="str">
        <f t="shared" si="12"/>
        <v>13</v>
      </c>
      <c r="U115" s="4" t="str">
        <f>TRIM(LEFTB(SUBSTITUTE(MID(INDEX(I:I,L115+2),1+SEARCH("\",SUBSTITUTE(","&amp;SUBSTITUTE(INDEX(I:I,L115+2),"№",),",","\",1+ROW()-MATCH(L115,L$1:L115,))),5),",","     "),5))</f>
        <v>53</v>
      </c>
    </row>
    <row r="116" spans="12:21" x14ac:dyDescent="0.25">
      <c r="L116" s="4">
        <f>IF(ROW()-MATCH(L115,L$1:L115,)&gt;=VLOOKUP(L115,J:K,2,),L115+1,L115)</f>
        <v>29</v>
      </c>
      <c r="M116" s="6" t="str">
        <f t="shared" si="13"/>
        <v/>
      </c>
      <c r="N116" s="6" t="str">
        <f t="shared" si="14"/>
        <v/>
      </c>
      <c r="O116" s="6" t="str">
        <f t="shared" si="15"/>
        <v/>
      </c>
      <c r="P116" s="6" t="str">
        <f t="shared" si="16"/>
        <v>ВНЗМ</v>
      </c>
      <c r="Q116" s="6" t="str">
        <f t="shared" si="10"/>
        <v>3</v>
      </c>
      <c r="R116" s="6" t="str">
        <f t="shared" si="11"/>
        <v xml:space="preserve"> DR-0401</v>
      </c>
      <c r="S116" s="6" t="str">
        <f t="shared" si="12"/>
        <v>89x6</v>
      </c>
      <c r="T116" s="6" t="str">
        <f t="shared" si="12"/>
        <v>13</v>
      </c>
      <c r="U116" s="4" t="str">
        <f>TRIM(LEFTB(SUBSTITUTE(MID(INDEX(I:I,L116+2),1+SEARCH("\",SUBSTITUTE(","&amp;SUBSTITUTE(INDEX(I:I,L116+2),"№",),",","\",1+ROW()-MATCH(L116,L$1:L116,))),5),",","     "),5))</f>
        <v>2</v>
      </c>
    </row>
    <row r="117" spans="12:21" x14ac:dyDescent="0.25">
      <c r="L117" s="4">
        <f>IF(ROW()-MATCH(L116,L$1:L116,)&gt;=VLOOKUP(L116,J:K,2,),L116+1,L116)</f>
        <v>29</v>
      </c>
      <c r="M117" s="6" t="str">
        <f t="shared" si="13"/>
        <v/>
      </c>
      <c r="N117" s="6" t="str">
        <f t="shared" si="14"/>
        <v/>
      </c>
      <c r="O117" s="6" t="str">
        <f t="shared" si="15"/>
        <v/>
      </c>
      <c r="P117" s="6" t="str">
        <f t="shared" si="16"/>
        <v>ВНЗМ</v>
      </c>
      <c r="Q117" s="6" t="str">
        <f t="shared" si="10"/>
        <v>3</v>
      </c>
      <c r="R117" s="6" t="str">
        <f t="shared" si="11"/>
        <v xml:space="preserve"> DR-0401</v>
      </c>
      <c r="S117" s="6" t="str">
        <f t="shared" si="12"/>
        <v>89x6</v>
      </c>
      <c r="T117" s="6" t="str">
        <f t="shared" si="12"/>
        <v>13</v>
      </c>
      <c r="U117" s="4" t="str">
        <f>TRIM(LEFTB(SUBSTITUTE(MID(INDEX(I:I,L117+2),1+SEARCH("\",SUBSTITUTE(","&amp;SUBSTITUTE(INDEX(I:I,L117+2),"№",),",","\",1+ROW()-MATCH(L117,L$1:L117,))),5),",","     "),5))</f>
        <v>39</v>
      </c>
    </row>
    <row r="118" spans="12:21" x14ac:dyDescent="0.25">
      <c r="L118" s="4">
        <f>IF(ROW()-MATCH(L117,L$1:L117,)&gt;=VLOOKUP(L117,J:K,2,),L117+1,L117)</f>
        <v>29</v>
      </c>
      <c r="M118" s="6" t="str">
        <f t="shared" si="13"/>
        <v/>
      </c>
      <c r="N118" s="6" t="str">
        <f t="shared" si="14"/>
        <v/>
      </c>
      <c r="O118" s="6" t="str">
        <f t="shared" si="15"/>
        <v/>
      </c>
      <c r="P118" s="6" t="str">
        <f t="shared" si="16"/>
        <v>ВНЗМ</v>
      </c>
      <c r="Q118" s="6" t="str">
        <f t="shared" si="10"/>
        <v>3</v>
      </c>
      <c r="R118" s="6" t="str">
        <f t="shared" si="11"/>
        <v xml:space="preserve"> DR-0401</v>
      </c>
      <c r="S118" s="6" t="str">
        <f t="shared" si="12"/>
        <v>89x6</v>
      </c>
      <c r="T118" s="6" t="str">
        <f t="shared" si="12"/>
        <v>13</v>
      </c>
      <c r="U118" s="4" t="str">
        <f>TRIM(LEFTB(SUBSTITUTE(MID(INDEX(I:I,L118+2),1+SEARCH("\",SUBSTITUTE(","&amp;SUBSTITUTE(INDEX(I:I,L118+2),"№",),",","\",1+ROW()-MATCH(L118,L$1:L118,))),5),",","     "),5))</f>
        <v>50</v>
      </c>
    </row>
    <row r="119" spans="12:21" x14ac:dyDescent="0.25">
      <c r="L119" s="4">
        <f>IF(ROW()-MATCH(L118,L$1:L118,)&gt;=VLOOKUP(L118,J:K,2,),L118+1,L118)</f>
        <v>29</v>
      </c>
      <c r="M119" s="6" t="str">
        <f t="shared" si="13"/>
        <v/>
      </c>
      <c r="N119" s="6" t="str">
        <f t="shared" si="14"/>
        <v/>
      </c>
      <c r="O119" s="6" t="str">
        <f t="shared" si="15"/>
        <v/>
      </c>
      <c r="P119" s="6" t="str">
        <f t="shared" si="16"/>
        <v>ВНЗМ</v>
      </c>
      <c r="Q119" s="6" t="str">
        <f t="shared" si="10"/>
        <v>3</v>
      </c>
      <c r="R119" s="6" t="str">
        <f t="shared" si="11"/>
        <v xml:space="preserve"> DR-0401</v>
      </c>
      <c r="S119" s="6" t="str">
        <f t="shared" si="12"/>
        <v>89x6</v>
      </c>
      <c r="T119" s="6" t="str">
        <f t="shared" si="12"/>
        <v>13</v>
      </c>
      <c r="U119" s="4" t="str">
        <f>TRIM(LEFTB(SUBSTITUTE(MID(INDEX(I:I,L119+2),1+SEARCH("\",SUBSTITUTE(","&amp;SUBSTITUTE(INDEX(I:I,L119+2),"№",),",","\",1+ROW()-MATCH(L119,L$1:L119,))),5),",","     "),5))</f>
        <v>52</v>
      </c>
    </row>
    <row r="120" spans="12:21" x14ac:dyDescent="0.25">
      <c r="L120" s="4">
        <f>IF(ROW()-MATCH(L119,L$1:L119,)&gt;=VLOOKUP(L119,J:K,2,),L119+1,L119)</f>
        <v>29</v>
      </c>
      <c r="M120" s="6" t="str">
        <f t="shared" si="13"/>
        <v/>
      </c>
      <c r="N120" s="6" t="str">
        <f t="shared" si="14"/>
        <v/>
      </c>
      <c r="O120" s="6" t="str">
        <f t="shared" si="15"/>
        <v/>
      </c>
      <c r="P120" s="6" t="str">
        <f t="shared" si="16"/>
        <v>ВНЗМ</v>
      </c>
      <c r="Q120" s="6" t="str">
        <f t="shared" si="10"/>
        <v>3</v>
      </c>
      <c r="R120" s="6" t="str">
        <f t="shared" si="11"/>
        <v xml:space="preserve"> DR-0401</v>
      </c>
      <c r="S120" s="6" t="str">
        <f t="shared" si="12"/>
        <v>89x6</v>
      </c>
      <c r="T120" s="6" t="str">
        <f t="shared" si="12"/>
        <v>13</v>
      </c>
      <c r="U120" s="4" t="str">
        <f>TRIM(LEFTB(SUBSTITUTE(MID(INDEX(I:I,L120+2),1+SEARCH("\",SUBSTITUTE(","&amp;SUBSTITUTE(INDEX(I:I,L120+2),"№",),",","\",1+ROW()-MATCH(L120,L$1:L120,))),5),",","     "),5))</f>
        <v>24</v>
      </c>
    </row>
    <row r="121" spans="12:21" x14ac:dyDescent="0.25">
      <c r="L121" s="4">
        <f>IF(ROW()-MATCH(L120,L$1:L120,)&gt;=VLOOKUP(L120,J:K,2,),L120+1,L120)</f>
        <v>29</v>
      </c>
      <c r="M121" s="6" t="str">
        <f t="shared" si="13"/>
        <v/>
      </c>
      <c r="N121" s="6" t="str">
        <f t="shared" si="14"/>
        <v/>
      </c>
      <c r="O121" s="6" t="str">
        <f t="shared" si="15"/>
        <v/>
      </c>
      <c r="P121" s="6" t="str">
        <f t="shared" si="16"/>
        <v>ВНЗМ</v>
      </c>
      <c r="Q121" s="6" t="str">
        <f t="shared" si="10"/>
        <v>3</v>
      </c>
      <c r="R121" s="6" t="str">
        <f t="shared" si="11"/>
        <v xml:space="preserve"> DR-0401</v>
      </c>
      <c r="S121" s="6" t="str">
        <f t="shared" si="12"/>
        <v>89x6</v>
      </c>
      <c r="T121" s="6" t="str">
        <f t="shared" si="12"/>
        <v>13</v>
      </c>
      <c r="U121" s="4" t="str">
        <f>TRIM(LEFTB(SUBSTITUTE(MID(INDEX(I:I,L121+2),1+SEARCH("\",SUBSTITUTE(","&amp;SUBSTITUTE(INDEX(I:I,L121+2),"№",),",","\",1+ROW()-MATCH(L121,L$1:L121,))),5),",","     "),5))</f>
        <v>33</v>
      </c>
    </row>
    <row r="122" spans="12:21" x14ac:dyDescent="0.25">
      <c r="L122" s="4">
        <f>IF(ROW()-MATCH(L121,L$1:L121,)&gt;=VLOOKUP(L121,J:K,2,),L121+1,L121)</f>
        <v>29</v>
      </c>
      <c r="M122" s="6" t="str">
        <f t="shared" si="13"/>
        <v/>
      </c>
      <c r="N122" s="6" t="str">
        <f t="shared" si="14"/>
        <v/>
      </c>
      <c r="O122" s="6" t="str">
        <f t="shared" si="15"/>
        <v/>
      </c>
      <c r="P122" s="6" t="str">
        <f t="shared" si="16"/>
        <v>ВНЗМ</v>
      </c>
      <c r="Q122" s="6" t="str">
        <f t="shared" si="10"/>
        <v>3</v>
      </c>
      <c r="R122" s="6" t="str">
        <f t="shared" si="11"/>
        <v xml:space="preserve"> DR-0401</v>
      </c>
      <c r="S122" s="6" t="str">
        <f t="shared" si="12"/>
        <v>89x6</v>
      </c>
      <c r="T122" s="6" t="str">
        <f t="shared" si="12"/>
        <v>13</v>
      </c>
      <c r="U122" s="4" t="str">
        <f>TRIM(LEFTB(SUBSTITUTE(MID(INDEX(I:I,L122+2),1+SEARCH("\",SUBSTITUTE(","&amp;SUBSTITUTE(INDEX(I:I,L122+2),"№",),",","\",1+ROW()-MATCH(L122,L$1:L122,))),5),",","     "),5))</f>
        <v>35</v>
      </c>
    </row>
    <row r="123" spans="12:21" x14ac:dyDescent="0.25">
      <c r="L123" s="4">
        <f>IF(ROW()-MATCH(L122,L$1:L122,)&gt;=VLOOKUP(L122,J:K,2,),L122+1,L122)</f>
        <v>30</v>
      </c>
      <c r="M123" s="6" t="str">
        <f t="shared" si="13"/>
        <v/>
      </c>
      <c r="N123" s="6" t="str">
        <f t="shared" si="14"/>
        <v/>
      </c>
      <c r="O123" s="6" t="str">
        <f t="shared" si="15"/>
        <v/>
      </c>
      <c r="P123" s="6" t="str">
        <f t="shared" si="16"/>
        <v/>
      </c>
      <c r="Q123" s="6" t="str">
        <f t="shared" si="10"/>
        <v/>
      </c>
      <c r="R123" s="6" t="str">
        <f t="shared" si="11"/>
        <v/>
      </c>
      <c r="S123" s="6" t="str">
        <f t="shared" si="12"/>
        <v/>
      </c>
      <c r="T123" s="6" t="str">
        <f t="shared" si="12"/>
        <v/>
      </c>
      <c r="U123" s="4" t="str">
        <f>TRIM(LEFTB(SUBSTITUTE(MID(INDEX(I:I,L123+2),1+SEARCH("\",SUBSTITUTE(","&amp;SUBSTITUTE(INDEX(I:I,L123+2),"№",),",","\",1+ROW()-MATCH(L123,L$1:L123,))),5),",","     "),5))</f>
        <v/>
      </c>
    </row>
    <row r="124" spans="12:21" x14ac:dyDescent="0.25">
      <c r="L124" s="4" t="e">
        <f>IF(ROW()-MATCH(L123,L$1:L123,)&gt;=VLOOKUP(L123,J:K,2,),L123+1,L123)</f>
        <v>#N/A</v>
      </c>
      <c r="M124" s="6" t="e">
        <f t="shared" si="13"/>
        <v>#N/A</v>
      </c>
      <c r="N124" s="6" t="e">
        <f t="shared" si="14"/>
        <v>#N/A</v>
      </c>
      <c r="O124" s="6" t="e">
        <f t="shared" si="15"/>
        <v>#N/A</v>
      </c>
      <c r="P124" s="6" t="e">
        <f t="shared" si="16"/>
        <v>#N/A</v>
      </c>
      <c r="Q124" s="6" t="e">
        <f t="shared" si="10"/>
        <v>#N/A</v>
      </c>
      <c r="R124" s="6" t="e">
        <f t="shared" si="11"/>
        <v>#N/A</v>
      </c>
      <c r="S124" s="6" t="e">
        <f t="shared" si="12"/>
        <v>#N/A</v>
      </c>
      <c r="T124" s="6" t="e">
        <f t="shared" si="12"/>
        <v>#N/A</v>
      </c>
      <c r="U124" s="4" t="e">
        <f>TRIM(LEFTB(SUBSTITUTE(MID(INDEX(I:I,L124+2),1+SEARCH("\",SUBSTITUTE(","&amp;SUBSTITUTE(INDEX(I:I,L124+2),"№",),",","\",1+ROW()-MATCH(L124,L$1:L124,))),5),",","     "),5))</f>
        <v>#N/A</v>
      </c>
    </row>
    <row r="125" spans="12:21" x14ac:dyDescent="0.25">
      <c r="L125" s="4" t="e">
        <f>IF(ROW()-MATCH(L124,L$1:L124,)&gt;=VLOOKUP(L124,J:K,2,),L124+1,L124)</f>
        <v>#N/A</v>
      </c>
      <c r="M125" s="6" t="e">
        <f t="shared" si="13"/>
        <v>#N/A</v>
      </c>
      <c r="N125" s="6" t="e">
        <f t="shared" si="14"/>
        <v>#N/A</v>
      </c>
      <c r="O125" s="6" t="e">
        <f t="shared" si="15"/>
        <v>#N/A</v>
      </c>
      <c r="P125" s="6" t="e">
        <f t="shared" si="16"/>
        <v>#N/A</v>
      </c>
      <c r="Q125" s="6" t="e">
        <f t="shared" si="10"/>
        <v>#N/A</v>
      </c>
      <c r="R125" s="6" t="e">
        <f t="shared" si="11"/>
        <v>#N/A</v>
      </c>
      <c r="S125" s="6" t="e">
        <f t="shared" si="12"/>
        <v>#N/A</v>
      </c>
      <c r="T125" s="6" t="e">
        <f t="shared" si="12"/>
        <v>#N/A</v>
      </c>
      <c r="U125" s="4" t="e">
        <f>TRIM(LEFTB(SUBSTITUTE(MID(INDEX(I:I,L125+2),1+SEARCH("\",SUBSTITUTE(","&amp;SUBSTITUTE(INDEX(I:I,L125+2),"№",),",","\",1+ROW()-MATCH(L125,L$1:L125,))),5),",","     "),5))</f>
        <v>#N/A</v>
      </c>
    </row>
    <row r="126" spans="12:21" x14ac:dyDescent="0.25">
      <c r="L126" s="4" t="e">
        <f>IF(ROW()-MATCH(L125,L$1:L125,)&gt;=VLOOKUP(L125,J:K,2,),L125+1,L125)</f>
        <v>#N/A</v>
      </c>
      <c r="M126" s="6" t="e">
        <f t="shared" si="13"/>
        <v>#N/A</v>
      </c>
      <c r="N126" s="6" t="e">
        <f t="shared" si="14"/>
        <v>#N/A</v>
      </c>
      <c r="O126" s="6" t="e">
        <f t="shared" si="15"/>
        <v>#N/A</v>
      </c>
      <c r="P126" s="6" t="e">
        <f t="shared" si="16"/>
        <v>#N/A</v>
      </c>
      <c r="Q126" s="6" t="e">
        <f t="shared" si="10"/>
        <v>#N/A</v>
      </c>
      <c r="R126" s="6" t="e">
        <f t="shared" si="11"/>
        <v>#N/A</v>
      </c>
      <c r="S126" s="6" t="e">
        <f t="shared" si="12"/>
        <v>#N/A</v>
      </c>
      <c r="T126" s="6" t="e">
        <f t="shared" si="12"/>
        <v>#N/A</v>
      </c>
      <c r="U126" s="4" t="e">
        <f>TRIM(LEFTB(SUBSTITUTE(MID(INDEX(I:I,L126+2),1+SEARCH("\",SUBSTITUTE(","&amp;SUBSTITUTE(INDEX(I:I,L126+2),"№",),",","\",1+ROW()-MATCH(L126,L$1:L126,))),5),",","     "),5))</f>
        <v>#N/A</v>
      </c>
    </row>
    <row r="127" spans="12:21" x14ac:dyDescent="0.25">
      <c r="L127" s="4" t="e">
        <f>IF(ROW()-MATCH(L126,L$1:L126,)&gt;=VLOOKUP(L126,J:K,2,),L126+1,L126)</f>
        <v>#N/A</v>
      </c>
      <c r="M127" s="6" t="e">
        <f t="shared" si="13"/>
        <v>#N/A</v>
      </c>
      <c r="N127" s="6" t="e">
        <f t="shared" si="14"/>
        <v>#N/A</v>
      </c>
      <c r="O127" s="6" t="e">
        <f t="shared" si="15"/>
        <v>#N/A</v>
      </c>
      <c r="P127" s="6" t="e">
        <f t="shared" si="16"/>
        <v>#N/A</v>
      </c>
      <c r="Q127" s="6" t="e">
        <f t="shared" si="10"/>
        <v>#N/A</v>
      </c>
      <c r="R127" s="6" t="e">
        <f t="shared" si="11"/>
        <v>#N/A</v>
      </c>
      <c r="S127" s="6" t="e">
        <f t="shared" si="12"/>
        <v>#N/A</v>
      </c>
      <c r="T127" s="6" t="e">
        <f t="shared" si="12"/>
        <v>#N/A</v>
      </c>
      <c r="U127" s="4" t="e">
        <f>TRIM(LEFTB(SUBSTITUTE(MID(INDEX(I:I,L127+2),1+SEARCH("\",SUBSTITUTE(","&amp;SUBSTITUTE(INDEX(I:I,L127+2),"№",),",","\",1+ROW()-MATCH(L127,L$1:L127,))),5),",","     "),5))</f>
        <v>#N/A</v>
      </c>
    </row>
    <row r="128" spans="12:21" x14ac:dyDescent="0.25">
      <c r="L128" s="4" t="e">
        <f>IF(ROW()-MATCH(L127,L$1:L127,)&gt;=VLOOKUP(L127,J:K,2,),L127+1,L127)</f>
        <v>#N/A</v>
      </c>
      <c r="M128" s="6" t="e">
        <f t="shared" si="13"/>
        <v>#N/A</v>
      </c>
      <c r="N128" s="6" t="e">
        <f t="shared" si="14"/>
        <v>#N/A</v>
      </c>
      <c r="O128" s="6" t="e">
        <f t="shared" si="15"/>
        <v>#N/A</v>
      </c>
      <c r="P128" s="6" t="e">
        <f t="shared" si="16"/>
        <v>#N/A</v>
      </c>
      <c r="Q128" s="6" t="e">
        <f t="shared" si="10"/>
        <v>#N/A</v>
      </c>
      <c r="R128" s="6" t="e">
        <f t="shared" si="11"/>
        <v>#N/A</v>
      </c>
      <c r="S128" s="6" t="e">
        <f t="shared" si="12"/>
        <v>#N/A</v>
      </c>
      <c r="T128" s="6" t="e">
        <f t="shared" si="12"/>
        <v>#N/A</v>
      </c>
      <c r="U128" s="4" t="e">
        <f>TRIM(LEFTB(SUBSTITUTE(MID(INDEX(I:I,L128+2),1+SEARCH("\",SUBSTITUTE(","&amp;SUBSTITUTE(INDEX(I:I,L128+2),"№",),",","\",1+ROW()-MATCH(L128,L$1:L128,))),5),",","     "),5))</f>
        <v>#N/A</v>
      </c>
    </row>
    <row r="129" spans="12:21" x14ac:dyDescent="0.25">
      <c r="L129" s="4" t="e">
        <f>IF(ROW()-MATCH(L128,L$1:L128,)&gt;=VLOOKUP(L128,J:K,2,),L128+1,L128)</f>
        <v>#N/A</v>
      </c>
      <c r="M129" s="6" t="e">
        <f t="shared" si="13"/>
        <v>#N/A</v>
      </c>
      <c r="N129" s="6" t="e">
        <f t="shared" si="14"/>
        <v>#N/A</v>
      </c>
      <c r="O129" s="6" t="e">
        <f t="shared" si="15"/>
        <v>#N/A</v>
      </c>
      <c r="P129" s="6" t="e">
        <f t="shared" si="16"/>
        <v>#N/A</v>
      </c>
      <c r="Q129" s="6" t="e">
        <f t="shared" si="10"/>
        <v>#N/A</v>
      </c>
      <c r="R129" s="6" t="e">
        <f t="shared" si="11"/>
        <v>#N/A</v>
      </c>
      <c r="S129" s="6" t="e">
        <f t="shared" si="12"/>
        <v>#N/A</v>
      </c>
      <c r="T129" s="6" t="e">
        <f t="shared" si="12"/>
        <v>#N/A</v>
      </c>
      <c r="U129" s="4" t="e">
        <f>TRIM(LEFTB(SUBSTITUTE(MID(INDEX(I:I,L129+2),1+SEARCH("\",SUBSTITUTE(","&amp;SUBSTITUTE(INDEX(I:I,L129+2),"№",),",","\",1+ROW()-MATCH(L129,L$1:L129,))),5),",","     "),5))</f>
        <v>#N/A</v>
      </c>
    </row>
    <row r="130" spans="12:21" x14ac:dyDescent="0.25">
      <c r="L130" s="4" t="e">
        <f>IF(ROW()-MATCH(L129,L$1:L129,)&gt;=VLOOKUP(L129,J:K,2,),L129+1,L129)</f>
        <v>#N/A</v>
      </c>
      <c r="M130" s="6" t="e">
        <f t="shared" si="13"/>
        <v>#N/A</v>
      </c>
      <c r="N130" s="6" t="e">
        <f t="shared" si="14"/>
        <v>#N/A</v>
      </c>
      <c r="O130" s="6" t="e">
        <f t="shared" si="15"/>
        <v>#N/A</v>
      </c>
      <c r="P130" s="6" t="e">
        <f t="shared" si="16"/>
        <v>#N/A</v>
      </c>
      <c r="Q130" s="6" t="e">
        <f t="shared" si="10"/>
        <v>#N/A</v>
      </c>
      <c r="R130" s="6" t="e">
        <f t="shared" si="11"/>
        <v>#N/A</v>
      </c>
      <c r="S130" s="6" t="e">
        <f t="shared" si="12"/>
        <v>#N/A</v>
      </c>
      <c r="T130" s="6" t="e">
        <f t="shared" si="12"/>
        <v>#N/A</v>
      </c>
      <c r="U130" s="4" t="e">
        <f>TRIM(LEFTB(SUBSTITUTE(MID(INDEX(I:I,L130+2),1+SEARCH("\",SUBSTITUTE(","&amp;SUBSTITUTE(INDEX(I:I,L130+2),"№",),",","\",1+ROW()-MATCH(L130,L$1:L130,))),5),",","     "),5))</f>
        <v>#N/A</v>
      </c>
    </row>
    <row r="131" spans="12:21" x14ac:dyDescent="0.25">
      <c r="L131" s="4" t="e">
        <f>IF(ROW()-MATCH(L130,L$1:L130,)&gt;=VLOOKUP(L130,J:K,2,),L130+1,L130)</f>
        <v>#N/A</v>
      </c>
      <c r="M131" s="6" t="e">
        <f t="shared" si="13"/>
        <v>#N/A</v>
      </c>
      <c r="N131" s="6" t="e">
        <f t="shared" si="14"/>
        <v>#N/A</v>
      </c>
      <c r="O131" s="6" t="e">
        <f t="shared" si="15"/>
        <v>#N/A</v>
      </c>
      <c r="P131" s="6" t="e">
        <f t="shared" si="16"/>
        <v>#N/A</v>
      </c>
      <c r="Q131" s="6" t="e">
        <f t="shared" ref="Q131:Q194" si="17">INDEX(E:E,$L131+2)&amp;""</f>
        <v>#N/A</v>
      </c>
      <c r="R131" s="6" t="e">
        <f t="shared" ref="R131:R194" si="18">INDEX(F:F,$L131+2)&amp;""</f>
        <v>#N/A</v>
      </c>
      <c r="S131" s="6" t="e">
        <f t="shared" ref="S131:T194" si="19">INDEX(G:G,$L131+2)&amp;""</f>
        <v>#N/A</v>
      </c>
      <c r="T131" s="6" t="e">
        <f t="shared" si="19"/>
        <v>#N/A</v>
      </c>
      <c r="U131" s="4" t="e">
        <f>TRIM(LEFTB(SUBSTITUTE(MID(INDEX(I:I,L131+2),1+SEARCH("\",SUBSTITUTE(","&amp;SUBSTITUTE(INDEX(I:I,L131+2),"№",),",","\",1+ROW()-MATCH(L131,L$1:L131,))),5),",","     "),5))</f>
        <v>#N/A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2020-02-10T14:21:08Z</dcterms:modified>
</cp:coreProperties>
</file>