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1625" activeTab="1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<sst xmlns="http://schemas.openxmlformats.org/spreadsheetml/2006/main" count="103" uniqueCount="25">
  <si>
    <t>Расходы</t>
  </si>
  <si>
    <t>Сумма расходов</t>
  </si>
  <si>
    <t>Виды расходов</t>
  </si>
  <si>
    <t>Реклама</t>
  </si>
  <si>
    <t>Зарплата бухгалтера</t>
  </si>
  <si>
    <t>Зарплата менеджера</t>
  </si>
  <si>
    <t>Доставка</t>
  </si>
  <si>
    <t>Коммуналка</t>
  </si>
  <si>
    <t>Январь</t>
  </si>
  <si>
    <t>Февраль</t>
  </si>
  <si>
    <t>Март</t>
  </si>
  <si>
    <t>Апрель</t>
  </si>
  <si>
    <t>ЯНВАРЬ</t>
  </si>
  <si>
    <t>ФЕВРАЛЬ</t>
  </si>
  <si>
    <t>МАРТ</t>
  </si>
  <si>
    <t>АПРЕЛЬ</t>
  </si>
  <si>
    <t>Общие данные по мес.</t>
  </si>
  <si>
    <t>месяц</t>
  </si>
  <si>
    <t>вид расхода</t>
  </si>
  <si>
    <t>сумма</t>
  </si>
  <si>
    <t>январь</t>
  </si>
  <si>
    <t>февраль</t>
  </si>
  <si>
    <t>март</t>
  </si>
  <si>
    <t>Общий итог</t>
  </si>
  <si>
    <t>Сумма по полю 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</si>
</sst>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1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0" fontId="0" fillId="9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3">
    <cacheField name="месяц">
      <sharedItems containsMixedTypes="0" count="3">
        <s v="январь"/>
        <s v="февраль"/>
        <s v="март"/>
      </sharedItems>
    </cacheField>
    <cacheField name="вид расхода">
      <sharedItems containsMixedTypes="0" count="4">
        <s v="Зарплата бухгалтера"/>
        <s v="Доставка"/>
        <s v="Реклама"/>
        <s v="Коммуналка"/>
      </sharedItems>
    </cacheField>
    <cacheField name="сумма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3:K9" firstHeaderRow="1" firstDataRow="2" firstDataCol="1"/>
  <pivotFields count="3"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5">
        <item x="1"/>
        <item x="0"/>
        <item x="3"/>
        <item x="2"/>
        <item t="default"/>
      </items>
    </pivotField>
    <pivotField dataField="1"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Сумма по полю сумма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C11" comment="" totalsRowShown="0">
  <autoFilter ref="A1:C11"/>
  <tableColumns count="3">
    <tableColumn id="1" name="месяц"/>
    <tableColumn id="2" name="вид расхода"/>
    <tableColumn id="3" name="сумм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4"/>
  <sheetViews>
    <sheetView zoomScalePageLayoutView="0" workbookViewId="0" topLeftCell="A1">
      <selection activeCell="G3" sqref="G3:G8"/>
    </sheetView>
  </sheetViews>
  <sheetFormatPr defaultColWidth="9.140625" defaultRowHeight="15"/>
  <cols>
    <col min="1" max="1" width="22.140625" style="0" customWidth="1"/>
    <col min="2" max="2" width="18.8515625" style="0" customWidth="1"/>
    <col min="3" max="3" width="15.28125" style="0" customWidth="1"/>
    <col min="4" max="4" width="19.28125" style="0" customWidth="1"/>
    <col min="5" max="5" width="15.28125" style="0" bestFit="1" customWidth="1"/>
    <col min="6" max="6" width="18.421875" style="0" customWidth="1"/>
    <col min="7" max="7" width="15.28125" style="0" bestFit="1" customWidth="1"/>
    <col min="8" max="8" width="14.8515625" style="0" customWidth="1"/>
    <col min="9" max="9" width="16.421875" style="0" customWidth="1"/>
    <col min="10" max="10" width="11.421875" style="0" customWidth="1"/>
    <col min="11" max="11" width="11.57421875" style="0" customWidth="1"/>
  </cols>
  <sheetData>
    <row r="1" spans="1:9" ht="15">
      <c r="A1" s="2"/>
      <c r="B1" s="7" t="s">
        <v>8</v>
      </c>
      <c r="C1" s="7"/>
      <c r="D1" s="7" t="s">
        <v>9</v>
      </c>
      <c r="E1" s="7"/>
      <c r="F1" s="7" t="s">
        <v>10</v>
      </c>
      <c r="G1" s="7"/>
      <c r="H1" s="7" t="s">
        <v>11</v>
      </c>
      <c r="I1" s="7"/>
    </row>
    <row r="2" spans="1:9" ht="15">
      <c r="A2" s="3" t="s">
        <v>2</v>
      </c>
      <c r="B2" s="5" t="s">
        <v>0</v>
      </c>
      <c r="C2" s="1" t="s">
        <v>1</v>
      </c>
      <c r="D2" s="4" t="s">
        <v>0</v>
      </c>
      <c r="E2" s="1" t="s">
        <v>1</v>
      </c>
      <c r="F2" s="4" t="s">
        <v>0</v>
      </c>
      <c r="G2" s="1" t="s">
        <v>1</v>
      </c>
      <c r="H2" s="4" t="s">
        <v>0</v>
      </c>
      <c r="I2" s="1" t="s">
        <v>1</v>
      </c>
    </row>
    <row r="3" spans="1:9" ht="15">
      <c r="A3" s="1" t="s">
        <v>3</v>
      </c>
      <c r="B3" s="1" t="s">
        <v>4</v>
      </c>
      <c r="C3" s="1">
        <v>100</v>
      </c>
      <c r="D3" s="1" t="s">
        <v>3</v>
      </c>
      <c r="E3" s="1">
        <v>50</v>
      </c>
      <c r="F3" s="1" t="s">
        <v>4</v>
      </c>
      <c r="G3" s="1">
        <v>150</v>
      </c>
      <c r="H3" s="1" t="s">
        <v>2</v>
      </c>
      <c r="I3" s="1"/>
    </row>
    <row r="4" spans="1:9" ht="15">
      <c r="A4" s="1" t="s">
        <v>4</v>
      </c>
      <c r="B4" s="1" t="s">
        <v>6</v>
      </c>
      <c r="C4" s="1">
        <v>200</v>
      </c>
      <c r="D4" s="1" t="s">
        <v>4</v>
      </c>
      <c r="E4" s="1">
        <v>150</v>
      </c>
      <c r="F4" s="1" t="s">
        <v>7</v>
      </c>
      <c r="G4" s="1">
        <v>100</v>
      </c>
      <c r="H4" s="1" t="s">
        <v>2</v>
      </c>
      <c r="I4" s="1"/>
    </row>
    <row r="5" spans="1:9" ht="15">
      <c r="A5" s="1" t="s">
        <v>5</v>
      </c>
      <c r="B5" s="1" t="s">
        <v>2</v>
      </c>
      <c r="C5" s="1"/>
      <c r="D5" s="1" t="s">
        <v>2</v>
      </c>
      <c r="E5" s="1"/>
      <c r="F5" s="1" t="s">
        <v>6</v>
      </c>
      <c r="G5" s="1">
        <v>50</v>
      </c>
      <c r="H5" s="1" t="s">
        <v>2</v>
      </c>
      <c r="I5" s="1"/>
    </row>
    <row r="6" spans="1:9" ht="15">
      <c r="A6" s="1" t="s">
        <v>6</v>
      </c>
      <c r="B6" s="1" t="s">
        <v>2</v>
      </c>
      <c r="C6" s="1"/>
      <c r="D6" s="1" t="s">
        <v>2</v>
      </c>
      <c r="E6" s="1"/>
      <c r="F6" s="1" t="s">
        <v>3</v>
      </c>
      <c r="G6" s="1">
        <v>100</v>
      </c>
      <c r="H6" s="1" t="s">
        <v>2</v>
      </c>
      <c r="I6" s="1"/>
    </row>
    <row r="7" spans="1:9" ht="15">
      <c r="A7" s="1" t="s">
        <v>7</v>
      </c>
      <c r="B7" s="1" t="s">
        <v>2</v>
      </c>
      <c r="C7" s="1"/>
      <c r="D7" s="1" t="s">
        <v>2</v>
      </c>
      <c r="E7" s="1"/>
      <c r="F7" s="1" t="s">
        <v>6</v>
      </c>
      <c r="G7" s="1">
        <v>100</v>
      </c>
      <c r="H7" s="1" t="s">
        <v>2</v>
      </c>
      <c r="I7" s="1"/>
    </row>
    <row r="8" spans="1:9" ht="15">
      <c r="A8" s="1">
        <v>6</v>
      </c>
      <c r="B8" s="1" t="s">
        <v>2</v>
      </c>
      <c r="C8" s="1"/>
      <c r="D8" s="1" t="s">
        <v>2</v>
      </c>
      <c r="E8" s="1"/>
      <c r="F8" s="1" t="s">
        <v>3</v>
      </c>
      <c r="G8" s="1">
        <v>200</v>
      </c>
      <c r="H8" s="1" t="s">
        <v>2</v>
      </c>
      <c r="I8" s="1"/>
    </row>
    <row r="9" spans="1:9" ht="15">
      <c r="A9" s="1">
        <v>7</v>
      </c>
      <c r="B9" s="1" t="s">
        <v>2</v>
      </c>
      <c r="C9" s="1"/>
      <c r="D9" s="1" t="s">
        <v>2</v>
      </c>
      <c r="E9" s="1"/>
      <c r="F9" s="1" t="s">
        <v>2</v>
      </c>
      <c r="G9" s="1"/>
      <c r="H9" s="1" t="s">
        <v>2</v>
      </c>
      <c r="I9" s="1"/>
    </row>
    <row r="10" spans="1:9" ht="15">
      <c r="A10" s="1">
        <v>8</v>
      </c>
      <c r="B10" s="1" t="s">
        <v>2</v>
      </c>
      <c r="C10" s="1"/>
      <c r="D10" s="1" t="s">
        <v>2</v>
      </c>
      <c r="E10" s="1"/>
      <c r="F10" s="1" t="s">
        <v>2</v>
      </c>
      <c r="G10" s="1"/>
      <c r="H10" s="1" t="s">
        <v>2</v>
      </c>
      <c r="I10" s="1"/>
    </row>
    <row r="11" spans="1:9" ht="15">
      <c r="A11" s="1">
        <v>9</v>
      </c>
      <c r="B11" s="1" t="s">
        <v>2</v>
      </c>
      <c r="C11" s="1"/>
      <c r="D11" s="1" t="s">
        <v>2</v>
      </c>
      <c r="E11" s="1"/>
      <c r="F11" s="1" t="s">
        <v>2</v>
      </c>
      <c r="G11" s="1"/>
      <c r="H11" s="1" t="s">
        <v>2</v>
      </c>
      <c r="I11" s="1"/>
    </row>
    <row r="12" spans="1:9" ht="15">
      <c r="A12" s="1">
        <v>10</v>
      </c>
      <c r="B12" s="1" t="s">
        <v>2</v>
      </c>
      <c r="C12" s="1"/>
      <c r="D12" s="1" t="s">
        <v>2</v>
      </c>
      <c r="E12" s="1"/>
      <c r="F12" s="1" t="s">
        <v>2</v>
      </c>
      <c r="G12" s="1"/>
      <c r="H12" s="1" t="s">
        <v>2</v>
      </c>
      <c r="I12" s="1"/>
    </row>
    <row r="14" spans="1:5" ht="15">
      <c r="A14" s="6" t="s">
        <v>16</v>
      </c>
      <c r="B14" s="4" t="s">
        <v>12</v>
      </c>
      <c r="C14" s="4" t="s">
        <v>13</v>
      </c>
      <c r="D14" s="4" t="s">
        <v>14</v>
      </c>
      <c r="E14" s="4" t="s">
        <v>15</v>
      </c>
    </row>
    <row r="15" spans="1:5" ht="15">
      <c r="A15" s="1" t="s">
        <v>3</v>
      </c>
      <c r="B15">
        <f>SUMIF($B$3:$B$12,$A15,$C$3:$C$12)</f>
        <v>0</v>
      </c>
      <c r="C15">
        <f>SUMIF($D$3:$D$12,$A15,$E$3:$E$12)</f>
        <v>50</v>
      </c>
      <c r="D15">
        <f>SUMIF($F$3:$F$12,("Реклама"),$G$3:$G$12)</f>
        <v>300</v>
      </c>
      <c r="E15">
        <f>SUMIF($H$3:$H$12,("Реклама"),$I$3:$I$12)</f>
        <v>0</v>
      </c>
    </row>
    <row r="16" spans="1:5" ht="15">
      <c r="A16" s="1" t="s">
        <v>4</v>
      </c>
      <c r="B16">
        <f aca="true" t="shared" si="0" ref="B16:B24">SUMIF($B$3:$B$12,$A16,$C$3:$C$12)</f>
        <v>100</v>
      </c>
      <c r="C16">
        <f aca="true" t="shared" si="1" ref="C16:C24">SUMIF($D$3:$D$12,$A16,$E$3:$E$12)</f>
        <v>150</v>
      </c>
      <c r="D16">
        <f>SUMIF($F$3:$F$12,("Зарплата бухгалтера"),$G$3:$G$12)</f>
        <v>150</v>
      </c>
      <c r="E16">
        <f>SUMIF($H$3:$H$12,("Зарплата бухгалтера"),$I$3:$I$12)</f>
        <v>0</v>
      </c>
    </row>
    <row r="17" spans="1:5" ht="15">
      <c r="A17" s="1" t="s">
        <v>5</v>
      </c>
      <c r="B17">
        <f t="shared" si="0"/>
        <v>0</v>
      </c>
      <c r="C17">
        <f t="shared" si="1"/>
        <v>0</v>
      </c>
      <c r="D17">
        <f>SUMIF($F$3:$F$12,("Зарплата менеджера"),$G$3:$G$12)</f>
        <v>0</v>
      </c>
      <c r="E17">
        <f>SUMIF($H$3:$H$12,("Зарплата менеджера"),$I$3:$I$12)</f>
        <v>0</v>
      </c>
    </row>
    <row r="18" spans="1:5" ht="15">
      <c r="A18" s="1" t="s">
        <v>6</v>
      </c>
      <c r="B18">
        <f t="shared" si="0"/>
        <v>200</v>
      </c>
      <c r="C18">
        <f t="shared" si="1"/>
        <v>0</v>
      </c>
      <c r="D18">
        <f>SUMIF($F$3:$F$12,("Доставка"),$G$3:$G$12)</f>
        <v>150</v>
      </c>
      <c r="E18">
        <f>SUMIF($H$3:$H$12,("Доставка"),$I$3:$I$12)</f>
        <v>0</v>
      </c>
    </row>
    <row r="19" spans="1:5" ht="15">
      <c r="A19" s="1" t="s">
        <v>7</v>
      </c>
      <c r="B19">
        <f t="shared" si="0"/>
        <v>0</v>
      </c>
      <c r="C19">
        <f t="shared" si="1"/>
        <v>0</v>
      </c>
      <c r="D19">
        <f>SUMIF($F$3:$F$12,("Коммуналка"),$G$3:$G$12)</f>
        <v>100</v>
      </c>
      <c r="E19">
        <f>SUMIF($H$3:$H$12,("Коммуналка"),$I$3:$I$12)</f>
        <v>0</v>
      </c>
    </row>
    <row r="20" spans="1:5" ht="15">
      <c r="A20" s="1">
        <v>6</v>
      </c>
      <c r="B20">
        <f t="shared" si="0"/>
        <v>0</v>
      </c>
      <c r="C20">
        <f t="shared" si="1"/>
        <v>0</v>
      </c>
      <c r="D20">
        <f>SUMIF($F$3:$F$12,("6"),$G$3:$G$12)</f>
        <v>0</v>
      </c>
      <c r="E20">
        <f>SUMIF($H$3:$H$12,("6"),$I$3:$I$12)</f>
        <v>0</v>
      </c>
    </row>
    <row r="21" spans="1:5" ht="15">
      <c r="A21" s="1">
        <v>7</v>
      </c>
      <c r="B21">
        <f t="shared" si="0"/>
        <v>0</v>
      </c>
      <c r="C21">
        <f t="shared" si="1"/>
        <v>0</v>
      </c>
      <c r="D21">
        <f>SUMIF($F$3:$F$12,("7"),$G$3:$G$12)</f>
        <v>0</v>
      </c>
      <c r="E21">
        <f>SUMIF($H$3:$H$12,("7"),$I$3:$I$12)</f>
        <v>0</v>
      </c>
    </row>
    <row r="22" spans="1:5" ht="15">
      <c r="A22" s="1">
        <v>8</v>
      </c>
      <c r="B22">
        <f t="shared" si="0"/>
        <v>0</v>
      </c>
      <c r="C22">
        <f t="shared" si="1"/>
        <v>0</v>
      </c>
      <c r="D22">
        <f>SUMIF($F$3:$F$12,("8"),$G$3:$G$12)</f>
        <v>0</v>
      </c>
      <c r="E22">
        <f>SUMIF($H$3:$H$12,("8"),$I$3:$I$12)</f>
        <v>0</v>
      </c>
    </row>
    <row r="23" spans="1:5" ht="15">
      <c r="A23" s="1">
        <v>9</v>
      </c>
      <c r="B23">
        <f t="shared" si="0"/>
        <v>0</v>
      </c>
      <c r="C23">
        <f t="shared" si="1"/>
        <v>0</v>
      </c>
      <c r="D23">
        <f>SUMIF($F$3:$F$12,("9"),$G$3:$G$12)</f>
        <v>0</v>
      </c>
      <c r="E23">
        <f>SUMIF($H$3:$H$12,("9"),$I$3:$I$12)</f>
        <v>0</v>
      </c>
    </row>
    <row r="24" spans="1:5" ht="15">
      <c r="A24" s="1">
        <v>10</v>
      </c>
      <c r="B24">
        <f t="shared" si="0"/>
        <v>0</v>
      </c>
      <c r="C24">
        <f t="shared" si="1"/>
        <v>0</v>
      </c>
      <c r="D24">
        <f>SUMIF($F$3:$F$12,("10"),$G$3:$G$12)</f>
        <v>0</v>
      </c>
      <c r="E24">
        <f>SUMIF($H$3:$H$12,("10"),$I$3:$I$12)</f>
        <v>0</v>
      </c>
    </row>
  </sheetData>
  <sheetProtection/>
  <mergeCells count="4">
    <mergeCell ref="B1:C1"/>
    <mergeCell ref="D1:E1"/>
    <mergeCell ref="F1:G1"/>
    <mergeCell ref="H1:I1"/>
  </mergeCells>
  <dataValidations count="1">
    <dataValidation type="list" allowBlank="1" showInputMessage="1" showErrorMessage="1" sqref="B3:B12 D3:D12 F3:F12 H3:H12">
      <formula1>$A$2:$A$12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1.28125" style="0" customWidth="1"/>
    <col min="2" max="2" width="21.57421875" style="0" customWidth="1"/>
    <col min="3" max="3" width="11.28125" style="0" customWidth="1"/>
    <col min="7" max="7" width="22.28125" style="0" bestFit="1" customWidth="1"/>
    <col min="8" max="10" width="9.00390625" style="0" bestFit="1" customWidth="1"/>
    <col min="11" max="11" width="11.8515625" style="0" bestFit="1" customWidth="1"/>
  </cols>
  <sheetData>
    <row r="1" spans="1:3" ht="15">
      <c r="A1" s="8" t="s">
        <v>17</v>
      </c>
      <c r="B1" s="8" t="s">
        <v>18</v>
      </c>
      <c r="C1" s="8" t="s">
        <v>19</v>
      </c>
    </row>
    <row r="2" spans="1:3" ht="15">
      <c r="A2" s="8" t="s">
        <v>20</v>
      </c>
      <c r="B2" s="8" t="s">
        <v>4</v>
      </c>
      <c r="C2" s="8">
        <v>100</v>
      </c>
    </row>
    <row r="3" spans="1:8" ht="15">
      <c r="A3" s="8" t="s">
        <v>20</v>
      </c>
      <c r="B3" s="8" t="s">
        <v>6</v>
      </c>
      <c r="C3" s="8">
        <v>200</v>
      </c>
      <c r="G3" s="10" t="s">
        <v>24</v>
      </c>
      <c r="H3" s="10" t="s">
        <v>17</v>
      </c>
    </row>
    <row r="4" spans="1:11" ht="15">
      <c r="A4" s="8" t="s">
        <v>21</v>
      </c>
      <c r="B4" s="8" t="s">
        <v>3</v>
      </c>
      <c r="C4" s="8">
        <v>50</v>
      </c>
      <c r="G4" s="10" t="s">
        <v>18</v>
      </c>
      <c r="H4" t="s">
        <v>20</v>
      </c>
      <c r="I4" t="s">
        <v>21</v>
      </c>
      <c r="J4" t="s">
        <v>22</v>
      </c>
      <c r="K4" t="s">
        <v>23</v>
      </c>
    </row>
    <row r="5" spans="1:11" ht="15">
      <c r="A5" s="8" t="s">
        <v>21</v>
      </c>
      <c r="B5" s="8" t="s">
        <v>4</v>
      </c>
      <c r="C5" s="8">
        <v>150</v>
      </c>
      <c r="G5" t="s">
        <v>6</v>
      </c>
      <c r="H5" s="9">
        <v>200</v>
      </c>
      <c r="I5" s="9"/>
      <c r="J5" s="9">
        <v>150</v>
      </c>
      <c r="K5" s="9">
        <v>350</v>
      </c>
    </row>
    <row r="6" spans="1:11" ht="15">
      <c r="A6" s="8" t="s">
        <v>22</v>
      </c>
      <c r="B6" s="8" t="s">
        <v>4</v>
      </c>
      <c r="C6" s="8">
        <v>150</v>
      </c>
      <c r="G6" t="s">
        <v>4</v>
      </c>
      <c r="H6" s="9">
        <v>100</v>
      </c>
      <c r="I6" s="9">
        <v>150</v>
      </c>
      <c r="J6" s="9">
        <v>150</v>
      </c>
      <c r="K6" s="9">
        <v>400</v>
      </c>
    </row>
    <row r="7" spans="1:11" ht="15">
      <c r="A7" s="8" t="s">
        <v>22</v>
      </c>
      <c r="B7" s="8" t="s">
        <v>7</v>
      </c>
      <c r="C7" s="8">
        <v>100</v>
      </c>
      <c r="G7" t="s">
        <v>7</v>
      </c>
      <c r="H7" s="9"/>
      <c r="I7" s="9"/>
      <c r="J7" s="9">
        <v>100</v>
      </c>
      <c r="K7" s="9">
        <v>100</v>
      </c>
    </row>
    <row r="8" spans="1:11" ht="15">
      <c r="A8" s="8" t="s">
        <v>22</v>
      </c>
      <c r="B8" s="8" t="s">
        <v>6</v>
      </c>
      <c r="C8" s="8">
        <v>50</v>
      </c>
      <c r="G8" t="s">
        <v>3</v>
      </c>
      <c r="H8" s="9"/>
      <c r="I8" s="9">
        <v>50</v>
      </c>
      <c r="J8" s="9">
        <v>300</v>
      </c>
      <c r="K8" s="9">
        <v>350</v>
      </c>
    </row>
    <row r="9" spans="1:11" ht="15">
      <c r="A9" s="8" t="s">
        <v>22</v>
      </c>
      <c r="B9" s="8" t="s">
        <v>3</v>
      </c>
      <c r="C9" s="8">
        <v>100</v>
      </c>
      <c r="G9" t="s">
        <v>23</v>
      </c>
      <c r="H9" s="9">
        <v>300</v>
      </c>
      <c r="I9" s="9">
        <v>200</v>
      </c>
      <c r="J9" s="9">
        <v>700</v>
      </c>
      <c r="K9" s="9">
        <v>1200</v>
      </c>
    </row>
    <row r="10" spans="1:3" ht="15">
      <c r="A10" s="8" t="s">
        <v>22</v>
      </c>
      <c r="B10" s="8" t="s">
        <v>6</v>
      </c>
      <c r="C10" s="8">
        <v>100</v>
      </c>
    </row>
    <row r="11" spans="1:3" ht="15">
      <c r="A11" s="8" t="s">
        <v>22</v>
      </c>
      <c r="B11" s="8" t="s">
        <v>3</v>
      </c>
      <c r="C11" s="8">
        <v>200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IgorV</dc:creator>
  <cp:keywords/>
  <dc:description/>
  <cp:lastModifiedBy>Elena</cp:lastModifiedBy>
  <dcterms:created xsi:type="dcterms:W3CDTF">2020-02-11T10:31:45Z</dcterms:created>
  <dcterms:modified xsi:type="dcterms:W3CDTF">2020-02-11T13:09:05Z</dcterms:modified>
  <cp:category/>
  <cp:version/>
  <cp:contentType/>
  <cp:contentStatus/>
</cp:coreProperties>
</file>