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98A6782A-9B9C-4773-A455-D45C93023A9A}" xr6:coauthVersionLast="45" xr6:coauthVersionMax="45" xr10:uidLastSave="{00000000-0000-0000-0000-000000000000}"/>
  <bookViews>
    <workbookView xWindow="-120" yWindow="-120" windowWidth="29040" windowHeight="15840" xr2:uid="{A66A2A52-6F1B-49EA-A8AD-9BA1DE049DF7}"/>
  </bookViews>
  <sheets>
    <sheet name="лист1" sheetId="1" r:id="rId1"/>
    <sheet name="лист2" sheetId="2" r:id="rId2"/>
  </sheets>
  <definedNames>
    <definedName name="_xlnm._FilterDatabase" localSheetId="1" hidden="1">лист2!$A$1:$D$32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 a="1"/>
  <c r="D8" i="1" s="1"/>
  <c r="D9" i="1" a="1"/>
  <c r="D9" i="1" s="1"/>
  <c r="D10" i="1" a="1"/>
  <c r="D10" i="1" s="1"/>
  <c r="D7" i="1" a="1"/>
  <c r="D7" i="1" s="1"/>
  <c r="C8" i="1"/>
  <c r="C9" i="1"/>
  <c r="C10" i="1"/>
  <c r="C7" i="1"/>
  <c r="A8" i="1" a="1"/>
  <c r="A8" i="1" s="1"/>
  <c r="B8" i="1" a="1"/>
  <c r="B8" i="1"/>
  <c r="A9" i="1" a="1"/>
  <c r="A9" i="1" s="1"/>
  <c r="B9" i="1" a="1"/>
  <c r="B9" i="1"/>
  <c r="A10" i="1" a="1"/>
  <c r="A10" i="1" s="1"/>
  <c r="B10" i="1" a="1"/>
  <c r="B10" i="1"/>
  <c r="A7" i="1" a="1"/>
  <c r="A7" i="1" s="1"/>
  <c r="B7" i="1" a="1"/>
  <c r="B7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</calcChain>
</file>

<file path=xl/sharedStrings.xml><?xml version="1.0" encoding="utf-8"?>
<sst xmlns="http://schemas.openxmlformats.org/spreadsheetml/2006/main" count="78" uniqueCount="12">
  <si>
    <t>Альфа</t>
  </si>
  <si>
    <t>Бета</t>
  </si>
  <si>
    <t>Гамма</t>
  </si>
  <si>
    <t>Сигма</t>
  </si>
  <si>
    <t>Дельта</t>
  </si>
  <si>
    <t>Эпсилон</t>
  </si>
  <si>
    <t>Max просрочка, кол-во дней</t>
  </si>
  <si>
    <t>Просрочка</t>
  </si>
  <si>
    <t>Поставщик</t>
  </si>
  <si>
    <t>Сумма поставки</t>
  </si>
  <si>
    <t>Покупатель</t>
  </si>
  <si>
    <t>Сумма просрочки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</si>
</sst>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3A24-7ECB-4F75-8047-1FE3E33BE60B}">
  <dimension ref="A1:D36"/>
  <sheetViews>
    <sheetView tabSelected="1" workbookViewId="0">
      <selection activeCell="A7" sqref="A7"/>
    </sheetView>
  </sheetViews>
  <sheetFormatPr defaultRowHeight="15" x14ac:dyDescent="0.25"/>
  <cols>
    <col min="1" max="1" width="17.28515625" bestFit="1" customWidth="1"/>
    <col min="2" max="2" width="14" bestFit="1" customWidth="1"/>
    <col min="3" max="3" width="30" style="1" bestFit="1" customWidth="1"/>
    <col min="4" max="4" width="30" bestFit="1" customWidth="1"/>
  </cols>
  <sheetData>
    <row r="1" spans="1:4" x14ac:dyDescent="0.25">
      <c r="A1" t="s">
        <v>8</v>
      </c>
      <c r="B1" t="s">
        <v>10</v>
      </c>
      <c r="C1" s="1" t="s">
        <v>11</v>
      </c>
      <c r="D1" t="s">
        <v>6</v>
      </c>
    </row>
    <row r="2" spans="1:4" x14ac:dyDescent="0.25">
      <c r="A2" t="s">
        <v>0</v>
      </c>
      <c r="B2" t="s">
        <v>3</v>
      </c>
      <c r="C2" s="1">
        <v>1918</v>
      </c>
      <c r="D2">
        <v>8</v>
      </c>
    </row>
    <row r="3" spans="1:4" x14ac:dyDescent="0.25">
      <c r="A3" t="s">
        <v>0</v>
      </c>
      <c r="B3" t="s">
        <v>4</v>
      </c>
      <c r="C3" s="1">
        <v>34634</v>
      </c>
      <c r="D3">
        <v>3</v>
      </c>
    </row>
    <row r="4" spans="1:4" x14ac:dyDescent="0.25">
      <c r="A4" t="s">
        <v>1</v>
      </c>
      <c r="B4" t="s">
        <v>4</v>
      </c>
      <c r="C4" s="1">
        <v>79932</v>
      </c>
      <c r="D4">
        <v>53</v>
      </c>
    </row>
    <row r="5" spans="1:4" x14ac:dyDescent="0.25">
      <c r="A5" t="s">
        <v>2</v>
      </c>
      <c r="B5" t="s">
        <v>5</v>
      </c>
      <c r="C5" s="1">
        <v>632244</v>
      </c>
      <c r="D5">
        <v>23</v>
      </c>
    </row>
    <row r="7" spans="1:4" ht="15.75" x14ac:dyDescent="0.25">
      <c r="A7" s="3" t="str">
        <f t="array" ref="A7">IFERROR(INDEX(лист2!A$2:A$32,LARGE(IF(MATCH(лист2!$B$2:$B$32&amp;лист2!$A$2:$A$32,лист2!$B$2:$B$32&amp;лист2!$A$2:$A$32,0)=ROW(лист2!$A$1:$A$31),ROW(лист2!$A$1:$A$31)),ROW($A1))),"")</f>
        <v>Гамма</v>
      </c>
      <c r="B7" s="3" t="str">
        <f t="array" ref="B7">IFERROR(INDEX(лист2!B$2:B$32,LARGE(IF(MATCH(лист2!$B$2:$B$32&amp;лист2!$A$2:$A$32,лист2!$B$2:$B$32&amp;лист2!$A$2:$A$32,0)=ROW(лист2!$A$1:$A$31),ROW(лист2!$A$1:$A$31)),ROW($A1))),"")</f>
        <v>Эпсилон</v>
      </c>
      <c r="C7">
        <f>SUMIFS(лист2!C:C,лист2!A:A,лист1!A7,лист2!B:B,лист1!B7,лист2!D:D,"&gt;0")</f>
        <v>632244</v>
      </c>
      <c r="D7">
        <f t="array" ref="D7">LARGE((лист2!$A$2:$A$32=лист1!A7)*(лист2!$B$2:$B$32=лист1!B7)*(лист2!$D$2:$D$32&gt;0)*лист2!$D$2:$D$32,1)</f>
        <v>23</v>
      </c>
    </row>
    <row r="8" spans="1:4" ht="15.75" x14ac:dyDescent="0.25">
      <c r="A8" s="3" t="str">
        <f t="array" ref="A8">IFERROR(INDEX(лист2!A$2:A$32,LARGE(IF(MATCH(лист2!$B$2:$B$32&amp;лист2!$A$2:$A$32,лист2!$B$2:$B$32&amp;лист2!$A$2:$A$32,0)=ROW(лист2!$A$1:$A$31),ROW(лист2!$A$1:$A$31)),ROW($A2))),"")</f>
        <v>Бета</v>
      </c>
      <c r="B8" s="3" t="str">
        <f t="array" ref="B8">IFERROR(INDEX(лист2!B$2:B$32,LARGE(IF(MATCH(лист2!$B$2:$B$32&amp;лист2!$A$2:$A$32,лист2!$B$2:$B$32&amp;лист2!$A$2:$A$32,0)=ROW(лист2!$A$1:$A$31),ROW(лист2!$A$1:$A$31)),ROW($A2))),"")</f>
        <v>Дельта</v>
      </c>
      <c r="C8">
        <f>SUMIFS(лист2!C:C,лист2!A:A,лист1!A8,лист2!B:B,лист1!B8,лист2!D:D,"&gt;0")</f>
        <v>79932</v>
      </c>
      <c r="D8">
        <f t="array" ref="D8">LARGE((лист2!$A$2:$A$32=лист1!A8)*(лист2!$B$2:$B$32=лист1!B8)*(лист2!$D$2:$D$32&gt;0)*лист2!$D$2:$D$32,1)</f>
        <v>53</v>
      </c>
    </row>
    <row r="9" spans="1:4" ht="15.75" x14ac:dyDescent="0.25">
      <c r="A9" s="3" t="str">
        <f t="array" ref="A9">IFERROR(INDEX(лист2!A$2:A$32,LARGE(IF(MATCH(лист2!$B$2:$B$32&amp;лист2!$A$2:$A$32,лист2!$B$2:$B$32&amp;лист2!$A$2:$A$32,0)=ROW(лист2!$A$1:$A$31),ROW(лист2!$A$1:$A$31)),ROW($A3))),"")</f>
        <v>Альфа</v>
      </c>
      <c r="B9" s="3" t="str">
        <f t="array" ref="B9">IFERROR(INDEX(лист2!B$2:B$32,LARGE(IF(MATCH(лист2!$B$2:$B$32&amp;лист2!$A$2:$A$32,лист2!$B$2:$B$32&amp;лист2!$A$2:$A$32,0)=ROW(лист2!$A$1:$A$31),ROW(лист2!$A$1:$A$31)),ROW($A3))),"")</f>
        <v>Дельта</v>
      </c>
      <c r="C9">
        <f>SUMIFS(лист2!C:C,лист2!A:A,лист1!A9,лист2!B:B,лист1!B9,лист2!D:D,"&gt;0")</f>
        <v>34634</v>
      </c>
      <c r="D9">
        <f t="array" ref="D9">LARGE((лист2!$A$2:$A$32=лист1!A9)*(лист2!$B$2:$B$32=лист1!B9)*(лист2!$D$2:$D$32&gt;0)*лист2!$D$2:$D$32,1)</f>
        <v>3</v>
      </c>
    </row>
    <row r="10" spans="1:4" ht="15.75" x14ac:dyDescent="0.25">
      <c r="A10" s="3" t="str">
        <f t="array" ref="A10">IFERROR(INDEX(лист2!A$2:A$32,LARGE(IF(MATCH(лист2!$B$2:$B$32&amp;лист2!$A$2:$A$32,лист2!$B$2:$B$32&amp;лист2!$A$2:$A$32,0)=ROW(лист2!$A$1:$A$31),ROW(лист2!$A$1:$A$31)),ROW($A4))),"")</f>
        <v>Альфа</v>
      </c>
      <c r="B10" s="3" t="str">
        <f t="array" ref="B10">IFERROR(INDEX(лист2!B$2:B$32,LARGE(IF(MATCH(лист2!$B$2:$B$32&amp;лист2!$A$2:$A$32,лист2!$B$2:$B$32&amp;лист2!$A$2:$A$32,0)=ROW(лист2!$A$1:$A$31),ROW(лист2!$A$1:$A$31)),ROW($A4))),"")</f>
        <v>Сигма</v>
      </c>
      <c r="C10">
        <f>SUMIFS(лист2!C:C,лист2!A:A,лист1!A10,лист2!B:B,лист1!B10,лист2!D:D,"&gt;0")</f>
        <v>1918</v>
      </c>
      <c r="D10">
        <f t="array" ref="D10">LARGE((лист2!$A$2:$A$32=лист1!A10)*(лист2!$B$2:$B$32=лист1!B10)*(лист2!$D$2:$D$32&gt;0)*лист2!$D$2:$D$32,1)</f>
        <v>8</v>
      </c>
    </row>
    <row r="11" spans="1:4" ht="15.75" x14ac:dyDescent="0.25">
      <c r="B11" s="3" t="str">
        <f t="array" ref="B11">IFERROR(INDEX(лист2!$B$2:$B$32,LARGE(IF(MATCH(лист2!$B$2:$B$32,лист2!$B$2:$B$32,0)=ROW(лист2!$A$1:$A$31),ROW(лист2!$A$1:$A$31)),ROW(A5))),"")</f>
        <v/>
      </c>
      <c r="C11"/>
    </row>
    <row r="12" spans="1:4" ht="15.75" x14ac:dyDescent="0.25">
      <c r="B12" s="3" t="str">
        <f t="array" ref="B12">IFERROR(INDEX(лист2!$B$2:$B$32,LARGE(IF(MATCH(лист2!$B$2:$B$32,лист2!$B$2:$B$32,0)=ROW(лист2!$A$1:$A$31),ROW(лист2!$A$1:$A$31)),ROW(A6))),"")</f>
        <v/>
      </c>
      <c r="C12"/>
    </row>
    <row r="13" spans="1:4" ht="15.75" x14ac:dyDescent="0.25">
      <c r="B13" s="3" t="str">
        <f t="array" ref="B13">IFERROR(INDEX(лист2!$B$2:$B$32,LARGE(IF(MATCH(лист2!$B$2:$B$32,лист2!$B$2:$B$32,0)=ROW(лист2!$A$1:$A$31),ROW(лист2!$A$1:$A$31)),ROW(A7))),"")</f>
        <v/>
      </c>
      <c r="C13"/>
    </row>
    <row r="14" spans="1:4" ht="15.75" x14ac:dyDescent="0.25">
      <c r="B14" s="3" t="str">
        <f t="array" ref="B14">IFERROR(INDEX(лист2!$B$2:$B$32,LARGE(IF(MATCH(лист2!$B$2:$B$32,лист2!$B$2:$B$32,0)=ROW(лист2!$A$1:$A$31),ROW(лист2!$A$1:$A$31)),ROW(A8))),"")</f>
        <v/>
      </c>
      <c r="C14"/>
    </row>
    <row r="15" spans="1:4" ht="15.75" x14ac:dyDescent="0.25">
      <c r="B15" s="3" t="str">
        <f t="array" ref="B15">IFERROR(INDEX(лист2!$B$2:$B$32,LARGE(IF(MATCH(лист2!$B$2:$B$32,лист2!$B$2:$B$32,0)=ROW(лист2!$A$1:$A$31),ROW(лист2!$A$1:$A$31)),ROW(A9))),"")</f>
        <v/>
      </c>
      <c r="C15"/>
    </row>
    <row r="16" spans="1:4" ht="15.75" x14ac:dyDescent="0.25">
      <c r="B16" s="3" t="str">
        <f t="array" ref="B16">IFERROR(INDEX(лист2!$B$2:$B$32,LARGE(IF(MATCH(лист2!$B$2:$B$32,лист2!$B$2:$B$32,0)=ROW(лист2!$A$1:$A$31),ROW(лист2!$A$1:$A$31)),ROW(A10))),"")</f>
        <v/>
      </c>
      <c r="C16"/>
    </row>
    <row r="17" spans="2:3" ht="15.75" x14ac:dyDescent="0.25">
      <c r="B17" s="3" t="str">
        <f t="array" ref="B17">IFERROR(INDEX(лист2!$B$2:$B$32,LARGE(IF(MATCH(лист2!$B$2:$B$32,лист2!$B$2:$B$32,0)=ROW(лист2!$A$1:$A$31),ROW(лист2!$A$1:$A$31)),ROW(A11))),"")</f>
        <v/>
      </c>
      <c r="C17"/>
    </row>
    <row r="18" spans="2:3" ht="15.75" x14ac:dyDescent="0.25">
      <c r="B18" s="3" t="str">
        <f t="array" ref="B18">IFERROR(INDEX(лист2!$B$2:$B$32,LARGE(IF(MATCH(лист2!$B$2:$B$32,лист2!$B$2:$B$32,0)=ROW(лист2!$A$1:$A$31),ROW(лист2!$A$1:$A$31)),ROW(A12))),"")</f>
        <v/>
      </c>
      <c r="C18"/>
    </row>
    <row r="19" spans="2:3" ht="15.75" x14ac:dyDescent="0.25">
      <c r="B19" s="3" t="str">
        <f t="array" ref="B19">IFERROR(INDEX(лист2!$B$2:$B$32,LARGE(IF(MATCH(лист2!$B$2:$B$32,лист2!$B$2:$B$32,0)=ROW(лист2!$A$1:$A$31),ROW(лист2!$A$1:$A$31)),ROW(A13))),"")</f>
        <v/>
      </c>
      <c r="C19"/>
    </row>
    <row r="20" spans="2:3" ht="15.75" x14ac:dyDescent="0.25">
      <c r="B20" s="3" t="str">
        <f t="array" ref="B20">IFERROR(INDEX(лист2!$B$2:$B$32,LARGE(IF(MATCH(лист2!$B$2:$B$32,лист2!$B$2:$B$32,0)=ROW(лист2!$A$1:$A$31),ROW(лист2!$A$1:$A$31)),ROW(A14))),"")</f>
        <v/>
      </c>
      <c r="C20"/>
    </row>
    <row r="21" spans="2:3" ht="15.75" x14ac:dyDescent="0.25">
      <c r="B21" s="3" t="str">
        <f t="array" ref="B21">IFERROR(INDEX(лист2!$B$2:$B$32,LARGE(IF(MATCH(лист2!$B$2:$B$32,лист2!$B$2:$B$32,0)=ROW(лист2!$A$1:$A$31),ROW(лист2!$A$1:$A$31)),ROW(A15))),"")</f>
        <v/>
      </c>
      <c r="C21"/>
    </row>
    <row r="22" spans="2:3" ht="15.75" x14ac:dyDescent="0.25">
      <c r="B22" s="3" t="str">
        <f t="array" ref="B22">IFERROR(INDEX(лист2!$B$2:$B$32,LARGE(IF(MATCH(лист2!$B$2:$B$32,лист2!$B$2:$B$32,0)=ROW(лист2!$A$1:$A$31),ROW(лист2!$A$1:$A$31)),ROW(A16))),"")</f>
        <v/>
      </c>
      <c r="C22"/>
    </row>
    <row r="23" spans="2:3" ht="15.75" x14ac:dyDescent="0.25">
      <c r="B23" s="3" t="str">
        <f t="array" ref="B23">IFERROR(INDEX(лист2!$B$2:$B$32,LARGE(IF(MATCH(лист2!$B$2:$B$32,лист2!$B$2:$B$32,0)=ROW(лист2!$A$1:$A$31),ROW(лист2!$A$1:$A$31)),ROW(A17))),"")</f>
        <v/>
      </c>
      <c r="C23"/>
    </row>
    <row r="24" spans="2:3" ht="15.75" x14ac:dyDescent="0.25">
      <c r="B24" s="3" t="str">
        <f t="array" ref="B24">IFERROR(INDEX(лист2!$B$2:$B$32,LARGE(IF(MATCH(лист2!$B$2:$B$32,лист2!$B$2:$B$32,0)=ROW(лист2!$A$1:$A$31),ROW(лист2!$A$1:$A$31)),ROW(A18))),"")</f>
        <v/>
      </c>
      <c r="C24"/>
    </row>
    <row r="25" spans="2:3" ht="15.75" x14ac:dyDescent="0.25">
      <c r="B25" s="3" t="str">
        <f t="array" ref="B25">IFERROR(INDEX(лист2!$B$2:$B$32,LARGE(IF(MATCH(лист2!$B$2:$B$32,лист2!$B$2:$B$32,0)=ROW(лист2!$A$1:$A$31),ROW(лист2!$A$1:$A$31)),ROW(A19))),"")</f>
        <v/>
      </c>
    </row>
    <row r="26" spans="2:3" ht="15.75" x14ac:dyDescent="0.25">
      <c r="B26" s="3" t="str">
        <f t="array" ref="B26">IFERROR(INDEX(лист2!$B$2:$B$32,LARGE(IF(MATCH(лист2!$B$2:$B$32,лист2!$B$2:$B$32,0)=ROW(лист2!$A$1:$A$31),ROW(лист2!$A$1:$A$31)),ROW(A20))),"")</f>
        <v/>
      </c>
    </row>
    <row r="27" spans="2:3" ht="15.75" x14ac:dyDescent="0.25">
      <c r="B27" s="3" t="str">
        <f t="array" ref="B27">IFERROR(INDEX(лист2!$B$2:$B$32,LARGE(IF(MATCH(лист2!$B$2:$B$32,лист2!$B$2:$B$32,0)=ROW(лист2!$A$1:$A$31),ROW(лист2!$A$1:$A$31)),ROW(A21))),"")</f>
        <v/>
      </c>
    </row>
    <row r="28" spans="2:3" ht="15.75" x14ac:dyDescent="0.25">
      <c r="B28" s="3" t="str">
        <f t="array" ref="B28">IFERROR(INDEX(лист2!$B$2:$B$32,LARGE(IF(MATCH(лист2!$B$2:$B$32,лист2!$B$2:$B$32,0)=ROW(лист2!$A$1:$A$31),ROW(лист2!$A$1:$A$31)),ROW(A22))),"")</f>
        <v/>
      </c>
    </row>
    <row r="29" spans="2:3" ht="15.75" x14ac:dyDescent="0.25">
      <c r="B29" s="3" t="str">
        <f t="array" ref="B29">IFERROR(INDEX(лист2!$B$2:$B$32,LARGE(IF(MATCH(лист2!$B$2:$B$32,лист2!$B$2:$B$32,0)=ROW(лист2!$A$1:$A$31),ROW(лист2!$A$1:$A$31)),ROW(A23))),"")</f>
        <v/>
      </c>
    </row>
    <row r="30" spans="2:3" ht="15.75" x14ac:dyDescent="0.25">
      <c r="B30" s="3" t="str">
        <f t="array" ref="B30">IFERROR(INDEX(лист2!$B$2:$B$32,LARGE(IF(MATCH(лист2!$B$2:$B$32,лист2!$B$2:$B$32,0)=ROW(лист2!$A$1:$A$31),ROW(лист2!$A$1:$A$31)),ROW(A24))),"")</f>
        <v/>
      </c>
    </row>
    <row r="31" spans="2:3" ht="15.75" x14ac:dyDescent="0.25">
      <c r="B31" s="3"/>
    </row>
    <row r="32" spans="2:3" ht="15.75" x14ac:dyDescent="0.25">
      <c r="B32" s="3"/>
    </row>
    <row r="33" spans="2:2" ht="15.75" x14ac:dyDescent="0.25">
      <c r="B33" s="3"/>
    </row>
    <row r="34" spans="2:2" ht="15.75" x14ac:dyDescent="0.25">
      <c r="B34" s="3"/>
    </row>
    <row r="35" spans="2:2" ht="15.75" x14ac:dyDescent="0.25">
      <c r="B35" s="3"/>
    </row>
    <row r="36" spans="2:2" ht="15.75" x14ac:dyDescent="0.25">
      <c r="B3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E312-5F85-4B75-9699-F09C1EC47899}">
  <dimension ref="A1:F41"/>
  <sheetViews>
    <sheetView workbookViewId="0">
      <selection activeCell="B21" sqref="B21"/>
    </sheetView>
  </sheetViews>
  <sheetFormatPr defaultRowHeight="15" x14ac:dyDescent="0.25"/>
  <cols>
    <col min="1" max="2" width="17.85546875" customWidth="1"/>
    <col min="3" max="3" width="17.85546875" style="1" customWidth="1"/>
    <col min="4" max="4" width="17.85546875" customWidth="1"/>
    <col min="6" max="6" width="76.140625" customWidth="1"/>
  </cols>
  <sheetData>
    <row r="1" spans="1:4" x14ac:dyDescent="0.25">
      <c r="A1" t="s">
        <v>8</v>
      </c>
      <c r="B1" t="s">
        <v>10</v>
      </c>
      <c r="C1" s="1" t="s">
        <v>9</v>
      </c>
      <c r="D1" t="s">
        <v>7</v>
      </c>
    </row>
    <row r="2" spans="1:4" x14ac:dyDescent="0.25">
      <c r="A2" t="s">
        <v>0</v>
      </c>
      <c r="B2" t="s">
        <v>3</v>
      </c>
      <c r="C2" s="1">
        <v>346364</v>
      </c>
      <c r="D2">
        <v>0</v>
      </c>
    </row>
    <row r="3" spans="1:4" x14ac:dyDescent="0.25">
      <c r="A3" t="s">
        <v>0</v>
      </c>
      <c r="B3" t="s">
        <v>3</v>
      </c>
      <c r="C3" s="1">
        <v>346364</v>
      </c>
      <c r="D3">
        <v>0</v>
      </c>
    </row>
    <row r="4" spans="1:4" x14ac:dyDescent="0.25">
      <c r="A4" t="s">
        <v>0</v>
      </c>
      <c r="B4" t="s">
        <v>4</v>
      </c>
      <c r="C4" s="1">
        <v>3346</v>
      </c>
      <c r="D4">
        <v>0</v>
      </c>
    </row>
    <row r="5" spans="1:4" x14ac:dyDescent="0.25">
      <c r="A5" t="s">
        <v>0</v>
      </c>
      <c r="B5" t="s">
        <v>3</v>
      </c>
      <c r="C5" s="1">
        <v>346</v>
      </c>
      <c r="D5">
        <v>4</v>
      </c>
    </row>
    <row r="6" spans="1:4" x14ac:dyDescent="0.25">
      <c r="A6" t="s">
        <v>0</v>
      </c>
      <c r="B6" t="s">
        <v>4</v>
      </c>
      <c r="C6" s="1">
        <v>34634</v>
      </c>
      <c r="D6">
        <v>3</v>
      </c>
    </row>
    <row r="7" spans="1:4" x14ac:dyDescent="0.25">
      <c r="A7" t="s">
        <v>0</v>
      </c>
      <c r="B7" t="s">
        <v>3</v>
      </c>
      <c r="C7" s="1">
        <v>346</v>
      </c>
      <c r="D7">
        <v>2</v>
      </c>
    </row>
    <row r="8" spans="1:4" x14ac:dyDescent="0.25">
      <c r="A8" t="s">
        <v>0</v>
      </c>
      <c r="B8" t="s">
        <v>3</v>
      </c>
      <c r="C8" s="1">
        <v>346</v>
      </c>
      <c r="D8">
        <v>0</v>
      </c>
    </row>
    <row r="9" spans="1:4" x14ac:dyDescent="0.25">
      <c r="A9" t="s">
        <v>0</v>
      </c>
      <c r="B9" t="s">
        <v>3</v>
      </c>
      <c r="C9" s="1">
        <v>6465</v>
      </c>
      <c r="D9">
        <v>0</v>
      </c>
    </row>
    <row r="10" spans="1:4" x14ac:dyDescent="0.25">
      <c r="A10" t="s">
        <v>0</v>
      </c>
      <c r="B10" t="s">
        <v>3</v>
      </c>
      <c r="C10" s="1">
        <v>658</v>
      </c>
      <c r="D10">
        <v>4</v>
      </c>
    </row>
    <row r="11" spans="1:4" x14ac:dyDescent="0.25">
      <c r="A11" t="s">
        <v>0</v>
      </c>
      <c r="B11" t="s">
        <v>3</v>
      </c>
      <c r="C11" s="1">
        <v>568</v>
      </c>
      <c r="D11">
        <v>8</v>
      </c>
    </row>
    <row r="12" spans="1:4" x14ac:dyDescent="0.25">
      <c r="A12" t="s">
        <v>1</v>
      </c>
      <c r="B12" t="s">
        <v>4</v>
      </c>
      <c r="C12" s="1">
        <v>78967</v>
      </c>
      <c r="D12">
        <v>9</v>
      </c>
    </row>
    <row r="13" spans="1:4" x14ac:dyDescent="0.25">
      <c r="A13" t="s">
        <v>1</v>
      </c>
      <c r="B13" t="s">
        <v>4</v>
      </c>
      <c r="C13" s="1">
        <v>5684</v>
      </c>
      <c r="D13">
        <v>0</v>
      </c>
    </row>
    <row r="14" spans="1:4" x14ac:dyDescent="0.25">
      <c r="A14" t="s">
        <v>1</v>
      </c>
      <c r="B14" t="s">
        <v>4</v>
      </c>
      <c r="C14" s="1">
        <v>456</v>
      </c>
      <c r="D14">
        <v>12</v>
      </c>
    </row>
    <row r="15" spans="1:4" x14ac:dyDescent="0.25">
      <c r="A15" t="s">
        <v>1</v>
      </c>
      <c r="B15" t="s">
        <v>4</v>
      </c>
      <c r="C15" s="1">
        <v>457</v>
      </c>
      <c r="D15">
        <v>0</v>
      </c>
    </row>
    <row r="16" spans="1:4" x14ac:dyDescent="0.25">
      <c r="A16" t="s">
        <v>1</v>
      </c>
      <c r="B16" t="s">
        <v>4</v>
      </c>
      <c r="C16" s="1">
        <v>458</v>
      </c>
      <c r="D16">
        <v>0</v>
      </c>
    </row>
    <row r="17" spans="1:4" x14ac:dyDescent="0.25">
      <c r="A17" t="s">
        <v>1</v>
      </c>
      <c r="B17" t="s">
        <v>4</v>
      </c>
      <c r="C17" s="1">
        <v>435</v>
      </c>
      <c r="D17">
        <v>53</v>
      </c>
    </row>
    <row r="18" spans="1:4" x14ac:dyDescent="0.25">
      <c r="A18" t="s">
        <v>1</v>
      </c>
      <c r="B18" t="s">
        <v>4</v>
      </c>
      <c r="C18" s="1">
        <v>34</v>
      </c>
      <c r="D18">
        <v>0</v>
      </c>
    </row>
    <row r="19" spans="1:4" x14ac:dyDescent="0.25">
      <c r="A19" t="s">
        <v>1</v>
      </c>
      <c r="B19" t="s">
        <v>4</v>
      </c>
      <c r="C19" s="1">
        <v>74</v>
      </c>
      <c r="D19">
        <v>4</v>
      </c>
    </row>
    <row r="20" spans="1:4" x14ac:dyDescent="0.25">
      <c r="A20" t="s">
        <v>1</v>
      </c>
      <c r="B20" t="s">
        <v>4</v>
      </c>
      <c r="C20" s="1">
        <v>457</v>
      </c>
      <c r="D20">
        <v>0</v>
      </c>
    </row>
    <row r="21" spans="1:4" x14ac:dyDescent="0.25">
      <c r="A21" t="s">
        <v>2</v>
      </c>
      <c r="B21" t="s">
        <v>5</v>
      </c>
      <c r="C21" s="1">
        <v>45754</v>
      </c>
      <c r="D21">
        <v>0</v>
      </c>
    </row>
    <row r="22" spans="1:4" x14ac:dyDescent="0.25">
      <c r="A22" t="s">
        <v>2</v>
      </c>
      <c r="B22" t="s">
        <v>5</v>
      </c>
      <c r="C22" s="1">
        <v>23532</v>
      </c>
      <c r="D22">
        <v>0</v>
      </c>
    </row>
    <row r="23" spans="1:4" x14ac:dyDescent="0.25">
      <c r="A23" t="s">
        <v>2</v>
      </c>
      <c r="B23" t="s">
        <v>5</v>
      </c>
      <c r="C23" s="1">
        <v>47554</v>
      </c>
      <c r="D23">
        <v>0</v>
      </c>
    </row>
    <row r="24" spans="1:4" x14ac:dyDescent="0.25">
      <c r="A24" t="s">
        <v>2</v>
      </c>
      <c r="B24" t="s">
        <v>5</v>
      </c>
      <c r="C24" s="1">
        <v>132463</v>
      </c>
      <c r="D24">
        <v>0</v>
      </c>
    </row>
    <row r="25" spans="1:4" x14ac:dyDescent="0.25">
      <c r="A25" t="s">
        <v>2</v>
      </c>
      <c r="B25" t="s">
        <v>5</v>
      </c>
      <c r="C25" s="1">
        <v>36434</v>
      </c>
      <c r="D25">
        <v>1</v>
      </c>
    </row>
    <row r="26" spans="1:4" x14ac:dyDescent="0.25">
      <c r="A26" t="s">
        <v>2</v>
      </c>
      <c r="B26" t="s">
        <v>5</v>
      </c>
      <c r="C26" s="1">
        <v>235432</v>
      </c>
      <c r="D26">
        <v>2</v>
      </c>
    </row>
    <row r="27" spans="1:4" x14ac:dyDescent="0.25">
      <c r="A27" t="s">
        <v>2</v>
      </c>
      <c r="B27" t="s">
        <v>5</v>
      </c>
      <c r="C27" s="1">
        <v>354433</v>
      </c>
      <c r="D27">
        <v>23</v>
      </c>
    </row>
    <row r="28" spans="1:4" x14ac:dyDescent="0.25">
      <c r="A28" t="s">
        <v>2</v>
      </c>
      <c r="B28" t="s">
        <v>5</v>
      </c>
      <c r="C28" s="1">
        <v>54374</v>
      </c>
      <c r="D28">
        <v>0</v>
      </c>
    </row>
    <row r="29" spans="1:4" x14ac:dyDescent="0.25">
      <c r="A29" t="s">
        <v>2</v>
      </c>
      <c r="B29" t="s">
        <v>5</v>
      </c>
      <c r="C29" s="1">
        <v>4574</v>
      </c>
      <c r="D29">
        <v>2</v>
      </c>
    </row>
    <row r="30" spans="1:4" x14ac:dyDescent="0.25">
      <c r="A30" t="s">
        <v>2</v>
      </c>
      <c r="B30" t="s">
        <v>5</v>
      </c>
      <c r="C30" s="1">
        <v>457</v>
      </c>
      <c r="D30">
        <v>1</v>
      </c>
    </row>
    <row r="31" spans="1:4" x14ac:dyDescent="0.25">
      <c r="A31" t="s">
        <v>2</v>
      </c>
      <c r="B31" t="s">
        <v>5</v>
      </c>
      <c r="C31" s="1">
        <v>457</v>
      </c>
      <c r="D31">
        <v>1</v>
      </c>
    </row>
    <row r="32" spans="1:4" x14ac:dyDescent="0.25">
      <c r="A32" t="s">
        <v>2</v>
      </c>
      <c r="B32" t="s">
        <v>5</v>
      </c>
      <c r="C32" s="1">
        <v>457</v>
      </c>
      <c r="D32">
        <v>1</v>
      </c>
    </row>
    <row r="41" spans="6:6" x14ac:dyDescent="0.25">
      <c r="F41" s="2"/>
    </row>
  </sheetData>
  <autoFilter ref="A1:D32" xr:uid="{980962F8-2E78-43A3-8A96-7096B1AD584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Гриднёв Юрий Юрьевич</cp:lastModifiedBy>
  <dcterms:created xsi:type="dcterms:W3CDTF">2020-02-18T11:41:35Z</dcterms:created>
  <dcterms:modified xsi:type="dcterms:W3CDTF">2020-02-18T14:37:21Z</dcterms:modified>
</cp:coreProperties>
</file>