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8_{48E8EBD7-F4F3-485F-B78B-0C58B9953CA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сходные данные" sheetId="2" r:id="rId1"/>
  </sheets>
  <externalReferences>
    <externalReference r:id="rId2"/>
  </externalReferences>
  <definedNames>
    <definedName name="_xlnm._FilterDatabase" localSheetId="0" hidden="1">'Исходные данные'!$A$1:$N$66</definedName>
    <definedName name="Z_77FDFE29_5157_4224_B90A_B7A314D4E60C_.wvu.Cols" localSheetId="0" hidden="1">'Исходные данные'!#REF!</definedName>
    <definedName name="Z_77FDFE29_5157_4224_B90A_B7A314D4E60C_.wvu.FilterData" localSheetId="0" hidden="1">'Исходные данные'!$A$1:$O$66</definedName>
    <definedName name="Z_AAFFC1E4_7F8B_43F0_8863_0B30B8A932EB_.wvu.Cols" localSheetId="0" hidden="1">'Исходные данные'!#REF!</definedName>
    <definedName name="Z_AAFFC1E4_7F8B_43F0_8863_0B30B8A932EB_.wvu.FilterData" localSheetId="0" hidden="1">'Исходные данные'!$A$1:$O$66</definedName>
    <definedName name="Z_B3FA66D5_68A4_420D_A81C_B1AFF36B4D80_.wvu.Cols" localSheetId="0" hidden="1">'Исходные данные'!#REF!</definedName>
    <definedName name="Z_B3FA66D5_68A4_420D_A81C_B1AFF36B4D80_.wvu.FilterData" localSheetId="0" hidden="1">'Исходные данные'!$A$1:$O$66</definedName>
    <definedName name="Z_C8922F6D_1322_4F0D_836E_76FC4919F33C_.wvu.Cols" localSheetId="0" hidden="1">'Исходные данные'!#REF!</definedName>
    <definedName name="Z_C8922F6D_1322_4F0D_836E_76FC4919F33C_.wvu.FilterData" localSheetId="0" hidden="1">'Исходные данные'!$A$1:$O$66</definedName>
    <definedName name="ИД">'Исходные данные'!$A$6:$N$66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" i="2" l="1"/>
  <c r="M42" i="2"/>
  <c r="M43" i="2"/>
  <c r="M44" i="2"/>
  <c r="M41" i="2"/>
  <c r="M3" i="2"/>
  <c r="M4" i="2"/>
  <c r="M5" i="2"/>
  <c r="K2" i="2" a="1"/>
  <c r="K2" i="2"/>
  <c r="I2" i="2" a="1"/>
  <c r="I2" i="2" s="1"/>
  <c r="I42" i="2" a="1"/>
  <c r="I42" i="2" s="1"/>
  <c r="I43" i="2" a="1"/>
  <c r="I43" i="2"/>
  <c r="I44" i="2" a="1"/>
  <c r="I44" i="2" s="1"/>
  <c r="I41" i="2" a="1"/>
  <c r="I41" i="2" s="1"/>
  <c r="I3" i="2" a="1"/>
  <c r="I3" i="2" s="1"/>
  <c r="I4" i="2" a="1"/>
  <c r="I4" i="2"/>
  <c r="I5" i="2" a="1"/>
  <c r="I5" i="2" s="1"/>
  <c r="K42" i="2" a="1"/>
  <c r="K42" i="2" s="1"/>
  <c r="K43" i="2" a="1"/>
  <c r="K43" i="2"/>
  <c r="K44" i="2" a="1"/>
  <c r="K44" i="2"/>
  <c r="K41" i="2" a="1"/>
  <c r="K41" i="2" s="1"/>
  <c r="K3" i="2" a="1"/>
  <c r="K3" i="2" s="1"/>
  <c r="K4" i="2" a="1"/>
  <c r="K4" i="2"/>
  <c r="K5" i="2" a="1"/>
  <c r="K5" i="2"/>
  <c r="E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<sst xmlns="http://schemas.openxmlformats.org/spreadsheetml/2006/main" count="417" uniqueCount="35">
  <si>
    <t>Команда</t>
  </si>
  <si>
    <t>Отв.</t>
  </si>
  <si>
    <t>ТТ_№</t>
  </si>
  <si>
    <t>Наименование оборудования</t>
  </si>
  <si>
    <r>
      <t xml:space="preserve">№ </t>
    </r>
    <r>
      <rPr>
        <b/>
        <sz val="11"/>
        <color theme="1"/>
        <rFont val="Calibri"/>
        <family val="2"/>
        <charset val="204"/>
        <scheme val="minor"/>
      </rPr>
      <t>ИД</t>
    </r>
    <r>
      <rPr>
        <sz val="11"/>
        <color theme="1"/>
        <rFont val="Calibri"/>
        <family val="2"/>
        <charset val="204"/>
        <scheme val="minor"/>
      </rPr>
      <t xml:space="preserve"> по </t>
    </r>
    <r>
      <rPr>
        <b/>
        <sz val="11"/>
        <color theme="1"/>
        <rFont val="Calibri"/>
        <family val="2"/>
        <charset val="204"/>
        <scheme val="minor"/>
      </rPr>
      <t>ТТ</t>
    </r>
  </si>
  <si>
    <t>Наименование ИД</t>
  </si>
  <si>
    <t>Срок предоставления ИД для стадии РД</t>
  </si>
  <si>
    <t>Откл. Дн.</t>
  </si>
  <si>
    <t>Статус по ИД</t>
  </si>
  <si>
    <r>
      <t xml:space="preserve"> ТПЭ, ТЭПИН =&gt;  ИЭ                  ДАТА </t>
    </r>
    <r>
      <rPr>
        <sz val="11"/>
        <rFont val="Calibri"/>
        <family val="2"/>
        <charset val="204"/>
        <scheme val="minor"/>
      </rPr>
      <t>(текущая ред)</t>
    </r>
  </si>
  <si>
    <t>Прошло дней с последнего письма от ТЭПИН</t>
  </si>
  <si>
    <t>Наименование оборудования 205</t>
  </si>
  <si>
    <t>Наименование оборудования 291</t>
  </si>
  <si>
    <t>Категория ИД</t>
  </si>
  <si>
    <t>TD</t>
  </si>
  <si>
    <t>ED</t>
  </si>
  <si>
    <t>RC</t>
  </si>
  <si>
    <t>AS</t>
  </si>
  <si>
    <t>Статус ИД по КИПиА, АСУ ТП (AS)</t>
  </si>
  <si>
    <t>Статус ИД по электротехнической части (ED)</t>
  </si>
  <si>
    <t>Статус ИД по строительной части (RC)</t>
  </si>
  <si>
    <t>Статус ИД по технологической части (TD)</t>
  </si>
  <si>
    <t>Наименование ИД по оборудованию 205</t>
  </si>
  <si>
    <t>Наименование ИД по оборудованию 291</t>
  </si>
  <si>
    <r>
      <t>Ген. Подрядчик
=&gt; Заказчик
ДАТА (</t>
    </r>
    <r>
      <rPr>
        <sz val="8"/>
        <color theme="1"/>
        <rFont val="Calibri"/>
        <family val="2"/>
        <charset val="204"/>
        <scheme val="minor"/>
      </rPr>
      <t>1-я ред)</t>
    </r>
  </si>
  <si>
    <r>
      <t>Ген. Подрядчик
=&gt; Заказчик
ДАТА (</t>
    </r>
    <r>
      <rPr>
        <b/>
        <sz val="8"/>
        <color theme="1"/>
        <rFont val="Calibri"/>
        <family val="2"/>
        <charset val="204"/>
        <scheme val="minor"/>
      </rPr>
      <t>Текущая ред)</t>
    </r>
  </si>
  <si>
    <t>принято</t>
  </si>
  <si>
    <t>на рассмотрении в ТЭПИН</t>
  </si>
  <si>
    <t/>
  </si>
  <si>
    <t>не выдано</t>
  </si>
  <si>
    <t>не актуально</t>
  </si>
  <si>
    <t>выданы замечания</t>
  </si>
  <si>
    <t>ТТ № 205</t>
  </si>
  <si>
    <t>ТТ № 291</t>
  </si>
  <si>
    <t>Команда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</si>
</sst>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1" fontId="2" fillId="0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textRotation="90" wrapText="1"/>
    </xf>
    <xf numFmtId="14" fontId="2" fillId="2" borderId="0" xfId="0" applyNumberFormat="1" applyFont="1" applyFill="1" applyBorder="1" applyAlignment="1">
      <alignment horizontal="center" vertical="center" textRotation="90" wrapText="1"/>
    </xf>
    <xf numFmtId="0" fontId="0" fillId="0" borderId="0" xfId="0" applyBorder="1"/>
    <xf numFmtId="0" fontId="3" fillId="0" borderId="4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justify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14" fontId="3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textRotation="90" wrapText="1"/>
    </xf>
    <xf numFmtId="14" fontId="2" fillId="0" borderId="0" xfId="0" applyNumberFormat="1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textRotation="90" wrapText="1"/>
    </xf>
    <xf numFmtId="1" fontId="2" fillId="3" borderId="11" xfId="0" applyNumberFormat="1" applyFont="1" applyFill="1" applyBorder="1" applyAlignment="1">
      <alignment horizontal="center" vertical="center" wrapText="1"/>
    </xf>
    <xf numFmtId="14" fontId="2" fillId="3" borderId="11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textRotation="90" wrapText="1"/>
    </xf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0" fontId="2" fillId="3" borderId="1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numFmt numFmtId="30" formatCode="@"/>
      <fill>
        <patternFill>
          <bgColor theme="2"/>
        </patternFill>
      </fill>
    </dxf>
    <dxf>
      <font>
        <b val="0"/>
        <i val="0"/>
        <strike val="0"/>
      </font>
      <numFmt numFmtId="30" formatCode="@"/>
      <fill>
        <patternFill>
          <bgColor rgb="FF92D050"/>
        </patternFill>
      </fill>
    </dxf>
    <dxf>
      <numFmt numFmtId="30" formatCode="@"/>
      <fill>
        <patternFill>
          <bgColor rgb="FFFF5050"/>
        </patternFill>
      </fill>
    </dxf>
    <dxf>
      <numFmt numFmtId="30" formatCode="@"/>
      <fill>
        <patternFill>
          <bgColor theme="0"/>
        </patternFill>
      </fill>
    </dxf>
    <dxf>
      <numFmt numFmtId="30" formatCode="@"/>
      <fill>
        <patternFill>
          <bgColor theme="7"/>
        </patternFill>
      </fill>
    </dxf>
    <dxf>
      <font>
        <b/>
        <i val="0"/>
        <color rgb="FFFF0000"/>
      </font>
      <numFmt numFmtId="30" formatCode="@"/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5;&#1088;&#1086;&#1077;&#1082;&#1090;&#1099;\&#1059;&#1076;&#1072;&#1088;&#1085;&#1072;&#1103;%20&#1055;&#1043;&#1059;%20&#1058;&#1069;&#1057;\27.%20&#1058;&#1052;&#1054;%20&#1040;&#1088;&#1093;&#1080;&#1074;\&#1050;&#1086;&#1084;&#1072;&#1085;&#1076;&#1072;%202\&#1059;&#1087;&#1088;&#1072;&#1074;&#1083;&#1077;&#1085;&#1080;&#1077;%20&#1076;&#1086;&#1075;&#1086;&#1074;&#1086;&#1088;&#1072;&#1084;&#1080;\7.%20&#1058;&#1077;&#1093;&#1085;&#1080;&#1095;&#1077;&#1089;&#1082;&#1072;&#1103;%20&#1076;&#1086;&#1082;&#1091;&#1084;&#1077;&#1085;&#1090;&#1072;&#1094;&#1080;&#1103;%20(&#1074;%20&#1082;&#1072;&#1078;&#1076;&#1091;&#1102;%20&#1087;&#1072;&#1087;&#1082;&#1091;)\&#1050;&#1086;&#1084;&#1072;&#1085;&#1076;&#1072;%202%20&#8211;%20&#1059;&#1095;&#1077;&#1090;%20&#1048;&#1044;%20&#8211;%20&#1041;&#1054;&#1040;,%20&#1055;&#1055;&#1043;%20-%20updated%2017.0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 Покупателя"/>
      <sheetName val="ИД Поставщика"/>
      <sheetName val="Календарь"/>
    </sheetNames>
    <sheetDataSet>
      <sheetData sheetId="0"/>
      <sheetData sheetId="1">
        <row r="5">
          <cell r="H5">
            <v>1</v>
          </cell>
        </row>
        <row r="6">
          <cell r="H6">
            <v>2</v>
          </cell>
        </row>
        <row r="7">
          <cell r="H7">
            <v>3</v>
          </cell>
        </row>
        <row r="8">
          <cell r="H8">
            <v>4</v>
          </cell>
        </row>
        <row r="9">
          <cell r="H9">
            <v>5</v>
          </cell>
        </row>
        <row r="10">
          <cell r="H10">
            <v>6</v>
          </cell>
        </row>
        <row r="11">
          <cell r="H11">
            <v>7</v>
          </cell>
        </row>
        <row r="12">
          <cell r="H12">
            <v>8</v>
          </cell>
        </row>
        <row r="13">
          <cell r="H13">
            <v>9</v>
          </cell>
        </row>
        <row r="14">
          <cell r="H14">
            <v>10</v>
          </cell>
        </row>
        <row r="15">
          <cell r="H15">
            <v>11</v>
          </cell>
        </row>
        <row r="16">
          <cell r="H16">
            <v>12</v>
          </cell>
        </row>
        <row r="17">
          <cell r="H17">
            <v>13</v>
          </cell>
        </row>
        <row r="18">
          <cell r="H18">
            <v>14</v>
          </cell>
        </row>
        <row r="19">
          <cell r="H19">
            <v>15</v>
          </cell>
        </row>
        <row r="20">
          <cell r="H20">
            <v>16</v>
          </cell>
        </row>
        <row r="21">
          <cell r="H21">
            <v>17</v>
          </cell>
        </row>
        <row r="22">
          <cell r="H22">
            <v>18</v>
          </cell>
        </row>
        <row r="23">
          <cell r="H23">
            <v>19</v>
          </cell>
        </row>
        <row r="24">
          <cell r="H24">
            <v>20</v>
          </cell>
        </row>
        <row r="25">
          <cell r="H25">
            <v>21</v>
          </cell>
        </row>
        <row r="26">
          <cell r="H26">
            <v>22</v>
          </cell>
        </row>
        <row r="27">
          <cell r="H27">
            <v>23</v>
          </cell>
        </row>
        <row r="28">
          <cell r="H28">
            <v>24</v>
          </cell>
        </row>
        <row r="29">
          <cell r="H29">
            <v>25</v>
          </cell>
        </row>
        <row r="30">
          <cell r="H30">
            <v>26</v>
          </cell>
        </row>
        <row r="31">
          <cell r="H31">
            <v>27</v>
          </cell>
        </row>
        <row r="32">
          <cell r="H32">
            <v>28</v>
          </cell>
        </row>
        <row r="33">
          <cell r="H33">
            <v>29</v>
          </cell>
        </row>
        <row r="34">
          <cell r="H34">
            <v>30</v>
          </cell>
        </row>
        <row r="35">
          <cell r="H35">
            <v>31</v>
          </cell>
        </row>
        <row r="36">
          <cell r="H36">
            <v>32</v>
          </cell>
        </row>
        <row r="37">
          <cell r="H37">
            <v>33</v>
          </cell>
        </row>
        <row r="38">
          <cell r="H38">
            <v>34</v>
          </cell>
        </row>
        <row r="39">
          <cell r="H39" t="str">
            <v>-</v>
          </cell>
        </row>
        <row r="41">
          <cell r="H41">
            <v>1</v>
          </cell>
        </row>
        <row r="42">
          <cell r="H42">
            <v>2</v>
          </cell>
        </row>
        <row r="43">
          <cell r="H43">
            <v>3</v>
          </cell>
        </row>
        <row r="44">
          <cell r="H44">
            <v>4</v>
          </cell>
        </row>
        <row r="45">
          <cell r="H45">
            <v>5</v>
          </cell>
        </row>
        <row r="46">
          <cell r="H46">
            <v>6</v>
          </cell>
        </row>
        <row r="47">
          <cell r="H47">
            <v>7</v>
          </cell>
        </row>
        <row r="48">
          <cell r="H48">
            <v>8</v>
          </cell>
        </row>
        <row r="49">
          <cell r="H49">
            <v>9</v>
          </cell>
        </row>
        <row r="50">
          <cell r="H50">
            <v>10</v>
          </cell>
        </row>
        <row r="51">
          <cell r="H51">
            <v>11</v>
          </cell>
        </row>
        <row r="52">
          <cell r="H52">
            <v>12</v>
          </cell>
        </row>
        <row r="53">
          <cell r="H53">
            <v>13</v>
          </cell>
        </row>
        <row r="54">
          <cell r="H54">
            <v>14</v>
          </cell>
        </row>
        <row r="55">
          <cell r="H55">
            <v>15</v>
          </cell>
        </row>
        <row r="56">
          <cell r="H56">
            <v>16</v>
          </cell>
        </row>
        <row r="57">
          <cell r="H57">
            <v>17</v>
          </cell>
        </row>
        <row r="58">
          <cell r="H58">
            <v>18</v>
          </cell>
        </row>
        <row r="59">
          <cell r="H59">
            <v>19</v>
          </cell>
        </row>
        <row r="60">
          <cell r="H60">
            <v>20</v>
          </cell>
        </row>
        <row r="61">
          <cell r="H61">
            <v>21</v>
          </cell>
        </row>
        <row r="62">
          <cell r="H62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O66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RowHeight="15" x14ac:dyDescent="0.25"/>
  <cols>
    <col min="1" max="1" width="9" style="12" customWidth="1"/>
    <col min="2" max="2" width="9" style="28" customWidth="1"/>
    <col min="3" max="3" width="23" style="29" customWidth="1"/>
    <col min="4" max="4" width="31.28515625" style="29" customWidth="1"/>
    <col min="5" max="5" width="6.5703125" style="30" customWidth="1"/>
    <col min="6" max="6" width="73.140625" style="31" customWidth="1"/>
    <col min="7" max="7" width="10.85546875" style="31" customWidth="1"/>
    <col min="8" max="8" width="9.7109375" style="20" customWidth="1"/>
    <col min="9" max="9" width="10.42578125" style="32" customWidth="1"/>
    <col min="10" max="10" width="9.140625" style="33"/>
    <col min="11" max="11" width="10.42578125" style="20" bestFit="1" customWidth="1"/>
    <col min="12" max="12" width="9.140625" style="33"/>
    <col min="13" max="13" width="14.42578125" style="34" customWidth="1"/>
    <col min="14" max="14" width="9.140625" style="27"/>
    <col min="15" max="15" width="9.140625" style="27" customWidth="1"/>
    <col min="16" max="16384" width="9.140625" style="12"/>
  </cols>
  <sheetData>
    <row r="1" spans="1:15" ht="140.2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35" t="s">
        <v>13</v>
      </c>
      <c r="H1" s="7" t="s">
        <v>6</v>
      </c>
      <c r="I1" s="8" t="s">
        <v>24</v>
      </c>
      <c r="J1" s="9" t="s">
        <v>7</v>
      </c>
      <c r="K1" s="8" t="s">
        <v>25</v>
      </c>
      <c r="L1" s="9" t="s">
        <v>7</v>
      </c>
      <c r="M1" s="36" t="s">
        <v>8</v>
      </c>
      <c r="N1" s="10" t="s">
        <v>9</v>
      </c>
      <c r="O1" s="11" t="s">
        <v>10</v>
      </c>
    </row>
    <row r="2" spans="1:15" x14ac:dyDescent="0.25">
      <c r="A2" s="24" t="s">
        <v>34</v>
      </c>
      <c r="B2" s="25"/>
      <c r="C2" s="13" t="s">
        <v>32</v>
      </c>
      <c r="D2" s="21" t="s">
        <v>11</v>
      </c>
      <c r="E2" s="39"/>
      <c r="F2" s="41" t="s">
        <v>18</v>
      </c>
      <c r="G2" s="42" t="s">
        <v>17</v>
      </c>
      <c r="H2" s="43"/>
      <c r="I2" s="45">
        <f t="array" ref="I2">MIN(IF((($G$6:$G$40=$G2)*$I$6:$I$40)&lt;&gt;0,($G$6:$G$40=$G2)*$I$6:$I$40,""))</f>
        <v>43798</v>
      </c>
      <c r="J2" s="44"/>
      <c r="K2" s="45">
        <f t="array" ref="K2">MAX(($G$6:$G$40=$G2)*--$K$6:$K$40)</f>
        <v>43878</v>
      </c>
      <c r="L2" s="44"/>
      <c r="M2" s="52">
        <f>COUNTIFS($G$6:$G$40,$G2,$M$6:$M$40,$M$6)/COUNTIF($G$6:$G$40,$G2)</f>
        <v>0.47619047619047616</v>
      </c>
      <c r="N2" s="46"/>
      <c r="O2" s="40"/>
    </row>
    <row r="3" spans="1:15" x14ac:dyDescent="0.25">
      <c r="A3" s="24" t="s">
        <v>34</v>
      </c>
      <c r="B3" s="25"/>
      <c r="C3" s="13" t="s">
        <v>32</v>
      </c>
      <c r="D3" s="21" t="s">
        <v>11</v>
      </c>
      <c r="E3" s="39"/>
      <c r="F3" s="41" t="s">
        <v>19</v>
      </c>
      <c r="G3" s="42" t="s">
        <v>15</v>
      </c>
      <c r="H3" s="43"/>
      <c r="I3" s="45">
        <f t="array" ref="I3">MIN(IF((($G$6:$G$40=$G3)*$I$6:$I$40)&lt;&gt;0,($G$6:$G$40=$G3)*$I$6:$I$40,""))</f>
        <v>43798</v>
      </c>
      <c r="J3" s="44"/>
      <c r="K3" s="45">
        <f t="array" ref="K3">MAX(($G$6:$G$40=$G3)*--$K$6:$K$40)</f>
        <v>43871</v>
      </c>
      <c r="L3" s="44"/>
      <c r="M3" s="52">
        <f t="shared" ref="M3:M5" si="0">COUNTIFS($G$6:$G$40,$G3,$M$6:$M$40,$M$6)/COUNTIF($G$6:$G$40,$G3)</f>
        <v>0.5</v>
      </c>
      <c r="N3" s="46"/>
      <c r="O3" s="40"/>
    </row>
    <row r="4" spans="1:15" x14ac:dyDescent="0.25">
      <c r="A4" s="24" t="s">
        <v>34</v>
      </c>
      <c r="B4" s="25"/>
      <c r="C4" s="13" t="s">
        <v>32</v>
      </c>
      <c r="D4" s="21" t="s">
        <v>11</v>
      </c>
      <c r="E4" s="39"/>
      <c r="F4" s="41" t="s">
        <v>20</v>
      </c>
      <c r="G4" s="42" t="s">
        <v>16</v>
      </c>
      <c r="H4" s="43"/>
      <c r="I4" s="45">
        <f t="array" ref="I4">MIN(IF((($G$6:$G$40=$G4)*$I$6:$I$40)&lt;&gt;0,($G$6:$G$40=$G4)*$I$6:$I$40,""))</f>
        <v>43798</v>
      </c>
      <c r="J4" s="44"/>
      <c r="K4" s="45">
        <f t="array" ref="K4">MAX(($G$6:$G$40=$G4)*--$K$6:$K$40)</f>
        <v>43798</v>
      </c>
      <c r="L4" s="44"/>
      <c r="M4" s="52">
        <f t="shared" si="0"/>
        <v>1</v>
      </c>
      <c r="N4" s="46"/>
      <c r="O4" s="40"/>
    </row>
    <row r="5" spans="1:15" x14ac:dyDescent="0.25">
      <c r="A5" s="24" t="s">
        <v>34</v>
      </c>
      <c r="B5" s="25"/>
      <c r="C5" s="13" t="s">
        <v>32</v>
      </c>
      <c r="D5" s="21" t="s">
        <v>11</v>
      </c>
      <c r="E5" s="39"/>
      <c r="F5" s="41" t="s">
        <v>21</v>
      </c>
      <c r="G5" s="42" t="s">
        <v>14</v>
      </c>
      <c r="H5" s="43"/>
      <c r="I5" s="45">
        <f t="array" ref="I5">MIN(IF((($G$6:$G$40=$G5)*$I$6:$I$40)&lt;&gt;0,($G$6:$G$40=$G5)*$I$6:$I$40,""))</f>
        <v>43798</v>
      </c>
      <c r="J5" s="44"/>
      <c r="K5" s="45">
        <f t="array" ref="K5">MAX(($G$6:$G$40=$G5)*--$K$6:$K$40)</f>
        <v>43851</v>
      </c>
      <c r="L5" s="44"/>
      <c r="M5" s="52">
        <f t="shared" si="0"/>
        <v>0.8</v>
      </c>
      <c r="N5" s="46"/>
      <c r="O5" s="40"/>
    </row>
    <row r="6" spans="1:15" s="22" customFormat="1" x14ac:dyDescent="0.25">
      <c r="A6" s="24" t="s">
        <v>34</v>
      </c>
      <c r="B6" s="25"/>
      <c r="C6" s="13" t="s">
        <v>32</v>
      </c>
      <c r="D6" s="21" t="s">
        <v>11</v>
      </c>
      <c r="E6" s="13">
        <f>'[1]ИД Поставщика'!H5</f>
        <v>1</v>
      </c>
      <c r="F6" s="26" t="s">
        <v>22</v>
      </c>
      <c r="G6" s="37" t="s">
        <v>14</v>
      </c>
      <c r="H6" s="14">
        <v>43809</v>
      </c>
      <c r="I6" s="23">
        <v>43798</v>
      </c>
      <c r="J6" s="16">
        <v>-11</v>
      </c>
      <c r="K6" s="15">
        <v>43851</v>
      </c>
      <c r="L6" s="17">
        <v>42</v>
      </c>
      <c r="M6" s="18" t="s">
        <v>26</v>
      </c>
      <c r="N6" s="19">
        <v>43857</v>
      </c>
      <c r="O6" s="20"/>
    </row>
    <row r="7" spans="1:15" s="22" customFormat="1" x14ac:dyDescent="0.25">
      <c r="A7" s="24" t="s">
        <v>34</v>
      </c>
      <c r="B7" s="25"/>
      <c r="C7" s="13" t="s">
        <v>32</v>
      </c>
      <c r="D7" s="21" t="s">
        <v>11</v>
      </c>
      <c r="E7" s="13">
        <f>'[1]ИД Поставщика'!H6</f>
        <v>2</v>
      </c>
      <c r="F7" s="26" t="s">
        <v>22</v>
      </c>
      <c r="G7" s="37" t="s">
        <v>15</v>
      </c>
      <c r="H7" s="14">
        <v>43809</v>
      </c>
      <c r="I7" s="23">
        <v>43798</v>
      </c>
      <c r="J7" s="16">
        <v>-11</v>
      </c>
      <c r="K7" s="15">
        <v>43798</v>
      </c>
      <c r="L7" s="17">
        <v>-11</v>
      </c>
      <c r="M7" s="18" t="s">
        <v>26</v>
      </c>
      <c r="N7" s="19">
        <v>43809</v>
      </c>
      <c r="O7" s="20"/>
    </row>
    <row r="8" spans="1:15" s="22" customFormat="1" x14ac:dyDescent="0.25">
      <c r="A8" s="24" t="s">
        <v>34</v>
      </c>
      <c r="B8" s="25"/>
      <c r="C8" s="13" t="s">
        <v>32</v>
      </c>
      <c r="D8" s="21" t="s">
        <v>11</v>
      </c>
      <c r="E8" s="13">
        <f>'[1]ИД Поставщика'!H7</f>
        <v>3</v>
      </c>
      <c r="F8" s="26" t="s">
        <v>22</v>
      </c>
      <c r="G8" s="37" t="s">
        <v>14</v>
      </c>
      <c r="H8" s="14">
        <v>43809</v>
      </c>
      <c r="I8" s="23">
        <v>43798</v>
      </c>
      <c r="J8" s="16">
        <v>-11</v>
      </c>
      <c r="K8" s="15">
        <v>43798</v>
      </c>
      <c r="L8" s="17">
        <v>-11</v>
      </c>
      <c r="M8" s="18" t="s">
        <v>26</v>
      </c>
      <c r="N8" s="19">
        <v>43809</v>
      </c>
      <c r="O8" s="20"/>
    </row>
    <row r="9" spans="1:15" s="22" customFormat="1" x14ac:dyDescent="0.25">
      <c r="A9" s="24" t="s">
        <v>34</v>
      </c>
      <c r="B9" s="25"/>
      <c r="C9" s="13" t="s">
        <v>32</v>
      </c>
      <c r="D9" s="21" t="s">
        <v>11</v>
      </c>
      <c r="E9" s="13">
        <f>'[1]ИД Поставщика'!H8</f>
        <v>4</v>
      </c>
      <c r="F9" s="26" t="s">
        <v>22</v>
      </c>
      <c r="G9" s="37" t="s">
        <v>14</v>
      </c>
      <c r="H9" s="14">
        <v>43809</v>
      </c>
      <c r="I9" s="23">
        <v>43798</v>
      </c>
      <c r="J9" s="16">
        <v>-11</v>
      </c>
      <c r="K9" s="15">
        <v>43798</v>
      </c>
      <c r="L9" s="17">
        <v>-11</v>
      </c>
      <c r="M9" s="18" t="s">
        <v>26</v>
      </c>
      <c r="N9" s="19">
        <v>43809</v>
      </c>
      <c r="O9" s="20"/>
    </row>
    <row r="10" spans="1:15" s="22" customFormat="1" ht="12.75" x14ac:dyDescent="0.25">
      <c r="A10" s="24" t="s">
        <v>34</v>
      </c>
      <c r="B10" s="25"/>
      <c r="C10" s="13" t="s">
        <v>32</v>
      </c>
      <c r="D10" s="21" t="s">
        <v>11</v>
      </c>
      <c r="E10" s="13">
        <f>'[1]ИД Поставщика'!H9</f>
        <v>5</v>
      </c>
      <c r="F10" s="26" t="s">
        <v>22</v>
      </c>
      <c r="G10" s="38" t="s">
        <v>16</v>
      </c>
      <c r="H10" s="14">
        <v>43809</v>
      </c>
      <c r="I10" s="23">
        <v>43798</v>
      </c>
      <c r="J10" s="16">
        <v>-11</v>
      </c>
      <c r="K10" s="15">
        <v>43798</v>
      </c>
      <c r="L10" s="17">
        <v>-11</v>
      </c>
      <c r="M10" s="18" t="s">
        <v>26</v>
      </c>
      <c r="N10" s="19">
        <v>43809</v>
      </c>
      <c r="O10" s="20"/>
    </row>
    <row r="11" spans="1:15" s="22" customFormat="1" ht="12.75" x14ac:dyDescent="0.25">
      <c r="A11" s="24" t="s">
        <v>34</v>
      </c>
      <c r="B11" s="25"/>
      <c r="C11" s="13" t="s">
        <v>32</v>
      </c>
      <c r="D11" s="21" t="s">
        <v>11</v>
      </c>
      <c r="E11" s="13">
        <f>'[1]ИД Поставщика'!H10</f>
        <v>6</v>
      </c>
      <c r="F11" s="26" t="s">
        <v>22</v>
      </c>
      <c r="G11" s="38" t="s">
        <v>16</v>
      </c>
      <c r="H11" s="14">
        <v>43809</v>
      </c>
      <c r="I11" s="23">
        <v>43798</v>
      </c>
      <c r="J11" s="16">
        <v>-11</v>
      </c>
      <c r="K11" s="15">
        <v>43798</v>
      </c>
      <c r="L11" s="17">
        <v>-11</v>
      </c>
      <c r="M11" s="18" t="s">
        <v>26</v>
      </c>
      <c r="N11" s="19">
        <v>43809</v>
      </c>
      <c r="O11" s="20"/>
    </row>
    <row r="12" spans="1:15" s="22" customFormat="1" ht="12.75" x14ac:dyDescent="0.25">
      <c r="A12" s="24" t="s">
        <v>34</v>
      </c>
      <c r="B12" s="25"/>
      <c r="C12" s="13" t="s">
        <v>32</v>
      </c>
      <c r="D12" s="21" t="s">
        <v>11</v>
      </c>
      <c r="E12" s="13">
        <f>'[1]ИД Поставщика'!H11</f>
        <v>7</v>
      </c>
      <c r="F12" s="26" t="s">
        <v>22</v>
      </c>
      <c r="G12" s="51" t="s">
        <v>14</v>
      </c>
      <c r="H12" s="14">
        <v>43829</v>
      </c>
      <c r="I12" s="23">
        <v>43819</v>
      </c>
      <c r="J12" s="16">
        <v>-10</v>
      </c>
      <c r="K12" s="15">
        <v>43819</v>
      </c>
      <c r="L12" s="17">
        <v>-10</v>
      </c>
      <c r="M12" s="18" t="s">
        <v>26</v>
      </c>
      <c r="N12" s="19">
        <v>43826</v>
      </c>
      <c r="O12" s="20"/>
    </row>
    <row r="13" spans="1:15" s="22" customFormat="1" ht="22.5" x14ac:dyDescent="0.25">
      <c r="A13" s="24" t="s">
        <v>34</v>
      </c>
      <c r="B13" s="25"/>
      <c r="C13" s="13" t="s">
        <v>32</v>
      </c>
      <c r="D13" s="21" t="s">
        <v>11</v>
      </c>
      <c r="E13" s="13">
        <f>'[1]ИД Поставщика'!H12</f>
        <v>8</v>
      </c>
      <c r="F13" s="26" t="s">
        <v>22</v>
      </c>
      <c r="G13" s="37" t="s">
        <v>15</v>
      </c>
      <c r="H13" s="14">
        <v>43829</v>
      </c>
      <c r="I13" s="23">
        <v>43871</v>
      </c>
      <c r="J13" s="16">
        <v>42</v>
      </c>
      <c r="K13" s="15">
        <v>43871</v>
      </c>
      <c r="L13" s="17">
        <v>42</v>
      </c>
      <c r="M13" s="18" t="s">
        <v>27</v>
      </c>
      <c r="N13" s="19" t="s">
        <v>28</v>
      </c>
      <c r="O13" s="20"/>
    </row>
    <row r="14" spans="1:15" s="22" customFormat="1" x14ac:dyDescent="0.25">
      <c r="A14" s="24" t="s">
        <v>34</v>
      </c>
      <c r="B14" s="25"/>
      <c r="C14" s="13" t="s">
        <v>32</v>
      </c>
      <c r="D14" s="21" t="s">
        <v>11</v>
      </c>
      <c r="E14" s="13">
        <f>'[1]ИД Поставщика'!H13</f>
        <v>9</v>
      </c>
      <c r="F14" s="26" t="s">
        <v>22</v>
      </c>
      <c r="G14" s="37" t="s">
        <v>17</v>
      </c>
      <c r="H14" s="14">
        <v>43829</v>
      </c>
      <c r="I14" s="23">
        <v>43819</v>
      </c>
      <c r="J14" s="16">
        <v>-10</v>
      </c>
      <c r="K14" s="15">
        <v>43851</v>
      </c>
      <c r="L14" s="17">
        <v>22</v>
      </c>
      <c r="M14" s="18" t="s">
        <v>26</v>
      </c>
      <c r="N14" s="19">
        <v>43857</v>
      </c>
      <c r="O14" s="20"/>
    </row>
    <row r="15" spans="1:15" s="22" customFormat="1" x14ac:dyDescent="0.25">
      <c r="A15" s="24" t="s">
        <v>34</v>
      </c>
      <c r="B15" s="25"/>
      <c r="C15" s="13" t="s">
        <v>32</v>
      </c>
      <c r="D15" s="21" t="s">
        <v>11</v>
      </c>
      <c r="E15" s="13">
        <f>'[1]ИД Поставщика'!H14</f>
        <v>10</v>
      </c>
      <c r="F15" s="26" t="s">
        <v>22</v>
      </c>
      <c r="G15" s="37" t="s">
        <v>17</v>
      </c>
      <c r="H15" s="14">
        <v>43829</v>
      </c>
      <c r="I15" s="23">
        <v>43823</v>
      </c>
      <c r="J15" s="16">
        <v>-6</v>
      </c>
      <c r="K15" s="15">
        <v>43861</v>
      </c>
      <c r="L15" s="17">
        <v>32</v>
      </c>
      <c r="M15" s="18" t="s">
        <v>26</v>
      </c>
      <c r="N15" s="19">
        <v>43873</v>
      </c>
      <c r="O15" s="20"/>
    </row>
    <row r="16" spans="1:15" s="22" customFormat="1" ht="22.5" x14ac:dyDescent="0.25">
      <c r="A16" s="24" t="s">
        <v>34</v>
      </c>
      <c r="B16" s="25"/>
      <c r="C16" s="13" t="s">
        <v>32</v>
      </c>
      <c r="D16" s="21" t="s">
        <v>11</v>
      </c>
      <c r="E16" s="13">
        <f>'[1]ИД Поставщика'!H15</f>
        <v>11</v>
      </c>
      <c r="F16" s="26" t="s">
        <v>22</v>
      </c>
      <c r="G16" s="37" t="s">
        <v>17</v>
      </c>
      <c r="H16" s="14">
        <v>43829</v>
      </c>
      <c r="I16" s="23">
        <v>43878</v>
      </c>
      <c r="J16" s="16">
        <v>49</v>
      </c>
      <c r="K16" s="15">
        <v>43878</v>
      </c>
      <c r="L16" s="17">
        <v>49</v>
      </c>
      <c r="M16" s="18" t="s">
        <v>27</v>
      </c>
      <c r="N16" s="19" t="s">
        <v>28</v>
      </c>
      <c r="O16" s="20"/>
    </row>
    <row r="17" spans="1:15" s="22" customFormat="1" x14ac:dyDescent="0.25">
      <c r="A17" s="24" t="s">
        <v>34</v>
      </c>
      <c r="B17" s="25"/>
      <c r="C17" s="13" t="s">
        <v>32</v>
      </c>
      <c r="D17" s="21" t="s">
        <v>11</v>
      </c>
      <c r="E17" s="13">
        <f>'[1]ИД Поставщика'!H16</f>
        <v>12</v>
      </c>
      <c r="F17" s="26" t="s">
        <v>22</v>
      </c>
      <c r="G17" s="37" t="s">
        <v>17</v>
      </c>
      <c r="H17" s="14">
        <v>43829</v>
      </c>
      <c r="I17" s="23"/>
      <c r="J17" s="16">
        <v>52</v>
      </c>
      <c r="K17" s="15"/>
      <c r="L17" s="17">
        <v>52</v>
      </c>
      <c r="M17" s="18" t="s">
        <v>29</v>
      </c>
      <c r="N17" s="19" t="s">
        <v>28</v>
      </c>
      <c r="O17" s="20"/>
    </row>
    <row r="18" spans="1:15" s="22" customFormat="1" x14ac:dyDescent="0.25">
      <c r="A18" s="24" t="s">
        <v>34</v>
      </c>
      <c r="B18" s="25"/>
      <c r="C18" s="13" t="s">
        <v>32</v>
      </c>
      <c r="D18" s="21" t="s">
        <v>11</v>
      </c>
      <c r="E18" s="13">
        <f>'[1]ИД Поставщика'!H17</f>
        <v>13</v>
      </c>
      <c r="F18" s="26" t="s">
        <v>22</v>
      </c>
      <c r="G18" s="37" t="s">
        <v>17</v>
      </c>
      <c r="H18" s="14">
        <v>43829</v>
      </c>
      <c r="I18" s="23">
        <v>43840</v>
      </c>
      <c r="J18" s="16">
        <v>11</v>
      </c>
      <c r="K18" s="15">
        <v>43861</v>
      </c>
      <c r="L18" s="17">
        <v>32</v>
      </c>
      <c r="M18" s="18" t="s">
        <v>26</v>
      </c>
      <c r="N18" s="19">
        <v>43873</v>
      </c>
      <c r="O18" s="20"/>
    </row>
    <row r="19" spans="1:15" s="22" customFormat="1" x14ac:dyDescent="0.25">
      <c r="A19" s="24" t="s">
        <v>34</v>
      </c>
      <c r="B19" s="25"/>
      <c r="C19" s="13" t="s">
        <v>32</v>
      </c>
      <c r="D19" s="21" t="s">
        <v>11</v>
      </c>
      <c r="E19" s="13">
        <f>'[1]ИД Поставщика'!H18</f>
        <v>14</v>
      </c>
      <c r="F19" s="26" t="s">
        <v>22</v>
      </c>
      <c r="G19" s="37" t="s">
        <v>17</v>
      </c>
      <c r="H19" s="14">
        <v>43829</v>
      </c>
      <c r="I19" s="23">
        <v>43823</v>
      </c>
      <c r="J19" s="16">
        <v>-6</v>
      </c>
      <c r="K19" s="15">
        <v>43861</v>
      </c>
      <c r="L19" s="17">
        <v>32</v>
      </c>
      <c r="M19" s="18" t="s">
        <v>26</v>
      </c>
      <c r="N19" s="19">
        <v>43873</v>
      </c>
      <c r="O19" s="20"/>
    </row>
    <row r="20" spans="1:15" s="22" customFormat="1" x14ac:dyDescent="0.25">
      <c r="A20" s="24" t="s">
        <v>34</v>
      </c>
      <c r="B20" s="25"/>
      <c r="C20" s="13" t="s">
        <v>32</v>
      </c>
      <c r="D20" s="21" t="s">
        <v>11</v>
      </c>
      <c r="E20" s="13">
        <f>'[1]ИД Поставщика'!H19</f>
        <v>15</v>
      </c>
      <c r="F20" s="26" t="s">
        <v>22</v>
      </c>
      <c r="G20" s="37" t="s">
        <v>15</v>
      </c>
      <c r="H20" s="14">
        <v>43829</v>
      </c>
      <c r="I20" s="23">
        <v>43851</v>
      </c>
      <c r="J20" s="16">
        <v>22</v>
      </c>
      <c r="K20" s="15">
        <v>43861</v>
      </c>
      <c r="L20" s="17">
        <v>32</v>
      </c>
      <c r="M20" s="18" t="s">
        <v>26</v>
      </c>
      <c r="N20" s="19">
        <v>43857</v>
      </c>
      <c r="O20" s="20"/>
    </row>
    <row r="21" spans="1:15" s="22" customFormat="1" x14ac:dyDescent="0.25">
      <c r="A21" s="24" t="s">
        <v>34</v>
      </c>
      <c r="B21" s="25"/>
      <c r="C21" s="13" t="s">
        <v>32</v>
      </c>
      <c r="D21" s="21" t="s">
        <v>11</v>
      </c>
      <c r="E21" s="13">
        <f>'[1]ИД Поставщика'!H20</f>
        <v>16</v>
      </c>
      <c r="F21" s="26" t="s">
        <v>22</v>
      </c>
      <c r="G21" s="37" t="s">
        <v>15</v>
      </c>
      <c r="H21" s="14">
        <v>43829</v>
      </c>
      <c r="I21" s="23">
        <v>43851</v>
      </c>
      <c r="J21" s="16">
        <v>22</v>
      </c>
      <c r="K21" s="15">
        <v>43861</v>
      </c>
      <c r="L21" s="17">
        <v>32</v>
      </c>
      <c r="M21" s="18" t="s">
        <v>26</v>
      </c>
      <c r="N21" s="19">
        <v>43857</v>
      </c>
      <c r="O21" s="20"/>
    </row>
    <row r="22" spans="1:15" s="22" customFormat="1" x14ac:dyDescent="0.25">
      <c r="A22" s="24" t="s">
        <v>34</v>
      </c>
      <c r="B22" s="25"/>
      <c r="C22" s="13" t="s">
        <v>32</v>
      </c>
      <c r="D22" s="21" t="s">
        <v>11</v>
      </c>
      <c r="E22" s="13">
        <f>'[1]ИД Поставщика'!H21</f>
        <v>17</v>
      </c>
      <c r="F22" s="26" t="s">
        <v>22</v>
      </c>
      <c r="G22" s="37" t="s">
        <v>17</v>
      </c>
      <c r="H22" s="14">
        <v>43829</v>
      </c>
      <c r="I22" s="23">
        <v>43851</v>
      </c>
      <c r="J22" s="16">
        <v>22</v>
      </c>
      <c r="K22" s="15">
        <v>43861</v>
      </c>
      <c r="L22" s="17">
        <v>32</v>
      </c>
      <c r="M22" s="18" t="s">
        <v>26</v>
      </c>
      <c r="N22" s="19">
        <v>43857</v>
      </c>
      <c r="O22" s="20"/>
    </row>
    <row r="23" spans="1:15" s="22" customFormat="1" x14ac:dyDescent="0.25">
      <c r="A23" s="24" t="s">
        <v>34</v>
      </c>
      <c r="B23" s="25"/>
      <c r="C23" s="13" t="s">
        <v>32</v>
      </c>
      <c r="D23" s="21" t="s">
        <v>11</v>
      </c>
      <c r="E23" s="13">
        <f>'[1]ИД Поставщика'!H22</f>
        <v>18</v>
      </c>
      <c r="F23" s="26" t="s">
        <v>22</v>
      </c>
      <c r="G23" s="37" t="s">
        <v>17</v>
      </c>
      <c r="H23" s="14">
        <v>43829</v>
      </c>
      <c r="I23" s="23"/>
      <c r="J23" s="16">
        <v>52</v>
      </c>
      <c r="K23" s="15"/>
      <c r="L23" s="17">
        <v>52</v>
      </c>
      <c r="M23" s="18" t="s">
        <v>29</v>
      </c>
      <c r="N23" s="19" t="s">
        <v>28</v>
      </c>
      <c r="O23" s="20"/>
    </row>
    <row r="24" spans="1:15" s="22" customFormat="1" ht="22.5" x14ac:dyDescent="0.25">
      <c r="A24" s="24" t="s">
        <v>34</v>
      </c>
      <c r="B24" s="25"/>
      <c r="C24" s="13" t="s">
        <v>32</v>
      </c>
      <c r="D24" s="21" t="s">
        <v>11</v>
      </c>
      <c r="E24" s="13">
        <f>'[1]ИД Поставщика'!H23</f>
        <v>19</v>
      </c>
      <c r="F24" s="26" t="s">
        <v>22</v>
      </c>
      <c r="G24" s="37" t="s">
        <v>17</v>
      </c>
      <c r="H24" s="14">
        <v>43829</v>
      </c>
      <c r="I24" s="23">
        <v>43871</v>
      </c>
      <c r="J24" s="16">
        <v>42</v>
      </c>
      <c r="K24" s="15">
        <v>43871</v>
      </c>
      <c r="L24" s="17">
        <v>42</v>
      </c>
      <c r="M24" s="18" t="s">
        <v>27</v>
      </c>
      <c r="N24" s="19" t="s">
        <v>28</v>
      </c>
      <c r="O24" s="20"/>
    </row>
    <row r="25" spans="1:15" s="22" customFormat="1" ht="22.5" x14ac:dyDescent="0.25">
      <c r="A25" s="24" t="s">
        <v>34</v>
      </c>
      <c r="B25" s="25"/>
      <c r="C25" s="13" t="s">
        <v>32</v>
      </c>
      <c r="D25" s="21" t="s">
        <v>11</v>
      </c>
      <c r="E25" s="13">
        <f>'[1]ИД Поставщика'!H24</f>
        <v>20</v>
      </c>
      <c r="F25" s="26" t="s">
        <v>22</v>
      </c>
      <c r="G25" s="37" t="s">
        <v>17</v>
      </c>
      <c r="H25" s="14">
        <v>43829</v>
      </c>
      <c r="I25" s="23">
        <v>43871</v>
      </c>
      <c r="J25" s="16">
        <v>42</v>
      </c>
      <c r="K25" s="15">
        <v>43871</v>
      </c>
      <c r="L25" s="17">
        <v>42</v>
      </c>
      <c r="M25" s="18" t="s">
        <v>27</v>
      </c>
      <c r="N25" s="19" t="s">
        <v>28</v>
      </c>
      <c r="O25" s="20"/>
    </row>
    <row r="26" spans="1:15" s="22" customFormat="1" x14ac:dyDescent="0.25">
      <c r="A26" s="24" t="s">
        <v>34</v>
      </c>
      <c r="B26" s="25"/>
      <c r="C26" s="13" t="s">
        <v>32</v>
      </c>
      <c r="D26" s="21" t="s">
        <v>11</v>
      </c>
      <c r="E26" s="13">
        <f>'[1]ИД Поставщика'!H25</f>
        <v>21</v>
      </c>
      <c r="F26" s="26" t="s">
        <v>22</v>
      </c>
      <c r="G26" s="37" t="s">
        <v>15</v>
      </c>
      <c r="H26" s="14">
        <v>43829</v>
      </c>
      <c r="I26" s="23"/>
      <c r="J26" s="16">
        <v>52</v>
      </c>
      <c r="K26" s="15"/>
      <c r="L26" s="17">
        <v>52</v>
      </c>
      <c r="M26" s="18" t="s">
        <v>29</v>
      </c>
      <c r="N26" s="19" t="s">
        <v>28</v>
      </c>
      <c r="O26" s="20"/>
    </row>
    <row r="27" spans="1:15" s="22" customFormat="1" x14ac:dyDescent="0.25">
      <c r="A27" s="24" t="s">
        <v>34</v>
      </c>
      <c r="B27" s="25"/>
      <c r="C27" s="13" t="s">
        <v>32</v>
      </c>
      <c r="D27" s="21" t="s">
        <v>11</v>
      </c>
      <c r="E27" s="13">
        <f>'[1]ИД Поставщика'!H26</f>
        <v>22</v>
      </c>
      <c r="F27" s="26" t="s">
        <v>22</v>
      </c>
      <c r="G27" s="37" t="s">
        <v>17</v>
      </c>
      <c r="H27" s="14">
        <v>43829</v>
      </c>
      <c r="I27" s="23"/>
      <c r="J27" s="16">
        <v>52</v>
      </c>
      <c r="K27" s="15"/>
      <c r="L27" s="17">
        <v>52</v>
      </c>
      <c r="M27" s="18" t="s">
        <v>29</v>
      </c>
      <c r="N27" s="19" t="s">
        <v>28</v>
      </c>
      <c r="O27" s="20"/>
    </row>
    <row r="28" spans="1:15" s="22" customFormat="1" x14ac:dyDescent="0.25">
      <c r="A28" s="24" t="s">
        <v>34</v>
      </c>
      <c r="B28" s="25"/>
      <c r="C28" s="13" t="s">
        <v>32</v>
      </c>
      <c r="D28" s="21" t="s">
        <v>11</v>
      </c>
      <c r="E28" s="13">
        <f>'[1]ИД Поставщика'!H27</f>
        <v>23</v>
      </c>
      <c r="F28" s="26" t="s">
        <v>22</v>
      </c>
      <c r="G28" s="37" t="s">
        <v>17</v>
      </c>
      <c r="H28" s="14">
        <v>43829</v>
      </c>
      <c r="I28" s="23"/>
      <c r="J28" s="16">
        <v>52</v>
      </c>
      <c r="K28" s="15"/>
      <c r="L28" s="17">
        <v>52</v>
      </c>
      <c r="M28" s="18" t="s">
        <v>29</v>
      </c>
      <c r="N28" s="19" t="s">
        <v>28</v>
      </c>
      <c r="O28" s="20"/>
    </row>
    <row r="29" spans="1:15" s="22" customFormat="1" x14ac:dyDescent="0.25">
      <c r="A29" s="24" t="s">
        <v>34</v>
      </c>
      <c r="B29" s="25"/>
      <c r="C29" s="13" t="s">
        <v>32</v>
      </c>
      <c r="D29" s="21" t="s">
        <v>11</v>
      </c>
      <c r="E29" s="13">
        <f>'[1]ИД Поставщика'!H28</f>
        <v>24</v>
      </c>
      <c r="F29" s="26" t="s">
        <v>22</v>
      </c>
      <c r="G29" s="37" t="s">
        <v>17</v>
      </c>
      <c r="H29" s="14">
        <v>43809</v>
      </c>
      <c r="I29" s="23">
        <v>43798</v>
      </c>
      <c r="J29" s="16">
        <v>-11</v>
      </c>
      <c r="K29" s="15">
        <v>43798</v>
      </c>
      <c r="L29" s="17">
        <v>-11</v>
      </c>
      <c r="M29" s="18" t="s">
        <v>26</v>
      </c>
      <c r="N29" s="19">
        <v>43809</v>
      </c>
      <c r="O29" s="20"/>
    </row>
    <row r="30" spans="1:15" s="22" customFormat="1" x14ac:dyDescent="0.25">
      <c r="A30" s="24" t="s">
        <v>34</v>
      </c>
      <c r="B30" s="25"/>
      <c r="C30" s="13" t="s">
        <v>32</v>
      </c>
      <c r="D30" s="21" t="s">
        <v>11</v>
      </c>
      <c r="E30" s="13">
        <f>'[1]ИД Поставщика'!H29</f>
        <v>25</v>
      </c>
      <c r="F30" s="26" t="s">
        <v>22</v>
      </c>
      <c r="G30" s="37" t="s">
        <v>17</v>
      </c>
      <c r="H30" s="14">
        <v>43809</v>
      </c>
      <c r="I30" s="23">
        <v>43798</v>
      </c>
      <c r="J30" s="16">
        <v>-11</v>
      </c>
      <c r="K30" s="15">
        <v>43798</v>
      </c>
      <c r="L30" s="17">
        <v>-11</v>
      </c>
      <c r="M30" s="18" t="s">
        <v>26</v>
      </c>
      <c r="N30" s="19">
        <v>43809</v>
      </c>
      <c r="O30" s="20"/>
    </row>
    <row r="31" spans="1:15" s="22" customFormat="1" x14ac:dyDescent="0.25">
      <c r="A31" s="24" t="s">
        <v>34</v>
      </c>
      <c r="B31" s="25"/>
      <c r="C31" s="13" t="s">
        <v>32</v>
      </c>
      <c r="D31" s="21" t="s">
        <v>11</v>
      </c>
      <c r="E31" s="13">
        <f>'[1]ИД Поставщика'!H30</f>
        <v>26</v>
      </c>
      <c r="F31" s="26" t="s">
        <v>22</v>
      </c>
      <c r="G31" s="37" t="s">
        <v>17</v>
      </c>
      <c r="H31" s="14">
        <v>43829</v>
      </c>
      <c r="I31" s="23">
        <v>43851</v>
      </c>
      <c r="J31" s="16">
        <v>22</v>
      </c>
      <c r="K31" s="15">
        <v>43861</v>
      </c>
      <c r="L31" s="17">
        <v>32</v>
      </c>
      <c r="M31" s="18" t="s">
        <v>26</v>
      </c>
      <c r="N31" s="19">
        <v>43857</v>
      </c>
      <c r="O31" s="20"/>
    </row>
    <row r="32" spans="1:15" s="22" customFormat="1" x14ac:dyDescent="0.25">
      <c r="A32" s="24" t="s">
        <v>34</v>
      </c>
      <c r="B32" s="25"/>
      <c r="C32" s="13" t="s">
        <v>32</v>
      </c>
      <c r="D32" s="21" t="s">
        <v>11</v>
      </c>
      <c r="E32" s="13">
        <f>'[1]ИД Поставщика'!H31</f>
        <v>27</v>
      </c>
      <c r="F32" s="26" t="s">
        <v>22</v>
      </c>
      <c r="G32" s="37" t="s">
        <v>17</v>
      </c>
      <c r="H32" s="14">
        <v>43829</v>
      </c>
      <c r="I32" s="23">
        <v>43851</v>
      </c>
      <c r="J32" s="16">
        <v>22</v>
      </c>
      <c r="K32" s="15">
        <v>43861</v>
      </c>
      <c r="L32" s="17">
        <v>32</v>
      </c>
      <c r="M32" s="18" t="s">
        <v>26</v>
      </c>
      <c r="N32" s="19">
        <v>43857</v>
      </c>
      <c r="O32" s="20"/>
    </row>
    <row r="33" spans="1:15" s="22" customFormat="1" x14ac:dyDescent="0.25">
      <c r="A33" s="24" t="s">
        <v>34</v>
      </c>
      <c r="B33" s="25"/>
      <c r="C33" s="13" t="s">
        <v>32</v>
      </c>
      <c r="D33" s="21" t="s">
        <v>11</v>
      </c>
      <c r="E33" s="13">
        <f>'[1]ИД Поставщика'!H32</f>
        <v>28</v>
      </c>
      <c r="F33" s="26" t="s">
        <v>22</v>
      </c>
      <c r="G33" s="37" t="s">
        <v>17</v>
      </c>
      <c r="H33" s="14">
        <v>43829</v>
      </c>
      <c r="I33" s="23">
        <v>43851</v>
      </c>
      <c r="J33" s="16">
        <v>22</v>
      </c>
      <c r="K33" s="15">
        <v>43861</v>
      </c>
      <c r="L33" s="17">
        <v>32</v>
      </c>
      <c r="M33" s="18" t="s">
        <v>26</v>
      </c>
      <c r="N33" s="19">
        <v>43857</v>
      </c>
      <c r="O33" s="20"/>
    </row>
    <row r="34" spans="1:15" s="22" customFormat="1" ht="22.5" x14ac:dyDescent="0.25">
      <c r="A34" s="24" t="s">
        <v>34</v>
      </c>
      <c r="B34" s="25"/>
      <c r="C34" s="13" t="s">
        <v>32</v>
      </c>
      <c r="D34" s="21" t="s">
        <v>11</v>
      </c>
      <c r="E34" s="13">
        <f>'[1]ИД Поставщика'!H33</f>
        <v>29</v>
      </c>
      <c r="F34" s="26" t="s">
        <v>22</v>
      </c>
      <c r="G34" s="37" t="s">
        <v>17</v>
      </c>
      <c r="H34" s="14">
        <v>43829</v>
      </c>
      <c r="I34" s="23">
        <v>43871</v>
      </c>
      <c r="J34" s="16">
        <v>42</v>
      </c>
      <c r="K34" s="15">
        <v>43871</v>
      </c>
      <c r="L34" s="17">
        <v>42</v>
      </c>
      <c r="M34" s="18" t="s">
        <v>27</v>
      </c>
      <c r="N34" s="19" t="s">
        <v>28</v>
      </c>
      <c r="O34" s="20"/>
    </row>
    <row r="35" spans="1:15" s="22" customFormat="1" x14ac:dyDescent="0.25">
      <c r="A35" s="24" t="s">
        <v>34</v>
      </c>
      <c r="B35" s="25"/>
      <c r="C35" s="13" t="s">
        <v>32</v>
      </c>
      <c r="D35" s="21" t="s">
        <v>11</v>
      </c>
      <c r="E35" s="13">
        <f>'[1]ИД Поставщика'!H34</f>
        <v>30</v>
      </c>
      <c r="F35" s="26" t="s">
        <v>22</v>
      </c>
      <c r="G35" s="37" t="s">
        <v>15</v>
      </c>
      <c r="H35" s="14">
        <v>43829</v>
      </c>
      <c r="I35" s="23"/>
      <c r="J35" s="16">
        <v>52</v>
      </c>
      <c r="K35" s="15"/>
      <c r="L35" s="17">
        <v>52</v>
      </c>
      <c r="M35" s="18" t="s">
        <v>29</v>
      </c>
      <c r="N35" s="19" t="s">
        <v>28</v>
      </c>
      <c r="O35" s="20"/>
    </row>
    <row r="36" spans="1:15" s="22" customFormat="1" x14ac:dyDescent="0.25">
      <c r="A36" s="24" t="s">
        <v>34</v>
      </c>
      <c r="B36" s="25"/>
      <c r="C36" s="13" t="s">
        <v>32</v>
      </c>
      <c r="D36" s="21" t="s">
        <v>11</v>
      </c>
      <c r="E36" s="13">
        <f>'[1]ИД Поставщика'!H35</f>
        <v>31</v>
      </c>
      <c r="F36" s="26" t="s">
        <v>22</v>
      </c>
      <c r="G36" s="37" t="s">
        <v>17</v>
      </c>
      <c r="H36" s="14">
        <v>43829</v>
      </c>
      <c r="I36" s="23"/>
      <c r="J36" s="16">
        <v>52</v>
      </c>
      <c r="K36" s="15"/>
      <c r="L36" s="17">
        <v>52</v>
      </c>
      <c r="M36" s="18" t="s">
        <v>29</v>
      </c>
      <c r="N36" s="19" t="s">
        <v>28</v>
      </c>
      <c r="O36" s="20"/>
    </row>
    <row r="37" spans="1:15" s="22" customFormat="1" x14ac:dyDescent="0.25">
      <c r="A37" s="24" t="s">
        <v>34</v>
      </c>
      <c r="B37" s="25"/>
      <c r="C37" s="13" t="s">
        <v>32</v>
      </c>
      <c r="D37" s="21" t="s">
        <v>11</v>
      </c>
      <c r="E37" s="13">
        <f>'[1]ИД Поставщика'!H36</f>
        <v>32</v>
      </c>
      <c r="F37" s="26" t="s">
        <v>22</v>
      </c>
      <c r="G37" s="37" t="s">
        <v>17</v>
      </c>
      <c r="H37" s="14">
        <v>43829</v>
      </c>
      <c r="I37" s="23"/>
      <c r="J37" s="16">
        <v>52</v>
      </c>
      <c r="K37" s="15"/>
      <c r="L37" s="17">
        <v>52</v>
      </c>
      <c r="M37" s="18" t="s">
        <v>29</v>
      </c>
      <c r="N37" s="19" t="s">
        <v>28</v>
      </c>
      <c r="O37" s="20"/>
    </row>
    <row r="38" spans="1:15" s="22" customFormat="1" x14ac:dyDescent="0.25">
      <c r="A38" s="24" t="s">
        <v>34</v>
      </c>
      <c r="B38" s="25"/>
      <c r="C38" s="13" t="s">
        <v>32</v>
      </c>
      <c r="D38" s="21" t="s">
        <v>11</v>
      </c>
      <c r="E38" s="13">
        <f>'[1]ИД Поставщика'!H37</f>
        <v>33</v>
      </c>
      <c r="F38" s="26" t="s">
        <v>22</v>
      </c>
      <c r="G38" s="37" t="s">
        <v>17</v>
      </c>
      <c r="H38" s="14">
        <v>43829</v>
      </c>
      <c r="I38" s="23"/>
      <c r="J38" s="16">
        <v>52</v>
      </c>
      <c r="K38" s="15"/>
      <c r="L38" s="17">
        <v>52</v>
      </c>
      <c r="M38" s="18" t="s">
        <v>29</v>
      </c>
      <c r="N38" s="19" t="s">
        <v>28</v>
      </c>
      <c r="O38" s="20"/>
    </row>
    <row r="39" spans="1:15" s="22" customFormat="1" x14ac:dyDescent="0.25">
      <c r="A39" s="24" t="s">
        <v>34</v>
      </c>
      <c r="B39" s="25"/>
      <c r="C39" s="13" t="s">
        <v>32</v>
      </c>
      <c r="D39" s="21" t="s">
        <v>11</v>
      </c>
      <c r="E39" s="13">
        <f>'[1]ИД Поставщика'!H38</f>
        <v>34</v>
      </c>
      <c r="F39" s="26" t="s">
        <v>22</v>
      </c>
      <c r="G39" s="37" t="s">
        <v>14</v>
      </c>
      <c r="H39" s="14">
        <v>43829</v>
      </c>
      <c r="I39" s="23"/>
      <c r="J39" s="16">
        <v>52</v>
      </c>
      <c r="K39" s="15"/>
      <c r="L39" s="17">
        <v>52</v>
      </c>
      <c r="M39" s="18" t="s">
        <v>30</v>
      </c>
      <c r="N39" s="19" t="s">
        <v>28</v>
      </c>
      <c r="O39" s="20"/>
    </row>
    <row r="40" spans="1:15" s="22" customFormat="1" x14ac:dyDescent="0.25">
      <c r="A40" s="24" t="s">
        <v>34</v>
      </c>
      <c r="B40" s="25"/>
      <c r="C40" s="13" t="s">
        <v>32</v>
      </c>
      <c r="D40" s="21" t="s">
        <v>11</v>
      </c>
      <c r="E40" s="13" t="str">
        <f>'[1]ИД Поставщика'!H39</f>
        <v>-</v>
      </c>
      <c r="F40" s="26" t="s">
        <v>22</v>
      </c>
      <c r="G40" s="37"/>
      <c r="H40" s="14">
        <v>43829</v>
      </c>
      <c r="I40" s="23">
        <v>43829</v>
      </c>
      <c r="J40" s="16">
        <v>0</v>
      </c>
      <c r="K40" s="15">
        <v>43851</v>
      </c>
      <c r="L40" s="17">
        <v>22</v>
      </c>
      <c r="M40" s="18" t="s">
        <v>26</v>
      </c>
      <c r="N40" s="19">
        <v>43857</v>
      </c>
      <c r="O40" s="20"/>
    </row>
    <row r="41" spans="1:15" s="22" customFormat="1" x14ac:dyDescent="0.25">
      <c r="A41" s="24" t="s">
        <v>34</v>
      </c>
      <c r="B41" s="25"/>
      <c r="C41" s="13" t="s">
        <v>33</v>
      </c>
      <c r="D41" s="21" t="s">
        <v>12</v>
      </c>
      <c r="E41" s="13"/>
      <c r="F41" s="41" t="s">
        <v>18</v>
      </c>
      <c r="G41" s="42" t="s">
        <v>17</v>
      </c>
      <c r="H41" s="47"/>
      <c r="I41" s="45">
        <f t="array" ref="I41">MIN(IF((($G$45:$G$66=$G41)*$I$45:$I$66)&lt;&gt;0,($G$45:$G$66=$G41)*$I$45:$I$66,""))</f>
        <v>43819</v>
      </c>
      <c r="J41" s="48"/>
      <c r="K41" s="45">
        <f t="array" ref="K41">MAX(($G$45:$G$66=$G41)*--$K$45:$K$66)</f>
        <v>43861</v>
      </c>
      <c r="L41" s="49"/>
      <c r="M41" s="52">
        <f>COUNTIFS($G$45:$G$66,$G41,$M$45:$M$66,$M$6)/COUNTIF($G$45:$G$66,$G41)</f>
        <v>0.25</v>
      </c>
      <c r="N41" s="50"/>
      <c r="O41" s="20"/>
    </row>
    <row r="42" spans="1:15" s="22" customFormat="1" x14ac:dyDescent="0.25">
      <c r="A42" s="24" t="s">
        <v>34</v>
      </c>
      <c r="B42" s="25"/>
      <c r="C42" s="13" t="s">
        <v>33</v>
      </c>
      <c r="D42" s="21" t="s">
        <v>12</v>
      </c>
      <c r="E42" s="13"/>
      <c r="F42" s="41" t="s">
        <v>19</v>
      </c>
      <c r="G42" s="42" t="s">
        <v>15</v>
      </c>
      <c r="H42" s="47"/>
      <c r="I42" s="45">
        <f t="array" ref="I42">MIN(IF((($G$45:$G$66=$G42)*$I$45:$I$66)&lt;&gt;0,($G$45:$G$66=$G42)*$I$45:$I$66,""))</f>
        <v>43851</v>
      </c>
      <c r="J42" s="48"/>
      <c r="K42" s="45">
        <f t="array" ref="K42">MAX(($G$45:$G$66=$G42)*--$K$45:$K$66)</f>
        <v>43868</v>
      </c>
      <c r="L42" s="49"/>
      <c r="M42" s="52">
        <f t="shared" ref="M42:M44" si="1">COUNTIFS($G$45:$G$66,$G42,$M$45:$M$66,$M$6)/COUNTIF($G$45:$G$66,$G42)</f>
        <v>0.5</v>
      </c>
      <c r="N42" s="50"/>
      <c r="O42" s="20"/>
    </row>
    <row r="43" spans="1:15" s="22" customFormat="1" x14ac:dyDescent="0.25">
      <c r="A43" s="24" t="s">
        <v>34</v>
      </c>
      <c r="B43" s="25"/>
      <c r="C43" s="13" t="s">
        <v>33</v>
      </c>
      <c r="D43" s="21" t="s">
        <v>12</v>
      </c>
      <c r="E43" s="13"/>
      <c r="F43" s="41" t="s">
        <v>20</v>
      </c>
      <c r="G43" s="42" t="s">
        <v>16</v>
      </c>
      <c r="H43" s="47"/>
      <c r="I43" s="45">
        <f t="array" ref="I43">MIN(IF((($G$45:$G$66=$G43)*$I$45:$I$66)&lt;&gt;0,($G$45:$G$66=$G43)*$I$45:$I$66,""))</f>
        <v>43798</v>
      </c>
      <c r="J43" s="48"/>
      <c r="K43" s="45">
        <f t="array" ref="K43">MAX(($G$45:$G$66=$G43)*--$K$45:$K$66)</f>
        <v>43798</v>
      </c>
      <c r="L43" s="49"/>
      <c r="M43" s="52">
        <f t="shared" si="1"/>
        <v>1</v>
      </c>
      <c r="N43" s="50"/>
      <c r="O43" s="20"/>
    </row>
    <row r="44" spans="1:15" s="22" customFormat="1" x14ac:dyDescent="0.25">
      <c r="A44" s="24" t="s">
        <v>34</v>
      </c>
      <c r="B44" s="25"/>
      <c r="C44" s="13" t="s">
        <v>33</v>
      </c>
      <c r="D44" s="21" t="s">
        <v>12</v>
      </c>
      <c r="E44" s="13"/>
      <c r="F44" s="41" t="s">
        <v>21</v>
      </c>
      <c r="G44" s="42" t="s">
        <v>14</v>
      </c>
      <c r="H44" s="47"/>
      <c r="I44" s="45">
        <f t="array" ref="I44">MIN(IF((($G$45:$G$66=$G44)*$I$45:$I$66)&lt;&gt;0,($G$45:$G$66=$G44)*$I$45:$I$66,""))</f>
        <v>43798</v>
      </c>
      <c r="J44" s="48"/>
      <c r="K44" s="45">
        <f t="array" ref="K44">MAX(($G$45:$G$66=$G44)*--$K$45:$K$66)</f>
        <v>43853</v>
      </c>
      <c r="L44" s="49"/>
      <c r="M44" s="52">
        <f t="shared" si="1"/>
        <v>0.7142857142857143</v>
      </c>
      <c r="N44" s="50"/>
      <c r="O44" s="20"/>
    </row>
    <row r="45" spans="1:15" s="22" customFormat="1" x14ac:dyDescent="0.25">
      <c r="A45" s="24" t="s">
        <v>34</v>
      </c>
      <c r="B45" s="25"/>
      <c r="C45" s="13" t="s">
        <v>33</v>
      </c>
      <c r="D45" s="21" t="s">
        <v>12</v>
      </c>
      <c r="E45" s="13">
        <f>'[1]ИД Поставщика'!H41</f>
        <v>1</v>
      </c>
      <c r="F45" s="26" t="s">
        <v>23</v>
      </c>
      <c r="G45" s="37" t="s">
        <v>14</v>
      </c>
      <c r="H45" s="14">
        <v>43808</v>
      </c>
      <c r="I45" s="23"/>
      <c r="J45" s="16">
        <v>73</v>
      </c>
      <c r="K45" s="15"/>
      <c r="L45" s="17">
        <v>73</v>
      </c>
      <c r="M45" s="18" t="s">
        <v>30</v>
      </c>
      <c r="N45" s="19" t="s">
        <v>28</v>
      </c>
      <c r="O45" s="20"/>
    </row>
    <row r="46" spans="1:15" s="22" customFormat="1" x14ac:dyDescent="0.25">
      <c r="A46" s="24" t="s">
        <v>34</v>
      </c>
      <c r="B46" s="25"/>
      <c r="C46" s="13" t="s">
        <v>33</v>
      </c>
      <c r="D46" s="21" t="s">
        <v>12</v>
      </c>
      <c r="E46" s="13">
        <f>'[1]ИД Поставщика'!H42</f>
        <v>2</v>
      </c>
      <c r="F46" s="26" t="s">
        <v>23</v>
      </c>
      <c r="G46" s="37" t="s">
        <v>14</v>
      </c>
      <c r="H46" s="14">
        <v>43808</v>
      </c>
      <c r="I46" s="23">
        <v>43801</v>
      </c>
      <c r="J46" s="16">
        <v>-7</v>
      </c>
      <c r="K46" s="15">
        <v>43801</v>
      </c>
      <c r="L46" s="17">
        <v>-7</v>
      </c>
      <c r="M46" s="18" t="s">
        <v>26</v>
      </c>
      <c r="N46" s="19">
        <v>43809</v>
      </c>
      <c r="O46" s="20"/>
    </row>
    <row r="47" spans="1:15" s="22" customFormat="1" x14ac:dyDescent="0.25">
      <c r="A47" s="24" t="s">
        <v>34</v>
      </c>
      <c r="B47" s="25"/>
      <c r="C47" s="13" t="s">
        <v>33</v>
      </c>
      <c r="D47" s="21" t="s">
        <v>12</v>
      </c>
      <c r="E47" s="13">
        <f>'[1]ИД Поставщика'!H43</f>
        <v>3</v>
      </c>
      <c r="F47" s="26" t="s">
        <v>23</v>
      </c>
      <c r="G47" s="37" t="s">
        <v>14</v>
      </c>
      <c r="H47" s="14">
        <v>43808</v>
      </c>
      <c r="I47" s="23">
        <v>43798</v>
      </c>
      <c r="J47" s="16">
        <v>-10</v>
      </c>
      <c r="K47" s="15">
        <v>43853</v>
      </c>
      <c r="L47" s="17">
        <v>45</v>
      </c>
      <c r="M47" s="18" t="s">
        <v>26</v>
      </c>
      <c r="N47" s="19">
        <v>43857</v>
      </c>
      <c r="O47" s="20"/>
    </row>
    <row r="48" spans="1:15" s="22" customFormat="1" x14ac:dyDescent="0.25">
      <c r="A48" s="24" t="s">
        <v>34</v>
      </c>
      <c r="B48" s="25"/>
      <c r="C48" s="13" t="s">
        <v>33</v>
      </c>
      <c r="D48" s="21" t="s">
        <v>12</v>
      </c>
      <c r="E48" s="13">
        <f>'[1]ИД Поставщика'!H44</f>
        <v>4</v>
      </c>
      <c r="F48" s="26" t="s">
        <v>23</v>
      </c>
      <c r="G48" s="37" t="s">
        <v>17</v>
      </c>
      <c r="H48" s="14">
        <v>43808</v>
      </c>
      <c r="I48" s="23">
        <v>43819</v>
      </c>
      <c r="J48" s="16">
        <v>11</v>
      </c>
      <c r="K48" s="15">
        <v>43853</v>
      </c>
      <c r="L48" s="17">
        <v>45</v>
      </c>
      <c r="M48" s="18" t="s">
        <v>26</v>
      </c>
      <c r="N48" s="19">
        <v>43857</v>
      </c>
      <c r="O48" s="20"/>
    </row>
    <row r="49" spans="1:15" s="22" customFormat="1" x14ac:dyDescent="0.25">
      <c r="A49" s="24" t="s">
        <v>34</v>
      </c>
      <c r="B49" s="25"/>
      <c r="C49" s="13" t="s">
        <v>33</v>
      </c>
      <c r="D49" s="21" t="s">
        <v>12</v>
      </c>
      <c r="E49" s="13">
        <f>'[1]ИД Поставщика'!H45</f>
        <v>5</v>
      </c>
      <c r="F49" s="26" t="s">
        <v>23</v>
      </c>
      <c r="G49" s="37" t="s">
        <v>14</v>
      </c>
      <c r="H49" s="14">
        <v>43808</v>
      </c>
      <c r="I49" s="23">
        <v>43801</v>
      </c>
      <c r="J49" s="16">
        <v>-7</v>
      </c>
      <c r="K49" s="15">
        <v>43801</v>
      </c>
      <c r="L49" s="17">
        <v>-7</v>
      </c>
      <c r="M49" s="18" t="s">
        <v>26</v>
      </c>
      <c r="N49" s="19">
        <v>43809</v>
      </c>
      <c r="O49" s="20"/>
    </row>
    <row r="50" spans="1:15" s="22" customFormat="1" x14ac:dyDescent="0.25">
      <c r="A50" s="24" t="s">
        <v>34</v>
      </c>
      <c r="B50" s="25"/>
      <c r="C50" s="13" t="s">
        <v>33</v>
      </c>
      <c r="D50" s="21" t="s">
        <v>12</v>
      </c>
      <c r="E50" s="13">
        <f>'[1]ИД Поставщика'!H46</f>
        <v>6</v>
      </c>
      <c r="F50" s="26" t="s">
        <v>23</v>
      </c>
      <c r="G50" s="37" t="s">
        <v>14</v>
      </c>
      <c r="H50" s="14">
        <v>43808</v>
      </c>
      <c r="I50" s="23">
        <v>43801</v>
      </c>
      <c r="J50" s="16">
        <v>-7</v>
      </c>
      <c r="K50" s="15">
        <v>43801</v>
      </c>
      <c r="L50" s="17">
        <v>-7</v>
      </c>
      <c r="M50" s="18" t="s">
        <v>26</v>
      </c>
      <c r="N50" s="19">
        <v>43809</v>
      </c>
      <c r="O50" s="20"/>
    </row>
    <row r="51" spans="1:15" s="22" customFormat="1" ht="12.75" x14ac:dyDescent="0.25">
      <c r="A51" s="24" t="s">
        <v>34</v>
      </c>
      <c r="B51" s="25"/>
      <c r="C51" s="13" t="s">
        <v>33</v>
      </c>
      <c r="D51" s="21" t="s">
        <v>12</v>
      </c>
      <c r="E51" s="13">
        <f>'[1]ИД Поставщика'!H47</f>
        <v>7</v>
      </c>
      <c r="F51" s="26" t="s">
        <v>23</v>
      </c>
      <c r="G51" s="38" t="s">
        <v>16</v>
      </c>
      <c r="H51" s="14">
        <v>43780</v>
      </c>
      <c r="I51" s="23">
        <v>43798</v>
      </c>
      <c r="J51" s="16">
        <v>18</v>
      </c>
      <c r="K51" s="15">
        <v>43798</v>
      </c>
      <c r="L51" s="17">
        <v>18</v>
      </c>
      <c r="M51" s="18" t="s">
        <v>26</v>
      </c>
      <c r="N51" s="19">
        <v>43809</v>
      </c>
      <c r="O51" s="20"/>
    </row>
    <row r="52" spans="1:15" s="22" customFormat="1" x14ac:dyDescent="0.25">
      <c r="A52" s="24" t="s">
        <v>34</v>
      </c>
      <c r="B52" s="25"/>
      <c r="C52" s="13" t="s">
        <v>33</v>
      </c>
      <c r="D52" s="21" t="s">
        <v>12</v>
      </c>
      <c r="E52" s="13">
        <f>'[1]ИД Поставщика'!H48</f>
        <v>8</v>
      </c>
      <c r="F52" s="26" t="s">
        <v>23</v>
      </c>
      <c r="G52" s="37" t="s">
        <v>14</v>
      </c>
      <c r="H52" s="14">
        <v>43808</v>
      </c>
      <c r="I52" s="23">
        <v>43819</v>
      </c>
      <c r="J52" s="16">
        <v>11</v>
      </c>
      <c r="K52" s="15">
        <v>43819</v>
      </c>
      <c r="L52" s="17">
        <v>11</v>
      </c>
      <c r="M52" s="18" t="s">
        <v>26</v>
      </c>
      <c r="N52" s="19">
        <v>43826</v>
      </c>
      <c r="O52" s="20"/>
    </row>
    <row r="53" spans="1:15" s="22" customFormat="1" x14ac:dyDescent="0.25">
      <c r="A53" s="24" t="s">
        <v>34</v>
      </c>
      <c r="B53" s="25"/>
      <c r="C53" s="13" t="s">
        <v>33</v>
      </c>
      <c r="D53" s="21" t="s">
        <v>12</v>
      </c>
      <c r="E53" s="13">
        <f>'[1]ИД Поставщика'!H49</f>
        <v>9</v>
      </c>
      <c r="F53" s="26" t="s">
        <v>23</v>
      </c>
      <c r="G53" s="37" t="s">
        <v>17</v>
      </c>
      <c r="H53" s="14">
        <v>43808</v>
      </c>
      <c r="I53" s="23">
        <v>43823</v>
      </c>
      <c r="J53" s="16">
        <v>15</v>
      </c>
      <c r="K53" s="15">
        <v>43861</v>
      </c>
      <c r="L53" s="17">
        <v>53</v>
      </c>
      <c r="M53" s="18" t="s">
        <v>26</v>
      </c>
      <c r="N53" s="19">
        <v>43873</v>
      </c>
      <c r="O53" s="20"/>
    </row>
    <row r="54" spans="1:15" s="22" customFormat="1" x14ac:dyDescent="0.25">
      <c r="A54" s="24" t="s">
        <v>34</v>
      </c>
      <c r="B54" s="25"/>
      <c r="C54" s="13" t="s">
        <v>33</v>
      </c>
      <c r="D54" s="21" t="s">
        <v>12</v>
      </c>
      <c r="E54" s="13">
        <f>'[1]ИД Поставщика'!H50</f>
        <v>10</v>
      </c>
      <c r="F54" s="26" t="s">
        <v>23</v>
      </c>
      <c r="G54" s="37" t="s">
        <v>15</v>
      </c>
      <c r="H54" s="14">
        <v>43808</v>
      </c>
      <c r="I54" s="23">
        <v>43868</v>
      </c>
      <c r="J54" s="16">
        <v>60</v>
      </c>
      <c r="K54" s="15">
        <v>43868</v>
      </c>
      <c r="L54" s="17">
        <v>60</v>
      </c>
      <c r="M54" s="18" t="s">
        <v>26</v>
      </c>
      <c r="N54" s="19">
        <v>43873</v>
      </c>
      <c r="O54" s="20"/>
    </row>
    <row r="55" spans="1:15" s="22" customFormat="1" x14ac:dyDescent="0.25">
      <c r="A55" s="24" t="s">
        <v>34</v>
      </c>
      <c r="B55" s="25"/>
      <c r="C55" s="13" t="s">
        <v>33</v>
      </c>
      <c r="D55" s="21" t="s">
        <v>12</v>
      </c>
      <c r="E55" s="13">
        <f>'[1]ИД Поставщика'!H51</f>
        <v>11</v>
      </c>
      <c r="F55" s="26" t="s">
        <v>23</v>
      </c>
      <c r="G55" s="37" t="s">
        <v>15</v>
      </c>
      <c r="H55" s="14">
        <v>43808</v>
      </c>
      <c r="I55" s="23">
        <v>43868</v>
      </c>
      <c r="J55" s="16">
        <v>60</v>
      </c>
      <c r="K55" s="15">
        <v>43868</v>
      </c>
      <c r="L55" s="17">
        <v>60</v>
      </c>
      <c r="M55" s="18" t="s">
        <v>26</v>
      </c>
      <c r="N55" s="19">
        <v>43873</v>
      </c>
      <c r="O55" s="20"/>
    </row>
    <row r="56" spans="1:15" s="22" customFormat="1" x14ac:dyDescent="0.25">
      <c r="A56" s="24" t="s">
        <v>34</v>
      </c>
      <c r="B56" s="25"/>
      <c r="C56" s="13" t="s">
        <v>33</v>
      </c>
      <c r="D56" s="21" t="s">
        <v>12</v>
      </c>
      <c r="E56" s="13">
        <f>'[1]ИД Поставщика'!H52</f>
        <v>12</v>
      </c>
      <c r="F56" s="26" t="s">
        <v>23</v>
      </c>
      <c r="G56" s="37" t="s">
        <v>17</v>
      </c>
      <c r="H56" s="14">
        <v>43808</v>
      </c>
      <c r="I56" s="23"/>
      <c r="J56" s="16">
        <v>73</v>
      </c>
      <c r="K56" s="15"/>
      <c r="L56" s="17">
        <v>73</v>
      </c>
      <c r="M56" s="18" t="s">
        <v>29</v>
      </c>
      <c r="N56" s="19" t="s">
        <v>28</v>
      </c>
      <c r="O56" s="20"/>
    </row>
    <row r="57" spans="1:15" s="22" customFormat="1" x14ac:dyDescent="0.25">
      <c r="A57" s="24" t="s">
        <v>34</v>
      </c>
      <c r="B57" s="25"/>
      <c r="C57" s="13" t="s">
        <v>33</v>
      </c>
      <c r="D57" s="21" t="s">
        <v>12</v>
      </c>
      <c r="E57" s="13">
        <f>'[1]ИД Поставщика'!H53</f>
        <v>13</v>
      </c>
      <c r="F57" s="26" t="s">
        <v>23</v>
      </c>
      <c r="G57" s="37" t="s">
        <v>15</v>
      </c>
      <c r="H57" s="14">
        <v>43808</v>
      </c>
      <c r="I57" s="23">
        <v>43851</v>
      </c>
      <c r="J57" s="16">
        <v>43</v>
      </c>
      <c r="K57" s="15">
        <v>43861</v>
      </c>
      <c r="L57" s="17">
        <v>53</v>
      </c>
      <c r="M57" s="18" t="s">
        <v>26</v>
      </c>
      <c r="N57" s="19">
        <v>43873</v>
      </c>
      <c r="O57" s="20"/>
    </row>
    <row r="58" spans="1:15" s="22" customFormat="1" x14ac:dyDescent="0.25">
      <c r="A58" s="24" t="s">
        <v>34</v>
      </c>
      <c r="B58" s="25"/>
      <c r="C58" s="13" t="s">
        <v>33</v>
      </c>
      <c r="D58" s="21" t="s">
        <v>12</v>
      </c>
      <c r="E58" s="13">
        <f>'[1]ИД Поставщика'!H54</f>
        <v>14</v>
      </c>
      <c r="F58" s="26" t="s">
        <v>23</v>
      </c>
      <c r="G58" s="37" t="s">
        <v>15</v>
      </c>
      <c r="H58" s="14">
        <v>43808</v>
      </c>
      <c r="I58" s="23"/>
      <c r="J58" s="16">
        <v>73</v>
      </c>
      <c r="K58" s="15"/>
      <c r="L58" s="17">
        <v>73</v>
      </c>
      <c r="M58" s="18" t="s">
        <v>29</v>
      </c>
      <c r="N58" s="19" t="s">
        <v>28</v>
      </c>
      <c r="O58" s="20"/>
    </row>
    <row r="59" spans="1:15" s="22" customFormat="1" x14ac:dyDescent="0.25">
      <c r="A59" s="24" t="s">
        <v>34</v>
      </c>
      <c r="B59" s="25"/>
      <c r="C59" s="13" t="s">
        <v>33</v>
      </c>
      <c r="D59" s="21" t="s">
        <v>12</v>
      </c>
      <c r="E59" s="13">
        <f>'[1]ИД Поставщика'!H55</f>
        <v>15</v>
      </c>
      <c r="F59" s="26" t="s">
        <v>23</v>
      </c>
      <c r="G59" s="37" t="s">
        <v>15</v>
      </c>
      <c r="H59" s="14">
        <v>43808</v>
      </c>
      <c r="I59" s="23"/>
      <c r="J59" s="16">
        <v>73</v>
      </c>
      <c r="K59" s="15"/>
      <c r="L59" s="17">
        <v>73</v>
      </c>
      <c r="M59" s="18" t="s">
        <v>29</v>
      </c>
      <c r="N59" s="19" t="s">
        <v>28</v>
      </c>
      <c r="O59" s="20"/>
    </row>
    <row r="60" spans="1:15" s="22" customFormat="1" ht="22.5" x14ac:dyDescent="0.25">
      <c r="A60" s="24" t="s">
        <v>34</v>
      </c>
      <c r="B60" s="25"/>
      <c r="C60" s="13" t="s">
        <v>33</v>
      </c>
      <c r="D60" s="21" t="s">
        <v>12</v>
      </c>
      <c r="E60" s="13">
        <f>'[1]ИД Поставщика'!H56</f>
        <v>16</v>
      </c>
      <c r="F60" s="26" t="s">
        <v>23</v>
      </c>
      <c r="G60" s="37" t="s">
        <v>17</v>
      </c>
      <c r="H60" s="14">
        <v>43808</v>
      </c>
      <c r="I60" s="23">
        <v>43851</v>
      </c>
      <c r="J60" s="16">
        <v>43</v>
      </c>
      <c r="K60" s="15">
        <v>43861</v>
      </c>
      <c r="L60" s="17">
        <v>53</v>
      </c>
      <c r="M60" s="18" t="s">
        <v>27</v>
      </c>
      <c r="N60" s="19">
        <v>43873</v>
      </c>
      <c r="O60" s="20"/>
    </row>
    <row r="61" spans="1:15" s="22" customFormat="1" ht="22.5" x14ac:dyDescent="0.25">
      <c r="A61" s="24" t="s">
        <v>34</v>
      </c>
      <c r="B61" s="25"/>
      <c r="C61" s="13" t="s">
        <v>33</v>
      </c>
      <c r="D61" s="21" t="s">
        <v>12</v>
      </c>
      <c r="E61" s="13">
        <f>'[1]ИД Поставщика'!H57</f>
        <v>17</v>
      </c>
      <c r="F61" s="26" t="s">
        <v>23</v>
      </c>
      <c r="G61" s="37" t="s">
        <v>17</v>
      </c>
      <c r="H61" s="14">
        <v>43808</v>
      </c>
      <c r="I61" s="23">
        <v>43851</v>
      </c>
      <c r="J61" s="16">
        <v>43</v>
      </c>
      <c r="K61" s="15">
        <v>43861</v>
      </c>
      <c r="L61" s="17">
        <v>53</v>
      </c>
      <c r="M61" s="18" t="s">
        <v>27</v>
      </c>
      <c r="N61" s="19">
        <v>43873</v>
      </c>
      <c r="O61" s="20"/>
    </row>
    <row r="62" spans="1:15" s="22" customFormat="1" ht="22.5" x14ac:dyDescent="0.25">
      <c r="A62" s="24" t="s">
        <v>34</v>
      </c>
      <c r="B62" s="25"/>
      <c r="C62" s="13" t="s">
        <v>33</v>
      </c>
      <c r="D62" s="21" t="s">
        <v>12</v>
      </c>
      <c r="E62" s="13">
        <f>'[1]ИД Поставщика'!H58</f>
        <v>18</v>
      </c>
      <c r="F62" s="26" t="s">
        <v>23</v>
      </c>
      <c r="G62" s="37" t="s">
        <v>17</v>
      </c>
      <c r="H62" s="14">
        <v>43808</v>
      </c>
      <c r="I62" s="23">
        <v>43851</v>
      </c>
      <c r="J62" s="16">
        <v>43</v>
      </c>
      <c r="K62" s="15">
        <v>43861</v>
      </c>
      <c r="L62" s="17">
        <v>53</v>
      </c>
      <c r="M62" s="18" t="s">
        <v>27</v>
      </c>
      <c r="N62" s="19">
        <v>43873</v>
      </c>
      <c r="O62" s="20"/>
    </row>
    <row r="63" spans="1:15" s="22" customFormat="1" ht="22.5" x14ac:dyDescent="0.25">
      <c r="A63" s="24" t="s">
        <v>34</v>
      </c>
      <c r="B63" s="25"/>
      <c r="C63" s="13" t="s">
        <v>33</v>
      </c>
      <c r="D63" s="21" t="s">
        <v>12</v>
      </c>
      <c r="E63" s="13">
        <f>'[1]ИД Поставщика'!H59</f>
        <v>19</v>
      </c>
      <c r="F63" s="26" t="s">
        <v>23</v>
      </c>
      <c r="G63" s="37" t="s">
        <v>17</v>
      </c>
      <c r="H63" s="14">
        <v>43808</v>
      </c>
      <c r="I63" s="23">
        <v>43851</v>
      </c>
      <c r="J63" s="16">
        <v>43</v>
      </c>
      <c r="K63" s="15">
        <v>43861</v>
      </c>
      <c r="L63" s="17">
        <v>53</v>
      </c>
      <c r="M63" s="18" t="s">
        <v>27</v>
      </c>
      <c r="N63" s="19">
        <v>43873</v>
      </c>
      <c r="O63" s="20"/>
    </row>
    <row r="64" spans="1:15" s="22" customFormat="1" x14ac:dyDescent="0.25">
      <c r="A64" s="24" t="s">
        <v>34</v>
      </c>
      <c r="B64" s="25"/>
      <c r="C64" s="13" t="s">
        <v>33</v>
      </c>
      <c r="D64" s="21" t="s">
        <v>12</v>
      </c>
      <c r="E64" s="13">
        <f>'[1]ИД Поставщика'!H60</f>
        <v>20</v>
      </c>
      <c r="F64" s="26" t="s">
        <v>23</v>
      </c>
      <c r="G64" s="37" t="s">
        <v>17</v>
      </c>
      <c r="H64" s="14">
        <v>43808</v>
      </c>
      <c r="I64" s="23"/>
      <c r="J64" s="16">
        <v>73</v>
      </c>
      <c r="K64" s="15"/>
      <c r="L64" s="17">
        <v>73</v>
      </c>
      <c r="M64" s="18" t="s">
        <v>29</v>
      </c>
      <c r="N64" s="19" t="s">
        <v>28</v>
      </c>
      <c r="O64" s="20"/>
    </row>
    <row r="65" spans="1:15" s="22" customFormat="1" x14ac:dyDescent="0.25">
      <c r="A65" s="24" t="s">
        <v>34</v>
      </c>
      <c r="B65" s="25"/>
      <c r="C65" s="13" t="s">
        <v>33</v>
      </c>
      <c r="D65" s="21" t="s">
        <v>12</v>
      </c>
      <c r="E65" s="13">
        <f>'[1]ИД Поставщика'!H61</f>
        <v>21</v>
      </c>
      <c r="F65" s="26" t="s">
        <v>23</v>
      </c>
      <c r="G65" s="37" t="s">
        <v>15</v>
      </c>
      <c r="H65" s="14">
        <v>43808</v>
      </c>
      <c r="I65" s="23">
        <v>43851</v>
      </c>
      <c r="J65" s="16">
        <v>43</v>
      </c>
      <c r="K65" s="15">
        <v>43851</v>
      </c>
      <c r="L65" s="17">
        <v>43</v>
      </c>
      <c r="M65" s="18" t="s">
        <v>31</v>
      </c>
      <c r="N65" s="19">
        <v>43857</v>
      </c>
      <c r="O65" s="20"/>
    </row>
    <row r="66" spans="1:15" s="22" customFormat="1" x14ac:dyDescent="0.25">
      <c r="A66" s="24" t="s">
        <v>34</v>
      </c>
      <c r="B66" s="25"/>
      <c r="C66" s="13" t="s">
        <v>33</v>
      </c>
      <c r="D66" s="21" t="s">
        <v>12</v>
      </c>
      <c r="E66" s="13">
        <f>'[1]ИД Поставщика'!H62</f>
        <v>22</v>
      </c>
      <c r="F66" s="26" t="s">
        <v>23</v>
      </c>
      <c r="G66" s="37" t="s">
        <v>14</v>
      </c>
      <c r="H66" s="14">
        <v>43808</v>
      </c>
      <c r="I66" s="23"/>
      <c r="J66" s="16">
        <v>73</v>
      </c>
      <c r="K66" s="15"/>
      <c r="L66" s="17">
        <v>73</v>
      </c>
      <c r="M66" s="18" t="s">
        <v>30</v>
      </c>
      <c r="N66" s="19" t="s">
        <v>28</v>
      </c>
      <c r="O66" s="20"/>
    </row>
  </sheetData>
  <autoFilter ref="A1:N66" xr:uid="{00000000-0009-0000-0000-000000000000}"/>
  <conditionalFormatting sqref="H57:H66">
    <cfRule type="cellIs" dxfId="8" priority="8" operator="lessThanOrEqual">
      <formula>#REF!</formula>
    </cfRule>
  </conditionalFormatting>
  <conditionalFormatting sqref="I6:I40 I45:I66">
    <cfRule type="cellIs" dxfId="7" priority="9" operator="lessThanOrEqual">
      <formula>#REF!</formula>
    </cfRule>
  </conditionalFormatting>
  <conditionalFormatting sqref="H6:H55">
    <cfRule type="cellIs" dxfId="6" priority="7" operator="lessThanOrEqual">
      <formula>#REF!</formula>
    </cfRule>
  </conditionalFormatting>
  <conditionalFormatting sqref="M6:M1048576">
    <cfRule type="containsText" dxfId="5" priority="2" operator="containsText" text="Не выдан">
      <formula>NOT(ISERROR(SEARCH("Не выдан",M6)))</formula>
    </cfRule>
    <cfRule type="containsText" dxfId="4" priority="3" operator="containsText" text="На рассмотрении">
      <formula>NOT(ISERROR(SEARCH("На рассмотрении",M6)))</formula>
    </cfRule>
    <cfRule type="containsText" dxfId="3" priority="4" operator="containsText" text="Не актуально">
      <formula>NOT(ISERROR(SEARCH("Не актуально",M6)))</formula>
    </cfRule>
    <cfRule type="containsText" dxfId="2" priority="5" operator="containsText" text="Выданы замечания">
      <formula>NOT(ISERROR(SEARCH("Выданы замечания",M6)))</formula>
    </cfRule>
    <cfRule type="containsText" dxfId="1" priority="6" operator="containsText" text="Принято">
      <formula>NOT(ISERROR(SEARCH("Принято",M6)))</formula>
    </cfRule>
  </conditionalFormatting>
  <conditionalFormatting sqref="M1:M1048576">
    <cfRule type="containsText" dxfId="0" priority="1" operator="containsText" text="Нет данных">
      <formula>NOT(ISERROR(SEARCH("Нет данных",M1)))</formula>
    </cfRule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2" fitToHeight="99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92AA3D3-E09F-4E17-B72B-B1A77F2BC777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L1:L5 J1:J5</xm:sqref>
        </x14:conditionalFormatting>
        <x14:conditionalFormatting xmlns:xm="http://schemas.microsoft.com/office/excel/2006/main">
          <x14:cfRule type="iconSet" priority="92" id="{C7363B04-D981-47C3-B31F-216E31916672}">
            <x14:iconSet iconSet="4TrafficLights" custom="1">
              <x14:cfvo type="percent">
                <xm:f>0</xm:f>
              </x14:cfvo>
              <x14:cfvo type="num" gte="0">
                <xm:f>0</xm:f>
              </x14:cfvo>
              <x14:cfvo type="num" gte="0">
                <xm:f>3</xm:f>
              </x14:cfvo>
              <x14:cfvo type="num" gte="0">
                <xm:f>7</xm:f>
              </x14:cfvo>
              <x14:cfIcon iconSet="3Stars" iconId="2"/>
              <x14:cfIcon iconSet="3TrafficLights1" iconId="2"/>
              <x14:cfIcon iconSet="3TrafficLights1" iconId="1"/>
              <x14:cfIcon iconSet="3TrafficLights1" iconId="0"/>
            </x14:iconSet>
          </x14:cfRule>
          <xm:sqref>J6:J66 L6:L66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Исходные данные</vt:lpstr>
      <vt:lpstr>ИД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Неровный Антон Александрович</dc:creator>
  <cp:lastModifiedBy>Гриднёв Юрий Юрьевич</cp:lastModifiedBy>
  <dcterms:created xsi:type="dcterms:W3CDTF">2020-02-20T07:36:56Z</dcterms:created>
  <dcterms:modified xsi:type="dcterms:W3CDTF">2020-02-20T10:23:14Z</dcterms:modified>
</cp:coreProperties>
</file>