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n\Desktop\"/>
    </mc:Choice>
  </mc:AlternateContent>
  <xr:revisionPtr revIDLastSave="0" documentId="13_ncr:1_{B355F183-8DAC-4BF4-9F82-5206C3E8E9C4}" xr6:coauthVersionLast="45" xr6:coauthVersionMax="45" xr10:uidLastSave="{00000000-0000-0000-0000-000000000000}"/>
  <bookViews>
    <workbookView xWindow="-120" yWindow="-120" windowWidth="29040" windowHeight="15840" tabRatio="576" xr2:uid="{00000000-000D-0000-FFFF-FFFF00000000}"/>
  </bookViews>
  <sheets>
    <sheet name="Общий итог Ремонта" sheetId="1" r:id="rId1"/>
    <sheet name="Данные ремонт" sheetId="4" r:id="rId2"/>
    <sheet name="Данные проверка" sheetId="5" r:id="rId3"/>
    <sheet name="Лист1" sheetId="6" state="hidden" r:id="rId4"/>
  </sheets>
  <calcPr calcId="191029"/>
  <pivotCaches>
    <pivotCache cacheId="20" r:id="rId5"/>
    <pivotCache cacheId="2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8" i="1" l="1"/>
  <c r="A468" i="5" l="1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L337" i="4"/>
  <c r="L338" i="4"/>
  <c r="L339" i="4"/>
  <c r="L340" i="4"/>
  <c r="L341" i="4"/>
  <c r="L342" i="4"/>
  <c r="L343" i="4"/>
  <c r="M337" i="4"/>
  <c r="M338" i="4"/>
  <c r="M339" i="4"/>
  <c r="M340" i="4"/>
  <c r="M341" i="4"/>
  <c r="M342" i="4"/>
  <c r="M343" i="4"/>
  <c r="N337" i="4"/>
  <c r="N338" i="4"/>
  <c r="N339" i="4"/>
  <c r="N340" i="4"/>
  <c r="N341" i="4"/>
  <c r="N342" i="4"/>
  <c r="N343" i="4"/>
  <c r="A458" i="5" l="1"/>
  <c r="A459" i="5"/>
  <c r="A460" i="5"/>
  <c r="A461" i="5"/>
  <c r="A462" i="5"/>
  <c r="A463" i="5"/>
  <c r="A464" i="5"/>
  <c r="A465" i="5"/>
  <c r="A466" i="5"/>
  <c r="A467" i="5"/>
  <c r="M458" i="5"/>
  <c r="M459" i="5"/>
  <c r="M460" i="5"/>
  <c r="M461" i="5"/>
  <c r="M462" i="5"/>
  <c r="M463" i="5"/>
  <c r="M464" i="5"/>
  <c r="M465" i="5"/>
  <c r="M466" i="5"/>
  <c r="M467" i="5"/>
  <c r="N458" i="5"/>
  <c r="N459" i="5"/>
  <c r="N460" i="5"/>
  <c r="N461" i="5"/>
  <c r="N462" i="5"/>
  <c r="N463" i="5"/>
  <c r="N464" i="5"/>
  <c r="N465" i="5"/>
  <c r="N466" i="5"/>
  <c r="N467" i="5"/>
  <c r="O458" i="5"/>
  <c r="O459" i="5"/>
  <c r="O460" i="5"/>
  <c r="O461" i="5"/>
  <c r="O462" i="5"/>
  <c r="O463" i="5"/>
  <c r="O464" i="5"/>
  <c r="O465" i="5"/>
  <c r="O466" i="5"/>
  <c r="O467" i="5"/>
  <c r="L331" i="4"/>
  <c r="L332" i="4"/>
  <c r="L333" i="4"/>
  <c r="L334" i="4"/>
  <c r="L335" i="4"/>
  <c r="L336" i="4"/>
  <c r="M331" i="4"/>
  <c r="M332" i="4"/>
  <c r="M333" i="4"/>
  <c r="M334" i="4"/>
  <c r="M335" i="4"/>
  <c r="M336" i="4"/>
  <c r="N331" i="4"/>
  <c r="N332" i="4"/>
  <c r="N333" i="4"/>
  <c r="N334" i="4"/>
  <c r="N335" i="4"/>
  <c r="N336" i="4"/>
  <c r="A447" i="5" l="1"/>
  <c r="A448" i="5"/>
  <c r="A449" i="5"/>
  <c r="A450" i="5"/>
  <c r="A451" i="5"/>
  <c r="A452" i="5"/>
  <c r="A453" i="5"/>
  <c r="A454" i="5"/>
  <c r="A455" i="5"/>
  <c r="A456" i="5"/>
  <c r="A457" i="5"/>
  <c r="M447" i="5"/>
  <c r="M448" i="5"/>
  <c r="M449" i="5"/>
  <c r="M450" i="5"/>
  <c r="M451" i="5"/>
  <c r="M452" i="5"/>
  <c r="M453" i="5"/>
  <c r="M454" i="5"/>
  <c r="M455" i="5"/>
  <c r="M456" i="5"/>
  <c r="M457" i="5"/>
  <c r="N447" i="5"/>
  <c r="N448" i="5"/>
  <c r="N449" i="5"/>
  <c r="N450" i="5"/>
  <c r="N451" i="5"/>
  <c r="N452" i="5"/>
  <c r="N453" i="5"/>
  <c r="N454" i="5"/>
  <c r="N455" i="5"/>
  <c r="N456" i="5"/>
  <c r="N457" i="5"/>
  <c r="O447" i="5"/>
  <c r="O448" i="5"/>
  <c r="O449" i="5"/>
  <c r="O450" i="5"/>
  <c r="O451" i="5"/>
  <c r="O452" i="5"/>
  <c r="O453" i="5"/>
  <c r="O454" i="5"/>
  <c r="O455" i="5"/>
  <c r="O456" i="5"/>
  <c r="O457" i="5"/>
  <c r="L325" i="4"/>
  <c r="L326" i="4"/>
  <c r="L327" i="4"/>
  <c r="L328" i="4"/>
  <c r="L329" i="4"/>
  <c r="L330" i="4"/>
  <c r="M325" i="4"/>
  <c r="M326" i="4"/>
  <c r="M327" i="4"/>
  <c r="M328" i="4"/>
  <c r="M329" i="4"/>
  <c r="M330" i="4"/>
  <c r="N325" i="4"/>
  <c r="N326" i="4"/>
  <c r="N327" i="4"/>
  <c r="N328" i="4"/>
  <c r="N329" i="4"/>
  <c r="N330" i="4"/>
  <c r="L317" i="4"/>
  <c r="L318" i="4"/>
  <c r="L319" i="4"/>
  <c r="L320" i="4"/>
  <c r="L321" i="4"/>
  <c r="L322" i="4"/>
  <c r="L323" i="4"/>
  <c r="L324" i="4"/>
  <c r="M317" i="4"/>
  <c r="M318" i="4"/>
  <c r="M319" i="4"/>
  <c r="M320" i="4"/>
  <c r="M321" i="4"/>
  <c r="M322" i="4"/>
  <c r="M323" i="4"/>
  <c r="M324" i="4"/>
  <c r="N317" i="4"/>
  <c r="N318" i="4"/>
  <c r="N319" i="4"/>
  <c r="N320" i="4"/>
  <c r="N321" i="4"/>
  <c r="N322" i="4"/>
  <c r="N323" i="4"/>
  <c r="N324" i="4"/>
  <c r="L309" i="4" l="1"/>
  <c r="L310" i="4"/>
  <c r="L311" i="4"/>
  <c r="L312" i="4"/>
  <c r="L313" i="4"/>
  <c r="L314" i="4"/>
  <c r="L315" i="4"/>
  <c r="L316" i="4"/>
  <c r="M309" i="4"/>
  <c r="M310" i="4"/>
  <c r="M311" i="4"/>
  <c r="M312" i="4"/>
  <c r="M313" i="4"/>
  <c r="M314" i="4"/>
  <c r="M315" i="4"/>
  <c r="M316" i="4"/>
  <c r="N309" i="4"/>
  <c r="N310" i="4"/>
  <c r="N311" i="4"/>
  <c r="N312" i="4"/>
  <c r="N313" i="4"/>
  <c r="N314" i="4"/>
  <c r="N315" i="4"/>
  <c r="N316" i="4"/>
  <c r="A436" i="5" l="1"/>
  <c r="A437" i="5"/>
  <c r="A438" i="5"/>
  <c r="A439" i="5"/>
  <c r="A440" i="5"/>
  <c r="A441" i="5"/>
  <c r="A442" i="5"/>
  <c r="A443" i="5"/>
  <c r="A444" i="5"/>
  <c r="A445" i="5"/>
  <c r="A446" i="5"/>
  <c r="M436" i="5"/>
  <c r="M437" i="5"/>
  <c r="M438" i="5"/>
  <c r="M439" i="5"/>
  <c r="M440" i="5"/>
  <c r="M441" i="5"/>
  <c r="M442" i="5"/>
  <c r="M443" i="5"/>
  <c r="M444" i="5"/>
  <c r="M445" i="5"/>
  <c r="M446" i="5"/>
  <c r="N436" i="5"/>
  <c r="N437" i="5"/>
  <c r="N438" i="5"/>
  <c r="N439" i="5"/>
  <c r="N440" i="5"/>
  <c r="N441" i="5"/>
  <c r="N442" i="5"/>
  <c r="N443" i="5"/>
  <c r="N444" i="5"/>
  <c r="N445" i="5"/>
  <c r="N446" i="5"/>
  <c r="O436" i="5"/>
  <c r="O437" i="5"/>
  <c r="O438" i="5"/>
  <c r="O439" i="5"/>
  <c r="O440" i="5"/>
  <c r="O441" i="5"/>
  <c r="O442" i="5"/>
  <c r="O443" i="5"/>
  <c r="O444" i="5"/>
  <c r="O445" i="5"/>
  <c r="O446" i="5"/>
  <c r="L300" i="4"/>
  <c r="L301" i="4"/>
  <c r="L302" i="4"/>
  <c r="L303" i="4"/>
  <c r="L304" i="4"/>
  <c r="L305" i="4"/>
  <c r="L306" i="4"/>
  <c r="L307" i="4"/>
  <c r="L308" i="4"/>
  <c r="M300" i="4"/>
  <c r="M301" i="4"/>
  <c r="M302" i="4"/>
  <c r="M303" i="4"/>
  <c r="M304" i="4"/>
  <c r="M305" i="4"/>
  <c r="M306" i="4"/>
  <c r="M307" i="4"/>
  <c r="M308" i="4"/>
  <c r="N300" i="4"/>
  <c r="N301" i="4"/>
  <c r="N302" i="4"/>
  <c r="N303" i="4"/>
  <c r="N304" i="4"/>
  <c r="N305" i="4"/>
  <c r="N306" i="4"/>
  <c r="N307" i="4"/>
  <c r="N308" i="4"/>
  <c r="A431" i="5" l="1"/>
  <c r="A432" i="5"/>
  <c r="A433" i="5"/>
  <c r="A434" i="5"/>
  <c r="A435" i="5"/>
  <c r="M431" i="5"/>
  <c r="M432" i="5"/>
  <c r="M433" i="5"/>
  <c r="M434" i="5"/>
  <c r="M435" i="5"/>
  <c r="N431" i="5"/>
  <c r="N432" i="5"/>
  <c r="N433" i="5"/>
  <c r="N434" i="5"/>
  <c r="N435" i="5"/>
  <c r="O431" i="5"/>
  <c r="O432" i="5"/>
  <c r="O433" i="5"/>
  <c r="O434" i="5"/>
  <c r="O435" i="5"/>
  <c r="L292" i="4"/>
  <c r="L293" i="4"/>
  <c r="L294" i="4"/>
  <c r="L295" i="4"/>
  <c r="L296" i="4"/>
  <c r="L297" i="4"/>
  <c r="L298" i="4"/>
  <c r="L299" i="4"/>
  <c r="M292" i="4"/>
  <c r="M293" i="4"/>
  <c r="M294" i="4"/>
  <c r="M295" i="4"/>
  <c r="M296" i="4"/>
  <c r="M297" i="4"/>
  <c r="M298" i="4"/>
  <c r="M299" i="4"/>
  <c r="N292" i="4"/>
  <c r="N293" i="4"/>
  <c r="N294" i="4"/>
  <c r="N295" i="4"/>
  <c r="N296" i="4"/>
  <c r="N297" i="4"/>
  <c r="N298" i="4"/>
  <c r="N299" i="4"/>
  <c r="A422" i="5" l="1"/>
  <c r="A423" i="5"/>
  <c r="A424" i="5"/>
  <c r="A425" i="5"/>
  <c r="A426" i="5"/>
  <c r="A427" i="5"/>
  <c r="A428" i="5"/>
  <c r="A429" i="5"/>
  <c r="A430" i="5"/>
  <c r="M422" i="5"/>
  <c r="M423" i="5"/>
  <c r="M424" i="5"/>
  <c r="M425" i="5"/>
  <c r="M426" i="5"/>
  <c r="M427" i="5"/>
  <c r="M428" i="5"/>
  <c r="M429" i="5"/>
  <c r="M430" i="5"/>
  <c r="N422" i="5"/>
  <c r="N423" i="5"/>
  <c r="N424" i="5"/>
  <c r="N425" i="5"/>
  <c r="N426" i="5"/>
  <c r="N427" i="5"/>
  <c r="N428" i="5"/>
  <c r="N429" i="5"/>
  <c r="N430" i="5"/>
  <c r="O422" i="5"/>
  <c r="O423" i="5"/>
  <c r="O424" i="5"/>
  <c r="O425" i="5"/>
  <c r="O426" i="5"/>
  <c r="O427" i="5"/>
  <c r="O428" i="5"/>
  <c r="O429" i="5"/>
  <c r="O430" i="5"/>
  <c r="L283" i="4"/>
  <c r="L284" i="4"/>
  <c r="L285" i="4"/>
  <c r="L286" i="4"/>
  <c r="L287" i="4"/>
  <c r="L288" i="4"/>
  <c r="L289" i="4"/>
  <c r="L290" i="4"/>
  <c r="L291" i="4"/>
  <c r="M283" i="4"/>
  <c r="M284" i="4"/>
  <c r="M285" i="4"/>
  <c r="M286" i="4"/>
  <c r="M287" i="4"/>
  <c r="M288" i="4"/>
  <c r="M289" i="4"/>
  <c r="M290" i="4"/>
  <c r="M291" i="4"/>
  <c r="N283" i="4"/>
  <c r="N284" i="4"/>
  <c r="N285" i="4"/>
  <c r="N286" i="4"/>
  <c r="N287" i="4"/>
  <c r="N288" i="4"/>
  <c r="N289" i="4"/>
  <c r="N290" i="4"/>
  <c r="N291" i="4"/>
  <c r="L278" i="4" l="1"/>
  <c r="L279" i="4"/>
  <c r="L280" i="4"/>
  <c r="L281" i="4"/>
  <c r="L282" i="4"/>
  <c r="M278" i="4"/>
  <c r="M279" i="4"/>
  <c r="M280" i="4"/>
  <c r="M281" i="4"/>
  <c r="M282" i="4"/>
  <c r="N278" i="4"/>
  <c r="N279" i="4"/>
  <c r="N280" i="4"/>
  <c r="N281" i="4"/>
  <c r="N282" i="4"/>
  <c r="A416" i="5"/>
  <c r="A417" i="5"/>
  <c r="A418" i="5"/>
  <c r="A419" i="5"/>
  <c r="A420" i="5"/>
  <c r="A421" i="5"/>
  <c r="M416" i="5"/>
  <c r="M417" i="5"/>
  <c r="M418" i="5"/>
  <c r="M419" i="5"/>
  <c r="M420" i="5"/>
  <c r="M421" i="5"/>
  <c r="N416" i="5"/>
  <c r="N417" i="5"/>
  <c r="N418" i="5"/>
  <c r="N419" i="5"/>
  <c r="N420" i="5"/>
  <c r="N421" i="5"/>
  <c r="O416" i="5"/>
  <c r="O417" i="5"/>
  <c r="O418" i="5"/>
  <c r="O419" i="5"/>
  <c r="O420" i="5"/>
  <c r="O421" i="5"/>
  <c r="A413" i="5" l="1"/>
  <c r="A414" i="5"/>
  <c r="A415" i="5"/>
  <c r="M413" i="5"/>
  <c r="M414" i="5"/>
  <c r="M415" i="5"/>
  <c r="N413" i="5"/>
  <c r="N414" i="5"/>
  <c r="N415" i="5"/>
  <c r="O413" i="5"/>
  <c r="O414" i="5"/>
  <c r="O415" i="5"/>
  <c r="L271" i="4"/>
  <c r="L272" i="4"/>
  <c r="L273" i="4"/>
  <c r="L274" i="4"/>
  <c r="L275" i="4"/>
  <c r="L276" i="4"/>
  <c r="L277" i="4"/>
  <c r="M271" i="4"/>
  <c r="M272" i="4"/>
  <c r="M273" i="4"/>
  <c r="M274" i="4"/>
  <c r="M275" i="4"/>
  <c r="M276" i="4"/>
  <c r="M277" i="4"/>
  <c r="N271" i="4"/>
  <c r="N272" i="4"/>
  <c r="N273" i="4"/>
  <c r="N274" i="4"/>
  <c r="N275" i="4"/>
  <c r="N276" i="4"/>
  <c r="N277" i="4"/>
  <c r="A401" i="5"/>
  <c r="A402" i="5"/>
  <c r="A403" i="5"/>
  <c r="A404" i="5"/>
  <c r="A405" i="5"/>
  <c r="A406" i="5"/>
  <c r="A407" i="5"/>
  <c r="A408" i="5"/>
  <c r="A409" i="5"/>
  <c r="A410" i="5"/>
  <c r="A411" i="5"/>
  <c r="A412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L261" i="4"/>
  <c r="L262" i="4"/>
  <c r="L263" i="4"/>
  <c r="L264" i="4"/>
  <c r="L265" i="4"/>
  <c r="L266" i="4"/>
  <c r="L267" i="4"/>
  <c r="L268" i="4"/>
  <c r="L269" i="4"/>
  <c r="L270" i="4"/>
  <c r="M261" i="4"/>
  <c r="M262" i="4"/>
  <c r="M263" i="4"/>
  <c r="M264" i="4"/>
  <c r="M265" i="4"/>
  <c r="M266" i="4"/>
  <c r="M267" i="4"/>
  <c r="M268" i="4"/>
  <c r="M269" i="4"/>
  <c r="M270" i="4"/>
  <c r="N261" i="4"/>
  <c r="N262" i="4"/>
  <c r="N263" i="4"/>
  <c r="N264" i="4"/>
  <c r="N265" i="4"/>
  <c r="N266" i="4"/>
  <c r="N267" i="4"/>
  <c r="N268" i="4"/>
  <c r="N269" i="4"/>
  <c r="N270" i="4"/>
  <c r="A377" i="5" l="1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L253" i="4"/>
  <c r="L254" i="4"/>
  <c r="L255" i="4"/>
  <c r="L256" i="4"/>
  <c r="L257" i="4"/>
  <c r="L258" i="4"/>
  <c r="L259" i="4"/>
  <c r="L260" i="4"/>
  <c r="M253" i="4"/>
  <c r="M254" i="4"/>
  <c r="M255" i="4"/>
  <c r="M256" i="4"/>
  <c r="M257" i="4"/>
  <c r="M258" i="4"/>
  <c r="M259" i="4"/>
  <c r="M260" i="4"/>
  <c r="N253" i="4"/>
  <c r="N254" i="4"/>
  <c r="N255" i="4"/>
  <c r="N256" i="4"/>
  <c r="N257" i="4"/>
  <c r="N258" i="4"/>
  <c r="N259" i="4"/>
  <c r="N260" i="4"/>
  <c r="A353" i="5" l="1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L243" i="4"/>
  <c r="L244" i="4"/>
  <c r="L245" i="4"/>
  <c r="L246" i="4"/>
  <c r="L247" i="4"/>
  <c r="L248" i="4"/>
  <c r="L249" i="4"/>
  <c r="L250" i="4"/>
  <c r="L251" i="4"/>
  <c r="L252" i="4"/>
  <c r="M243" i="4"/>
  <c r="M244" i="4"/>
  <c r="M245" i="4"/>
  <c r="M246" i="4"/>
  <c r="M247" i="4"/>
  <c r="M248" i="4"/>
  <c r="M249" i="4"/>
  <c r="M250" i="4"/>
  <c r="M251" i="4"/>
  <c r="M252" i="4"/>
  <c r="N243" i="4"/>
  <c r="N244" i="4"/>
  <c r="N245" i="4"/>
  <c r="N246" i="4"/>
  <c r="N247" i="4"/>
  <c r="N248" i="4"/>
  <c r="N249" i="4"/>
  <c r="N250" i="4"/>
  <c r="N251" i="4"/>
  <c r="N252" i="4"/>
  <c r="L234" i="4" l="1"/>
  <c r="L235" i="4"/>
  <c r="L236" i="4"/>
  <c r="L237" i="4"/>
  <c r="L238" i="4"/>
  <c r="L239" i="4"/>
  <c r="L240" i="4"/>
  <c r="L241" i="4"/>
  <c r="L242" i="4"/>
  <c r="M234" i="4"/>
  <c r="M235" i="4"/>
  <c r="M236" i="4"/>
  <c r="M237" i="4"/>
  <c r="M238" i="4"/>
  <c r="M239" i="4"/>
  <c r="M240" i="4"/>
  <c r="M241" i="4"/>
  <c r="M242" i="4"/>
  <c r="N234" i="4"/>
  <c r="N235" i="4"/>
  <c r="N236" i="4"/>
  <c r="N237" i="4"/>
  <c r="N238" i="4"/>
  <c r="N239" i="4"/>
  <c r="N240" i="4"/>
  <c r="N241" i="4"/>
  <c r="N242" i="4"/>
  <c r="L230" i="4" l="1"/>
  <c r="L231" i="4"/>
  <c r="L232" i="4"/>
  <c r="L233" i="4"/>
  <c r="M230" i="4"/>
  <c r="M231" i="4"/>
  <c r="M232" i="4"/>
  <c r="M233" i="4"/>
  <c r="N230" i="4"/>
  <c r="N231" i="4"/>
  <c r="N232" i="4"/>
  <c r="N233" i="4"/>
  <c r="L226" i="4"/>
  <c r="L227" i="4"/>
  <c r="L228" i="4"/>
  <c r="L229" i="4"/>
  <c r="M226" i="4"/>
  <c r="M227" i="4"/>
  <c r="M228" i="4"/>
  <c r="M229" i="4"/>
  <c r="N226" i="4"/>
  <c r="N227" i="4"/>
  <c r="N228" i="4"/>
  <c r="N229" i="4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A327" i="5" l="1"/>
  <c r="A328" i="5"/>
  <c r="A329" i="5"/>
  <c r="A330" i="5"/>
  <c r="A331" i="5"/>
  <c r="A332" i="5"/>
  <c r="M327" i="5"/>
  <c r="M328" i="5"/>
  <c r="M329" i="5"/>
  <c r="M330" i="5"/>
  <c r="M331" i="5"/>
  <c r="M332" i="5"/>
  <c r="N327" i="5"/>
  <c r="N328" i="5"/>
  <c r="N329" i="5"/>
  <c r="N330" i="5"/>
  <c r="N331" i="5"/>
  <c r="N332" i="5"/>
  <c r="O327" i="5"/>
  <c r="O328" i="5"/>
  <c r="O329" i="5"/>
  <c r="O330" i="5"/>
  <c r="O331" i="5"/>
  <c r="O332" i="5"/>
  <c r="L223" i="4"/>
  <c r="L224" i="4"/>
  <c r="L225" i="4"/>
  <c r="M223" i="4"/>
  <c r="M224" i="4"/>
  <c r="M225" i="4"/>
  <c r="N223" i="4"/>
  <c r="N224" i="4"/>
  <c r="N225" i="4"/>
  <c r="A318" i="5"/>
  <c r="A319" i="5"/>
  <c r="A320" i="5"/>
  <c r="A321" i="5"/>
  <c r="A322" i="5"/>
  <c r="A323" i="5"/>
  <c r="A324" i="5"/>
  <c r="A325" i="5"/>
  <c r="A326" i="5"/>
  <c r="M318" i="5"/>
  <c r="M319" i="5"/>
  <c r="M320" i="5"/>
  <c r="M321" i="5"/>
  <c r="M322" i="5"/>
  <c r="M323" i="5"/>
  <c r="M324" i="5"/>
  <c r="M325" i="5"/>
  <c r="M326" i="5"/>
  <c r="N318" i="5"/>
  <c r="N319" i="5"/>
  <c r="N320" i="5"/>
  <c r="N321" i="5"/>
  <c r="N322" i="5"/>
  <c r="N323" i="5"/>
  <c r="N324" i="5"/>
  <c r="N325" i="5"/>
  <c r="N326" i="5"/>
  <c r="O318" i="5"/>
  <c r="O319" i="5"/>
  <c r="O320" i="5"/>
  <c r="O321" i="5"/>
  <c r="O322" i="5"/>
  <c r="O323" i="5"/>
  <c r="O324" i="5"/>
  <c r="O325" i="5"/>
  <c r="O326" i="5"/>
  <c r="L218" i="4"/>
  <c r="L219" i="4"/>
  <c r="L220" i="4"/>
  <c r="L221" i="4"/>
  <c r="L222" i="4"/>
  <c r="M218" i="4"/>
  <c r="M219" i="4"/>
  <c r="M220" i="4"/>
  <c r="M221" i="4"/>
  <c r="M222" i="4"/>
  <c r="N218" i="4"/>
  <c r="N219" i="4"/>
  <c r="N220" i="4"/>
  <c r="N221" i="4"/>
  <c r="N222" i="4"/>
  <c r="L209" i="4"/>
  <c r="L210" i="4"/>
  <c r="L211" i="4"/>
  <c r="L212" i="4"/>
  <c r="L213" i="4"/>
  <c r="L214" i="4"/>
  <c r="L215" i="4"/>
  <c r="L216" i="4"/>
  <c r="L217" i="4"/>
  <c r="M209" i="4"/>
  <c r="M210" i="4"/>
  <c r="M211" i="4"/>
  <c r="M212" i="4"/>
  <c r="M213" i="4"/>
  <c r="M214" i="4"/>
  <c r="M215" i="4"/>
  <c r="M216" i="4"/>
  <c r="M217" i="4"/>
  <c r="N209" i="4"/>
  <c r="N210" i="4"/>
  <c r="N211" i="4"/>
  <c r="N212" i="4"/>
  <c r="N213" i="4"/>
  <c r="N214" i="4"/>
  <c r="N215" i="4"/>
  <c r="N216" i="4"/>
  <c r="N217" i="4"/>
  <c r="A313" i="5"/>
  <c r="A314" i="5"/>
  <c r="A315" i="5"/>
  <c r="A316" i="5"/>
  <c r="A317" i="5"/>
  <c r="M313" i="5"/>
  <c r="M314" i="5"/>
  <c r="M315" i="5"/>
  <c r="M316" i="5"/>
  <c r="M317" i="5"/>
  <c r="N313" i="5"/>
  <c r="N314" i="5"/>
  <c r="N315" i="5"/>
  <c r="N316" i="5"/>
  <c r="N317" i="5"/>
  <c r="O313" i="5"/>
  <c r="O314" i="5"/>
  <c r="O315" i="5"/>
  <c r="O316" i="5"/>
  <c r="O317" i="5"/>
  <c r="A304" i="5" l="1"/>
  <c r="A305" i="5"/>
  <c r="A306" i="5"/>
  <c r="A307" i="5"/>
  <c r="A308" i="5"/>
  <c r="A309" i="5"/>
  <c r="A310" i="5"/>
  <c r="A311" i="5"/>
  <c r="A312" i="5"/>
  <c r="M304" i="5"/>
  <c r="M305" i="5"/>
  <c r="M306" i="5"/>
  <c r="M307" i="5"/>
  <c r="M308" i="5"/>
  <c r="M309" i="5"/>
  <c r="M310" i="5"/>
  <c r="M311" i="5"/>
  <c r="M312" i="5"/>
  <c r="N304" i="5"/>
  <c r="N305" i="5"/>
  <c r="N306" i="5"/>
  <c r="N307" i="5"/>
  <c r="N308" i="5"/>
  <c r="N309" i="5"/>
  <c r="N310" i="5"/>
  <c r="N311" i="5"/>
  <c r="N312" i="5"/>
  <c r="O304" i="5"/>
  <c r="O305" i="5"/>
  <c r="O306" i="5"/>
  <c r="O307" i="5"/>
  <c r="O308" i="5"/>
  <c r="O309" i="5"/>
  <c r="O310" i="5"/>
  <c r="O311" i="5"/>
  <c r="O312" i="5"/>
  <c r="L201" i="4"/>
  <c r="L202" i="4"/>
  <c r="L203" i="4"/>
  <c r="L204" i="4"/>
  <c r="L205" i="4"/>
  <c r="L206" i="4"/>
  <c r="L207" i="4"/>
  <c r="L208" i="4"/>
  <c r="M201" i="4"/>
  <c r="M202" i="4"/>
  <c r="M203" i="4"/>
  <c r="M204" i="4"/>
  <c r="M205" i="4"/>
  <c r="M206" i="4"/>
  <c r="M207" i="4"/>
  <c r="M208" i="4"/>
  <c r="N201" i="4"/>
  <c r="N202" i="4"/>
  <c r="N203" i="4"/>
  <c r="N204" i="4"/>
  <c r="N205" i="4"/>
  <c r="N206" i="4"/>
  <c r="N207" i="4"/>
  <c r="N208" i="4"/>
  <c r="L193" i="4"/>
  <c r="L194" i="4"/>
  <c r="L195" i="4"/>
  <c r="L196" i="4"/>
  <c r="L197" i="4"/>
  <c r="L198" i="4"/>
  <c r="L199" i="4"/>
  <c r="L200" i="4"/>
  <c r="M193" i="4"/>
  <c r="M194" i="4"/>
  <c r="M195" i="4"/>
  <c r="M196" i="4"/>
  <c r="M197" i="4"/>
  <c r="M198" i="4"/>
  <c r="M199" i="4"/>
  <c r="M200" i="4"/>
  <c r="N193" i="4"/>
  <c r="N194" i="4"/>
  <c r="N195" i="4"/>
  <c r="N196" i="4"/>
  <c r="N197" i="4"/>
  <c r="N198" i="4"/>
  <c r="N199" i="4"/>
  <c r="N200" i="4"/>
  <c r="A293" i="5"/>
  <c r="A294" i="5"/>
  <c r="A295" i="5"/>
  <c r="A296" i="5"/>
  <c r="A297" i="5"/>
  <c r="A298" i="5"/>
  <c r="A299" i="5"/>
  <c r="A300" i="5"/>
  <c r="A301" i="5"/>
  <c r="A302" i="5"/>
  <c r="A303" i="5"/>
  <c r="M293" i="5"/>
  <c r="M294" i="5"/>
  <c r="M295" i="5"/>
  <c r="M296" i="5"/>
  <c r="M297" i="5"/>
  <c r="M298" i="5"/>
  <c r="M299" i="5"/>
  <c r="M300" i="5"/>
  <c r="M301" i="5"/>
  <c r="M302" i="5"/>
  <c r="M303" i="5"/>
  <c r="N293" i="5"/>
  <c r="N294" i="5"/>
  <c r="N295" i="5"/>
  <c r="N296" i="5"/>
  <c r="N297" i="5"/>
  <c r="N298" i="5"/>
  <c r="N299" i="5"/>
  <c r="N300" i="5"/>
  <c r="N301" i="5"/>
  <c r="N302" i="5"/>
  <c r="N303" i="5"/>
  <c r="O293" i="5"/>
  <c r="O294" i="5"/>
  <c r="O295" i="5"/>
  <c r="O296" i="5"/>
  <c r="O297" i="5"/>
  <c r="O298" i="5"/>
  <c r="O299" i="5"/>
  <c r="O300" i="5"/>
  <c r="O301" i="5"/>
  <c r="O302" i="5"/>
  <c r="O303" i="5"/>
  <c r="L187" i="4" l="1"/>
  <c r="L188" i="4"/>
  <c r="L189" i="4"/>
  <c r="L190" i="4"/>
  <c r="L191" i="4"/>
  <c r="L192" i="4"/>
  <c r="M187" i="4"/>
  <c r="M188" i="4"/>
  <c r="M189" i="4"/>
  <c r="M190" i="4"/>
  <c r="M191" i="4"/>
  <c r="M192" i="4"/>
  <c r="N187" i="4"/>
  <c r="N188" i="4"/>
  <c r="N189" i="4"/>
  <c r="N190" i="4"/>
  <c r="N191" i="4"/>
  <c r="N192" i="4"/>
  <c r="A286" i="5"/>
  <c r="A287" i="5"/>
  <c r="A288" i="5"/>
  <c r="A289" i="5"/>
  <c r="A290" i="5"/>
  <c r="A291" i="5"/>
  <c r="A292" i="5"/>
  <c r="M286" i="5"/>
  <c r="M287" i="5"/>
  <c r="M288" i="5"/>
  <c r="M289" i="5"/>
  <c r="M290" i="5"/>
  <c r="M291" i="5"/>
  <c r="M292" i="5"/>
  <c r="N286" i="5"/>
  <c r="N287" i="5"/>
  <c r="N288" i="5"/>
  <c r="N289" i="5"/>
  <c r="N290" i="5"/>
  <c r="N291" i="5"/>
  <c r="N292" i="5"/>
  <c r="O286" i="5"/>
  <c r="O287" i="5"/>
  <c r="O288" i="5"/>
  <c r="O289" i="5"/>
  <c r="O290" i="5"/>
  <c r="O291" i="5"/>
  <c r="O292" i="5"/>
  <c r="A278" i="5" l="1"/>
  <c r="A279" i="5"/>
  <c r="A280" i="5"/>
  <c r="A281" i="5"/>
  <c r="A282" i="5"/>
  <c r="A283" i="5"/>
  <c r="A284" i="5"/>
  <c r="A285" i="5"/>
  <c r="M278" i="5"/>
  <c r="M279" i="5"/>
  <c r="M280" i="5"/>
  <c r="M281" i="5"/>
  <c r="M282" i="5"/>
  <c r="M283" i="5"/>
  <c r="M284" i="5"/>
  <c r="M285" i="5"/>
  <c r="N278" i="5"/>
  <c r="N279" i="5"/>
  <c r="N280" i="5"/>
  <c r="N281" i="5"/>
  <c r="N282" i="5"/>
  <c r="N283" i="5"/>
  <c r="N284" i="5"/>
  <c r="N285" i="5"/>
  <c r="O278" i="5"/>
  <c r="O279" i="5"/>
  <c r="O280" i="5"/>
  <c r="O281" i="5"/>
  <c r="O282" i="5"/>
  <c r="O283" i="5"/>
  <c r="O284" i="5"/>
  <c r="O285" i="5"/>
  <c r="L180" i="4" l="1"/>
  <c r="L181" i="4"/>
  <c r="L182" i="4"/>
  <c r="L183" i="4"/>
  <c r="L184" i="4"/>
  <c r="L185" i="4"/>
  <c r="L186" i="4"/>
  <c r="M180" i="4"/>
  <c r="M181" i="4"/>
  <c r="M182" i="4"/>
  <c r="M183" i="4"/>
  <c r="M184" i="4"/>
  <c r="M185" i="4"/>
  <c r="M186" i="4"/>
  <c r="N180" i="4"/>
  <c r="N181" i="4"/>
  <c r="N182" i="4"/>
  <c r="N183" i="4"/>
  <c r="N184" i="4"/>
  <c r="N185" i="4"/>
  <c r="N186" i="4"/>
  <c r="A277" i="5" l="1"/>
  <c r="M277" i="5"/>
  <c r="N277" i="5"/>
  <c r="O277" i="5"/>
  <c r="L178" i="4"/>
  <c r="L179" i="4"/>
  <c r="M178" i="4"/>
  <c r="M179" i="4"/>
  <c r="N178" i="4"/>
  <c r="N179" i="4"/>
  <c r="L2" i="4" l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M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O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A268" i="5" l="1"/>
  <c r="A269" i="5"/>
  <c r="A270" i="5"/>
  <c r="A271" i="5"/>
  <c r="A272" i="5"/>
  <c r="A273" i="5"/>
  <c r="A274" i="5"/>
  <c r="A275" i="5"/>
  <c r="A276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33" i="5" l="1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13" i="5" l="1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04" i="5" l="1"/>
  <c r="A205" i="5"/>
  <c r="A206" i="5"/>
  <c r="A207" i="5"/>
  <c r="A208" i="5"/>
  <c r="A209" i="5"/>
  <c r="A210" i="5"/>
  <c r="A211" i="5"/>
  <c r="A212" i="5"/>
  <c r="A194" i="5" l="1"/>
  <c r="A195" i="5"/>
  <c r="A196" i="5"/>
  <c r="A197" i="5"/>
  <c r="A198" i="5"/>
  <c r="A199" i="5"/>
  <c r="A200" i="5"/>
  <c r="A201" i="5"/>
  <c r="A202" i="5"/>
  <c r="A203" i="5"/>
  <c r="A184" i="5" l="1"/>
  <c r="A185" i="5"/>
  <c r="A186" i="5"/>
  <c r="A187" i="5"/>
  <c r="A188" i="5"/>
  <c r="A189" i="5"/>
  <c r="A190" i="5"/>
  <c r="A191" i="5"/>
  <c r="A192" i="5"/>
  <c r="A193" i="5"/>
  <c r="A176" i="5" l="1"/>
  <c r="A177" i="5"/>
  <c r="A178" i="5"/>
  <c r="A179" i="5"/>
  <c r="A180" i="5"/>
  <c r="A181" i="5"/>
  <c r="A182" i="5"/>
  <c r="A183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42" i="5" l="1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34" i="5" l="1"/>
  <c r="A135" i="5"/>
  <c r="A136" i="5"/>
  <c r="A137" i="5"/>
  <c r="A138" i="5"/>
  <c r="A139" i="5"/>
  <c r="A140" i="5"/>
  <c r="A141" i="5"/>
  <c r="A127" i="5" l="1"/>
  <c r="A128" i="5"/>
  <c r="A129" i="5"/>
  <c r="A130" i="5"/>
  <c r="A131" i="5"/>
  <c r="A132" i="5"/>
  <c r="A133" i="5"/>
  <c r="A117" i="5" l="1"/>
  <c r="A118" i="5"/>
  <c r="A119" i="5"/>
  <c r="A120" i="5"/>
  <c r="A121" i="5"/>
  <c r="A122" i="5"/>
  <c r="A123" i="5"/>
  <c r="A124" i="5"/>
  <c r="A125" i="5"/>
  <c r="A126" i="5"/>
  <c r="A111" i="5" l="1"/>
  <c r="A112" i="5"/>
  <c r="A113" i="5"/>
  <c r="A114" i="5"/>
  <c r="A115" i="5"/>
  <c r="A116" i="5"/>
  <c r="A106" i="5" l="1"/>
  <c r="A107" i="5"/>
  <c r="A108" i="5"/>
  <c r="A109" i="5"/>
  <c r="A110" i="5"/>
  <c r="A100" i="5"/>
  <c r="A101" i="5"/>
  <c r="A102" i="5"/>
  <c r="A103" i="5"/>
  <c r="A104" i="5"/>
  <c r="A105" i="5"/>
  <c r="A93" i="5" l="1"/>
  <c r="A94" i="5"/>
  <c r="A95" i="5"/>
  <c r="A96" i="5"/>
  <c r="A97" i="5"/>
  <c r="A98" i="5"/>
  <c r="A99" i="5"/>
  <c r="A85" i="5" l="1"/>
  <c r="A86" i="5"/>
  <c r="A87" i="5"/>
  <c r="A88" i="5"/>
  <c r="A89" i="5"/>
  <c r="A90" i="5"/>
  <c r="A91" i="5"/>
  <c r="A92" i="5"/>
  <c r="A76" i="5" l="1"/>
  <c r="A77" i="5"/>
  <c r="A78" i="5"/>
  <c r="A79" i="5"/>
  <c r="A80" i="5"/>
  <c r="A81" i="5"/>
  <c r="A82" i="5"/>
  <c r="A83" i="5"/>
  <c r="A84" i="5"/>
  <c r="A70" i="5" l="1"/>
  <c r="A71" i="5"/>
  <c r="A72" i="5"/>
  <c r="A73" i="5"/>
  <c r="A74" i="5"/>
  <c r="A75" i="5"/>
  <c r="A63" i="5" l="1"/>
  <c r="A64" i="5"/>
  <c r="A65" i="5"/>
  <c r="A66" i="5"/>
  <c r="A67" i="5"/>
  <c r="A68" i="5"/>
  <c r="A69" i="5"/>
  <c r="A58" i="5" l="1"/>
  <c r="A59" i="5"/>
  <c r="A60" i="5"/>
  <c r="A61" i="5"/>
  <c r="A62" i="5"/>
  <c r="A53" i="5"/>
  <c r="A54" i="5"/>
  <c r="A55" i="5"/>
  <c r="A56" i="5"/>
  <c r="A57" i="5"/>
  <c r="A45" i="5" l="1"/>
  <c r="A46" i="5"/>
  <c r="A47" i="5"/>
  <c r="A48" i="5"/>
  <c r="A49" i="5"/>
  <c r="A50" i="5"/>
  <c r="A51" i="5"/>
  <c r="A52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2" i="5"/>
</calcChain>
</file>

<file path=xl/sharedStrings.xml><?xml version="1.0" encoding="utf-8"?>
<sst xmlns="http://schemas.openxmlformats.org/spreadsheetml/2006/main" count="1048" uniqueCount="75">
  <si>
    <t>Мастер</t>
  </si>
  <si>
    <t>Отремантировано</t>
  </si>
  <si>
    <t>Повторный брак</t>
  </si>
  <si>
    <t>Доноры на списание</t>
  </si>
  <si>
    <t>Доноры на комплектацию</t>
  </si>
  <si>
    <t>Прошивка</t>
  </si>
  <si>
    <t>Смартфоны Планшеты</t>
  </si>
  <si>
    <t>Телефоны Аксессуары</t>
  </si>
  <si>
    <t>Асланян_Т</t>
  </si>
  <si>
    <t>Боцинян_Ж</t>
  </si>
  <si>
    <t>Манукян_А</t>
  </si>
  <si>
    <t>Папян_С</t>
  </si>
  <si>
    <t>Тоноян_Г</t>
  </si>
  <si>
    <t>Тошмуродов_А</t>
  </si>
  <si>
    <t>Фейламазов_М</t>
  </si>
  <si>
    <t>Итого</t>
  </si>
  <si>
    <t>Акчулпанов_Р</t>
  </si>
  <si>
    <t>Дата</t>
  </si>
  <si>
    <t>Названия строк</t>
  </si>
  <si>
    <t>Общий итог</t>
  </si>
  <si>
    <t>СП</t>
  </si>
  <si>
    <t>ТА</t>
  </si>
  <si>
    <t>ПБ</t>
  </si>
  <si>
    <t>ДС</t>
  </si>
  <si>
    <t>ДК</t>
  </si>
  <si>
    <t>Всего</t>
  </si>
  <si>
    <t>РЕМОНТ</t>
  </si>
  <si>
    <t>ПРОВЕРКА</t>
  </si>
  <si>
    <t>Нет пломб</t>
  </si>
  <si>
    <t>Нет винтов</t>
  </si>
  <si>
    <t>Абдуманнобов_А</t>
  </si>
  <si>
    <t>Абдуманнобова_Б</t>
  </si>
  <si>
    <t>Габадуллин_А</t>
  </si>
  <si>
    <t>Набиев_Н</t>
  </si>
  <si>
    <t>Степанян_О</t>
  </si>
  <si>
    <t>ПБСП</t>
  </si>
  <si>
    <t>ПБТА</t>
  </si>
  <si>
    <t>%,брака</t>
  </si>
  <si>
    <t>Проверка</t>
  </si>
  <si>
    <t>Сотруудник</t>
  </si>
  <si>
    <t>Должность</t>
  </si>
  <si>
    <t>Брак, %</t>
  </si>
  <si>
    <t>СмПл</t>
  </si>
  <si>
    <t>ТеАк</t>
  </si>
  <si>
    <t>ПБСмПл</t>
  </si>
  <si>
    <t>ПБТлАк</t>
  </si>
  <si>
    <t>Всего, брак</t>
  </si>
  <si>
    <t>Нет винтов.</t>
  </si>
  <si>
    <t>Нет пломб.</t>
  </si>
  <si>
    <t>Итого, проверено</t>
  </si>
  <si>
    <t>ПБ списан СМ</t>
  </si>
  <si>
    <t>ПБ списан Тел</t>
  </si>
  <si>
    <t>Абдуназаров_Джони</t>
  </si>
  <si>
    <t>Администратор</t>
  </si>
  <si>
    <t>Аракелян_А</t>
  </si>
  <si>
    <t>Арутюнян_А</t>
  </si>
  <si>
    <t>Варданян_А</t>
  </si>
  <si>
    <t>Козлов_М</t>
  </si>
  <si>
    <t>Мкртчян_Т</t>
  </si>
  <si>
    <t>Саргисян_Н</t>
  </si>
  <si>
    <t>Таранников_А</t>
  </si>
  <si>
    <t>Темурян_Г</t>
  </si>
  <si>
    <t>Филин_С</t>
  </si>
  <si>
    <t>Имя</t>
  </si>
  <si>
    <t>Упаковка</t>
  </si>
  <si>
    <t>Подготовка</t>
  </si>
  <si>
    <t>Програмист</t>
  </si>
  <si>
    <t>Алминистратор</t>
  </si>
  <si>
    <t>ПБсписан СМ</t>
  </si>
  <si>
    <t>ПБсписан Тел</t>
  </si>
  <si>
    <t>Месяц</t>
  </si>
  <si>
    <t>Февраль</t>
  </si>
  <si>
    <t>Год</t>
  </si>
  <si>
    <t>День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</si>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</sst>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13" x14ac:knownFonts="1">
    <font>
      <sz val="8"/>
      <name val="Arial"/>
    </font>
    <font>
      <sz val="8"/>
      <name val="Arial"/>
      <family val="2"/>
    </font>
    <font>
      <b/>
      <sz val="10"/>
      <color indexed="9"/>
      <name val="Arial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theme="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1" xfId="0" pivotButton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pivotButton="1" applyFont="1" applyBorder="1" applyAlignment="1">
      <alignment horizontal="center" vertical="center"/>
    </xf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2" fillId="5" borderId="0" xfId="3" applyNumberFormat="1" applyFont="1" applyFill="1" applyBorder="1" applyAlignment="1">
      <alignment vertical="top" wrapText="1"/>
    </xf>
    <xf numFmtId="14" fontId="2" fillId="5" borderId="0" xfId="3" applyNumberFormat="1" applyFont="1" applyFill="1" applyBorder="1" applyAlignment="1">
      <alignment vertical="top" wrapText="1"/>
    </xf>
    <xf numFmtId="0" fontId="1" fillId="0" borderId="0" xfId="3" applyNumberFormat="1" applyFont="1" applyBorder="1" applyAlignment="1">
      <alignment vertical="top" wrapText="1"/>
    </xf>
    <xf numFmtId="14" fontId="1" fillId="0" borderId="0" xfId="3" applyNumberFormat="1" applyFont="1" applyBorder="1" applyAlignment="1">
      <alignment horizontal="right" vertical="top"/>
    </xf>
    <xf numFmtId="1" fontId="1" fillId="0" borderId="0" xfId="3" applyNumberFormat="1" applyFont="1" applyBorder="1" applyAlignment="1">
      <alignment horizontal="right" vertical="top"/>
    </xf>
    <xf numFmtId="0" fontId="1" fillId="0" borderId="0" xfId="3" applyNumberFormat="1" applyFont="1" applyBorder="1" applyAlignment="1">
      <alignment horizontal="right" vertical="top"/>
    </xf>
    <xf numFmtId="0" fontId="1" fillId="0" borderId="0" xfId="2" applyNumberFormat="1" applyFont="1" applyBorder="1" applyAlignment="1">
      <alignment vertical="top" wrapText="1"/>
    </xf>
    <xf numFmtId="1" fontId="1" fillId="0" borderId="0" xfId="2" applyNumberFormat="1" applyFont="1" applyBorder="1" applyAlignment="1">
      <alignment horizontal="right" vertical="top"/>
    </xf>
    <xf numFmtId="0" fontId="1" fillId="0" borderId="0" xfId="2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vertical="top" wrapText="1"/>
    </xf>
    <xf numFmtId="1" fontId="1" fillId="0" borderId="0" xfId="1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horizontal="right" vertical="top"/>
    </xf>
    <xf numFmtId="0" fontId="1" fillId="0" borderId="0" xfId="4" applyNumberFormat="1" applyFont="1" applyBorder="1" applyAlignment="1">
      <alignment vertical="top" wrapText="1"/>
    </xf>
    <xf numFmtId="14" fontId="1" fillId="0" borderId="0" xfId="4" applyNumberFormat="1" applyFont="1" applyBorder="1" applyAlignment="1">
      <alignment horizontal="right" vertical="top"/>
    </xf>
    <xf numFmtId="1" fontId="1" fillId="0" borderId="0" xfId="4" applyNumberFormat="1" applyFont="1" applyBorder="1" applyAlignment="1">
      <alignment horizontal="right" vertical="top"/>
    </xf>
    <xf numFmtId="0" fontId="1" fillId="0" borderId="0" xfId="4" applyNumberFormat="1" applyFont="1" applyBorder="1" applyAlignment="1">
      <alignment horizontal="right" vertical="top"/>
    </xf>
    <xf numFmtId="0" fontId="1" fillId="0" borderId="0" xfId="5" applyNumberFormat="1" applyFont="1" applyBorder="1" applyAlignment="1">
      <alignment vertical="top" wrapText="1"/>
    </xf>
    <xf numFmtId="1" fontId="1" fillId="0" borderId="0" xfId="5" applyNumberFormat="1" applyFont="1" applyBorder="1" applyAlignment="1">
      <alignment horizontal="right" vertical="top"/>
    </xf>
    <xf numFmtId="0" fontId="1" fillId="0" borderId="0" xfId="5" applyNumberFormat="1" applyFont="1" applyBorder="1" applyAlignment="1">
      <alignment horizontal="right" vertical="top"/>
    </xf>
    <xf numFmtId="0" fontId="9" fillId="4" borderId="2" xfId="2" applyNumberFormat="1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pivotButton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/>
    <xf numFmtId="0" fontId="2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2" fillId="5" borderId="3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Alignment="1">
      <alignment horizontal="right"/>
    </xf>
    <xf numFmtId="0" fontId="0" fillId="0" borderId="0" xfId="0" applyAlignment="1"/>
    <xf numFmtId="0" fontId="3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2" fillId="7" borderId="4" xfId="0" applyFont="1" applyFill="1" applyBorder="1"/>
    <xf numFmtId="0" fontId="12" fillId="0" borderId="4" xfId="0" applyFont="1" applyBorder="1"/>
    <xf numFmtId="0" fontId="4" fillId="8" borderId="0" xfId="0" applyFont="1" applyFill="1"/>
    <xf numFmtId="2" fontId="3" fillId="9" borderId="1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_03.01." xfId="1" xr:uid="{E6472CE4-EFBE-4302-956F-3D97C9313F78}"/>
    <cellStyle name="Обычный_05.01" xfId="4" xr:uid="{CC55B0A3-3E50-438A-AB0B-9E44F13C0271}"/>
    <cellStyle name="Обычный_Данные ремонт" xfId="5" xr:uid="{7E9D4559-F363-4EC3-8829-77652FCEBB64}"/>
    <cellStyle name="Обычный_Лист1" xfId="2" xr:uid="{98E0DA94-541E-48D8-97C2-572DC485E9AC}"/>
    <cellStyle name="Обычный_Лист2" xfId="3" xr:uid="{D79C2C9D-3F9D-477C-A3FB-926DAD95C4E8}"/>
  </cellStyles>
  <dxfs count="208">
    <dxf>
      <fill>
        <patternFill>
          <bgColor auto="1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0" formatCode="General"/>
    </dxf>
    <dxf>
      <numFmt numFmtId="19" formatCode="dd/mm/yyyy"/>
      <alignment horizontal="right" textRotation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right" textRotation="0" indent="0" justifyLastLine="0" shrinkToFit="0" readingOrder="0"/>
    </dxf>
    <dxf>
      <numFmt numFmtId="19" formatCode="dd/mm/yyyy"/>
    </dxf>
    <dxf>
      <border outline="0">
        <top style="thin">
          <color indexed="31"/>
        </top>
        <bottom style="thin">
          <color indexed="3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/>
        <bottom/>
      </border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alignment wrapText="1"/>
    </dxf>
    <dxf>
      <alignment wrapText="1"/>
    </dxf>
    <dxf>
      <numFmt numFmtId="2" formatCode="0.0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numFmt numFmtId="2" formatCode="0.0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numFmt numFmtId="2" formatCode="0.00"/>
    </dxf>
    <dxf>
      <numFmt numFmtId="2" formatCode="0.00"/>
    </dxf>
    <dxf>
      <border>
        <bottom style="thin">
          <color indexed="64"/>
        </bottom>
        <horizontal style="thin">
          <color indexed="64"/>
        </horizontal>
      </border>
    </dxf>
    <dxf>
      <border>
        <bottom style="thin">
          <color indexed="64"/>
        </bottom>
        <horizontal style="thin">
          <color indexed="64"/>
        </horizontal>
      </border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numFmt numFmtId="2" formatCode="0.0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alignment horizontal="center"/>
    </dxf>
    <dxf>
      <alignment vertical="center"/>
    </dxf>
    <dxf>
      <font>
        <sz val="12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  <dxf>
      <font>
        <name val="Arial Narrow"/>
        <family val="2"/>
        <charset val="20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Сергей Филин" refreshedDate="43886.617040277779" createdVersion="6" refreshedVersion="6" minRefreshableVersion="3" recordCount="342" xr:uid="{7CCCD8A0-E45C-49C3-9FBE-465B0C01BD24}">
  <cacheSource type="worksheet">
    <worksheetSource name="Таблица4"/>
  </cacheSource>
  <cacheFields count="14">
    <cacheField name="Мастер" numFmtId="0">
      <sharedItems count="11">
        <s v="Манукян_А"/>
        <s v="Тошмуродов_А"/>
        <s v="Акчулпанов_Р"/>
        <s v="Асланян_Т"/>
        <s v="Боцинян_Ж"/>
        <s v="Папян_С"/>
        <s v="Тоноян_Г"/>
        <s v="Фейламазов_М"/>
        <s v="Арутюнян_А"/>
        <s v="Темурян_Г"/>
        <s v="Варданян_А"/>
      </sharedItems>
    </cacheField>
    <cacheField name="Дата" numFmtId="14">
      <sharedItems containsSemiMixedTypes="0" containsNonDate="0" containsDate="1" containsString="0" minDate="2020-01-03T00:00:00" maxDate="2020-02-25T00:00:00"/>
    </cacheField>
    <cacheField name="Отремантировано" numFmtId="0">
      <sharedItems containsString="0" containsBlank="1" containsNumber="1" containsInteger="1" minValue="1" maxValue="77"/>
    </cacheField>
    <cacheField name="Смартфоны Планшеты" numFmtId="0">
      <sharedItems containsString="0" containsBlank="1" containsNumber="1" containsInteger="1" minValue="1" maxValue="59"/>
    </cacheField>
    <cacheField name="Телефоны Аксессуары" numFmtId="0">
      <sharedItems containsString="0" containsBlank="1" containsNumber="1" containsInteger="1" minValue="1" maxValue="70"/>
    </cacheField>
    <cacheField name="Повторный брак" numFmtId="0">
      <sharedItems containsString="0" containsBlank="1" containsNumber="1" containsInteger="1" minValue="1" maxValue="19"/>
    </cacheField>
    <cacheField name="Доноры на списание" numFmtId="0">
      <sharedItems containsString="0" containsBlank="1" containsNumber="1" containsInteger="1" minValue="1" maxValue="58"/>
    </cacheField>
    <cacheField name="Доноры на комплектацию" numFmtId="0">
      <sharedItems containsString="0" containsBlank="1" containsNumber="1" containsInteger="1" minValue="1" maxValue="85"/>
    </cacheField>
    <cacheField name="Прошивка" numFmtId="0">
      <sharedItems containsString="0" containsBlank="1" containsNumber="1" containsInteger="1" minValue="1" maxValue="10"/>
    </cacheField>
    <cacheField name="ПБ списан СМ" numFmtId="0">
      <sharedItems containsString="0" containsBlank="1" containsNumber="1" containsInteger="1" minValue="1" maxValue="4"/>
    </cacheField>
    <cacheField name="ПБ списан Тел" numFmtId="0">
      <sharedItems containsString="0" containsBlank="1" containsNumber="1" containsInteger="1" minValue="1" maxValue="9"/>
    </cacheField>
    <cacheField name="День" numFmtId="0">
      <sharedItems count="31">
        <s v="05"/>
        <s v="04"/>
        <s v="03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01"/>
        <s v="02"/>
      </sharedItems>
    </cacheField>
    <cacheField name="Месяц" numFmtId="0">
      <sharedItems containsDate="1" containsMixedTypes="1" minDate="2020-01-03T00:00:00" maxDate="2020-02-02T00:00:00" count="32">
        <s v="Январь"/>
        <s v="Февраль"/>
        <d v="2020-01-11T00:00:00" u="1"/>
        <d v="2020-01-30T00:00:00" u="1"/>
        <d v="2020-01-04T00:00:00" u="1"/>
        <d v="2020-01-23T00:00:00" u="1"/>
        <d v="2020-01-16T00:00:00" u="1"/>
        <d v="2020-01-09T00:00:00" u="1"/>
        <d v="2020-01-28T00:00:00" u="1"/>
        <d v="2020-01-21T00:00:00" u="1"/>
        <d v="2020-01-14T00:00:00" u="1"/>
        <d v="2020-01-07T00:00:00" u="1"/>
        <d v="2020-01-26T00:00:00" u="1"/>
        <d v="2020-01-19T00:00:00" u="1"/>
        <d v="2020-01-12T00:00:00" u="1"/>
        <d v="2020-01-31T00:00:00" u="1"/>
        <d v="2020-01-05T00:00:00" u="1"/>
        <d v="2020-01-24T00:00:00" u="1"/>
        <d v="2020-01-17T00:00:00" u="1"/>
        <d v="2020-01-10T00:00:00" u="1"/>
        <d v="2020-01-29T00:00:00" u="1"/>
        <d v="2020-01-03T00:00:00" u="1"/>
        <d v="2020-01-22T00:00:00" u="1"/>
        <d v="2020-02-01T00:00:00" u="1"/>
        <d v="2020-01-15T00:00:00" u="1"/>
        <d v="2020-01-08T00:00:00" u="1"/>
        <d v="2020-01-27T00:00:00" u="1"/>
        <d v="2020-01-20T00:00:00" u="1"/>
        <d v="2020-01-13T00:00:00" u="1"/>
        <d v="2020-01-06T00:00:00" u="1"/>
        <d v="2020-01-25T00:00:00" u="1"/>
        <d v="2020-01-18T00:00:00" u="1"/>
      </sharedItems>
    </cacheField>
    <cacheField name="Год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Сергей Филин" refreshedDate="43886.617040856479" createdVersion="6" refreshedVersion="6" minRefreshableVersion="3" recordCount="484" xr:uid="{50CCFFD2-1AFC-4168-98C3-7BF8088C087F}">
  <cacheSource type="worksheet">
    <worksheetSource name="Таблица2"/>
  </cacheSource>
  <cacheFields count="15">
    <cacheField name="Должность" numFmtId="0">
      <sharedItems count="2">
        <s v="Проверка"/>
        <s v="Мастер"/>
      </sharedItems>
    </cacheField>
    <cacheField name="Сотруудник" numFmtId="0">
      <sharedItems count="16">
        <s v="Набиев_Н"/>
        <s v="Асланян_Т"/>
        <s v="Боцинян_Ж"/>
        <s v="Манукян_А"/>
        <s v="Папян_С"/>
        <s v="Тоноян_Г"/>
        <s v="Тошмуродов_А"/>
        <s v="Фейламазов_М"/>
        <s v="Абдуманнобов_А"/>
        <s v="Абдуманнобова_Б"/>
        <s v="Габадуллин_А"/>
        <s v="Степанян_О"/>
        <s v="Акчулпанов_Р"/>
        <s v="Арутюнян_А"/>
        <s v="Темурян_Г"/>
        <s v="Варданян_А"/>
      </sharedItems>
    </cacheField>
    <cacheField name="%,брака" numFmtId="0">
      <sharedItems containsString="0" containsBlank="1" containsNumber="1" minValue="0" maxValue="300" count="123">
        <m/>
        <n v="6.25"/>
        <n v="13.89"/>
        <n v="0"/>
        <n v="34.619999999999997"/>
        <n v="20"/>
        <n v="5.26"/>
        <n v="25"/>
        <n v="38.46"/>
        <n v="15.79"/>
        <n v="71.430000000000007"/>
        <n v="22.22"/>
        <n v="11.11"/>
        <n v="24.14"/>
        <n v="12.82"/>
        <n v="100"/>
        <n v="40"/>
        <n v="13.33"/>
        <n v="36.36"/>
        <n v="6.82"/>
        <n v="13.64"/>
        <n v="27.27"/>
        <n v="33.33"/>
        <n v="23.81"/>
        <n v="160"/>
        <n v="18.18"/>
        <n v="26.47"/>
        <n v="58.33"/>
        <n v="21.43"/>
        <n v="75"/>
        <n v="15.69"/>
        <n v="10"/>
        <n v="18.75"/>
        <n v="17.14"/>
        <n v="28.57"/>
        <n v="14.29"/>
        <n v="50"/>
        <n v="12"/>
        <n v="17.239999999999998"/>
        <n v="10.81"/>
        <n v="42.86"/>
        <n v="3.39"/>
        <n v="12.5"/>
        <n v="64.709999999999994"/>
        <n v="12.07"/>
        <n v="28"/>
        <n v="7.14"/>
        <n v="2.5"/>
        <n v="6.67"/>
        <n v="15"/>
        <n v="5"/>
        <n v="15.15"/>
        <n v="9.68"/>
        <n v="18.920000000000002"/>
        <n v="2.6"/>
        <n v="16.670000000000002"/>
        <n v="11.36"/>
        <n v="24.44"/>
        <n v="3.45"/>
        <n v="2.17"/>
        <n v="9.3000000000000007"/>
        <n v="9.09"/>
        <n v="6.58"/>
        <n v="10.34"/>
        <n v="8.82"/>
        <n v="13.04"/>
        <n v="31.03"/>
        <n v="11.76"/>
        <n v="11.29"/>
        <n v="8.0500000000000007"/>
        <n v="32.14"/>
        <n v="5.66"/>
        <n v="6.06"/>
        <n v="5.88"/>
        <n v="8.11"/>
        <n v="15.38"/>
        <n v="28.26"/>
        <n v="6.38"/>
        <n v="23.08"/>
        <n v="85.71"/>
        <n v="66.67"/>
        <n v="300"/>
        <n v="9.3800000000000008"/>
        <n v="57.14"/>
        <n v="30.43"/>
        <n v="35.29"/>
        <n v="30"/>
        <n v="6.9"/>
        <n v="26.83"/>
        <n v="8.33"/>
        <n v="4"/>
        <n v="17.649999999999999"/>
        <n v="14.81"/>
        <n v="8.16"/>
        <n v="63.64"/>
        <n v="5.56"/>
        <n v="19.23"/>
        <n v="4.3499999999999996"/>
        <n v="150"/>
        <n v="10.71"/>
        <n v="13.95"/>
        <n v="3.33"/>
        <n v="7.69"/>
        <n v="8.89"/>
        <n v="10.53"/>
        <n v="2.63"/>
        <n v="3.85"/>
        <n v="5.41"/>
        <n v="5.77"/>
        <n v="2.78"/>
        <n v="23.53"/>
        <n v="4.55"/>
        <n v="12.12"/>
        <n v="41.67"/>
        <n v="17.86"/>
        <n v="9.52"/>
        <n v="4.17"/>
        <n v="53.57"/>
        <n v="37.5"/>
        <n v="46.43"/>
        <n v="30.77"/>
        <n v="131.25"/>
        <n v="60"/>
      </sharedItems>
    </cacheField>
    <cacheField name="СмПл" numFmtId="0">
      <sharedItems containsString="0" containsBlank="1" containsNumber="1" containsInteger="1" minValue="1" maxValue="165"/>
    </cacheField>
    <cacheField name="ТеАк" numFmtId="0">
      <sharedItems containsString="0" containsBlank="1" containsNumber="1" containsInteger="1" minValue="1" maxValue="185"/>
    </cacheField>
    <cacheField name="ПБСмПл" numFmtId="0">
      <sharedItems containsString="0" containsBlank="1" containsNumber="1" containsInteger="1" minValue="0" maxValue="42"/>
    </cacheField>
    <cacheField name="ПБТлАк" numFmtId="0">
      <sharedItems containsString="0" containsBlank="1" containsNumber="1" containsInteger="1" minValue="1" maxValue="27"/>
    </cacheField>
    <cacheField name="Всего" numFmtId="0">
      <sharedItems containsString="0" containsBlank="1" containsNumber="1" containsInteger="1" minValue="0" maxValue="42"/>
    </cacheField>
    <cacheField name="Нет пломб" numFmtId="0">
      <sharedItems containsString="0" containsBlank="1" containsNumber="1" containsInteger="1" minValue="1" maxValue="2"/>
    </cacheField>
    <cacheField name="Нет винтов" numFmtId="0">
      <sharedItems containsString="0" containsBlank="1" containsNumber="1" containsInteger="1" minValue="1" maxValue="3"/>
    </cacheField>
    <cacheField name="Итого" numFmtId="0">
      <sharedItems containsString="0" containsBlank="1" containsNumber="1" containsInteger="1" minValue="1" maxValue="236"/>
    </cacheField>
    <cacheField name="Дата" numFmtId="14">
      <sharedItems containsSemiMixedTypes="0" containsNonDate="0" containsDate="1" containsString="0" minDate="2020-01-06T00:00:00" maxDate="2020-02-25T00:00:00"/>
    </cacheField>
    <cacheField name="День" numFmtId="14">
      <sharedItems count="31">
        <s v="08"/>
        <s v="06"/>
        <s v="07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01"/>
        <s v="02"/>
        <s v="03"/>
        <s v="04"/>
        <s v="05"/>
      </sharedItems>
    </cacheField>
    <cacheField name="Месяц" numFmtId="0">
      <sharedItems count="2">
        <s v="Январь"/>
        <s v="Февраль"/>
      </sharedItems>
    </cacheField>
    <cacheField name="Год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d v="2020-01-05T00:00:00"/>
    <n v="33"/>
    <m/>
    <n v="33"/>
    <m/>
    <n v="7"/>
    <m/>
    <m/>
    <m/>
    <m/>
    <x v="0"/>
    <x v="0"/>
    <s v="2020"/>
  </r>
  <r>
    <x v="1"/>
    <d v="2020-01-05T00:00:00"/>
    <n v="34"/>
    <m/>
    <n v="34"/>
    <m/>
    <n v="10"/>
    <m/>
    <m/>
    <m/>
    <m/>
    <x v="0"/>
    <x v="0"/>
    <s v="2020"/>
  </r>
  <r>
    <x v="0"/>
    <d v="2020-01-04T00:00:00"/>
    <n v="9"/>
    <m/>
    <n v="9"/>
    <m/>
    <n v="2"/>
    <m/>
    <m/>
    <m/>
    <m/>
    <x v="1"/>
    <x v="0"/>
    <s v="2020"/>
  </r>
  <r>
    <x v="0"/>
    <d v="2020-01-03T00:00:00"/>
    <n v="33"/>
    <m/>
    <n v="33"/>
    <m/>
    <n v="1"/>
    <m/>
    <m/>
    <m/>
    <m/>
    <x v="2"/>
    <x v="0"/>
    <s v="2020"/>
  </r>
  <r>
    <x v="1"/>
    <d v="2020-01-03T00:00:00"/>
    <n v="30"/>
    <m/>
    <n v="30"/>
    <m/>
    <n v="9"/>
    <m/>
    <m/>
    <m/>
    <m/>
    <x v="2"/>
    <x v="0"/>
    <s v="2020"/>
  </r>
  <r>
    <x v="2"/>
    <d v="2020-01-06T00:00:00"/>
    <n v="19"/>
    <m/>
    <n v="19"/>
    <m/>
    <m/>
    <m/>
    <m/>
    <m/>
    <m/>
    <x v="3"/>
    <x v="0"/>
    <s v="2020"/>
  </r>
  <r>
    <x v="3"/>
    <d v="2020-01-06T00:00:00"/>
    <n v="9"/>
    <m/>
    <n v="1"/>
    <n v="8"/>
    <m/>
    <m/>
    <m/>
    <m/>
    <m/>
    <x v="3"/>
    <x v="0"/>
    <s v="2020"/>
  </r>
  <r>
    <x v="4"/>
    <d v="2020-01-06T00:00:00"/>
    <n v="45"/>
    <n v="45"/>
    <m/>
    <m/>
    <m/>
    <m/>
    <m/>
    <m/>
    <m/>
    <x v="3"/>
    <x v="0"/>
    <s v="2020"/>
  </r>
  <r>
    <x v="0"/>
    <d v="2020-01-06T00:00:00"/>
    <n v="16"/>
    <m/>
    <n v="16"/>
    <m/>
    <n v="12"/>
    <m/>
    <m/>
    <m/>
    <m/>
    <x v="3"/>
    <x v="0"/>
    <s v="2020"/>
  </r>
  <r>
    <x v="5"/>
    <d v="2020-01-06T00:00:00"/>
    <m/>
    <m/>
    <m/>
    <m/>
    <m/>
    <m/>
    <m/>
    <m/>
    <m/>
    <x v="3"/>
    <x v="0"/>
    <s v="2020"/>
  </r>
  <r>
    <x v="6"/>
    <d v="2020-01-06T00:00:00"/>
    <m/>
    <m/>
    <m/>
    <m/>
    <m/>
    <m/>
    <m/>
    <m/>
    <m/>
    <x v="3"/>
    <x v="0"/>
    <s v="2020"/>
  </r>
  <r>
    <x v="1"/>
    <d v="2020-01-06T00:00:00"/>
    <n v="26"/>
    <m/>
    <n v="26"/>
    <m/>
    <n v="3"/>
    <m/>
    <m/>
    <m/>
    <m/>
    <x v="3"/>
    <x v="0"/>
    <s v="2020"/>
  </r>
  <r>
    <x v="7"/>
    <d v="2020-01-06T00:00:00"/>
    <n v="16"/>
    <n v="4"/>
    <n v="11"/>
    <n v="1"/>
    <n v="14"/>
    <m/>
    <m/>
    <m/>
    <m/>
    <x v="3"/>
    <x v="0"/>
    <s v="2020"/>
  </r>
  <r>
    <x v="2"/>
    <d v="2020-01-07T00:00:00"/>
    <n v="24"/>
    <m/>
    <n v="24"/>
    <m/>
    <n v="4"/>
    <m/>
    <m/>
    <m/>
    <m/>
    <x v="4"/>
    <x v="0"/>
    <s v="2020"/>
  </r>
  <r>
    <x v="4"/>
    <d v="2020-01-07T00:00:00"/>
    <n v="41"/>
    <n v="25"/>
    <m/>
    <n v="16"/>
    <n v="1"/>
    <m/>
    <m/>
    <m/>
    <m/>
    <x v="4"/>
    <x v="0"/>
    <s v="2020"/>
  </r>
  <r>
    <x v="0"/>
    <d v="2020-01-07T00:00:00"/>
    <n v="24"/>
    <m/>
    <n v="24"/>
    <m/>
    <n v="4"/>
    <m/>
    <m/>
    <m/>
    <m/>
    <x v="4"/>
    <x v="0"/>
    <s v="2020"/>
  </r>
  <r>
    <x v="1"/>
    <d v="2020-01-07T00:00:00"/>
    <n v="25"/>
    <m/>
    <n v="25"/>
    <m/>
    <n v="7"/>
    <m/>
    <m/>
    <m/>
    <m/>
    <x v="4"/>
    <x v="0"/>
    <s v="2020"/>
  </r>
  <r>
    <x v="2"/>
    <d v="2020-01-08T00:00:00"/>
    <n v="26"/>
    <m/>
    <n v="23"/>
    <n v="3"/>
    <n v="2"/>
    <m/>
    <m/>
    <m/>
    <m/>
    <x v="5"/>
    <x v="0"/>
    <s v="2020"/>
  </r>
  <r>
    <x v="3"/>
    <d v="2020-01-08T00:00:00"/>
    <m/>
    <m/>
    <m/>
    <m/>
    <n v="3"/>
    <m/>
    <m/>
    <m/>
    <m/>
    <x v="5"/>
    <x v="0"/>
    <s v="2020"/>
  </r>
  <r>
    <x v="4"/>
    <d v="2020-01-08T00:00:00"/>
    <n v="23"/>
    <n v="13"/>
    <m/>
    <n v="10"/>
    <m/>
    <m/>
    <m/>
    <m/>
    <m/>
    <x v="5"/>
    <x v="0"/>
    <s v="2020"/>
  </r>
  <r>
    <x v="0"/>
    <d v="2020-01-08T00:00:00"/>
    <n v="21"/>
    <m/>
    <n v="15"/>
    <n v="6"/>
    <m/>
    <m/>
    <m/>
    <m/>
    <m/>
    <x v="5"/>
    <x v="0"/>
    <s v="2020"/>
  </r>
  <r>
    <x v="1"/>
    <d v="2020-01-08T00:00:00"/>
    <n v="18"/>
    <m/>
    <m/>
    <n v="18"/>
    <n v="4"/>
    <m/>
    <m/>
    <n v="2"/>
    <m/>
    <x v="5"/>
    <x v="0"/>
    <s v="2020"/>
  </r>
  <r>
    <x v="7"/>
    <d v="2020-01-08T00:00:00"/>
    <n v="20"/>
    <m/>
    <n v="17"/>
    <n v="3"/>
    <n v="12"/>
    <m/>
    <m/>
    <m/>
    <m/>
    <x v="5"/>
    <x v="0"/>
    <s v="2020"/>
  </r>
  <r>
    <x v="2"/>
    <d v="2020-01-09T00:00:00"/>
    <n v="14"/>
    <n v="12"/>
    <n v="2"/>
    <m/>
    <n v="8"/>
    <m/>
    <m/>
    <m/>
    <m/>
    <x v="6"/>
    <x v="0"/>
    <s v="2020"/>
  </r>
  <r>
    <x v="4"/>
    <d v="2020-01-09T00:00:00"/>
    <n v="37"/>
    <n v="34"/>
    <m/>
    <n v="3"/>
    <n v="11"/>
    <m/>
    <m/>
    <m/>
    <m/>
    <x v="6"/>
    <x v="0"/>
    <s v="2020"/>
  </r>
  <r>
    <x v="0"/>
    <d v="2020-01-09T00:00:00"/>
    <n v="21"/>
    <n v="13"/>
    <n v="2"/>
    <n v="6"/>
    <n v="5"/>
    <m/>
    <m/>
    <m/>
    <n v="5"/>
    <x v="6"/>
    <x v="0"/>
    <s v="2020"/>
  </r>
  <r>
    <x v="1"/>
    <d v="2020-01-09T00:00:00"/>
    <n v="24"/>
    <n v="10"/>
    <m/>
    <n v="14"/>
    <n v="5"/>
    <m/>
    <m/>
    <m/>
    <n v="5"/>
    <x v="6"/>
    <x v="0"/>
    <s v="2020"/>
  </r>
  <r>
    <x v="7"/>
    <d v="2020-01-09T00:00:00"/>
    <n v="20"/>
    <n v="6"/>
    <n v="4"/>
    <n v="10"/>
    <n v="1"/>
    <m/>
    <m/>
    <m/>
    <m/>
    <x v="6"/>
    <x v="0"/>
    <s v="2020"/>
  </r>
  <r>
    <x v="2"/>
    <d v="2020-01-10T00:00:00"/>
    <n v="14"/>
    <n v="14"/>
    <m/>
    <m/>
    <n v="10"/>
    <m/>
    <m/>
    <m/>
    <m/>
    <x v="7"/>
    <x v="0"/>
    <s v="2020"/>
  </r>
  <r>
    <x v="8"/>
    <d v="2020-01-10T00:00:00"/>
    <n v="11"/>
    <n v="11"/>
    <m/>
    <m/>
    <m/>
    <m/>
    <m/>
    <m/>
    <m/>
    <x v="7"/>
    <x v="0"/>
    <s v="2020"/>
  </r>
  <r>
    <x v="0"/>
    <d v="2020-01-10T00:00:00"/>
    <n v="15"/>
    <n v="9"/>
    <m/>
    <n v="6"/>
    <n v="8"/>
    <n v="2"/>
    <m/>
    <m/>
    <n v="1"/>
    <x v="7"/>
    <x v="0"/>
    <s v="2020"/>
  </r>
  <r>
    <x v="1"/>
    <d v="2020-01-10T00:00:00"/>
    <n v="20"/>
    <n v="16"/>
    <m/>
    <n v="4"/>
    <n v="15"/>
    <m/>
    <m/>
    <m/>
    <n v="1"/>
    <x v="7"/>
    <x v="0"/>
    <s v="2020"/>
  </r>
  <r>
    <x v="8"/>
    <d v="2020-01-11T00:00:00"/>
    <n v="1"/>
    <n v="1"/>
    <m/>
    <m/>
    <m/>
    <m/>
    <m/>
    <m/>
    <m/>
    <x v="8"/>
    <x v="0"/>
    <s v="2020"/>
  </r>
  <r>
    <x v="4"/>
    <d v="2020-01-11T00:00:00"/>
    <n v="40"/>
    <n v="37"/>
    <m/>
    <n v="3"/>
    <n v="3"/>
    <m/>
    <m/>
    <m/>
    <m/>
    <x v="8"/>
    <x v="0"/>
    <s v="2020"/>
  </r>
  <r>
    <x v="0"/>
    <d v="2020-01-11T00:00:00"/>
    <n v="2"/>
    <n v="2"/>
    <m/>
    <m/>
    <m/>
    <m/>
    <m/>
    <m/>
    <m/>
    <x v="8"/>
    <x v="0"/>
    <s v="2020"/>
  </r>
  <r>
    <x v="9"/>
    <d v="2020-01-11T00:00:00"/>
    <n v="11"/>
    <n v="11"/>
    <m/>
    <m/>
    <n v="14"/>
    <m/>
    <m/>
    <m/>
    <m/>
    <x v="8"/>
    <x v="0"/>
    <s v="2020"/>
  </r>
  <r>
    <x v="1"/>
    <d v="2020-01-11T00:00:00"/>
    <n v="6"/>
    <m/>
    <m/>
    <n v="6"/>
    <m/>
    <m/>
    <m/>
    <m/>
    <m/>
    <x v="8"/>
    <x v="0"/>
    <s v="2020"/>
  </r>
  <r>
    <x v="7"/>
    <d v="2020-01-11T00:00:00"/>
    <n v="12"/>
    <n v="9"/>
    <m/>
    <n v="3"/>
    <n v="7"/>
    <m/>
    <m/>
    <m/>
    <n v="1"/>
    <x v="8"/>
    <x v="0"/>
    <s v="2020"/>
  </r>
  <r>
    <x v="0"/>
    <d v="2020-01-12T00:00:00"/>
    <n v="9"/>
    <n v="6"/>
    <m/>
    <n v="3"/>
    <m/>
    <m/>
    <m/>
    <m/>
    <m/>
    <x v="9"/>
    <x v="0"/>
    <s v="2020"/>
  </r>
  <r>
    <x v="9"/>
    <d v="2020-01-12T00:00:00"/>
    <n v="7"/>
    <n v="7"/>
    <m/>
    <m/>
    <m/>
    <m/>
    <m/>
    <m/>
    <m/>
    <x v="9"/>
    <x v="0"/>
    <s v="2020"/>
  </r>
  <r>
    <x v="1"/>
    <d v="2020-01-12T00:00:00"/>
    <m/>
    <m/>
    <m/>
    <m/>
    <n v="17"/>
    <m/>
    <m/>
    <m/>
    <m/>
    <x v="9"/>
    <x v="0"/>
    <s v="2020"/>
  </r>
  <r>
    <x v="7"/>
    <d v="2020-01-12T00:00:00"/>
    <n v="12"/>
    <n v="11"/>
    <m/>
    <n v="1"/>
    <n v="11"/>
    <m/>
    <m/>
    <m/>
    <n v="1"/>
    <x v="9"/>
    <x v="0"/>
    <s v="2020"/>
  </r>
  <r>
    <x v="2"/>
    <d v="2020-01-13T00:00:00"/>
    <n v="22"/>
    <n v="6"/>
    <n v="5"/>
    <n v="11"/>
    <n v="32"/>
    <m/>
    <m/>
    <m/>
    <m/>
    <x v="10"/>
    <x v="0"/>
    <s v="2020"/>
  </r>
  <r>
    <x v="8"/>
    <d v="2020-01-13T00:00:00"/>
    <n v="9"/>
    <n v="9"/>
    <m/>
    <m/>
    <m/>
    <m/>
    <m/>
    <m/>
    <m/>
    <x v="10"/>
    <x v="0"/>
    <s v="2020"/>
  </r>
  <r>
    <x v="3"/>
    <d v="2020-01-13T00:00:00"/>
    <n v="1"/>
    <m/>
    <m/>
    <n v="1"/>
    <n v="2"/>
    <n v="12"/>
    <m/>
    <m/>
    <m/>
    <x v="10"/>
    <x v="0"/>
    <s v="2020"/>
  </r>
  <r>
    <x v="4"/>
    <d v="2020-01-13T00:00:00"/>
    <n v="41"/>
    <n v="41"/>
    <m/>
    <m/>
    <n v="9"/>
    <m/>
    <m/>
    <m/>
    <m/>
    <x v="10"/>
    <x v="0"/>
    <s v="2020"/>
  </r>
  <r>
    <x v="0"/>
    <d v="2020-01-13T00:00:00"/>
    <n v="27"/>
    <n v="21"/>
    <n v="4"/>
    <n v="2"/>
    <n v="31"/>
    <m/>
    <m/>
    <m/>
    <m/>
    <x v="10"/>
    <x v="0"/>
    <s v="2020"/>
  </r>
  <r>
    <x v="9"/>
    <d v="2020-01-13T00:00:00"/>
    <n v="14"/>
    <n v="12"/>
    <n v="2"/>
    <m/>
    <n v="54"/>
    <m/>
    <m/>
    <m/>
    <m/>
    <x v="10"/>
    <x v="0"/>
    <s v="2020"/>
  </r>
  <r>
    <x v="1"/>
    <d v="2020-01-13T00:00:00"/>
    <n v="48"/>
    <n v="39"/>
    <n v="3"/>
    <n v="6"/>
    <n v="36"/>
    <m/>
    <m/>
    <m/>
    <m/>
    <x v="10"/>
    <x v="0"/>
    <s v="2020"/>
  </r>
  <r>
    <x v="7"/>
    <d v="2020-01-13T00:00:00"/>
    <n v="22"/>
    <n v="12"/>
    <n v="8"/>
    <n v="2"/>
    <n v="10"/>
    <n v="1"/>
    <m/>
    <m/>
    <m/>
    <x v="10"/>
    <x v="0"/>
    <s v="2020"/>
  </r>
  <r>
    <x v="2"/>
    <d v="2020-01-14T00:00:00"/>
    <n v="20"/>
    <n v="13"/>
    <m/>
    <n v="7"/>
    <n v="16"/>
    <m/>
    <m/>
    <m/>
    <m/>
    <x v="11"/>
    <x v="0"/>
    <s v="2020"/>
  </r>
  <r>
    <x v="8"/>
    <d v="2020-01-14T00:00:00"/>
    <n v="10"/>
    <n v="10"/>
    <m/>
    <m/>
    <m/>
    <m/>
    <m/>
    <m/>
    <m/>
    <x v="11"/>
    <x v="0"/>
    <s v="2020"/>
  </r>
  <r>
    <x v="3"/>
    <d v="2020-01-14T00:00:00"/>
    <n v="40"/>
    <n v="40"/>
    <m/>
    <m/>
    <m/>
    <n v="1"/>
    <m/>
    <m/>
    <m/>
    <x v="11"/>
    <x v="0"/>
    <s v="2020"/>
  </r>
  <r>
    <x v="4"/>
    <d v="2020-01-14T00:00:00"/>
    <n v="44"/>
    <n v="30"/>
    <m/>
    <n v="14"/>
    <n v="8"/>
    <m/>
    <m/>
    <m/>
    <m/>
    <x v="11"/>
    <x v="0"/>
    <s v="2020"/>
  </r>
  <r>
    <x v="0"/>
    <d v="2020-01-14T00:00:00"/>
    <n v="36"/>
    <n v="36"/>
    <m/>
    <m/>
    <m/>
    <n v="5"/>
    <m/>
    <m/>
    <m/>
    <x v="11"/>
    <x v="0"/>
    <s v="2020"/>
  </r>
  <r>
    <x v="9"/>
    <d v="2020-01-14T00:00:00"/>
    <n v="22"/>
    <n v="22"/>
    <m/>
    <m/>
    <n v="2"/>
    <n v="8"/>
    <m/>
    <m/>
    <m/>
    <x v="11"/>
    <x v="0"/>
    <s v="2020"/>
  </r>
  <r>
    <x v="1"/>
    <d v="2020-01-14T00:00:00"/>
    <n v="24"/>
    <n v="23"/>
    <m/>
    <n v="1"/>
    <n v="1"/>
    <n v="4"/>
    <m/>
    <m/>
    <m/>
    <x v="11"/>
    <x v="0"/>
    <s v="2020"/>
  </r>
  <r>
    <x v="7"/>
    <d v="2020-01-14T00:00:00"/>
    <n v="10"/>
    <n v="7"/>
    <m/>
    <n v="3"/>
    <n v="7"/>
    <n v="1"/>
    <m/>
    <m/>
    <m/>
    <x v="11"/>
    <x v="0"/>
    <s v="2020"/>
  </r>
  <r>
    <x v="2"/>
    <d v="2020-01-15T00:00:00"/>
    <n v="10"/>
    <n v="8"/>
    <m/>
    <n v="2"/>
    <n v="9"/>
    <m/>
    <m/>
    <m/>
    <m/>
    <x v="12"/>
    <x v="0"/>
    <s v="2020"/>
  </r>
  <r>
    <x v="3"/>
    <d v="2020-01-15T00:00:00"/>
    <n v="56"/>
    <n v="5"/>
    <n v="51"/>
    <m/>
    <n v="15"/>
    <n v="4"/>
    <m/>
    <m/>
    <m/>
    <x v="12"/>
    <x v="0"/>
    <s v="2020"/>
  </r>
  <r>
    <x v="4"/>
    <d v="2020-01-15T00:00:00"/>
    <n v="40"/>
    <n v="40"/>
    <m/>
    <m/>
    <n v="15"/>
    <n v="24"/>
    <m/>
    <m/>
    <m/>
    <x v="12"/>
    <x v="0"/>
    <s v="2020"/>
  </r>
  <r>
    <x v="0"/>
    <d v="2020-01-15T00:00:00"/>
    <n v="30"/>
    <n v="29"/>
    <m/>
    <n v="1"/>
    <n v="14"/>
    <m/>
    <m/>
    <m/>
    <m/>
    <x v="12"/>
    <x v="0"/>
    <s v="2020"/>
  </r>
  <r>
    <x v="9"/>
    <d v="2020-01-15T00:00:00"/>
    <n v="23"/>
    <n v="23"/>
    <m/>
    <m/>
    <n v="13"/>
    <n v="12"/>
    <m/>
    <m/>
    <m/>
    <x v="12"/>
    <x v="0"/>
    <s v="2020"/>
  </r>
  <r>
    <x v="7"/>
    <d v="2020-01-15T00:00:00"/>
    <n v="17"/>
    <n v="17"/>
    <m/>
    <m/>
    <n v="16"/>
    <m/>
    <m/>
    <m/>
    <m/>
    <x v="12"/>
    <x v="0"/>
    <s v="2020"/>
  </r>
  <r>
    <x v="3"/>
    <d v="2020-01-16T00:00:00"/>
    <n v="25"/>
    <n v="25"/>
    <m/>
    <m/>
    <n v="5"/>
    <m/>
    <m/>
    <m/>
    <m/>
    <x v="13"/>
    <x v="0"/>
    <s v="2020"/>
  </r>
  <r>
    <x v="4"/>
    <d v="2020-01-16T00:00:00"/>
    <n v="38"/>
    <n v="38"/>
    <m/>
    <m/>
    <n v="4"/>
    <n v="16"/>
    <m/>
    <m/>
    <m/>
    <x v="13"/>
    <x v="0"/>
    <s v="2020"/>
  </r>
  <r>
    <x v="0"/>
    <d v="2020-01-16T00:00:00"/>
    <n v="24"/>
    <n v="24"/>
    <m/>
    <m/>
    <m/>
    <m/>
    <m/>
    <m/>
    <m/>
    <x v="13"/>
    <x v="0"/>
    <s v="2020"/>
  </r>
  <r>
    <x v="9"/>
    <d v="2020-01-16T00:00:00"/>
    <n v="37"/>
    <n v="37"/>
    <m/>
    <m/>
    <n v="2"/>
    <m/>
    <m/>
    <m/>
    <m/>
    <x v="13"/>
    <x v="0"/>
    <s v="2020"/>
  </r>
  <r>
    <x v="1"/>
    <d v="2020-01-16T00:00:00"/>
    <n v="40"/>
    <n v="32"/>
    <m/>
    <n v="8"/>
    <n v="22"/>
    <m/>
    <m/>
    <n v="4"/>
    <m/>
    <x v="13"/>
    <x v="0"/>
    <s v="2020"/>
  </r>
  <r>
    <x v="7"/>
    <d v="2020-01-16T00:00:00"/>
    <m/>
    <m/>
    <m/>
    <n v="7"/>
    <m/>
    <m/>
    <m/>
    <m/>
    <m/>
    <x v="13"/>
    <x v="0"/>
    <s v="2020"/>
  </r>
  <r>
    <x v="2"/>
    <d v="2020-01-17T00:00:00"/>
    <n v="23"/>
    <n v="14"/>
    <m/>
    <n v="9"/>
    <n v="14"/>
    <m/>
    <m/>
    <m/>
    <m/>
    <x v="14"/>
    <x v="0"/>
    <s v="2020"/>
  </r>
  <r>
    <x v="3"/>
    <d v="2020-01-17T00:00:00"/>
    <n v="54"/>
    <n v="1"/>
    <n v="53"/>
    <n v="1"/>
    <n v="19"/>
    <m/>
    <m/>
    <m/>
    <m/>
    <x v="14"/>
    <x v="0"/>
    <s v="2020"/>
  </r>
  <r>
    <x v="4"/>
    <d v="2020-01-17T00:00:00"/>
    <n v="38"/>
    <n v="27"/>
    <m/>
    <n v="11"/>
    <n v="2"/>
    <n v="50"/>
    <m/>
    <m/>
    <m/>
    <x v="14"/>
    <x v="0"/>
    <s v="2020"/>
  </r>
  <r>
    <x v="0"/>
    <d v="2020-01-17T00:00:00"/>
    <n v="41"/>
    <n v="38"/>
    <m/>
    <n v="3"/>
    <n v="17"/>
    <n v="1"/>
    <m/>
    <n v="2"/>
    <m/>
    <x v="14"/>
    <x v="0"/>
    <s v="2020"/>
  </r>
  <r>
    <x v="9"/>
    <d v="2020-01-17T00:00:00"/>
    <n v="20"/>
    <n v="20"/>
    <m/>
    <m/>
    <n v="4"/>
    <n v="1"/>
    <m/>
    <m/>
    <m/>
    <x v="14"/>
    <x v="0"/>
    <s v="2020"/>
  </r>
  <r>
    <x v="1"/>
    <d v="2020-01-17T00:00:00"/>
    <n v="29"/>
    <n v="27"/>
    <m/>
    <n v="2"/>
    <n v="13"/>
    <m/>
    <m/>
    <m/>
    <n v="1"/>
    <x v="14"/>
    <x v="0"/>
    <s v="2020"/>
  </r>
  <r>
    <x v="7"/>
    <d v="2020-01-17T00:00:00"/>
    <n v="46"/>
    <n v="46"/>
    <m/>
    <m/>
    <m/>
    <m/>
    <m/>
    <m/>
    <m/>
    <x v="14"/>
    <x v="0"/>
    <s v="2020"/>
  </r>
  <r>
    <x v="4"/>
    <d v="2020-01-18T00:00:00"/>
    <n v="38"/>
    <n v="36"/>
    <m/>
    <n v="2"/>
    <m/>
    <n v="2"/>
    <m/>
    <m/>
    <m/>
    <x v="15"/>
    <x v="0"/>
    <s v="2020"/>
  </r>
  <r>
    <x v="10"/>
    <d v="2020-01-18T00:00:00"/>
    <n v="14"/>
    <n v="14"/>
    <m/>
    <m/>
    <m/>
    <m/>
    <m/>
    <m/>
    <m/>
    <x v="15"/>
    <x v="0"/>
    <s v="2020"/>
  </r>
  <r>
    <x v="9"/>
    <d v="2020-01-18T00:00:00"/>
    <n v="16"/>
    <n v="14"/>
    <m/>
    <n v="2"/>
    <n v="11"/>
    <m/>
    <m/>
    <m/>
    <m/>
    <x v="15"/>
    <x v="0"/>
    <s v="2020"/>
  </r>
  <r>
    <x v="1"/>
    <d v="2020-01-18T00:00:00"/>
    <n v="30"/>
    <m/>
    <n v="30"/>
    <m/>
    <n v="2"/>
    <n v="1"/>
    <m/>
    <m/>
    <m/>
    <x v="15"/>
    <x v="0"/>
    <s v="2020"/>
  </r>
  <r>
    <x v="7"/>
    <d v="2020-01-18T00:00:00"/>
    <n v="27"/>
    <n v="22"/>
    <m/>
    <n v="5"/>
    <n v="7"/>
    <m/>
    <m/>
    <m/>
    <m/>
    <x v="15"/>
    <x v="0"/>
    <s v="2020"/>
  </r>
  <r>
    <x v="2"/>
    <d v="2020-01-19T00:00:00"/>
    <n v="22"/>
    <n v="20"/>
    <m/>
    <n v="2"/>
    <m/>
    <m/>
    <m/>
    <m/>
    <m/>
    <x v="16"/>
    <x v="0"/>
    <s v="2020"/>
  </r>
  <r>
    <x v="3"/>
    <d v="2020-01-19T00:00:00"/>
    <n v="34"/>
    <m/>
    <n v="31"/>
    <n v="3"/>
    <n v="2"/>
    <m/>
    <m/>
    <m/>
    <m/>
    <x v="16"/>
    <x v="0"/>
    <s v="2020"/>
  </r>
  <r>
    <x v="1"/>
    <d v="2020-01-19T00:00:00"/>
    <n v="18"/>
    <m/>
    <n v="15"/>
    <n v="3"/>
    <n v="25"/>
    <m/>
    <m/>
    <m/>
    <m/>
    <x v="16"/>
    <x v="0"/>
    <s v="2020"/>
  </r>
  <r>
    <x v="7"/>
    <d v="2020-01-19T00:00:00"/>
    <n v="35"/>
    <n v="2"/>
    <n v="31"/>
    <n v="2"/>
    <n v="2"/>
    <n v="8"/>
    <m/>
    <m/>
    <m/>
    <x v="16"/>
    <x v="0"/>
    <s v="2020"/>
  </r>
  <r>
    <x v="2"/>
    <d v="2020-01-20T00:00:00"/>
    <n v="37"/>
    <n v="10"/>
    <n v="27"/>
    <m/>
    <n v="14"/>
    <m/>
    <m/>
    <m/>
    <m/>
    <x v="17"/>
    <x v="0"/>
    <s v="2020"/>
  </r>
  <r>
    <x v="3"/>
    <d v="2020-01-20T00:00:00"/>
    <n v="49"/>
    <m/>
    <n v="48"/>
    <n v="1"/>
    <n v="17"/>
    <n v="40"/>
    <m/>
    <m/>
    <m/>
    <x v="17"/>
    <x v="0"/>
    <s v="2020"/>
  </r>
  <r>
    <x v="0"/>
    <d v="2020-01-20T00:00:00"/>
    <n v="21"/>
    <n v="7"/>
    <n v="11"/>
    <n v="3"/>
    <n v="19"/>
    <m/>
    <m/>
    <n v="1"/>
    <m/>
    <x v="17"/>
    <x v="0"/>
    <s v="2020"/>
  </r>
  <r>
    <x v="1"/>
    <d v="2020-01-20T00:00:00"/>
    <n v="45"/>
    <n v="3"/>
    <n v="37"/>
    <n v="5"/>
    <n v="28"/>
    <n v="2"/>
    <m/>
    <n v="3"/>
    <m/>
    <x v="17"/>
    <x v="0"/>
    <s v="2020"/>
  </r>
  <r>
    <x v="7"/>
    <d v="2020-01-20T00:00:00"/>
    <n v="39"/>
    <m/>
    <n v="39"/>
    <m/>
    <n v="29"/>
    <m/>
    <m/>
    <m/>
    <m/>
    <x v="17"/>
    <x v="0"/>
    <s v="2020"/>
  </r>
  <r>
    <x v="2"/>
    <d v="2020-01-21T00:00:00"/>
    <n v="30"/>
    <n v="30"/>
    <m/>
    <m/>
    <m/>
    <m/>
    <m/>
    <m/>
    <m/>
    <x v="18"/>
    <x v="0"/>
    <s v="2020"/>
  </r>
  <r>
    <x v="4"/>
    <d v="2020-01-21T00:00:00"/>
    <n v="40"/>
    <n v="40"/>
    <m/>
    <m/>
    <n v="10"/>
    <m/>
    <m/>
    <m/>
    <m/>
    <x v="18"/>
    <x v="0"/>
    <s v="2020"/>
  </r>
  <r>
    <x v="10"/>
    <d v="2020-01-21T00:00:00"/>
    <n v="11"/>
    <n v="11"/>
    <m/>
    <m/>
    <m/>
    <m/>
    <m/>
    <m/>
    <m/>
    <x v="18"/>
    <x v="0"/>
    <s v="2020"/>
  </r>
  <r>
    <x v="0"/>
    <d v="2020-01-21T00:00:00"/>
    <n v="16"/>
    <m/>
    <n v="16"/>
    <m/>
    <n v="15"/>
    <n v="5"/>
    <m/>
    <m/>
    <n v="1"/>
    <x v="18"/>
    <x v="0"/>
    <s v="2020"/>
  </r>
  <r>
    <x v="5"/>
    <d v="2020-01-21T00:00:00"/>
    <n v="38"/>
    <n v="28"/>
    <m/>
    <n v="10"/>
    <n v="4"/>
    <m/>
    <m/>
    <n v="1"/>
    <n v="3"/>
    <x v="18"/>
    <x v="0"/>
    <s v="2020"/>
  </r>
  <r>
    <x v="9"/>
    <d v="2020-01-21T00:00:00"/>
    <n v="41"/>
    <n v="7"/>
    <n v="33"/>
    <n v="1"/>
    <n v="24"/>
    <m/>
    <m/>
    <m/>
    <m/>
    <x v="18"/>
    <x v="0"/>
    <s v="2020"/>
  </r>
  <r>
    <x v="6"/>
    <d v="2020-01-21T00:00:00"/>
    <n v="16"/>
    <n v="16"/>
    <m/>
    <m/>
    <n v="15"/>
    <m/>
    <m/>
    <m/>
    <m/>
    <x v="18"/>
    <x v="0"/>
    <s v="2020"/>
  </r>
  <r>
    <x v="1"/>
    <d v="2020-01-21T00:00:00"/>
    <n v="60"/>
    <n v="59"/>
    <m/>
    <n v="1"/>
    <n v="11"/>
    <m/>
    <m/>
    <m/>
    <m/>
    <x v="18"/>
    <x v="0"/>
    <s v="2020"/>
  </r>
  <r>
    <x v="2"/>
    <d v="2020-01-22T00:00:00"/>
    <n v="42"/>
    <n v="35"/>
    <m/>
    <n v="7"/>
    <m/>
    <m/>
    <m/>
    <m/>
    <m/>
    <x v="19"/>
    <x v="0"/>
    <s v="2020"/>
  </r>
  <r>
    <x v="4"/>
    <d v="2020-01-22T00:00:00"/>
    <n v="25"/>
    <n v="25"/>
    <m/>
    <m/>
    <n v="5"/>
    <m/>
    <m/>
    <m/>
    <m/>
    <x v="19"/>
    <x v="0"/>
    <s v="2020"/>
  </r>
  <r>
    <x v="10"/>
    <d v="2020-01-22T00:00:00"/>
    <n v="1"/>
    <n v="1"/>
    <m/>
    <m/>
    <m/>
    <m/>
    <m/>
    <m/>
    <m/>
    <x v="19"/>
    <x v="0"/>
    <s v="2020"/>
  </r>
  <r>
    <x v="0"/>
    <d v="2020-01-22T00:00:00"/>
    <n v="40"/>
    <n v="40"/>
    <m/>
    <m/>
    <n v="3"/>
    <m/>
    <m/>
    <m/>
    <m/>
    <x v="19"/>
    <x v="0"/>
    <s v="2020"/>
  </r>
  <r>
    <x v="5"/>
    <d v="2020-01-22T00:00:00"/>
    <n v="31"/>
    <n v="31"/>
    <m/>
    <m/>
    <n v="3"/>
    <m/>
    <m/>
    <m/>
    <m/>
    <x v="19"/>
    <x v="0"/>
    <s v="2020"/>
  </r>
  <r>
    <x v="9"/>
    <d v="2020-01-22T00:00:00"/>
    <n v="40"/>
    <n v="40"/>
    <m/>
    <m/>
    <m/>
    <m/>
    <m/>
    <m/>
    <m/>
    <x v="19"/>
    <x v="0"/>
    <s v="2020"/>
  </r>
  <r>
    <x v="6"/>
    <d v="2020-01-22T00:00:00"/>
    <n v="39"/>
    <n v="39"/>
    <m/>
    <m/>
    <m/>
    <m/>
    <m/>
    <m/>
    <m/>
    <x v="19"/>
    <x v="0"/>
    <s v="2020"/>
  </r>
  <r>
    <x v="1"/>
    <d v="2020-01-22T00:00:00"/>
    <n v="45"/>
    <n v="16"/>
    <n v="22"/>
    <n v="7"/>
    <n v="32"/>
    <m/>
    <m/>
    <n v="3"/>
    <n v="3"/>
    <x v="19"/>
    <x v="0"/>
    <s v="2020"/>
  </r>
  <r>
    <x v="7"/>
    <d v="2020-01-22T00:00:00"/>
    <n v="54"/>
    <n v="46"/>
    <m/>
    <n v="8"/>
    <n v="2"/>
    <m/>
    <m/>
    <n v="2"/>
    <m/>
    <x v="19"/>
    <x v="0"/>
    <s v="2020"/>
  </r>
  <r>
    <x v="2"/>
    <d v="2020-01-23T00:00:00"/>
    <n v="14"/>
    <n v="9"/>
    <n v="4"/>
    <n v="1"/>
    <n v="12"/>
    <n v="16"/>
    <m/>
    <n v="1"/>
    <m/>
    <x v="20"/>
    <x v="0"/>
    <s v="2020"/>
  </r>
  <r>
    <x v="3"/>
    <d v="2020-01-23T00:00:00"/>
    <n v="60"/>
    <n v="2"/>
    <n v="57"/>
    <n v="1"/>
    <n v="8"/>
    <m/>
    <m/>
    <m/>
    <m/>
    <x v="20"/>
    <x v="0"/>
    <s v="2020"/>
  </r>
  <r>
    <x v="4"/>
    <d v="2020-01-23T00:00:00"/>
    <n v="20"/>
    <n v="11"/>
    <m/>
    <n v="9"/>
    <n v="11"/>
    <m/>
    <m/>
    <n v="1"/>
    <m/>
    <x v="20"/>
    <x v="0"/>
    <s v="2020"/>
  </r>
  <r>
    <x v="0"/>
    <d v="2020-01-23T00:00:00"/>
    <n v="50"/>
    <n v="33"/>
    <n v="17"/>
    <m/>
    <n v="21"/>
    <m/>
    <m/>
    <m/>
    <m/>
    <x v="20"/>
    <x v="0"/>
    <s v="2020"/>
  </r>
  <r>
    <x v="5"/>
    <d v="2020-01-23T00:00:00"/>
    <n v="33"/>
    <n v="17"/>
    <n v="15"/>
    <n v="1"/>
    <n v="3"/>
    <n v="18"/>
    <m/>
    <m/>
    <m/>
    <x v="20"/>
    <x v="0"/>
    <s v="2020"/>
  </r>
  <r>
    <x v="9"/>
    <d v="2020-01-23T00:00:00"/>
    <n v="21"/>
    <n v="20"/>
    <m/>
    <n v="1"/>
    <n v="10"/>
    <m/>
    <m/>
    <m/>
    <m/>
    <x v="20"/>
    <x v="0"/>
    <s v="2020"/>
  </r>
  <r>
    <x v="6"/>
    <d v="2020-01-23T00:00:00"/>
    <n v="34"/>
    <n v="34"/>
    <m/>
    <m/>
    <n v="17"/>
    <m/>
    <m/>
    <m/>
    <m/>
    <x v="20"/>
    <x v="0"/>
    <s v="2020"/>
  </r>
  <r>
    <x v="1"/>
    <d v="2020-01-23T00:00:00"/>
    <n v="50"/>
    <n v="14"/>
    <n v="33"/>
    <n v="3"/>
    <n v="45"/>
    <m/>
    <m/>
    <n v="1"/>
    <m/>
    <x v="20"/>
    <x v="0"/>
    <s v="2020"/>
  </r>
  <r>
    <x v="2"/>
    <d v="2020-01-24T00:00:00"/>
    <n v="36"/>
    <m/>
    <n v="32"/>
    <n v="4"/>
    <n v="17"/>
    <n v="1"/>
    <m/>
    <n v="1"/>
    <m/>
    <x v="21"/>
    <x v="0"/>
    <s v="2020"/>
  </r>
  <r>
    <x v="3"/>
    <d v="2020-01-24T00:00:00"/>
    <n v="3"/>
    <n v="3"/>
    <m/>
    <m/>
    <m/>
    <m/>
    <m/>
    <m/>
    <m/>
    <x v="21"/>
    <x v="0"/>
    <s v="2020"/>
  </r>
  <r>
    <x v="10"/>
    <d v="2020-01-24T00:00:00"/>
    <n v="1"/>
    <n v="1"/>
    <m/>
    <m/>
    <m/>
    <m/>
    <m/>
    <m/>
    <m/>
    <x v="21"/>
    <x v="0"/>
    <s v="2020"/>
  </r>
  <r>
    <x v="0"/>
    <d v="2020-01-24T00:00:00"/>
    <n v="48"/>
    <n v="1"/>
    <n v="45"/>
    <n v="2"/>
    <n v="16"/>
    <n v="22"/>
    <m/>
    <n v="1"/>
    <m/>
    <x v="21"/>
    <x v="0"/>
    <s v="2020"/>
  </r>
  <r>
    <x v="5"/>
    <d v="2020-01-24T00:00:00"/>
    <n v="18"/>
    <m/>
    <n v="18"/>
    <m/>
    <n v="28"/>
    <n v="23"/>
    <m/>
    <m/>
    <m/>
    <x v="21"/>
    <x v="0"/>
    <s v="2020"/>
  </r>
  <r>
    <x v="9"/>
    <d v="2020-01-24T00:00:00"/>
    <n v="25"/>
    <n v="19"/>
    <n v="6"/>
    <m/>
    <n v="20"/>
    <n v="1"/>
    <m/>
    <n v="1"/>
    <m/>
    <x v="21"/>
    <x v="0"/>
    <s v="2020"/>
  </r>
  <r>
    <x v="6"/>
    <d v="2020-01-24T00:00:00"/>
    <n v="33"/>
    <n v="10"/>
    <n v="12"/>
    <n v="11"/>
    <n v="8"/>
    <n v="2"/>
    <m/>
    <m/>
    <m/>
    <x v="21"/>
    <x v="0"/>
    <s v="2020"/>
  </r>
  <r>
    <x v="1"/>
    <d v="2020-01-24T00:00:00"/>
    <n v="71"/>
    <n v="2"/>
    <n v="68"/>
    <n v="1"/>
    <n v="27"/>
    <m/>
    <m/>
    <m/>
    <n v="1"/>
    <x v="21"/>
    <x v="0"/>
    <s v="2020"/>
  </r>
  <r>
    <x v="7"/>
    <d v="2020-01-24T00:00:00"/>
    <n v="47"/>
    <n v="43"/>
    <m/>
    <n v="4"/>
    <n v="14"/>
    <m/>
    <m/>
    <n v="4"/>
    <m/>
    <x v="21"/>
    <x v="0"/>
    <s v="2020"/>
  </r>
  <r>
    <x v="3"/>
    <d v="2020-01-25T00:00:00"/>
    <n v="17"/>
    <n v="6"/>
    <n v="11"/>
    <m/>
    <m/>
    <n v="2"/>
    <m/>
    <m/>
    <n v="2"/>
    <x v="22"/>
    <x v="0"/>
    <s v="2020"/>
  </r>
  <r>
    <x v="4"/>
    <d v="2020-01-25T00:00:00"/>
    <n v="31"/>
    <n v="25"/>
    <m/>
    <n v="6"/>
    <n v="8"/>
    <n v="2"/>
    <m/>
    <n v="1"/>
    <m/>
    <x v="22"/>
    <x v="0"/>
    <s v="2020"/>
  </r>
  <r>
    <x v="5"/>
    <d v="2020-01-25T00:00:00"/>
    <n v="33"/>
    <m/>
    <n v="33"/>
    <m/>
    <n v="7"/>
    <n v="5"/>
    <m/>
    <m/>
    <m/>
    <x v="22"/>
    <x v="0"/>
    <s v="2020"/>
  </r>
  <r>
    <x v="9"/>
    <d v="2020-01-25T00:00:00"/>
    <n v="29"/>
    <n v="4"/>
    <n v="25"/>
    <m/>
    <n v="6"/>
    <n v="4"/>
    <m/>
    <m/>
    <m/>
    <x v="22"/>
    <x v="0"/>
    <s v="2020"/>
  </r>
  <r>
    <x v="6"/>
    <d v="2020-01-25T00:00:00"/>
    <n v="27"/>
    <n v="4"/>
    <n v="23"/>
    <m/>
    <n v="6"/>
    <m/>
    <m/>
    <m/>
    <m/>
    <x v="22"/>
    <x v="0"/>
    <s v="2020"/>
  </r>
  <r>
    <x v="7"/>
    <d v="2020-01-25T00:00:00"/>
    <n v="56"/>
    <m/>
    <n v="56"/>
    <m/>
    <n v="10"/>
    <m/>
    <m/>
    <m/>
    <m/>
    <x v="22"/>
    <x v="0"/>
    <s v="2020"/>
  </r>
  <r>
    <x v="3"/>
    <d v="2020-01-26T00:00:00"/>
    <n v="27"/>
    <n v="27"/>
    <m/>
    <m/>
    <m/>
    <m/>
    <m/>
    <m/>
    <m/>
    <x v="23"/>
    <x v="0"/>
    <s v="2020"/>
  </r>
  <r>
    <x v="4"/>
    <d v="2020-01-26T00:00:00"/>
    <n v="8"/>
    <n v="8"/>
    <m/>
    <m/>
    <n v="18"/>
    <n v="7"/>
    <m/>
    <m/>
    <m/>
    <x v="23"/>
    <x v="0"/>
    <s v="2020"/>
  </r>
  <r>
    <x v="0"/>
    <d v="2020-01-26T00:00:00"/>
    <n v="55"/>
    <m/>
    <n v="55"/>
    <m/>
    <n v="11"/>
    <m/>
    <m/>
    <m/>
    <m/>
    <x v="23"/>
    <x v="0"/>
    <s v="2020"/>
  </r>
  <r>
    <x v="9"/>
    <d v="2020-01-26T00:00:00"/>
    <n v="9"/>
    <n v="8"/>
    <n v="1"/>
    <m/>
    <m/>
    <m/>
    <m/>
    <m/>
    <m/>
    <x v="23"/>
    <x v="0"/>
    <s v="2020"/>
  </r>
  <r>
    <x v="1"/>
    <d v="2020-01-26T00:00:00"/>
    <n v="7"/>
    <m/>
    <m/>
    <n v="7"/>
    <n v="3"/>
    <m/>
    <m/>
    <n v="3"/>
    <m/>
    <x v="23"/>
    <x v="0"/>
    <s v="2020"/>
  </r>
  <r>
    <x v="7"/>
    <d v="2020-01-26T00:00:00"/>
    <n v="20"/>
    <n v="18"/>
    <n v="2"/>
    <m/>
    <n v="13"/>
    <n v="6"/>
    <m/>
    <m/>
    <m/>
    <x v="23"/>
    <x v="0"/>
    <s v="2020"/>
  </r>
  <r>
    <x v="2"/>
    <d v="2020-01-27T00:00:00"/>
    <n v="49"/>
    <n v="10"/>
    <n v="30"/>
    <n v="9"/>
    <n v="8"/>
    <m/>
    <m/>
    <m/>
    <m/>
    <x v="24"/>
    <x v="0"/>
    <s v="2020"/>
  </r>
  <r>
    <x v="3"/>
    <d v="2020-01-27T00:00:00"/>
    <n v="11"/>
    <n v="11"/>
    <m/>
    <m/>
    <m/>
    <m/>
    <m/>
    <n v="3"/>
    <m/>
    <x v="24"/>
    <x v="0"/>
    <s v="2020"/>
  </r>
  <r>
    <x v="10"/>
    <d v="2020-01-27T00:00:00"/>
    <n v="2"/>
    <m/>
    <m/>
    <n v="2"/>
    <m/>
    <m/>
    <m/>
    <m/>
    <m/>
    <x v="24"/>
    <x v="0"/>
    <s v="2020"/>
  </r>
  <r>
    <x v="0"/>
    <d v="2020-01-27T00:00:00"/>
    <n v="35"/>
    <n v="16"/>
    <n v="19"/>
    <m/>
    <n v="9"/>
    <m/>
    <m/>
    <m/>
    <m/>
    <x v="24"/>
    <x v="0"/>
    <s v="2020"/>
  </r>
  <r>
    <x v="5"/>
    <d v="2020-01-27T00:00:00"/>
    <n v="25"/>
    <n v="17"/>
    <n v="5"/>
    <n v="3"/>
    <n v="7"/>
    <n v="43"/>
    <m/>
    <m/>
    <m/>
    <x v="24"/>
    <x v="0"/>
    <s v="2020"/>
  </r>
  <r>
    <x v="9"/>
    <d v="2020-01-27T00:00:00"/>
    <n v="19"/>
    <n v="19"/>
    <m/>
    <m/>
    <n v="23"/>
    <m/>
    <m/>
    <m/>
    <m/>
    <x v="24"/>
    <x v="0"/>
    <s v="2020"/>
  </r>
  <r>
    <x v="6"/>
    <d v="2020-01-27T00:00:00"/>
    <n v="22"/>
    <m/>
    <n v="22"/>
    <m/>
    <n v="16"/>
    <n v="5"/>
    <m/>
    <m/>
    <m/>
    <x v="24"/>
    <x v="0"/>
    <s v="2020"/>
  </r>
  <r>
    <x v="1"/>
    <d v="2020-01-27T00:00:00"/>
    <n v="77"/>
    <n v="15"/>
    <n v="62"/>
    <m/>
    <n v="18"/>
    <n v="20"/>
    <m/>
    <m/>
    <m/>
    <x v="24"/>
    <x v="0"/>
    <s v="2020"/>
  </r>
  <r>
    <x v="7"/>
    <d v="2020-01-27T00:00:00"/>
    <n v="18"/>
    <n v="16"/>
    <m/>
    <n v="2"/>
    <n v="1"/>
    <n v="47"/>
    <m/>
    <m/>
    <m/>
    <x v="24"/>
    <x v="0"/>
    <s v="2020"/>
  </r>
  <r>
    <x v="2"/>
    <d v="2020-01-28T00:00:00"/>
    <n v="17"/>
    <n v="9"/>
    <n v="8"/>
    <m/>
    <m/>
    <n v="43"/>
    <m/>
    <m/>
    <m/>
    <x v="25"/>
    <x v="0"/>
    <s v="2020"/>
  </r>
  <r>
    <x v="3"/>
    <d v="2020-01-28T00:00:00"/>
    <n v="13"/>
    <n v="4"/>
    <m/>
    <n v="9"/>
    <m/>
    <m/>
    <m/>
    <m/>
    <m/>
    <x v="25"/>
    <x v="0"/>
    <s v="2020"/>
  </r>
  <r>
    <x v="4"/>
    <d v="2020-01-28T00:00:00"/>
    <n v="13"/>
    <n v="13"/>
    <m/>
    <m/>
    <n v="1"/>
    <n v="2"/>
    <m/>
    <m/>
    <m/>
    <x v="25"/>
    <x v="0"/>
    <s v="2020"/>
  </r>
  <r>
    <x v="10"/>
    <d v="2020-01-28T00:00:00"/>
    <n v="6"/>
    <n v="6"/>
    <m/>
    <m/>
    <m/>
    <m/>
    <m/>
    <m/>
    <m/>
    <x v="25"/>
    <x v="0"/>
    <s v="2020"/>
  </r>
  <r>
    <x v="0"/>
    <d v="2020-01-28T00:00:00"/>
    <n v="22"/>
    <n v="14"/>
    <n v="8"/>
    <m/>
    <n v="13"/>
    <n v="48"/>
    <m/>
    <m/>
    <m/>
    <x v="25"/>
    <x v="0"/>
    <s v="2020"/>
  </r>
  <r>
    <x v="5"/>
    <d v="2020-01-28T00:00:00"/>
    <n v="19"/>
    <n v="19"/>
    <m/>
    <m/>
    <n v="31"/>
    <n v="4"/>
    <m/>
    <m/>
    <m/>
    <x v="25"/>
    <x v="0"/>
    <s v="2020"/>
  </r>
  <r>
    <x v="9"/>
    <d v="2020-01-28T00:00:00"/>
    <n v="23"/>
    <n v="19"/>
    <m/>
    <n v="4"/>
    <n v="17"/>
    <n v="41"/>
    <m/>
    <m/>
    <m/>
    <x v="25"/>
    <x v="0"/>
    <s v="2020"/>
  </r>
  <r>
    <x v="6"/>
    <d v="2020-01-28T00:00:00"/>
    <n v="30"/>
    <n v="24"/>
    <n v="6"/>
    <m/>
    <n v="8"/>
    <n v="40"/>
    <m/>
    <m/>
    <m/>
    <x v="25"/>
    <x v="0"/>
    <s v="2020"/>
  </r>
  <r>
    <x v="1"/>
    <d v="2020-01-28T00:00:00"/>
    <n v="34"/>
    <n v="16"/>
    <n v="18"/>
    <m/>
    <n v="35"/>
    <n v="23"/>
    <m/>
    <m/>
    <m/>
    <x v="25"/>
    <x v="0"/>
    <s v="2020"/>
  </r>
  <r>
    <x v="7"/>
    <d v="2020-01-28T00:00:00"/>
    <n v="7"/>
    <n v="6"/>
    <m/>
    <n v="1"/>
    <n v="10"/>
    <n v="3"/>
    <m/>
    <m/>
    <m/>
    <x v="25"/>
    <x v="0"/>
    <s v="2020"/>
  </r>
  <r>
    <x v="2"/>
    <d v="2020-01-29T00:00:00"/>
    <n v="17"/>
    <n v="8"/>
    <n v="9"/>
    <m/>
    <n v="21"/>
    <n v="10"/>
    <m/>
    <m/>
    <m/>
    <x v="26"/>
    <x v="0"/>
    <s v="2020"/>
  </r>
  <r>
    <x v="0"/>
    <d v="2020-01-29T00:00:00"/>
    <n v="17"/>
    <n v="15"/>
    <m/>
    <n v="2"/>
    <n v="9"/>
    <n v="5"/>
    <m/>
    <m/>
    <m/>
    <x v="26"/>
    <x v="0"/>
    <s v="2020"/>
  </r>
  <r>
    <x v="9"/>
    <d v="2020-01-29T00:00:00"/>
    <n v="17"/>
    <n v="4"/>
    <n v="6"/>
    <n v="7"/>
    <n v="8"/>
    <n v="19"/>
    <m/>
    <m/>
    <m/>
    <x v="26"/>
    <x v="0"/>
    <s v="2020"/>
  </r>
  <r>
    <x v="6"/>
    <d v="2020-01-29T00:00:00"/>
    <n v="24"/>
    <n v="19"/>
    <n v="5"/>
    <m/>
    <n v="12"/>
    <n v="7"/>
    <m/>
    <m/>
    <m/>
    <x v="26"/>
    <x v="0"/>
    <s v="2020"/>
  </r>
  <r>
    <x v="1"/>
    <d v="2020-01-29T00:00:00"/>
    <n v="17"/>
    <n v="12"/>
    <m/>
    <n v="5"/>
    <n v="33"/>
    <n v="1"/>
    <n v="4"/>
    <m/>
    <m/>
    <x v="26"/>
    <x v="0"/>
    <s v="2020"/>
  </r>
  <r>
    <x v="7"/>
    <d v="2020-01-29T00:00:00"/>
    <n v="14"/>
    <n v="4"/>
    <n v="9"/>
    <n v="1"/>
    <n v="7"/>
    <n v="10"/>
    <m/>
    <m/>
    <m/>
    <x v="26"/>
    <x v="0"/>
    <s v="2020"/>
  </r>
  <r>
    <x v="2"/>
    <d v="2020-01-30T00:00:00"/>
    <n v="12"/>
    <n v="10"/>
    <m/>
    <n v="2"/>
    <m/>
    <n v="12"/>
    <m/>
    <n v="2"/>
    <n v="9"/>
    <x v="27"/>
    <x v="0"/>
    <s v="2020"/>
  </r>
  <r>
    <x v="3"/>
    <d v="2020-01-30T00:00:00"/>
    <n v="3"/>
    <n v="1"/>
    <m/>
    <n v="2"/>
    <n v="10"/>
    <n v="4"/>
    <m/>
    <m/>
    <m/>
    <x v="27"/>
    <x v="0"/>
    <s v="2020"/>
  </r>
  <r>
    <x v="4"/>
    <d v="2020-01-30T00:00:00"/>
    <n v="11"/>
    <n v="9"/>
    <m/>
    <n v="2"/>
    <n v="1"/>
    <m/>
    <m/>
    <m/>
    <m/>
    <x v="27"/>
    <x v="0"/>
    <s v="2020"/>
  </r>
  <r>
    <x v="0"/>
    <d v="2020-01-30T00:00:00"/>
    <n v="13"/>
    <n v="13"/>
    <m/>
    <m/>
    <n v="23"/>
    <n v="2"/>
    <m/>
    <m/>
    <m/>
    <x v="27"/>
    <x v="0"/>
    <s v="2020"/>
  </r>
  <r>
    <x v="6"/>
    <d v="2020-01-30T00:00:00"/>
    <n v="23"/>
    <n v="17"/>
    <m/>
    <n v="6"/>
    <n v="12"/>
    <m/>
    <m/>
    <n v="1"/>
    <m/>
    <x v="27"/>
    <x v="0"/>
    <s v="2020"/>
  </r>
  <r>
    <x v="1"/>
    <d v="2020-01-30T00:00:00"/>
    <n v="13"/>
    <n v="10"/>
    <m/>
    <n v="3"/>
    <n v="34"/>
    <n v="19"/>
    <m/>
    <m/>
    <n v="3"/>
    <x v="27"/>
    <x v="0"/>
    <s v="2020"/>
  </r>
  <r>
    <x v="4"/>
    <d v="2020-01-31T00:00:00"/>
    <n v="12"/>
    <n v="12"/>
    <m/>
    <m/>
    <n v="2"/>
    <m/>
    <m/>
    <m/>
    <m/>
    <x v="28"/>
    <x v="0"/>
    <s v="2020"/>
  </r>
  <r>
    <x v="0"/>
    <d v="2020-01-31T00:00:00"/>
    <n v="15"/>
    <n v="8"/>
    <m/>
    <n v="7"/>
    <n v="2"/>
    <n v="85"/>
    <m/>
    <m/>
    <m/>
    <x v="28"/>
    <x v="0"/>
    <s v="2020"/>
  </r>
  <r>
    <x v="6"/>
    <d v="2020-01-31T00:00:00"/>
    <n v="13"/>
    <n v="11"/>
    <m/>
    <n v="2"/>
    <n v="30"/>
    <m/>
    <m/>
    <m/>
    <m/>
    <x v="28"/>
    <x v="0"/>
    <s v="2020"/>
  </r>
  <r>
    <x v="1"/>
    <d v="2020-01-31T00:00:00"/>
    <n v="16"/>
    <n v="14"/>
    <m/>
    <n v="2"/>
    <n v="21"/>
    <m/>
    <m/>
    <n v="1"/>
    <m/>
    <x v="28"/>
    <x v="0"/>
    <s v="2020"/>
  </r>
  <r>
    <x v="7"/>
    <d v="2020-01-31T00:00:00"/>
    <n v="15"/>
    <n v="15"/>
    <m/>
    <m/>
    <n v="14"/>
    <m/>
    <m/>
    <m/>
    <m/>
    <x v="28"/>
    <x v="0"/>
    <s v="2020"/>
  </r>
  <r>
    <x v="4"/>
    <d v="2020-02-01T00:00:00"/>
    <n v="8"/>
    <n v="5"/>
    <m/>
    <n v="3"/>
    <n v="5"/>
    <n v="2"/>
    <m/>
    <m/>
    <m/>
    <x v="29"/>
    <x v="1"/>
    <s v="2020"/>
  </r>
  <r>
    <x v="10"/>
    <d v="2020-02-01T00:00:00"/>
    <n v="5"/>
    <n v="5"/>
    <m/>
    <m/>
    <m/>
    <m/>
    <m/>
    <m/>
    <m/>
    <x v="29"/>
    <x v="1"/>
    <s v="2020"/>
  </r>
  <r>
    <x v="7"/>
    <d v="2020-02-01T00:00:00"/>
    <n v="20"/>
    <n v="16"/>
    <m/>
    <n v="4"/>
    <n v="4"/>
    <m/>
    <m/>
    <m/>
    <m/>
    <x v="29"/>
    <x v="1"/>
    <s v="2020"/>
  </r>
  <r>
    <x v="0"/>
    <d v="2020-02-02T00:00:00"/>
    <n v="5"/>
    <n v="4"/>
    <m/>
    <n v="1"/>
    <n v="5"/>
    <m/>
    <m/>
    <m/>
    <m/>
    <x v="30"/>
    <x v="1"/>
    <s v="2020"/>
  </r>
  <r>
    <x v="7"/>
    <d v="2020-02-02T00:00:00"/>
    <n v="15"/>
    <n v="12"/>
    <n v="3"/>
    <m/>
    <n v="15"/>
    <n v="3"/>
    <m/>
    <m/>
    <m/>
    <x v="30"/>
    <x v="1"/>
    <s v="2020"/>
  </r>
  <r>
    <x v="2"/>
    <d v="2020-02-03T00:00:00"/>
    <n v="28"/>
    <n v="1"/>
    <n v="13"/>
    <n v="14"/>
    <n v="7"/>
    <n v="10"/>
    <m/>
    <n v="3"/>
    <m/>
    <x v="2"/>
    <x v="1"/>
    <s v="2020"/>
  </r>
  <r>
    <x v="3"/>
    <d v="2020-02-03T00:00:00"/>
    <m/>
    <m/>
    <m/>
    <m/>
    <n v="6"/>
    <m/>
    <m/>
    <m/>
    <m/>
    <x v="2"/>
    <x v="1"/>
    <s v="2020"/>
  </r>
  <r>
    <x v="0"/>
    <d v="2020-02-03T00:00:00"/>
    <n v="35"/>
    <n v="2"/>
    <n v="23"/>
    <n v="10"/>
    <n v="4"/>
    <n v="15"/>
    <n v="10"/>
    <m/>
    <m/>
    <x v="2"/>
    <x v="1"/>
    <s v="2020"/>
  </r>
  <r>
    <x v="9"/>
    <d v="2020-02-03T00:00:00"/>
    <n v="6"/>
    <n v="3"/>
    <m/>
    <n v="3"/>
    <n v="3"/>
    <m/>
    <m/>
    <m/>
    <m/>
    <x v="2"/>
    <x v="1"/>
    <s v="2020"/>
  </r>
  <r>
    <x v="6"/>
    <d v="2020-02-03T00:00:00"/>
    <n v="14"/>
    <n v="6"/>
    <n v="7"/>
    <n v="1"/>
    <n v="37"/>
    <m/>
    <m/>
    <m/>
    <m/>
    <x v="2"/>
    <x v="1"/>
    <s v="2020"/>
  </r>
  <r>
    <x v="1"/>
    <d v="2020-02-03T00:00:00"/>
    <n v="44"/>
    <n v="2"/>
    <n v="37"/>
    <n v="5"/>
    <n v="37"/>
    <m/>
    <n v="1"/>
    <n v="4"/>
    <m/>
    <x v="2"/>
    <x v="1"/>
    <s v="2020"/>
  </r>
  <r>
    <x v="7"/>
    <d v="2020-02-03T00:00:00"/>
    <n v="25"/>
    <m/>
    <n v="25"/>
    <m/>
    <n v="1"/>
    <m/>
    <m/>
    <m/>
    <m/>
    <x v="2"/>
    <x v="1"/>
    <s v="2020"/>
  </r>
  <r>
    <x v="2"/>
    <d v="2020-02-04T00:00:00"/>
    <n v="21"/>
    <m/>
    <n v="21"/>
    <m/>
    <n v="11"/>
    <m/>
    <m/>
    <m/>
    <m/>
    <x v="1"/>
    <x v="1"/>
    <s v="2020"/>
  </r>
  <r>
    <x v="4"/>
    <d v="2020-02-04T00:00:00"/>
    <n v="8"/>
    <n v="8"/>
    <m/>
    <m/>
    <n v="2"/>
    <n v="2"/>
    <m/>
    <m/>
    <m/>
    <x v="1"/>
    <x v="1"/>
    <s v="2020"/>
  </r>
  <r>
    <x v="0"/>
    <d v="2020-02-04T00:00:00"/>
    <n v="24"/>
    <n v="1"/>
    <n v="23"/>
    <m/>
    <n v="17"/>
    <n v="10"/>
    <m/>
    <m/>
    <m/>
    <x v="1"/>
    <x v="1"/>
    <s v="2020"/>
  </r>
  <r>
    <x v="9"/>
    <d v="2020-02-04T00:00:00"/>
    <n v="27"/>
    <n v="2"/>
    <n v="25"/>
    <m/>
    <n v="17"/>
    <n v="12"/>
    <m/>
    <m/>
    <m/>
    <x v="1"/>
    <x v="1"/>
    <s v="2020"/>
  </r>
  <r>
    <x v="6"/>
    <d v="2020-02-04T00:00:00"/>
    <n v="32"/>
    <m/>
    <n v="30"/>
    <n v="2"/>
    <n v="9"/>
    <m/>
    <m/>
    <m/>
    <m/>
    <x v="1"/>
    <x v="1"/>
    <s v="2020"/>
  </r>
  <r>
    <x v="1"/>
    <d v="2020-02-04T00:00:00"/>
    <n v="26"/>
    <m/>
    <n v="26"/>
    <m/>
    <n v="22"/>
    <m/>
    <m/>
    <m/>
    <m/>
    <x v="1"/>
    <x v="1"/>
    <s v="2020"/>
  </r>
  <r>
    <x v="2"/>
    <d v="2020-02-05T00:00:00"/>
    <n v="15"/>
    <m/>
    <n v="12"/>
    <n v="2"/>
    <n v="12"/>
    <m/>
    <m/>
    <m/>
    <m/>
    <x v="0"/>
    <x v="1"/>
    <s v="2020"/>
  </r>
  <r>
    <x v="3"/>
    <d v="2020-02-05T00:00:00"/>
    <m/>
    <m/>
    <m/>
    <m/>
    <n v="3"/>
    <m/>
    <m/>
    <m/>
    <m/>
    <x v="0"/>
    <x v="1"/>
    <s v="2020"/>
  </r>
  <r>
    <x v="4"/>
    <d v="2020-02-05T00:00:00"/>
    <n v="2"/>
    <n v="2"/>
    <m/>
    <m/>
    <n v="2"/>
    <n v="5"/>
    <m/>
    <m/>
    <m/>
    <x v="0"/>
    <x v="1"/>
    <s v="2020"/>
  </r>
  <r>
    <x v="0"/>
    <d v="2020-02-05T00:00:00"/>
    <n v="42"/>
    <m/>
    <n v="42"/>
    <m/>
    <n v="33"/>
    <m/>
    <m/>
    <m/>
    <m/>
    <x v="0"/>
    <x v="1"/>
    <s v="2020"/>
  </r>
  <r>
    <x v="5"/>
    <d v="2020-02-05T00:00:00"/>
    <n v="13"/>
    <n v="8"/>
    <m/>
    <n v="5"/>
    <n v="15"/>
    <n v="10"/>
    <n v="2"/>
    <n v="1"/>
    <m/>
    <x v="0"/>
    <x v="1"/>
    <s v="2020"/>
  </r>
  <r>
    <x v="9"/>
    <d v="2020-02-05T00:00:00"/>
    <n v="35"/>
    <m/>
    <n v="35"/>
    <m/>
    <n v="16"/>
    <m/>
    <m/>
    <m/>
    <m/>
    <x v="0"/>
    <x v="1"/>
    <s v="2020"/>
  </r>
  <r>
    <x v="6"/>
    <d v="2020-02-05T00:00:00"/>
    <n v="31"/>
    <m/>
    <n v="30"/>
    <n v="1"/>
    <n v="4"/>
    <m/>
    <m/>
    <m/>
    <m/>
    <x v="0"/>
    <x v="1"/>
    <s v="2020"/>
  </r>
  <r>
    <x v="1"/>
    <d v="2020-02-05T00:00:00"/>
    <n v="47"/>
    <m/>
    <n v="47"/>
    <m/>
    <n v="10"/>
    <n v="41"/>
    <m/>
    <m/>
    <m/>
    <x v="0"/>
    <x v="1"/>
    <s v="2020"/>
  </r>
  <r>
    <x v="8"/>
    <d v="2020-02-06T00:00:00"/>
    <n v="17"/>
    <n v="17"/>
    <m/>
    <m/>
    <m/>
    <m/>
    <m/>
    <m/>
    <m/>
    <x v="3"/>
    <x v="1"/>
    <s v="2020"/>
  </r>
  <r>
    <x v="3"/>
    <d v="2020-02-06T00:00:00"/>
    <n v="5"/>
    <n v="5"/>
    <m/>
    <m/>
    <m/>
    <m/>
    <m/>
    <m/>
    <m/>
    <x v="3"/>
    <x v="1"/>
    <s v="2020"/>
  </r>
  <r>
    <x v="4"/>
    <d v="2020-02-06T00:00:00"/>
    <n v="5"/>
    <n v="5"/>
    <m/>
    <m/>
    <m/>
    <m/>
    <m/>
    <m/>
    <m/>
    <x v="3"/>
    <x v="1"/>
    <s v="2020"/>
  </r>
  <r>
    <x v="10"/>
    <d v="2020-02-06T00:00:00"/>
    <n v="1"/>
    <n v="1"/>
    <m/>
    <m/>
    <m/>
    <m/>
    <m/>
    <m/>
    <m/>
    <x v="3"/>
    <x v="1"/>
    <s v="2020"/>
  </r>
  <r>
    <x v="5"/>
    <d v="2020-02-06T00:00:00"/>
    <n v="33"/>
    <m/>
    <n v="33"/>
    <m/>
    <n v="15"/>
    <n v="7"/>
    <n v="7"/>
    <m/>
    <m/>
    <x v="3"/>
    <x v="1"/>
    <s v="2020"/>
  </r>
  <r>
    <x v="9"/>
    <d v="2020-02-06T00:00:00"/>
    <n v="31"/>
    <m/>
    <n v="31"/>
    <m/>
    <n v="58"/>
    <m/>
    <m/>
    <m/>
    <m/>
    <x v="3"/>
    <x v="1"/>
    <s v="2020"/>
  </r>
  <r>
    <x v="6"/>
    <d v="2020-02-06T00:00:00"/>
    <n v="31"/>
    <m/>
    <n v="30"/>
    <n v="1"/>
    <m/>
    <m/>
    <m/>
    <m/>
    <m/>
    <x v="3"/>
    <x v="1"/>
    <s v="2020"/>
  </r>
  <r>
    <x v="1"/>
    <d v="2020-02-06T00:00:00"/>
    <n v="10"/>
    <m/>
    <n v="3"/>
    <n v="7"/>
    <n v="5"/>
    <n v="12"/>
    <m/>
    <n v="1"/>
    <n v="3"/>
    <x v="3"/>
    <x v="1"/>
    <s v="2020"/>
  </r>
  <r>
    <x v="2"/>
    <d v="2020-02-07T00:00:00"/>
    <n v="31"/>
    <m/>
    <n v="23"/>
    <n v="8"/>
    <n v="19"/>
    <m/>
    <m/>
    <m/>
    <m/>
    <x v="4"/>
    <x v="1"/>
    <s v="2020"/>
  </r>
  <r>
    <x v="3"/>
    <d v="2020-02-07T00:00:00"/>
    <n v="8"/>
    <n v="8"/>
    <m/>
    <m/>
    <n v="3"/>
    <m/>
    <m/>
    <m/>
    <m/>
    <x v="4"/>
    <x v="1"/>
    <s v="2020"/>
  </r>
  <r>
    <x v="4"/>
    <d v="2020-02-07T00:00:00"/>
    <n v="4"/>
    <n v="2"/>
    <m/>
    <n v="2"/>
    <n v="1"/>
    <m/>
    <m/>
    <m/>
    <m/>
    <x v="4"/>
    <x v="1"/>
    <s v="2020"/>
  </r>
  <r>
    <x v="0"/>
    <d v="2020-02-07T00:00:00"/>
    <n v="39"/>
    <m/>
    <n v="39"/>
    <m/>
    <n v="8"/>
    <n v="9"/>
    <m/>
    <m/>
    <m/>
    <x v="4"/>
    <x v="1"/>
    <s v="2020"/>
  </r>
  <r>
    <x v="5"/>
    <d v="2020-02-07T00:00:00"/>
    <n v="41"/>
    <m/>
    <n v="39"/>
    <n v="2"/>
    <n v="14"/>
    <n v="3"/>
    <n v="1"/>
    <m/>
    <m/>
    <x v="4"/>
    <x v="1"/>
    <s v="2020"/>
  </r>
  <r>
    <x v="9"/>
    <d v="2020-02-07T00:00:00"/>
    <n v="37"/>
    <m/>
    <n v="33"/>
    <n v="4"/>
    <n v="22"/>
    <m/>
    <m/>
    <m/>
    <m/>
    <x v="4"/>
    <x v="1"/>
    <s v="2020"/>
  </r>
  <r>
    <x v="6"/>
    <d v="2020-02-07T00:00:00"/>
    <n v="31"/>
    <m/>
    <n v="30"/>
    <n v="1"/>
    <m/>
    <m/>
    <m/>
    <m/>
    <m/>
    <x v="4"/>
    <x v="1"/>
    <s v="2020"/>
  </r>
  <r>
    <x v="1"/>
    <d v="2020-02-07T00:00:00"/>
    <n v="30"/>
    <m/>
    <n v="30"/>
    <m/>
    <n v="15"/>
    <m/>
    <m/>
    <m/>
    <m/>
    <x v="4"/>
    <x v="1"/>
    <s v="2020"/>
  </r>
  <r>
    <x v="7"/>
    <d v="2020-02-07T00:00:00"/>
    <n v="54"/>
    <m/>
    <n v="50"/>
    <n v="4"/>
    <n v="23"/>
    <n v="2"/>
    <m/>
    <m/>
    <m/>
    <x v="4"/>
    <x v="1"/>
    <s v="2020"/>
  </r>
  <r>
    <x v="4"/>
    <d v="2020-02-08T00:00:00"/>
    <n v="5"/>
    <n v="5"/>
    <m/>
    <m/>
    <n v="4"/>
    <n v="4"/>
    <m/>
    <m/>
    <m/>
    <x v="5"/>
    <x v="1"/>
    <s v="2020"/>
  </r>
  <r>
    <x v="5"/>
    <d v="2020-02-08T00:00:00"/>
    <n v="28"/>
    <m/>
    <n v="28"/>
    <m/>
    <n v="13"/>
    <m/>
    <m/>
    <m/>
    <m/>
    <x v="5"/>
    <x v="1"/>
    <s v="2020"/>
  </r>
  <r>
    <x v="9"/>
    <d v="2020-02-08T00:00:00"/>
    <n v="30"/>
    <m/>
    <n v="30"/>
    <m/>
    <m/>
    <m/>
    <m/>
    <m/>
    <m/>
    <x v="5"/>
    <x v="1"/>
    <s v="2020"/>
  </r>
  <r>
    <x v="6"/>
    <d v="2020-02-08T00:00:00"/>
    <n v="14"/>
    <n v="2"/>
    <n v="11"/>
    <n v="1"/>
    <n v="52"/>
    <m/>
    <m/>
    <m/>
    <m/>
    <x v="5"/>
    <x v="1"/>
    <s v="2020"/>
  </r>
  <r>
    <x v="7"/>
    <d v="2020-02-08T00:00:00"/>
    <n v="35"/>
    <m/>
    <n v="35"/>
    <m/>
    <m/>
    <m/>
    <m/>
    <m/>
    <m/>
    <x v="5"/>
    <x v="1"/>
    <s v="2020"/>
  </r>
  <r>
    <x v="0"/>
    <d v="2020-02-09T00:00:00"/>
    <n v="21"/>
    <m/>
    <n v="21"/>
    <m/>
    <n v="10"/>
    <m/>
    <m/>
    <m/>
    <m/>
    <x v="6"/>
    <x v="1"/>
    <s v="2020"/>
  </r>
  <r>
    <x v="9"/>
    <d v="2020-02-09T00:00:00"/>
    <n v="25"/>
    <m/>
    <n v="25"/>
    <m/>
    <m/>
    <m/>
    <m/>
    <m/>
    <m/>
    <x v="6"/>
    <x v="1"/>
    <s v="2020"/>
  </r>
  <r>
    <x v="7"/>
    <d v="2020-02-09T00:00:00"/>
    <n v="7"/>
    <m/>
    <n v="7"/>
    <m/>
    <n v="15"/>
    <m/>
    <m/>
    <m/>
    <m/>
    <x v="6"/>
    <x v="1"/>
    <s v="2020"/>
  </r>
  <r>
    <x v="2"/>
    <d v="2020-02-10T00:00:00"/>
    <n v="29"/>
    <m/>
    <n v="25"/>
    <n v="4"/>
    <n v="12"/>
    <n v="10"/>
    <m/>
    <m/>
    <m/>
    <x v="7"/>
    <x v="1"/>
    <s v="2020"/>
  </r>
  <r>
    <x v="3"/>
    <d v="2020-02-10T00:00:00"/>
    <n v="7"/>
    <n v="6"/>
    <m/>
    <n v="1"/>
    <n v="6"/>
    <m/>
    <m/>
    <m/>
    <m/>
    <x v="7"/>
    <x v="1"/>
    <s v="2020"/>
  </r>
  <r>
    <x v="0"/>
    <d v="2020-02-10T00:00:00"/>
    <n v="33"/>
    <m/>
    <n v="28"/>
    <n v="5"/>
    <n v="8"/>
    <n v="10"/>
    <m/>
    <m/>
    <n v="3"/>
    <x v="7"/>
    <x v="1"/>
    <s v="2020"/>
  </r>
  <r>
    <x v="5"/>
    <d v="2020-02-10T00:00:00"/>
    <n v="41"/>
    <m/>
    <n v="34"/>
    <n v="7"/>
    <n v="11"/>
    <m/>
    <m/>
    <m/>
    <n v="1"/>
    <x v="7"/>
    <x v="1"/>
    <s v="2020"/>
  </r>
  <r>
    <x v="9"/>
    <d v="2020-02-10T00:00:00"/>
    <n v="38"/>
    <m/>
    <n v="36"/>
    <n v="2"/>
    <n v="12"/>
    <n v="4"/>
    <m/>
    <m/>
    <m/>
    <x v="7"/>
    <x v="1"/>
    <s v="2020"/>
  </r>
  <r>
    <x v="6"/>
    <d v="2020-02-10T00:00:00"/>
    <n v="38"/>
    <n v="1"/>
    <n v="37"/>
    <m/>
    <n v="2"/>
    <m/>
    <m/>
    <m/>
    <m/>
    <x v="7"/>
    <x v="1"/>
    <s v="2020"/>
  </r>
  <r>
    <x v="1"/>
    <d v="2020-02-10T00:00:00"/>
    <n v="40"/>
    <m/>
    <n v="37"/>
    <n v="3"/>
    <n v="15"/>
    <n v="7"/>
    <m/>
    <m/>
    <n v="2"/>
    <x v="7"/>
    <x v="1"/>
    <s v="2020"/>
  </r>
  <r>
    <x v="7"/>
    <d v="2020-02-10T00:00:00"/>
    <n v="23"/>
    <m/>
    <n v="22"/>
    <n v="1"/>
    <n v="5"/>
    <n v="7"/>
    <m/>
    <m/>
    <m/>
    <x v="7"/>
    <x v="1"/>
    <s v="2020"/>
  </r>
  <r>
    <x v="2"/>
    <d v="2020-02-11T00:00:00"/>
    <n v="23"/>
    <m/>
    <n v="23"/>
    <m/>
    <n v="9"/>
    <m/>
    <m/>
    <m/>
    <m/>
    <x v="8"/>
    <x v="1"/>
    <s v="2020"/>
  </r>
  <r>
    <x v="8"/>
    <d v="2020-02-11T00:00:00"/>
    <n v="1"/>
    <m/>
    <m/>
    <n v="1"/>
    <m/>
    <m/>
    <m/>
    <m/>
    <m/>
    <x v="8"/>
    <x v="1"/>
    <s v="2020"/>
  </r>
  <r>
    <x v="3"/>
    <d v="2020-02-11T00:00:00"/>
    <n v="14"/>
    <n v="1"/>
    <n v="13"/>
    <m/>
    <m/>
    <m/>
    <m/>
    <m/>
    <m/>
    <x v="8"/>
    <x v="1"/>
    <s v="2020"/>
  </r>
  <r>
    <x v="4"/>
    <d v="2020-02-11T00:00:00"/>
    <n v="4"/>
    <n v="4"/>
    <m/>
    <m/>
    <n v="13"/>
    <m/>
    <m/>
    <m/>
    <m/>
    <x v="8"/>
    <x v="1"/>
    <s v="2020"/>
  </r>
  <r>
    <x v="0"/>
    <d v="2020-02-11T00:00:00"/>
    <n v="27"/>
    <m/>
    <n v="27"/>
    <m/>
    <n v="22"/>
    <n v="10"/>
    <m/>
    <m/>
    <n v="1"/>
    <x v="8"/>
    <x v="1"/>
    <s v="2020"/>
  </r>
  <r>
    <x v="5"/>
    <d v="2020-02-11T00:00:00"/>
    <n v="34"/>
    <n v="3"/>
    <n v="21"/>
    <n v="10"/>
    <n v="24"/>
    <m/>
    <m/>
    <m/>
    <n v="3"/>
    <x v="8"/>
    <x v="1"/>
    <s v="2020"/>
  </r>
  <r>
    <x v="9"/>
    <d v="2020-02-11T00:00:00"/>
    <n v="27"/>
    <m/>
    <n v="27"/>
    <m/>
    <n v="22"/>
    <n v="15"/>
    <m/>
    <m/>
    <m/>
    <x v="8"/>
    <x v="1"/>
    <s v="2020"/>
  </r>
  <r>
    <x v="6"/>
    <d v="2020-02-11T00:00:00"/>
    <n v="35"/>
    <n v="1"/>
    <n v="27"/>
    <n v="7"/>
    <n v="17"/>
    <m/>
    <m/>
    <m/>
    <m/>
    <x v="8"/>
    <x v="1"/>
    <s v="2020"/>
  </r>
  <r>
    <x v="1"/>
    <d v="2020-02-11T00:00:00"/>
    <n v="40"/>
    <m/>
    <n v="33"/>
    <n v="7"/>
    <n v="20"/>
    <m/>
    <n v="4"/>
    <m/>
    <n v="2"/>
    <x v="8"/>
    <x v="1"/>
    <s v="2020"/>
  </r>
  <r>
    <x v="2"/>
    <d v="2020-02-12T00:00:00"/>
    <n v="32"/>
    <m/>
    <n v="21"/>
    <n v="11"/>
    <n v="2"/>
    <m/>
    <m/>
    <m/>
    <m/>
    <x v="9"/>
    <x v="1"/>
    <s v="2020"/>
  </r>
  <r>
    <x v="3"/>
    <d v="2020-02-12T00:00:00"/>
    <n v="5"/>
    <m/>
    <n v="5"/>
    <m/>
    <m/>
    <m/>
    <m/>
    <m/>
    <m/>
    <x v="9"/>
    <x v="1"/>
    <s v="2020"/>
  </r>
  <r>
    <x v="4"/>
    <d v="2020-02-12T00:00:00"/>
    <n v="9"/>
    <n v="9"/>
    <m/>
    <m/>
    <n v="2"/>
    <m/>
    <m/>
    <m/>
    <m/>
    <x v="9"/>
    <x v="1"/>
    <s v="2020"/>
  </r>
  <r>
    <x v="10"/>
    <d v="2020-02-12T00:00:00"/>
    <n v="1"/>
    <n v="1"/>
    <m/>
    <m/>
    <m/>
    <m/>
    <m/>
    <m/>
    <m/>
    <x v="9"/>
    <x v="1"/>
    <s v="2020"/>
  </r>
  <r>
    <x v="0"/>
    <d v="2020-02-12T00:00:00"/>
    <n v="12"/>
    <m/>
    <n v="12"/>
    <m/>
    <m/>
    <m/>
    <m/>
    <m/>
    <m/>
    <x v="9"/>
    <x v="1"/>
    <s v="2020"/>
  </r>
  <r>
    <x v="5"/>
    <d v="2020-02-12T00:00:00"/>
    <n v="40"/>
    <m/>
    <n v="40"/>
    <m/>
    <n v="14"/>
    <m/>
    <m/>
    <m/>
    <m/>
    <x v="9"/>
    <x v="1"/>
    <s v="2020"/>
  </r>
  <r>
    <x v="9"/>
    <d v="2020-02-12T00:00:00"/>
    <n v="51"/>
    <m/>
    <n v="51"/>
    <m/>
    <n v="17"/>
    <n v="6"/>
    <m/>
    <m/>
    <m/>
    <x v="9"/>
    <x v="1"/>
    <s v="2020"/>
  </r>
  <r>
    <x v="6"/>
    <d v="2020-02-12T00:00:00"/>
    <n v="34"/>
    <m/>
    <n v="34"/>
    <m/>
    <n v="3"/>
    <n v="1"/>
    <m/>
    <m/>
    <m/>
    <x v="9"/>
    <x v="1"/>
    <s v="2020"/>
  </r>
  <r>
    <x v="1"/>
    <d v="2020-02-12T00:00:00"/>
    <n v="40"/>
    <m/>
    <n v="40"/>
    <m/>
    <m/>
    <m/>
    <m/>
    <m/>
    <m/>
    <x v="9"/>
    <x v="1"/>
    <s v="2020"/>
  </r>
  <r>
    <x v="7"/>
    <d v="2020-02-12T00:00:00"/>
    <n v="23"/>
    <m/>
    <n v="21"/>
    <n v="2"/>
    <n v="15"/>
    <n v="1"/>
    <m/>
    <m/>
    <m/>
    <x v="9"/>
    <x v="1"/>
    <s v="2020"/>
  </r>
  <r>
    <x v="2"/>
    <d v="2020-02-13T00:00:00"/>
    <n v="22"/>
    <m/>
    <n v="22"/>
    <m/>
    <m/>
    <m/>
    <m/>
    <m/>
    <m/>
    <x v="10"/>
    <x v="1"/>
    <s v="2020"/>
  </r>
  <r>
    <x v="3"/>
    <d v="2020-02-13T00:00:00"/>
    <n v="6"/>
    <n v="3"/>
    <n v="1"/>
    <n v="2"/>
    <m/>
    <m/>
    <m/>
    <m/>
    <m/>
    <x v="10"/>
    <x v="1"/>
    <s v="2020"/>
  </r>
  <r>
    <x v="4"/>
    <d v="2020-02-13T00:00:00"/>
    <n v="5"/>
    <n v="4"/>
    <m/>
    <n v="1"/>
    <m/>
    <m/>
    <m/>
    <m/>
    <m/>
    <x v="10"/>
    <x v="1"/>
    <s v="2020"/>
  </r>
  <r>
    <x v="0"/>
    <d v="2020-02-13T00:00:00"/>
    <n v="48"/>
    <m/>
    <n v="45"/>
    <n v="3"/>
    <n v="6"/>
    <m/>
    <m/>
    <m/>
    <m/>
    <x v="10"/>
    <x v="1"/>
    <s v="2020"/>
  </r>
  <r>
    <x v="5"/>
    <d v="2020-02-13T00:00:00"/>
    <n v="56"/>
    <n v="3"/>
    <n v="46"/>
    <n v="7"/>
    <n v="3"/>
    <m/>
    <m/>
    <m/>
    <n v="2"/>
    <x v="10"/>
    <x v="1"/>
    <s v="2020"/>
  </r>
  <r>
    <x v="9"/>
    <d v="2020-02-13T00:00:00"/>
    <n v="55"/>
    <m/>
    <n v="55"/>
    <m/>
    <n v="7"/>
    <m/>
    <m/>
    <m/>
    <m/>
    <x v="10"/>
    <x v="1"/>
    <s v="2020"/>
  </r>
  <r>
    <x v="6"/>
    <d v="2020-02-13T00:00:00"/>
    <n v="51"/>
    <m/>
    <n v="49"/>
    <n v="2"/>
    <n v="7"/>
    <m/>
    <m/>
    <m/>
    <n v="1"/>
    <x v="10"/>
    <x v="1"/>
    <s v="2020"/>
  </r>
  <r>
    <x v="1"/>
    <d v="2020-02-13T00:00:00"/>
    <n v="53"/>
    <m/>
    <n v="50"/>
    <n v="3"/>
    <n v="23"/>
    <m/>
    <m/>
    <m/>
    <n v="2"/>
    <x v="10"/>
    <x v="1"/>
    <s v="2020"/>
  </r>
  <r>
    <x v="2"/>
    <d v="2020-02-14T00:00:00"/>
    <n v="20"/>
    <m/>
    <n v="17"/>
    <n v="3"/>
    <n v="8"/>
    <m/>
    <m/>
    <m/>
    <m/>
    <x v="11"/>
    <x v="1"/>
    <s v="2020"/>
  </r>
  <r>
    <x v="8"/>
    <d v="2020-02-14T00:00:00"/>
    <n v="10"/>
    <n v="10"/>
    <m/>
    <m/>
    <m/>
    <m/>
    <m/>
    <m/>
    <m/>
    <x v="11"/>
    <x v="1"/>
    <s v="2020"/>
  </r>
  <r>
    <x v="4"/>
    <d v="2020-02-14T00:00:00"/>
    <n v="4"/>
    <n v="4"/>
    <m/>
    <m/>
    <n v="6"/>
    <n v="18"/>
    <m/>
    <m/>
    <m/>
    <x v="11"/>
    <x v="1"/>
    <s v="2020"/>
  </r>
  <r>
    <x v="10"/>
    <d v="2020-02-14T00:00:00"/>
    <n v="3"/>
    <n v="3"/>
    <m/>
    <m/>
    <m/>
    <m/>
    <m/>
    <m/>
    <m/>
    <x v="11"/>
    <x v="1"/>
    <s v="2020"/>
  </r>
  <r>
    <x v="0"/>
    <d v="2020-02-14T00:00:00"/>
    <n v="71"/>
    <m/>
    <n v="70"/>
    <n v="1"/>
    <m/>
    <m/>
    <m/>
    <m/>
    <m/>
    <x v="11"/>
    <x v="1"/>
    <s v="2020"/>
  </r>
  <r>
    <x v="5"/>
    <d v="2020-02-14T00:00:00"/>
    <n v="43"/>
    <m/>
    <n v="42"/>
    <n v="1"/>
    <n v="11"/>
    <m/>
    <m/>
    <m/>
    <m/>
    <x v="11"/>
    <x v="1"/>
    <s v="2020"/>
  </r>
  <r>
    <x v="9"/>
    <d v="2020-02-14T00:00:00"/>
    <n v="38"/>
    <m/>
    <n v="19"/>
    <n v="19"/>
    <n v="17"/>
    <n v="6"/>
    <m/>
    <m/>
    <n v="4"/>
    <x v="11"/>
    <x v="1"/>
    <s v="2020"/>
  </r>
  <r>
    <x v="6"/>
    <d v="2020-02-14T00:00:00"/>
    <n v="43"/>
    <m/>
    <n v="43"/>
    <m/>
    <n v="9"/>
    <m/>
    <m/>
    <m/>
    <m/>
    <x v="11"/>
    <x v="1"/>
    <s v="2020"/>
  </r>
  <r>
    <x v="1"/>
    <d v="2020-02-14T00:00:00"/>
    <n v="53"/>
    <m/>
    <n v="50"/>
    <n v="3"/>
    <n v="8"/>
    <n v="15"/>
    <m/>
    <m/>
    <m/>
    <x v="11"/>
    <x v="1"/>
    <s v="2020"/>
  </r>
  <r>
    <x v="7"/>
    <d v="2020-02-14T00:00:00"/>
    <n v="40"/>
    <m/>
    <n v="40"/>
    <m/>
    <n v="9"/>
    <m/>
    <m/>
    <m/>
    <m/>
    <x v="11"/>
    <x v="1"/>
    <s v="2020"/>
  </r>
  <r>
    <x v="3"/>
    <d v="2020-02-15T00:00:00"/>
    <n v="18"/>
    <n v="15"/>
    <m/>
    <n v="3"/>
    <m/>
    <m/>
    <m/>
    <m/>
    <m/>
    <x v="12"/>
    <x v="1"/>
    <s v="2020"/>
  </r>
  <r>
    <x v="4"/>
    <d v="2020-02-15T00:00:00"/>
    <n v="11"/>
    <n v="11"/>
    <m/>
    <m/>
    <n v="1"/>
    <m/>
    <m/>
    <m/>
    <m/>
    <x v="12"/>
    <x v="1"/>
    <s v="2020"/>
  </r>
  <r>
    <x v="0"/>
    <d v="2020-02-15T00:00:00"/>
    <n v="9"/>
    <m/>
    <n v="9"/>
    <m/>
    <m/>
    <m/>
    <m/>
    <m/>
    <m/>
    <x v="12"/>
    <x v="1"/>
    <s v="2020"/>
  </r>
  <r>
    <x v="5"/>
    <d v="2020-02-15T00:00:00"/>
    <n v="33"/>
    <m/>
    <n v="33"/>
    <m/>
    <n v="4"/>
    <m/>
    <m/>
    <m/>
    <m/>
    <x v="12"/>
    <x v="1"/>
    <s v="2020"/>
  </r>
  <r>
    <x v="9"/>
    <d v="2020-02-15T00:00:00"/>
    <n v="20"/>
    <m/>
    <n v="20"/>
    <m/>
    <m/>
    <m/>
    <m/>
    <m/>
    <m/>
    <x v="12"/>
    <x v="1"/>
    <s v="2020"/>
  </r>
  <r>
    <x v="6"/>
    <d v="2020-02-15T00:00:00"/>
    <n v="33"/>
    <m/>
    <n v="33"/>
    <m/>
    <n v="6"/>
    <m/>
    <m/>
    <m/>
    <m/>
    <x v="12"/>
    <x v="1"/>
    <s v="2020"/>
  </r>
  <r>
    <x v="7"/>
    <d v="2020-02-15T00:00:00"/>
    <n v="32"/>
    <m/>
    <n v="32"/>
    <m/>
    <m/>
    <m/>
    <m/>
    <m/>
    <m/>
    <x v="12"/>
    <x v="1"/>
    <s v="2020"/>
  </r>
  <r>
    <x v="8"/>
    <d v="2020-02-16T00:00:00"/>
    <m/>
    <m/>
    <m/>
    <n v="1"/>
    <m/>
    <m/>
    <m/>
    <m/>
    <m/>
    <x v="13"/>
    <x v="1"/>
    <s v="2020"/>
  </r>
  <r>
    <x v="0"/>
    <d v="2020-02-16T00:00:00"/>
    <n v="41"/>
    <m/>
    <n v="41"/>
    <n v="3"/>
    <n v="46"/>
    <m/>
    <m/>
    <m/>
    <m/>
    <x v="13"/>
    <x v="1"/>
    <s v="2020"/>
  </r>
  <r>
    <x v="9"/>
    <d v="2020-02-16T00:00:00"/>
    <n v="20"/>
    <m/>
    <n v="20"/>
    <n v="1"/>
    <n v="1"/>
    <m/>
    <m/>
    <m/>
    <m/>
    <x v="13"/>
    <x v="1"/>
    <s v="2020"/>
  </r>
  <r>
    <x v="6"/>
    <d v="2020-02-16T00:00:00"/>
    <m/>
    <m/>
    <m/>
    <n v="2"/>
    <m/>
    <m/>
    <m/>
    <m/>
    <m/>
    <x v="13"/>
    <x v="1"/>
    <s v="2020"/>
  </r>
  <r>
    <x v="7"/>
    <d v="2020-02-16T00:00:00"/>
    <n v="35"/>
    <m/>
    <n v="35"/>
    <n v="8"/>
    <n v="2"/>
    <m/>
    <m/>
    <m/>
    <m/>
    <x v="13"/>
    <x v="1"/>
    <s v="2020"/>
  </r>
  <r>
    <x v="2"/>
    <d v="2020-02-17T00:00:00"/>
    <n v="18"/>
    <n v="7"/>
    <n v="3"/>
    <n v="8"/>
    <n v="7"/>
    <n v="54"/>
    <n v="2"/>
    <m/>
    <n v="5"/>
    <x v="14"/>
    <x v="1"/>
    <s v="2020"/>
  </r>
  <r>
    <x v="3"/>
    <d v="2020-02-17T00:00:00"/>
    <n v="19"/>
    <n v="11"/>
    <n v="4"/>
    <n v="4"/>
    <n v="30"/>
    <n v="1"/>
    <m/>
    <n v="2"/>
    <m/>
    <x v="14"/>
    <x v="1"/>
    <s v="2020"/>
  </r>
  <r>
    <x v="10"/>
    <d v="2020-02-17T00:00:00"/>
    <n v="6"/>
    <n v="6"/>
    <m/>
    <m/>
    <m/>
    <m/>
    <m/>
    <m/>
    <m/>
    <x v="14"/>
    <x v="1"/>
    <s v="2020"/>
  </r>
  <r>
    <x v="0"/>
    <d v="2020-02-17T00:00:00"/>
    <n v="59"/>
    <n v="1"/>
    <n v="55"/>
    <n v="3"/>
    <n v="34"/>
    <n v="49"/>
    <m/>
    <n v="1"/>
    <n v="1"/>
    <x v="14"/>
    <x v="1"/>
    <s v="2020"/>
  </r>
  <r>
    <x v="5"/>
    <d v="2020-02-17T00:00:00"/>
    <n v="34"/>
    <m/>
    <n v="33"/>
    <n v="1"/>
    <n v="13"/>
    <n v="57"/>
    <m/>
    <m/>
    <m/>
    <x v="14"/>
    <x v="1"/>
    <s v="2020"/>
  </r>
  <r>
    <x v="9"/>
    <d v="2020-02-17T00:00:00"/>
    <n v="1"/>
    <m/>
    <m/>
    <n v="1"/>
    <n v="2"/>
    <n v="60"/>
    <m/>
    <m/>
    <m/>
    <x v="14"/>
    <x v="1"/>
    <s v="2020"/>
  </r>
  <r>
    <x v="6"/>
    <d v="2020-02-17T00:00:00"/>
    <n v="46"/>
    <m/>
    <n v="42"/>
    <n v="4"/>
    <n v="5"/>
    <m/>
    <m/>
    <m/>
    <m/>
    <x v="14"/>
    <x v="1"/>
    <s v="2020"/>
  </r>
  <r>
    <x v="1"/>
    <d v="2020-02-17T00:00:00"/>
    <n v="57"/>
    <m/>
    <n v="53"/>
    <n v="4"/>
    <n v="10"/>
    <n v="50"/>
    <m/>
    <m/>
    <n v="1"/>
    <x v="14"/>
    <x v="1"/>
    <s v="2020"/>
  </r>
  <r>
    <x v="7"/>
    <d v="2020-02-17T00:00:00"/>
    <n v="40"/>
    <m/>
    <n v="36"/>
    <n v="4"/>
    <n v="27"/>
    <n v="1"/>
    <m/>
    <m/>
    <m/>
    <x v="14"/>
    <x v="1"/>
    <s v="2020"/>
  </r>
  <r>
    <x v="2"/>
    <d v="2020-02-18T00:00:00"/>
    <n v="14"/>
    <n v="13"/>
    <m/>
    <n v="1"/>
    <n v="33"/>
    <m/>
    <m/>
    <m/>
    <m/>
    <x v="15"/>
    <x v="1"/>
    <s v="2020"/>
  </r>
  <r>
    <x v="3"/>
    <d v="2020-02-18T00:00:00"/>
    <n v="2"/>
    <m/>
    <m/>
    <n v="2"/>
    <n v="2"/>
    <m/>
    <m/>
    <m/>
    <m/>
    <x v="15"/>
    <x v="1"/>
    <s v="2020"/>
  </r>
  <r>
    <x v="4"/>
    <d v="2020-02-18T00:00:00"/>
    <n v="13"/>
    <n v="10"/>
    <m/>
    <n v="3"/>
    <n v="2"/>
    <m/>
    <m/>
    <m/>
    <m/>
    <x v="15"/>
    <x v="1"/>
    <s v="2020"/>
  </r>
  <r>
    <x v="0"/>
    <d v="2020-02-18T00:00:00"/>
    <n v="19"/>
    <n v="18"/>
    <m/>
    <n v="1"/>
    <n v="1"/>
    <n v="35"/>
    <m/>
    <m/>
    <n v="1"/>
    <x v="15"/>
    <x v="1"/>
    <s v="2020"/>
  </r>
  <r>
    <x v="5"/>
    <d v="2020-02-18T00:00:00"/>
    <n v="27"/>
    <n v="15"/>
    <m/>
    <n v="12"/>
    <n v="15"/>
    <m/>
    <m/>
    <m/>
    <m/>
    <x v="15"/>
    <x v="1"/>
    <s v="2020"/>
  </r>
  <r>
    <x v="9"/>
    <d v="2020-02-18T00:00:00"/>
    <n v="9"/>
    <n v="9"/>
    <m/>
    <m/>
    <n v="6"/>
    <m/>
    <m/>
    <m/>
    <m/>
    <x v="15"/>
    <x v="1"/>
    <s v="2020"/>
  </r>
  <r>
    <x v="6"/>
    <d v="2020-02-18T00:00:00"/>
    <n v="22"/>
    <n v="15"/>
    <n v="7"/>
    <m/>
    <n v="5"/>
    <n v="47"/>
    <m/>
    <m/>
    <m/>
    <x v="15"/>
    <x v="1"/>
    <s v="2020"/>
  </r>
  <r>
    <x v="1"/>
    <d v="2020-02-18T00:00:00"/>
    <n v="25"/>
    <n v="24"/>
    <m/>
    <n v="1"/>
    <n v="22"/>
    <n v="9"/>
    <m/>
    <m/>
    <m/>
    <x v="15"/>
    <x v="1"/>
    <s v="2020"/>
  </r>
  <r>
    <x v="2"/>
    <d v="2020-02-19T00:00:00"/>
    <n v="13"/>
    <n v="13"/>
    <m/>
    <m/>
    <n v="24"/>
    <m/>
    <m/>
    <m/>
    <m/>
    <x v="16"/>
    <x v="1"/>
    <s v="2020"/>
  </r>
  <r>
    <x v="8"/>
    <d v="2020-02-19T00:00:00"/>
    <n v="1"/>
    <m/>
    <m/>
    <n v="1"/>
    <m/>
    <m/>
    <m/>
    <m/>
    <m/>
    <x v="16"/>
    <x v="1"/>
    <s v="2020"/>
  </r>
  <r>
    <x v="3"/>
    <d v="2020-02-19T00:00:00"/>
    <n v="9"/>
    <n v="8"/>
    <m/>
    <n v="1"/>
    <n v="4"/>
    <m/>
    <m/>
    <m/>
    <m/>
    <x v="16"/>
    <x v="1"/>
    <s v="2020"/>
  </r>
  <r>
    <x v="4"/>
    <d v="2020-02-19T00:00:00"/>
    <n v="6"/>
    <n v="6"/>
    <m/>
    <m/>
    <n v="8"/>
    <n v="1"/>
    <m/>
    <m/>
    <m/>
    <x v="16"/>
    <x v="1"/>
    <s v="2020"/>
  </r>
  <r>
    <x v="0"/>
    <d v="2020-02-19T00:00:00"/>
    <n v="9"/>
    <n v="8"/>
    <m/>
    <n v="1"/>
    <n v="46"/>
    <n v="5"/>
    <m/>
    <m/>
    <m/>
    <x v="16"/>
    <x v="1"/>
    <s v="2020"/>
  </r>
  <r>
    <x v="5"/>
    <d v="2020-02-19T00:00:00"/>
    <n v="14"/>
    <n v="12"/>
    <m/>
    <n v="2"/>
    <n v="29"/>
    <m/>
    <m/>
    <m/>
    <n v="1"/>
    <x v="16"/>
    <x v="1"/>
    <s v="2020"/>
  </r>
  <r>
    <x v="6"/>
    <d v="2020-02-19T00:00:00"/>
    <n v="17"/>
    <n v="15"/>
    <m/>
    <n v="2"/>
    <n v="35"/>
    <n v="1"/>
    <m/>
    <m/>
    <m/>
    <x v="16"/>
    <x v="1"/>
    <s v="2020"/>
  </r>
  <r>
    <x v="1"/>
    <d v="2020-02-19T00:00:00"/>
    <n v="23"/>
    <n v="15"/>
    <m/>
    <n v="8"/>
    <n v="25"/>
    <m/>
    <m/>
    <m/>
    <n v="6"/>
    <x v="16"/>
    <x v="1"/>
    <s v="2020"/>
  </r>
  <r>
    <x v="7"/>
    <d v="2020-02-19T00:00:00"/>
    <n v="13"/>
    <n v="6"/>
    <m/>
    <n v="7"/>
    <n v="14"/>
    <n v="48"/>
    <m/>
    <m/>
    <m/>
    <x v="16"/>
    <x v="1"/>
    <s v="2020"/>
  </r>
  <r>
    <x v="2"/>
    <d v="2020-02-20T00:00:00"/>
    <n v="10"/>
    <n v="8"/>
    <m/>
    <n v="2"/>
    <n v="29"/>
    <m/>
    <m/>
    <m/>
    <m/>
    <x v="17"/>
    <x v="1"/>
    <s v="2020"/>
  </r>
  <r>
    <x v="3"/>
    <d v="2020-02-20T00:00:00"/>
    <n v="25"/>
    <n v="25"/>
    <m/>
    <m/>
    <m/>
    <m/>
    <m/>
    <m/>
    <m/>
    <x v="17"/>
    <x v="1"/>
    <s v="2020"/>
  </r>
  <r>
    <x v="4"/>
    <d v="2020-02-20T00:00:00"/>
    <n v="10"/>
    <n v="10"/>
    <m/>
    <m/>
    <n v="2"/>
    <m/>
    <m/>
    <m/>
    <m/>
    <x v="17"/>
    <x v="1"/>
    <s v="2020"/>
  </r>
  <r>
    <x v="0"/>
    <d v="2020-02-20T00:00:00"/>
    <n v="21"/>
    <n v="21"/>
    <m/>
    <m/>
    <m/>
    <m/>
    <m/>
    <m/>
    <m/>
    <x v="17"/>
    <x v="1"/>
    <s v="2020"/>
  </r>
  <r>
    <x v="5"/>
    <d v="2020-02-20T00:00:00"/>
    <n v="16"/>
    <n v="16"/>
    <m/>
    <m/>
    <n v="9"/>
    <m/>
    <m/>
    <m/>
    <m/>
    <x v="17"/>
    <x v="1"/>
    <s v="2020"/>
  </r>
  <r>
    <x v="9"/>
    <d v="2020-02-20T00:00:00"/>
    <n v="2"/>
    <m/>
    <m/>
    <n v="2"/>
    <m/>
    <m/>
    <m/>
    <m/>
    <m/>
    <x v="17"/>
    <x v="1"/>
    <s v="2020"/>
  </r>
  <r>
    <x v="6"/>
    <d v="2020-02-20T00:00:00"/>
    <n v="3"/>
    <n v="3"/>
    <m/>
    <m/>
    <m/>
    <m/>
    <m/>
    <m/>
    <m/>
    <x v="17"/>
    <x v="1"/>
    <s v="2020"/>
  </r>
  <r>
    <x v="1"/>
    <d v="2020-02-20T00:00:00"/>
    <n v="10"/>
    <n v="10"/>
    <m/>
    <m/>
    <m/>
    <m/>
    <m/>
    <m/>
    <m/>
    <x v="17"/>
    <x v="1"/>
    <s v="2020"/>
  </r>
  <r>
    <x v="2"/>
    <d v="2020-02-21T00:00:00"/>
    <n v="14"/>
    <n v="14"/>
    <m/>
    <m/>
    <n v="4"/>
    <m/>
    <m/>
    <m/>
    <m/>
    <x v="18"/>
    <x v="1"/>
    <s v="2020"/>
  </r>
  <r>
    <x v="3"/>
    <d v="2020-02-21T00:00:00"/>
    <n v="14"/>
    <n v="14"/>
    <m/>
    <m/>
    <m/>
    <m/>
    <m/>
    <m/>
    <m/>
    <x v="18"/>
    <x v="1"/>
    <s v="2020"/>
  </r>
  <r>
    <x v="4"/>
    <d v="2020-02-21T00:00:00"/>
    <n v="11"/>
    <n v="11"/>
    <m/>
    <m/>
    <n v="7"/>
    <m/>
    <m/>
    <m/>
    <m/>
    <x v="18"/>
    <x v="1"/>
    <s v="2020"/>
  </r>
  <r>
    <x v="5"/>
    <d v="2020-02-21T00:00:00"/>
    <n v="22"/>
    <n v="22"/>
    <m/>
    <m/>
    <n v="3"/>
    <m/>
    <m/>
    <m/>
    <m/>
    <x v="18"/>
    <x v="1"/>
    <s v="2020"/>
  </r>
  <r>
    <x v="9"/>
    <d v="2020-02-21T00:00:00"/>
    <n v="22"/>
    <n v="22"/>
    <m/>
    <m/>
    <n v="28"/>
    <n v="26"/>
    <m/>
    <m/>
    <m/>
    <x v="18"/>
    <x v="1"/>
    <s v="2020"/>
  </r>
  <r>
    <x v="6"/>
    <d v="2020-02-21T00:00:00"/>
    <n v="38"/>
    <n v="38"/>
    <m/>
    <m/>
    <n v="5"/>
    <m/>
    <m/>
    <m/>
    <m/>
    <x v="18"/>
    <x v="1"/>
    <s v="2020"/>
  </r>
  <r>
    <x v="1"/>
    <d v="2020-02-21T00:00:00"/>
    <n v="11"/>
    <n v="11"/>
    <m/>
    <m/>
    <m/>
    <m/>
    <m/>
    <m/>
    <m/>
    <x v="18"/>
    <x v="1"/>
    <s v="2020"/>
  </r>
  <r>
    <x v="7"/>
    <d v="2020-02-21T00:00:00"/>
    <n v="5"/>
    <n v="5"/>
    <m/>
    <m/>
    <n v="21"/>
    <n v="10"/>
    <m/>
    <m/>
    <m/>
    <x v="18"/>
    <x v="1"/>
    <s v="2020"/>
  </r>
  <r>
    <x v="2"/>
    <d v="2020-02-22T00:00:00"/>
    <n v="12"/>
    <n v="12"/>
    <m/>
    <m/>
    <n v="8"/>
    <m/>
    <m/>
    <m/>
    <m/>
    <x v="19"/>
    <x v="1"/>
    <s v="2020"/>
  </r>
  <r>
    <x v="4"/>
    <d v="2020-02-22T00:00:00"/>
    <n v="13"/>
    <n v="13"/>
    <m/>
    <m/>
    <n v="1"/>
    <m/>
    <m/>
    <m/>
    <m/>
    <x v="19"/>
    <x v="1"/>
    <s v="2020"/>
  </r>
  <r>
    <x v="0"/>
    <d v="2020-02-22T00:00:00"/>
    <n v="18"/>
    <n v="18"/>
    <m/>
    <m/>
    <m/>
    <m/>
    <m/>
    <m/>
    <m/>
    <x v="19"/>
    <x v="1"/>
    <s v="2020"/>
  </r>
  <r>
    <x v="5"/>
    <d v="2020-02-22T00:00:00"/>
    <n v="16"/>
    <n v="16"/>
    <m/>
    <m/>
    <n v="1"/>
    <m/>
    <m/>
    <m/>
    <m/>
    <x v="19"/>
    <x v="1"/>
    <s v="2020"/>
  </r>
  <r>
    <x v="6"/>
    <d v="2020-02-22T00:00:00"/>
    <n v="17"/>
    <n v="17"/>
    <m/>
    <m/>
    <m/>
    <m/>
    <m/>
    <m/>
    <m/>
    <x v="19"/>
    <x v="1"/>
    <s v="2020"/>
  </r>
  <r>
    <x v="7"/>
    <d v="2020-02-22T00:00:00"/>
    <n v="15"/>
    <n v="15"/>
    <m/>
    <m/>
    <m/>
    <m/>
    <m/>
    <m/>
    <m/>
    <x v="19"/>
    <x v="1"/>
    <s v="2020"/>
  </r>
  <r>
    <x v="2"/>
    <d v="2020-02-23T00:00:00"/>
    <n v="11"/>
    <n v="11"/>
    <m/>
    <m/>
    <m/>
    <m/>
    <m/>
    <m/>
    <m/>
    <x v="20"/>
    <x v="1"/>
    <s v="2020"/>
  </r>
  <r>
    <x v="3"/>
    <d v="2020-02-23T00:00:00"/>
    <n v="15"/>
    <n v="14"/>
    <m/>
    <n v="1"/>
    <n v="4"/>
    <n v="36"/>
    <m/>
    <m/>
    <m/>
    <x v="20"/>
    <x v="1"/>
    <s v="2020"/>
  </r>
  <r>
    <x v="0"/>
    <d v="2020-02-23T00:00:00"/>
    <n v="20"/>
    <n v="20"/>
    <m/>
    <m/>
    <m/>
    <m/>
    <m/>
    <m/>
    <m/>
    <x v="20"/>
    <x v="1"/>
    <s v="2020"/>
  </r>
  <r>
    <x v="9"/>
    <d v="2020-02-23T00:00:00"/>
    <n v="22"/>
    <n v="22"/>
    <m/>
    <m/>
    <m/>
    <m/>
    <m/>
    <m/>
    <m/>
    <x v="20"/>
    <x v="1"/>
    <s v="2020"/>
  </r>
  <r>
    <x v="1"/>
    <d v="2020-02-23T00:00:00"/>
    <n v="11"/>
    <n v="11"/>
    <m/>
    <m/>
    <n v="29"/>
    <m/>
    <m/>
    <m/>
    <m/>
    <x v="20"/>
    <x v="1"/>
    <s v="2020"/>
  </r>
  <r>
    <x v="7"/>
    <d v="2020-02-23T00:00:00"/>
    <n v="14"/>
    <n v="10"/>
    <m/>
    <n v="4"/>
    <n v="38"/>
    <n v="1"/>
    <m/>
    <m/>
    <n v="1"/>
    <x v="20"/>
    <x v="1"/>
    <s v="2020"/>
  </r>
  <r>
    <x v="2"/>
    <d v="2020-02-24T00:00:00"/>
    <n v="33"/>
    <n v="33"/>
    <m/>
    <m/>
    <m/>
    <m/>
    <m/>
    <m/>
    <m/>
    <x v="21"/>
    <x v="1"/>
    <s v="2020"/>
  </r>
  <r>
    <x v="3"/>
    <d v="2020-02-24T00:00:00"/>
    <n v="7"/>
    <m/>
    <m/>
    <n v="7"/>
    <n v="1"/>
    <m/>
    <m/>
    <m/>
    <n v="1"/>
    <x v="21"/>
    <x v="1"/>
    <s v="2020"/>
  </r>
  <r>
    <x v="0"/>
    <d v="2020-02-24T00:00:00"/>
    <n v="23"/>
    <n v="23"/>
    <m/>
    <m/>
    <n v="1"/>
    <m/>
    <m/>
    <m/>
    <m/>
    <x v="21"/>
    <x v="1"/>
    <s v="2020"/>
  </r>
  <r>
    <x v="5"/>
    <d v="2020-02-24T00:00:00"/>
    <n v="24"/>
    <n v="9"/>
    <m/>
    <n v="15"/>
    <m/>
    <n v="33"/>
    <m/>
    <m/>
    <n v="4"/>
    <x v="21"/>
    <x v="1"/>
    <s v="2020"/>
  </r>
  <r>
    <x v="9"/>
    <d v="2020-02-24T00:00:00"/>
    <n v="14"/>
    <n v="9"/>
    <m/>
    <n v="5"/>
    <n v="8"/>
    <n v="1"/>
    <m/>
    <m/>
    <m/>
    <x v="21"/>
    <x v="1"/>
    <s v="2020"/>
  </r>
  <r>
    <x v="6"/>
    <d v="2020-02-24T00:00:00"/>
    <n v="21"/>
    <n v="16"/>
    <m/>
    <n v="5"/>
    <n v="33"/>
    <m/>
    <m/>
    <m/>
    <m/>
    <x v="21"/>
    <x v="1"/>
    <s v="2020"/>
  </r>
  <r>
    <x v="1"/>
    <d v="2020-02-24T00:00:00"/>
    <n v="25"/>
    <n v="25"/>
    <m/>
    <m/>
    <m/>
    <m/>
    <m/>
    <m/>
    <m/>
    <x v="21"/>
    <x v="1"/>
    <s v="20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4">
  <r>
    <x v="0"/>
    <x v="0"/>
    <x v="0"/>
    <n v="42"/>
    <n v="69"/>
    <n v="5"/>
    <n v="16"/>
    <n v="21"/>
    <m/>
    <n v="1"/>
    <n v="132"/>
    <d v="2020-01-08T00:00:00"/>
    <x v="0"/>
    <x v="0"/>
    <s v="2020"/>
  </r>
  <r>
    <x v="1"/>
    <x v="1"/>
    <x v="1"/>
    <m/>
    <n v="16"/>
    <m/>
    <n v="1"/>
    <n v="1"/>
    <m/>
    <m/>
    <n v="17"/>
    <d v="2020-01-08T00:00:00"/>
    <x v="0"/>
    <x v="0"/>
    <s v="2020"/>
  </r>
  <r>
    <x v="1"/>
    <x v="2"/>
    <x v="2"/>
    <n v="36"/>
    <m/>
    <n v="5"/>
    <m/>
    <n v="5"/>
    <m/>
    <m/>
    <n v="41"/>
    <d v="2020-01-08T00:00:00"/>
    <x v="0"/>
    <x v="0"/>
    <s v="2020"/>
  </r>
  <r>
    <x v="1"/>
    <x v="3"/>
    <x v="3"/>
    <m/>
    <n v="1"/>
    <m/>
    <m/>
    <m/>
    <m/>
    <m/>
    <n v="1"/>
    <d v="2020-01-08T00:00:00"/>
    <x v="0"/>
    <x v="0"/>
    <s v="2020"/>
  </r>
  <r>
    <x v="1"/>
    <x v="4"/>
    <x v="4"/>
    <m/>
    <n v="26"/>
    <m/>
    <n v="9"/>
    <n v="9"/>
    <m/>
    <m/>
    <n v="35"/>
    <d v="2020-01-08T00:00:00"/>
    <x v="0"/>
    <x v="0"/>
    <s v="2020"/>
  </r>
  <r>
    <x v="1"/>
    <x v="5"/>
    <x v="3"/>
    <m/>
    <n v="1"/>
    <m/>
    <m/>
    <m/>
    <m/>
    <m/>
    <n v="1"/>
    <d v="2020-01-08T00:00:00"/>
    <x v="0"/>
    <x v="0"/>
    <s v="2020"/>
  </r>
  <r>
    <x v="1"/>
    <x v="6"/>
    <x v="3"/>
    <m/>
    <n v="1"/>
    <m/>
    <m/>
    <m/>
    <m/>
    <m/>
    <n v="1"/>
    <d v="2020-01-08T00:00:00"/>
    <x v="0"/>
    <x v="0"/>
    <s v="2020"/>
  </r>
  <r>
    <x v="1"/>
    <x v="7"/>
    <x v="5"/>
    <n v="6"/>
    <n v="24"/>
    <m/>
    <n v="6"/>
    <n v="6"/>
    <m/>
    <n v="1"/>
    <n v="36"/>
    <d v="2020-01-08T00:00:00"/>
    <x v="0"/>
    <x v="0"/>
    <s v="2020"/>
  </r>
  <r>
    <x v="0"/>
    <x v="8"/>
    <x v="0"/>
    <m/>
    <n v="19"/>
    <m/>
    <n v="1"/>
    <n v="1"/>
    <m/>
    <m/>
    <n v="20"/>
    <d v="2020-01-06T00:00:00"/>
    <x v="1"/>
    <x v="0"/>
    <s v="2020"/>
  </r>
  <r>
    <x v="1"/>
    <x v="7"/>
    <x v="6"/>
    <m/>
    <n v="19"/>
    <m/>
    <n v="1"/>
    <n v="1"/>
    <m/>
    <m/>
    <n v="20"/>
    <d v="2020-01-06T00:00:00"/>
    <x v="1"/>
    <x v="0"/>
    <s v="2020"/>
  </r>
  <r>
    <x v="0"/>
    <x v="9"/>
    <x v="0"/>
    <m/>
    <n v="9"/>
    <m/>
    <m/>
    <m/>
    <m/>
    <m/>
    <n v="9"/>
    <d v="2020-01-06T00:00:00"/>
    <x v="1"/>
    <x v="0"/>
    <s v="2020"/>
  </r>
  <r>
    <x v="1"/>
    <x v="6"/>
    <x v="3"/>
    <m/>
    <n v="9"/>
    <m/>
    <m/>
    <m/>
    <m/>
    <m/>
    <n v="9"/>
    <d v="2020-01-06T00:00:00"/>
    <x v="1"/>
    <x v="0"/>
    <s v="2020"/>
  </r>
  <r>
    <x v="0"/>
    <x v="10"/>
    <x v="0"/>
    <m/>
    <n v="10"/>
    <m/>
    <m/>
    <m/>
    <m/>
    <m/>
    <n v="10"/>
    <d v="2020-01-06T00:00:00"/>
    <x v="1"/>
    <x v="0"/>
    <s v="2020"/>
  </r>
  <r>
    <x v="1"/>
    <x v="6"/>
    <x v="3"/>
    <m/>
    <n v="10"/>
    <m/>
    <m/>
    <m/>
    <m/>
    <m/>
    <n v="10"/>
    <d v="2020-01-06T00:00:00"/>
    <x v="1"/>
    <x v="0"/>
    <s v="2020"/>
  </r>
  <r>
    <x v="0"/>
    <x v="0"/>
    <x v="0"/>
    <n v="105"/>
    <m/>
    <n v="32"/>
    <m/>
    <n v="32"/>
    <m/>
    <n v="1"/>
    <n v="137"/>
    <d v="2020-01-06T00:00:00"/>
    <x v="1"/>
    <x v="0"/>
    <s v="2020"/>
  </r>
  <r>
    <x v="1"/>
    <x v="1"/>
    <x v="3"/>
    <n v="2"/>
    <m/>
    <m/>
    <m/>
    <m/>
    <m/>
    <m/>
    <n v="2"/>
    <d v="2020-01-06T00:00:00"/>
    <x v="1"/>
    <x v="0"/>
    <s v="2020"/>
  </r>
  <r>
    <x v="1"/>
    <x v="2"/>
    <x v="3"/>
    <n v="5"/>
    <m/>
    <m/>
    <m/>
    <m/>
    <m/>
    <m/>
    <n v="5"/>
    <d v="2020-01-06T00:00:00"/>
    <x v="1"/>
    <x v="0"/>
    <s v="2020"/>
  </r>
  <r>
    <x v="1"/>
    <x v="3"/>
    <x v="7"/>
    <n v="8"/>
    <m/>
    <n v="2"/>
    <m/>
    <n v="2"/>
    <m/>
    <m/>
    <n v="10"/>
    <d v="2020-01-06T00:00:00"/>
    <x v="1"/>
    <x v="0"/>
    <s v="2020"/>
  </r>
  <r>
    <x v="1"/>
    <x v="4"/>
    <x v="8"/>
    <n v="13"/>
    <m/>
    <n v="5"/>
    <m/>
    <n v="5"/>
    <m/>
    <m/>
    <n v="18"/>
    <d v="2020-01-06T00:00:00"/>
    <x v="1"/>
    <x v="0"/>
    <s v="2020"/>
  </r>
  <r>
    <x v="1"/>
    <x v="5"/>
    <x v="9"/>
    <n v="38"/>
    <m/>
    <n v="6"/>
    <m/>
    <n v="6"/>
    <m/>
    <m/>
    <n v="44"/>
    <d v="2020-01-06T00:00:00"/>
    <x v="1"/>
    <x v="0"/>
    <s v="2020"/>
  </r>
  <r>
    <x v="1"/>
    <x v="6"/>
    <x v="10"/>
    <n v="21"/>
    <m/>
    <n v="15"/>
    <m/>
    <n v="15"/>
    <m/>
    <n v="1"/>
    <n v="36"/>
    <d v="2020-01-06T00:00:00"/>
    <x v="1"/>
    <x v="0"/>
    <s v="2020"/>
  </r>
  <r>
    <x v="1"/>
    <x v="7"/>
    <x v="11"/>
    <n v="18"/>
    <m/>
    <n v="4"/>
    <m/>
    <n v="4"/>
    <m/>
    <m/>
    <n v="22"/>
    <d v="2020-01-06T00:00:00"/>
    <x v="1"/>
    <x v="0"/>
    <s v="2020"/>
  </r>
  <r>
    <x v="0"/>
    <x v="11"/>
    <x v="0"/>
    <m/>
    <n v="9"/>
    <m/>
    <n v="1"/>
    <n v="1"/>
    <m/>
    <m/>
    <n v="10"/>
    <d v="2020-01-06T00:00:00"/>
    <x v="1"/>
    <x v="0"/>
    <s v="2020"/>
  </r>
  <r>
    <x v="1"/>
    <x v="7"/>
    <x v="12"/>
    <m/>
    <n v="9"/>
    <m/>
    <n v="1"/>
    <n v="1"/>
    <m/>
    <m/>
    <n v="10"/>
    <d v="2020-01-06T00:00:00"/>
    <x v="1"/>
    <x v="0"/>
    <s v="2020"/>
  </r>
  <r>
    <x v="0"/>
    <x v="8"/>
    <x v="0"/>
    <m/>
    <n v="29"/>
    <m/>
    <n v="7"/>
    <n v="7"/>
    <m/>
    <m/>
    <n v="36"/>
    <d v="2020-01-07T00:00:00"/>
    <x v="2"/>
    <x v="0"/>
    <s v="2020"/>
  </r>
  <r>
    <x v="1"/>
    <x v="6"/>
    <x v="13"/>
    <m/>
    <n v="29"/>
    <m/>
    <n v="7"/>
    <n v="7"/>
    <m/>
    <m/>
    <n v="36"/>
    <d v="2020-01-07T00:00:00"/>
    <x v="2"/>
    <x v="0"/>
    <s v="2020"/>
  </r>
  <r>
    <x v="0"/>
    <x v="9"/>
    <x v="0"/>
    <m/>
    <n v="64"/>
    <m/>
    <n v="19"/>
    <n v="19"/>
    <m/>
    <m/>
    <n v="83"/>
    <d v="2020-01-07T00:00:00"/>
    <x v="2"/>
    <x v="0"/>
    <s v="2020"/>
  </r>
  <r>
    <x v="1"/>
    <x v="12"/>
    <x v="5"/>
    <m/>
    <n v="5"/>
    <m/>
    <n v="1"/>
    <n v="1"/>
    <m/>
    <m/>
    <n v="6"/>
    <d v="2020-01-07T00:00:00"/>
    <x v="2"/>
    <x v="0"/>
    <s v="2020"/>
  </r>
  <r>
    <x v="1"/>
    <x v="3"/>
    <x v="14"/>
    <m/>
    <n v="39"/>
    <m/>
    <n v="5"/>
    <n v="5"/>
    <m/>
    <m/>
    <n v="44"/>
    <d v="2020-01-07T00:00:00"/>
    <x v="2"/>
    <x v="0"/>
    <s v="2020"/>
  </r>
  <r>
    <x v="1"/>
    <x v="6"/>
    <x v="15"/>
    <m/>
    <n v="11"/>
    <m/>
    <n v="11"/>
    <n v="11"/>
    <m/>
    <m/>
    <n v="22"/>
    <d v="2020-01-07T00:00:00"/>
    <x v="2"/>
    <x v="0"/>
    <s v="2020"/>
  </r>
  <r>
    <x v="1"/>
    <x v="7"/>
    <x v="11"/>
    <m/>
    <n v="9"/>
    <m/>
    <n v="2"/>
    <n v="2"/>
    <m/>
    <m/>
    <n v="11"/>
    <d v="2020-01-07T00:00:00"/>
    <x v="2"/>
    <x v="0"/>
    <s v="2020"/>
  </r>
  <r>
    <x v="0"/>
    <x v="10"/>
    <x v="0"/>
    <m/>
    <n v="20"/>
    <m/>
    <n v="4"/>
    <n v="4"/>
    <m/>
    <m/>
    <n v="24"/>
    <d v="2020-01-07T00:00:00"/>
    <x v="2"/>
    <x v="0"/>
    <s v="2020"/>
  </r>
  <r>
    <x v="1"/>
    <x v="12"/>
    <x v="16"/>
    <m/>
    <n v="5"/>
    <m/>
    <n v="2"/>
    <n v="2"/>
    <m/>
    <m/>
    <n v="7"/>
    <d v="2020-01-07T00:00:00"/>
    <x v="2"/>
    <x v="0"/>
    <s v="2020"/>
  </r>
  <r>
    <x v="1"/>
    <x v="6"/>
    <x v="17"/>
    <m/>
    <n v="15"/>
    <m/>
    <n v="2"/>
    <n v="2"/>
    <m/>
    <m/>
    <n v="17"/>
    <d v="2020-01-07T00:00:00"/>
    <x v="2"/>
    <x v="0"/>
    <s v="2020"/>
  </r>
  <r>
    <x v="0"/>
    <x v="0"/>
    <x v="0"/>
    <n v="61"/>
    <n v="49"/>
    <n v="18"/>
    <n v="3"/>
    <n v="21"/>
    <n v="1"/>
    <m/>
    <n v="131"/>
    <d v="2020-01-07T00:00:00"/>
    <x v="2"/>
    <x v="0"/>
    <s v="2020"/>
  </r>
  <r>
    <x v="1"/>
    <x v="2"/>
    <x v="18"/>
    <n v="33"/>
    <m/>
    <n v="12"/>
    <m/>
    <n v="12"/>
    <m/>
    <m/>
    <n v="45"/>
    <d v="2020-01-07T00:00:00"/>
    <x v="2"/>
    <x v="0"/>
    <s v="2020"/>
  </r>
  <r>
    <x v="1"/>
    <x v="3"/>
    <x v="19"/>
    <n v="17"/>
    <n v="27"/>
    <n v="1"/>
    <n v="2"/>
    <n v="3"/>
    <n v="1"/>
    <m/>
    <n v="47"/>
    <d v="2020-01-07T00:00:00"/>
    <x v="2"/>
    <x v="0"/>
    <s v="2020"/>
  </r>
  <r>
    <x v="1"/>
    <x v="6"/>
    <x v="20"/>
    <m/>
    <n v="22"/>
    <n v="2"/>
    <n v="1"/>
    <n v="3"/>
    <m/>
    <m/>
    <n v="25"/>
    <d v="2020-01-07T00:00:00"/>
    <x v="2"/>
    <x v="0"/>
    <s v="2020"/>
  </r>
  <r>
    <x v="1"/>
    <x v="7"/>
    <x v="21"/>
    <n v="11"/>
    <m/>
    <n v="3"/>
    <m/>
    <n v="3"/>
    <m/>
    <m/>
    <n v="14"/>
    <d v="2020-01-07T00:00:00"/>
    <x v="2"/>
    <x v="0"/>
    <s v="2020"/>
  </r>
  <r>
    <x v="0"/>
    <x v="11"/>
    <x v="0"/>
    <m/>
    <n v="31"/>
    <m/>
    <n v="6"/>
    <n v="6"/>
    <m/>
    <m/>
    <n v="37"/>
    <d v="2020-01-07T00:00:00"/>
    <x v="2"/>
    <x v="0"/>
    <s v="2020"/>
  </r>
  <r>
    <x v="1"/>
    <x v="12"/>
    <x v="22"/>
    <m/>
    <n v="3"/>
    <m/>
    <n v="1"/>
    <n v="1"/>
    <m/>
    <m/>
    <n v="4"/>
    <d v="2020-01-07T00:00:00"/>
    <x v="2"/>
    <x v="0"/>
    <s v="2020"/>
  </r>
  <r>
    <x v="1"/>
    <x v="3"/>
    <x v="23"/>
    <m/>
    <n v="21"/>
    <m/>
    <n v="5"/>
    <n v="5"/>
    <m/>
    <m/>
    <n v="26"/>
    <d v="2020-01-07T00:00:00"/>
    <x v="2"/>
    <x v="0"/>
    <s v="2020"/>
  </r>
  <r>
    <x v="1"/>
    <x v="6"/>
    <x v="3"/>
    <m/>
    <n v="7"/>
    <m/>
    <m/>
    <m/>
    <m/>
    <m/>
    <n v="7"/>
    <d v="2020-01-07T00:00:00"/>
    <x v="2"/>
    <x v="0"/>
    <s v="2020"/>
  </r>
  <r>
    <x v="0"/>
    <x v="0"/>
    <x v="0"/>
    <m/>
    <n v="16"/>
    <m/>
    <n v="10"/>
    <n v="10"/>
    <m/>
    <m/>
    <n v="26"/>
    <d v="2020-01-09T00:00:00"/>
    <x v="3"/>
    <x v="0"/>
    <s v="2020"/>
  </r>
  <r>
    <x v="1"/>
    <x v="12"/>
    <x v="24"/>
    <m/>
    <n v="5"/>
    <m/>
    <n v="8"/>
    <n v="8"/>
    <m/>
    <m/>
    <n v="13"/>
    <d v="2020-01-09T00:00:00"/>
    <x v="3"/>
    <x v="0"/>
    <s v="2020"/>
  </r>
  <r>
    <x v="1"/>
    <x v="6"/>
    <x v="25"/>
    <m/>
    <n v="11"/>
    <m/>
    <n v="2"/>
    <n v="2"/>
    <m/>
    <m/>
    <n v="13"/>
    <d v="2020-01-09T00:00:00"/>
    <x v="3"/>
    <x v="0"/>
    <s v="2020"/>
  </r>
  <r>
    <x v="0"/>
    <x v="11"/>
    <x v="0"/>
    <m/>
    <n v="84"/>
    <m/>
    <n v="27"/>
    <n v="27"/>
    <m/>
    <m/>
    <n v="111"/>
    <d v="2020-01-09T00:00:00"/>
    <x v="3"/>
    <x v="0"/>
    <s v="2020"/>
  </r>
  <r>
    <x v="1"/>
    <x v="12"/>
    <x v="22"/>
    <m/>
    <n v="24"/>
    <m/>
    <n v="8"/>
    <n v="8"/>
    <m/>
    <m/>
    <n v="32"/>
    <d v="2020-01-09T00:00:00"/>
    <x v="3"/>
    <x v="0"/>
    <s v="2020"/>
  </r>
  <r>
    <x v="1"/>
    <x v="3"/>
    <x v="26"/>
    <m/>
    <n v="34"/>
    <m/>
    <n v="9"/>
    <n v="9"/>
    <m/>
    <m/>
    <n v="43"/>
    <d v="2020-01-09T00:00:00"/>
    <x v="3"/>
    <x v="0"/>
    <s v="2020"/>
  </r>
  <r>
    <x v="1"/>
    <x v="6"/>
    <x v="27"/>
    <m/>
    <n v="12"/>
    <m/>
    <n v="7"/>
    <n v="7"/>
    <m/>
    <m/>
    <n v="19"/>
    <d v="2020-01-09T00:00:00"/>
    <x v="3"/>
    <x v="0"/>
    <s v="2020"/>
  </r>
  <r>
    <x v="1"/>
    <x v="7"/>
    <x v="28"/>
    <m/>
    <n v="14"/>
    <m/>
    <n v="3"/>
    <n v="3"/>
    <m/>
    <m/>
    <n v="17"/>
    <d v="2020-01-09T00:00:00"/>
    <x v="3"/>
    <x v="0"/>
    <s v="2020"/>
  </r>
  <r>
    <x v="0"/>
    <x v="11"/>
    <x v="0"/>
    <n v="51"/>
    <n v="26"/>
    <n v="8"/>
    <n v="7"/>
    <n v="15"/>
    <m/>
    <m/>
    <n v="92"/>
    <d v="2020-01-10T00:00:00"/>
    <x v="4"/>
    <x v="0"/>
    <s v="2020"/>
  </r>
  <r>
    <x v="1"/>
    <x v="12"/>
    <x v="29"/>
    <m/>
    <n v="4"/>
    <m/>
    <n v="3"/>
    <n v="3"/>
    <m/>
    <m/>
    <n v="7"/>
    <d v="2020-01-10T00:00:00"/>
    <x v="4"/>
    <x v="0"/>
    <s v="2020"/>
  </r>
  <r>
    <x v="1"/>
    <x v="2"/>
    <x v="30"/>
    <n v="51"/>
    <m/>
    <n v="8"/>
    <m/>
    <n v="8"/>
    <m/>
    <m/>
    <n v="59"/>
    <d v="2020-01-10T00:00:00"/>
    <x v="4"/>
    <x v="0"/>
    <s v="2020"/>
  </r>
  <r>
    <x v="1"/>
    <x v="3"/>
    <x v="31"/>
    <m/>
    <n v="20"/>
    <m/>
    <n v="2"/>
    <n v="2"/>
    <m/>
    <m/>
    <n v="22"/>
    <d v="2020-01-10T00:00:00"/>
    <x v="4"/>
    <x v="0"/>
    <s v="2020"/>
  </r>
  <r>
    <x v="1"/>
    <x v="6"/>
    <x v="15"/>
    <m/>
    <n v="2"/>
    <m/>
    <n v="2"/>
    <n v="2"/>
    <m/>
    <m/>
    <n v="4"/>
    <d v="2020-01-10T00:00:00"/>
    <x v="4"/>
    <x v="0"/>
    <s v="2020"/>
  </r>
  <r>
    <x v="0"/>
    <x v="0"/>
    <x v="0"/>
    <n v="10"/>
    <m/>
    <m/>
    <m/>
    <m/>
    <m/>
    <m/>
    <n v="10"/>
    <d v="2020-01-11T00:00:00"/>
    <x v="5"/>
    <x v="0"/>
    <s v="2020"/>
  </r>
  <r>
    <x v="1"/>
    <x v="3"/>
    <x v="3"/>
    <n v="4"/>
    <m/>
    <m/>
    <m/>
    <m/>
    <m/>
    <m/>
    <n v="4"/>
    <d v="2020-01-11T00:00:00"/>
    <x v="5"/>
    <x v="0"/>
    <s v="2020"/>
  </r>
  <r>
    <x v="1"/>
    <x v="7"/>
    <x v="3"/>
    <n v="6"/>
    <m/>
    <m/>
    <m/>
    <m/>
    <m/>
    <m/>
    <n v="6"/>
    <d v="2020-01-11T00:00:00"/>
    <x v="5"/>
    <x v="0"/>
    <s v="2020"/>
  </r>
  <r>
    <x v="0"/>
    <x v="11"/>
    <x v="0"/>
    <n v="5"/>
    <m/>
    <n v="1"/>
    <m/>
    <n v="1"/>
    <m/>
    <m/>
    <n v="6"/>
    <d v="2020-01-11T00:00:00"/>
    <x v="5"/>
    <x v="0"/>
    <s v="2020"/>
  </r>
  <r>
    <x v="1"/>
    <x v="3"/>
    <x v="5"/>
    <n v="5"/>
    <m/>
    <n v="1"/>
    <m/>
    <n v="1"/>
    <m/>
    <m/>
    <n v="6"/>
    <d v="2020-01-11T00:00:00"/>
    <x v="5"/>
    <x v="0"/>
    <s v="2020"/>
  </r>
  <r>
    <x v="0"/>
    <x v="0"/>
    <x v="0"/>
    <n v="105"/>
    <m/>
    <n v="20"/>
    <m/>
    <n v="20"/>
    <m/>
    <n v="2"/>
    <n v="125"/>
    <d v="2020-01-12T00:00:00"/>
    <x v="6"/>
    <x v="0"/>
    <s v="2020"/>
  </r>
  <r>
    <x v="1"/>
    <x v="12"/>
    <x v="32"/>
    <n v="16"/>
    <m/>
    <n v="3"/>
    <m/>
    <n v="3"/>
    <m/>
    <m/>
    <n v="19"/>
    <d v="2020-01-12T00:00:00"/>
    <x v="6"/>
    <x v="0"/>
    <s v="2020"/>
  </r>
  <r>
    <x v="1"/>
    <x v="13"/>
    <x v="3"/>
    <n v="12"/>
    <m/>
    <m/>
    <m/>
    <m/>
    <m/>
    <m/>
    <n v="12"/>
    <d v="2020-01-12T00:00:00"/>
    <x v="6"/>
    <x v="0"/>
    <s v="2020"/>
  </r>
  <r>
    <x v="1"/>
    <x v="2"/>
    <x v="33"/>
    <n v="35"/>
    <m/>
    <n v="6"/>
    <m/>
    <n v="6"/>
    <m/>
    <m/>
    <n v="41"/>
    <d v="2020-01-12T00:00:00"/>
    <x v="6"/>
    <x v="0"/>
    <s v="2020"/>
  </r>
  <r>
    <x v="1"/>
    <x v="3"/>
    <x v="34"/>
    <n v="7"/>
    <m/>
    <n v="2"/>
    <m/>
    <n v="2"/>
    <m/>
    <m/>
    <n v="9"/>
    <d v="2020-01-12T00:00:00"/>
    <x v="6"/>
    <x v="0"/>
    <s v="2020"/>
  </r>
  <r>
    <x v="1"/>
    <x v="6"/>
    <x v="22"/>
    <n v="21"/>
    <m/>
    <n v="7"/>
    <m/>
    <n v="7"/>
    <m/>
    <n v="1"/>
    <n v="28"/>
    <d v="2020-01-12T00:00:00"/>
    <x v="6"/>
    <x v="0"/>
    <s v="2020"/>
  </r>
  <r>
    <x v="1"/>
    <x v="7"/>
    <x v="35"/>
    <n v="14"/>
    <m/>
    <n v="2"/>
    <m/>
    <n v="2"/>
    <m/>
    <n v="1"/>
    <n v="16"/>
    <d v="2020-01-12T00:00:00"/>
    <x v="6"/>
    <x v="0"/>
    <s v="2020"/>
  </r>
  <r>
    <x v="0"/>
    <x v="0"/>
    <x v="0"/>
    <n v="46"/>
    <n v="41"/>
    <n v="5"/>
    <n v="12"/>
    <n v="17"/>
    <m/>
    <n v="3"/>
    <n v="104"/>
    <d v="2020-01-13T00:00:00"/>
    <x v="7"/>
    <x v="0"/>
    <s v="2020"/>
  </r>
  <r>
    <x v="1"/>
    <x v="12"/>
    <x v="36"/>
    <n v="6"/>
    <m/>
    <n v="1"/>
    <n v="2"/>
    <n v="3"/>
    <m/>
    <n v="1"/>
    <n v="9"/>
    <d v="2020-01-13T00:00:00"/>
    <x v="7"/>
    <x v="0"/>
    <s v="2020"/>
  </r>
  <r>
    <x v="1"/>
    <x v="3"/>
    <x v="37"/>
    <n v="14"/>
    <n v="12"/>
    <n v="1"/>
    <n v="1"/>
    <n v="2"/>
    <m/>
    <n v="1"/>
    <n v="28"/>
    <d v="2020-01-13T00:00:00"/>
    <x v="7"/>
    <x v="0"/>
    <s v="2020"/>
  </r>
  <r>
    <x v="1"/>
    <x v="14"/>
    <x v="35"/>
    <n v="7"/>
    <m/>
    <n v="1"/>
    <m/>
    <n v="1"/>
    <m/>
    <m/>
    <n v="8"/>
    <d v="2020-01-13T00:00:00"/>
    <x v="7"/>
    <x v="0"/>
    <s v="2020"/>
  </r>
  <r>
    <x v="1"/>
    <x v="6"/>
    <x v="38"/>
    <n v="8"/>
    <n v="22"/>
    <n v="2"/>
    <n v="2"/>
    <n v="4"/>
    <m/>
    <m/>
    <n v="34"/>
    <d v="2020-01-13T00:00:00"/>
    <x v="7"/>
    <x v="0"/>
    <s v="2020"/>
  </r>
  <r>
    <x v="1"/>
    <x v="7"/>
    <x v="7"/>
    <n v="11"/>
    <n v="9"/>
    <m/>
    <n v="5"/>
    <n v="5"/>
    <m/>
    <n v="1"/>
    <n v="25"/>
    <d v="2020-01-13T00:00:00"/>
    <x v="7"/>
    <x v="0"/>
    <s v="2020"/>
  </r>
  <r>
    <x v="0"/>
    <x v="0"/>
    <x v="0"/>
    <n v="104"/>
    <n v="3"/>
    <n v="21"/>
    <m/>
    <n v="21"/>
    <m/>
    <n v="1"/>
    <n v="128"/>
    <d v="2020-01-14T00:00:00"/>
    <x v="8"/>
    <x v="0"/>
    <s v="2020"/>
  </r>
  <r>
    <x v="1"/>
    <x v="12"/>
    <x v="16"/>
    <n v="5"/>
    <m/>
    <n v="2"/>
    <m/>
    <n v="2"/>
    <m/>
    <m/>
    <n v="7"/>
    <d v="2020-01-14T00:00:00"/>
    <x v="8"/>
    <x v="0"/>
    <s v="2020"/>
  </r>
  <r>
    <x v="1"/>
    <x v="13"/>
    <x v="3"/>
    <n v="9"/>
    <m/>
    <m/>
    <m/>
    <m/>
    <m/>
    <m/>
    <n v="9"/>
    <d v="2020-01-14T00:00:00"/>
    <x v="8"/>
    <x v="0"/>
    <s v="2020"/>
  </r>
  <r>
    <x v="1"/>
    <x v="1"/>
    <x v="3"/>
    <m/>
    <n v="1"/>
    <m/>
    <m/>
    <m/>
    <m/>
    <m/>
    <n v="1"/>
    <d v="2020-01-14T00:00:00"/>
    <x v="8"/>
    <x v="0"/>
    <s v="2020"/>
  </r>
  <r>
    <x v="1"/>
    <x v="2"/>
    <x v="39"/>
    <n v="37"/>
    <m/>
    <n v="4"/>
    <m/>
    <n v="4"/>
    <m/>
    <m/>
    <n v="41"/>
    <d v="2020-01-14T00:00:00"/>
    <x v="8"/>
    <x v="0"/>
    <s v="2020"/>
  </r>
  <r>
    <x v="1"/>
    <x v="3"/>
    <x v="3"/>
    <n v="2"/>
    <m/>
    <m/>
    <m/>
    <m/>
    <m/>
    <m/>
    <n v="2"/>
    <d v="2020-01-14T00:00:00"/>
    <x v="8"/>
    <x v="0"/>
    <s v="2020"/>
  </r>
  <r>
    <x v="1"/>
    <x v="14"/>
    <x v="22"/>
    <n v="16"/>
    <n v="2"/>
    <n v="6"/>
    <m/>
    <n v="6"/>
    <m/>
    <n v="1"/>
    <n v="24"/>
    <d v="2020-01-14T00:00:00"/>
    <x v="8"/>
    <x v="0"/>
    <s v="2020"/>
  </r>
  <r>
    <x v="1"/>
    <x v="6"/>
    <x v="40"/>
    <n v="21"/>
    <m/>
    <n v="9"/>
    <m/>
    <n v="9"/>
    <m/>
    <m/>
    <n v="30"/>
    <d v="2020-01-14T00:00:00"/>
    <x v="8"/>
    <x v="0"/>
    <s v="2020"/>
  </r>
  <r>
    <x v="1"/>
    <x v="7"/>
    <x v="3"/>
    <n v="14"/>
    <m/>
    <m/>
    <m/>
    <m/>
    <m/>
    <m/>
    <n v="14"/>
    <d v="2020-01-14T00:00:00"/>
    <x v="8"/>
    <x v="0"/>
    <s v="2020"/>
  </r>
  <r>
    <x v="0"/>
    <x v="0"/>
    <x v="0"/>
    <n v="127"/>
    <n v="11"/>
    <n v="9"/>
    <m/>
    <n v="9"/>
    <n v="1"/>
    <m/>
    <n v="147"/>
    <d v="2020-01-15T00:00:00"/>
    <x v="9"/>
    <x v="0"/>
    <s v="2020"/>
  </r>
  <r>
    <x v="1"/>
    <x v="12"/>
    <x v="3"/>
    <n v="15"/>
    <m/>
    <m/>
    <m/>
    <m/>
    <m/>
    <m/>
    <n v="15"/>
    <d v="2020-01-15T00:00:00"/>
    <x v="9"/>
    <x v="0"/>
    <s v="2020"/>
  </r>
  <r>
    <x v="1"/>
    <x v="13"/>
    <x v="3"/>
    <n v="10"/>
    <m/>
    <m/>
    <m/>
    <m/>
    <m/>
    <m/>
    <n v="10"/>
    <d v="2020-01-15T00:00:00"/>
    <x v="9"/>
    <x v="0"/>
    <s v="2020"/>
  </r>
  <r>
    <x v="1"/>
    <x v="2"/>
    <x v="14"/>
    <n v="39"/>
    <m/>
    <n v="5"/>
    <m/>
    <n v="5"/>
    <m/>
    <m/>
    <n v="44"/>
    <d v="2020-01-15T00:00:00"/>
    <x v="9"/>
    <x v="0"/>
    <s v="2020"/>
  </r>
  <r>
    <x v="1"/>
    <x v="3"/>
    <x v="41"/>
    <n v="55"/>
    <n v="4"/>
    <n v="2"/>
    <m/>
    <n v="2"/>
    <n v="1"/>
    <m/>
    <n v="61"/>
    <d v="2020-01-15T00:00:00"/>
    <x v="9"/>
    <x v="0"/>
    <s v="2020"/>
  </r>
  <r>
    <x v="1"/>
    <x v="14"/>
    <x v="42"/>
    <n v="8"/>
    <m/>
    <n v="1"/>
    <m/>
    <n v="1"/>
    <m/>
    <m/>
    <n v="9"/>
    <d v="2020-01-15T00:00:00"/>
    <x v="9"/>
    <x v="0"/>
    <s v="2020"/>
  </r>
  <r>
    <x v="1"/>
    <x v="6"/>
    <x v="7"/>
    <n v="1"/>
    <n v="4"/>
    <m/>
    <m/>
    <m/>
    <m/>
    <m/>
    <n v="5"/>
    <d v="2020-01-15T00:00:00"/>
    <x v="9"/>
    <x v="0"/>
    <s v="2020"/>
  </r>
  <r>
    <x v="1"/>
    <x v="7"/>
    <x v="3"/>
    <m/>
    <n v="3"/>
    <m/>
    <m/>
    <m/>
    <m/>
    <m/>
    <n v="3"/>
    <d v="2020-01-15T00:00:00"/>
    <x v="9"/>
    <x v="0"/>
    <s v="2020"/>
  </r>
  <r>
    <x v="0"/>
    <x v="0"/>
    <x v="0"/>
    <n v="111"/>
    <n v="37"/>
    <n v="15"/>
    <n v="14"/>
    <n v="29"/>
    <m/>
    <m/>
    <n v="177"/>
    <d v="2020-01-16T00:00:00"/>
    <x v="10"/>
    <x v="0"/>
    <s v="2020"/>
  </r>
  <r>
    <x v="1"/>
    <x v="12"/>
    <x v="43"/>
    <n v="5"/>
    <n v="12"/>
    <n v="3"/>
    <n v="8"/>
    <n v="11"/>
    <m/>
    <m/>
    <n v="28"/>
    <d v="2020-01-16T00:00:00"/>
    <x v="10"/>
    <x v="0"/>
    <s v="2020"/>
  </r>
  <r>
    <x v="1"/>
    <x v="1"/>
    <x v="44"/>
    <n v="38"/>
    <n v="20"/>
    <n v="4"/>
    <n v="3"/>
    <n v="7"/>
    <m/>
    <m/>
    <n v="65"/>
    <d v="2020-01-16T00:00:00"/>
    <x v="10"/>
    <x v="0"/>
    <s v="2020"/>
  </r>
  <r>
    <x v="1"/>
    <x v="2"/>
    <x v="6"/>
    <n v="38"/>
    <m/>
    <n v="2"/>
    <m/>
    <n v="2"/>
    <m/>
    <m/>
    <n v="40"/>
    <d v="2020-01-16T00:00:00"/>
    <x v="10"/>
    <x v="0"/>
    <s v="2020"/>
  </r>
  <r>
    <x v="1"/>
    <x v="3"/>
    <x v="11"/>
    <n v="9"/>
    <m/>
    <n v="2"/>
    <m/>
    <n v="2"/>
    <m/>
    <m/>
    <n v="11"/>
    <d v="2020-01-16T00:00:00"/>
    <x v="10"/>
    <x v="0"/>
    <s v="2020"/>
  </r>
  <r>
    <x v="1"/>
    <x v="6"/>
    <x v="3"/>
    <n v="1"/>
    <m/>
    <m/>
    <m/>
    <m/>
    <m/>
    <m/>
    <n v="1"/>
    <d v="2020-01-16T00:00:00"/>
    <x v="10"/>
    <x v="0"/>
    <s v="2020"/>
  </r>
  <r>
    <x v="1"/>
    <x v="7"/>
    <x v="45"/>
    <n v="20"/>
    <n v="5"/>
    <n v="4"/>
    <n v="3"/>
    <n v="7"/>
    <m/>
    <m/>
    <n v="32"/>
    <d v="2020-01-16T00:00:00"/>
    <x v="10"/>
    <x v="0"/>
    <s v="2020"/>
  </r>
  <r>
    <x v="0"/>
    <x v="10"/>
    <x v="0"/>
    <n v="89"/>
    <m/>
    <n v="9"/>
    <m/>
    <n v="9"/>
    <m/>
    <m/>
    <n v="98"/>
    <d v="2020-01-17T00:00:00"/>
    <x v="11"/>
    <x v="0"/>
    <s v="2020"/>
  </r>
  <r>
    <x v="1"/>
    <x v="12"/>
    <x v="3"/>
    <m/>
    <m/>
    <n v="2"/>
    <m/>
    <n v="2"/>
    <m/>
    <m/>
    <n v="2"/>
    <d v="2020-01-17T00:00:00"/>
    <x v="11"/>
    <x v="0"/>
    <s v="2020"/>
  </r>
  <r>
    <x v="1"/>
    <x v="1"/>
    <x v="36"/>
    <n v="2"/>
    <m/>
    <n v="1"/>
    <m/>
    <n v="1"/>
    <m/>
    <m/>
    <n v="3"/>
    <d v="2020-01-17T00:00:00"/>
    <x v="11"/>
    <x v="0"/>
    <s v="2020"/>
  </r>
  <r>
    <x v="1"/>
    <x v="2"/>
    <x v="46"/>
    <n v="28"/>
    <m/>
    <n v="2"/>
    <m/>
    <n v="2"/>
    <m/>
    <m/>
    <n v="30"/>
    <d v="2020-01-17T00:00:00"/>
    <x v="11"/>
    <x v="0"/>
    <s v="2020"/>
  </r>
  <r>
    <x v="1"/>
    <x v="3"/>
    <x v="47"/>
    <n v="40"/>
    <m/>
    <n v="1"/>
    <m/>
    <n v="1"/>
    <m/>
    <m/>
    <n v="41"/>
    <d v="2020-01-17T00:00:00"/>
    <x v="11"/>
    <x v="0"/>
    <s v="2020"/>
  </r>
  <r>
    <x v="1"/>
    <x v="14"/>
    <x v="9"/>
    <n v="19"/>
    <m/>
    <n v="3"/>
    <m/>
    <n v="3"/>
    <m/>
    <m/>
    <n v="22"/>
    <d v="2020-01-17T00:00:00"/>
    <x v="11"/>
    <x v="0"/>
    <s v="2020"/>
  </r>
  <r>
    <x v="0"/>
    <x v="0"/>
    <x v="0"/>
    <n v="102"/>
    <n v="60"/>
    <n v="9"/>
    <n v="4"/>
    <n v="13"/>
    <m/>
    <m/>
    <n v="175"/>
    <d v="2020-01-18T00:00:00"/>
    <x v="12"/>
    <x v="0"/>
    <s v="2020"/>
  </r>
  <r>
    <x v="1"/>
    <x v="12"/>
    <x v="3"/>
    <n v="2"/>
    <m/>
    <m/>
    <m/>
    <m/>
    <m/>
    <m/>
    <n v="2"/>
    <d v="2020-01-18T00:00:00"/>
    <x v="12"/>
    <x v="0"/>
    <s v="2020"/>
  </r>
  <r>
    <x v="1"/>
    <x v="1"/>
    <x v="48"/>
    <m/>
    <n v="60"/>
    <m/>
    <n v="4"/>
    <n v="4"/>
    <m/>
    <m/>
    <n v="64"/>
    <d v="2020-01-18T00:00:00"/>
    <x v="12"/>
    <x v="0"/>
    <s v="2020"/>
  </r>
  <r>
    <x v="1"/>
    <x v="2"/>
    <x v="49"/>
    <n v="40"/>
    <m/>
    <n v="6"/>
    <m/>
    <n v="6"/>
    <m/>
    <m/>
    <n v="46"/>
    <d v="2020-01-18T00:00:00"/>
    <x v="12"/>
    <x v="0"/>
    <s v="2020"/>
  </r>
  <r>
    <x v="1"/>
    <x v="6"/>
    <x v="50"/>
    <n v="60"/>
    <m/>
    <n v="3"/>
    <m/>
    <n v="3"/>
    <m/>
    <m/>
    <n v="63"/>
    <d v="2020-01-18T00:00:00"/>
    <x v="12"/>
    <x v="0"/>
    <s v="2020"/>
  </r>
  <r>
    <x v="0"/>
    <x v="0"/>
    <x v="0"/>
    <n v="97"/>
    <n v="25"/>
    <n v="15"/>
    <n v="3"/>
    <n v="18"/>
    <n v="1"/>
    <m/>
    <n v="140"/>
    <d v="2020-01-19T00:00:00"/>
    <x v="13"/>
    <x v="0"/>
    <s v="2020"/>
  </r>
  <r>
    <x v="1"/>
    <x v="12"/>
    <x v="5"/>
    <m/>
    <n v="5"/>
    <m/>
    <n v="1"/>
    <n v="1"/>
    <m/>
    <m/>
    <n v="6"/>
    <d v="2020-01-19T00:00:00"/>
    <x v="13"/>
    <x v="0"/>
    <s v="2020"/>
  </r>
  <r>
    <x v="1"/>
    <x v="1"/>
    <x v="42"/>
    <m/>
    <n v="16"/>
    <m/>
    <n v="2"/>
    <n v="2"/>
    <m/>
    <m/>
    <n v="18"/>
    <d v="2020-01-19T00:00:00"/>
    <x v="13"/>
    <x v="0"/>
    <s v="2020"/>
  </r>
  <r>
    <x v="1"/>
    <x v="2"/>
    <x v="51"/>
    <n v="33"/>
    <m/>
    <n v="5"/>
    <m/>
    <n v="5"/>
    <m/>
    <m/>
    <n v="38"/>
    <d v="2020-01-19T00:00:00"/>
    <x v="13"/>
    <x v="0"/>
    <s v="2020"/>
  </r>
  <r>
    <x v="1"/>
    <x v="3"/>
    <x v="52"/>
    <n v="30"/>
    <n v="1"/>
    <n v="3"/>
    <m/>
    <n v="3"/>
    <n v="1"/>
    <m/>
    <n v="34"/>
    <d v="2020-01-19T00:00:00"/>
    <x v="13"/>
    <x v="0"/>
    <s v="2020"/>
  </r>
  <r>
    <x v="1"/>
    <x v="6"/>
    <x v="53"/>
    <n v="34"/>
    <n v="3"/>
    <n v="7"/>
    <m/>
    <n v="7"/>
    <m/>
    <m/>
    <n v="44"/>
    <d v="2020-01-19T00:00:00"/>
    <x v="13"/>
    <x v="0"/>
    <s v="2020"/>
  </r>
  <r>
    <x v="0"/>
    <x v="10"/>
    <x v="0"/>
    <n v="81"/>
    <m/>
    <n v="2"/>
    <m/>
    <n v="3"/>
    <m/>
    <m/>
    <n v="83"/>
    <d v="2020-01-20T00:00:00"/>
    <x v="14"/>
    <x v="0"/>
    <s v="2020"/>
  </r>
  <r>
    <x v="1"/>
    <x v="3"/>
    <x v="22"/>
    <n v="4"/>
    <m/>
    <n v="0"/>
    <m/>
    <n v="0"/>
    <m/>
    <m/>
    <n v="4"/>
    <d v="2020-01-20T00:00:00"/>
    <x v="14"/>
    <x v="0"/>
    <s v="2020"/>
  </r>
  <r>
    <x v="1"/>
    <x v="14"/>
    <x v="54"/>
    <n v="77"/>
    <m/>
    <n v="2"/>
    <m/>
    <n v="2"/>
    <m/>
    <m/>
    <n v="79"/>
    <d v="2020-01-20T00:00:00"/>
    <x v="14"/>
    <x v="0"/>
    <s v="2020"/>
  </r>
  <r>
    <x v="0"/>
    <x v="0"/>
    <x v="0"/>
    <n v="109"/>
    <n v="22"/>
    <n v="11"/>
    <n v="3"/>
    <n v="14"/>
    <m/>
    <m/>
    <n v="145"/>
    <d v="2020-01-20T00:00:00"/>
    <x v="14"/>
    <x v="0"/>
    <s v="2020"/>
  </r>
  <r>
    <x v="1"/>
    <x v="12"/>
    <x v="3"/>
    <n v="9"/>
    <m/>
    <m/>
    <m/>
    <m/>
    <m/>
    <m/>
    <n v="9"/>
    <d v="2020-01-20T00:00:00"/>
    <x v="14"/>
    <x v="0"/>
    <s v="2020"/>
  </r>
  <r>
    <x v="1"/>
    <x v="1"/>
    <x v="55"/>
    <n v="23"/>
    <n v="1"/>
    <n v="4"/>
    <m/>
    <n v="4"/>
    <m/>
    <m/>
    <n v="28"/>
    <d v="2020-01-20T00:00:00"/>
    <x v="14"/>
    <x v="0"/>
    <s v="2020"/>
  </r>
  <r>
    <x v="1"/>
    <x v="3"/>
    <x v="3"/>
    <n v="5"/>
    <m/>
    <m/>
    <m/>
    <m/>
    <m/>
    <m/>
    <n v="5"/>
    <d v="2020-01-20T00:00:00"/>
    <x v="14"/>
    <x v="0"/>
    <s v="2020"/>
  </r>
  <r>
    <x v="1"/>
    <x v="14"/>
    <x v="3"/>
    <n v="2"/>
    <m/>
    <m/>
    <m/>
    <m/>
    <m/>
    <m/>
    <n v="2"/>
    <d v="2020-01-20T00:00:00"/>
    <x v="14"/>
    <x v="0"/>
    <s v="2020"/>
  </r>
  <r>
    <x v="1"/>
    <x v="6"/>
    <x v="3"/>
    <n v="3"/>
    <m/>
    <m/>
    <m/>
    <m/>
    <m/>
    <m/>
    <n v="3"/>
    <d v="2020-01-20T00:00:00"/>
    <x v="14"/>
    <x v="0"/>
    <s v="2020"/>
  </r>
  <r>
    <x v="1"/>
    <x v="7"/>
    <x v="56"/>
    <n v="67"/>
    <n v="21"/>
    <n v="7"/>
    <n v="3"/>
    <n v="10"/>
    <m/>
    <m/>
    <n v="98"/>
    <d v="2020-01-20T00:00:00"/>
    <x v="14"/>
    <x v="0"/>
    <s v="2020"/>
  </r>
  <r>
    <x v="0"/>
    <x v="0"/>
    <x v="0"/>
    <n v="39"/>
    <n v="103"/>
    <n v="12"/>
    <n v="9"/>
    <n v="21"/>
    <m/>
    <m/>
    <n v="163"/>
    <d v="2020-01-21T00:00:00"/>
    <x v="15"/>
    <x v="0"/>
    <s v="2020"/>
  </r>
  <r>
    <x v="1"/>
    <x v="12"/>
    <x v="8"/>
    <n v="25"/>
    <n v="1"/>
    <n v="10"/>
    <m/>
    <n v="10"/>
    <m/>
    <m/>
    <n v="36"/>
    <d v="2020-01-21T00:00:00"/>
    <x v="15"/>
    <x v="0"/>
    <s v="2020"/>
  </r>
  <r>
    <x v="1"/>
    <x v="1"/>
    <x v="3"/>
    <m/>
    <n v="3"/>
    <m/>
    <m/>
    <m/>
    <m/>
    <m/>
    <n v="3"/>
    <d v="2020-01-21T00:00:00"/>
    <x v="15"/>
    <x v="0"/>
    <s v="2020"/>
  </r>
  <r>
    <x v="1"/>
    <x v="3"/>
    <x v="3"/>
    <n v="3"/>
    <n v="11"/>
    <m/>
    <m/>
    <m/>
    <m/>
    <m/>
    <n v="14"/>
    <d v="2020-01-21T00:00:00"/>
    <x v="15"/>
    <x v="0"/>
    <s v="2020"/>
  </r>
  <r>
    <x v="1"/>
    <x v="14"/>
    <x v="3"/>
    <n v="6"/>
    <m/>
    <m/>
    <m/>
    <m/>
    <m/>
    <m/>
    <n v="6"/>
    <d v="2020-01-21T00:00:00"/>
    <x v="15"/>
    <x v="0"/>
    <s v="2020"/>
  </r>
  <r>
    <x v="1"/>
    <x v="6"/>
    <x v="57"/>
    <n v="5"/>
    <n v="40"/>
    <n v="2"/>
    <n v="9"/>
    <n v="11"/>
    <m/>
    <m/>
    <n v="56"/>
    <d v="2020-01-21T00:00:00"/>
    <x v="15"/>
    <x v="0"/>
    <s v="2020"/>
  </r>
  <r>
    <x v="1"/>
    <x v="7"/>
    <x v="3"/>
    <m/>
    <n v="48"/>
    <m/>
    <m/>
    <m/>
    <m/>
    <m/>
    <n v="48"/>
    <d v="2020-01-21T00:00:00"/>
    <x v="15"/>
    <x v="0"/>
    <s v="2020"/>
  </r>
  <r>
    <x v="0"/>
    <x v="0"/>
    <x v="0"/>
    <n v="95"/>
    <n v="62"/>
    <n v="6"/>
    <n v="1"/>
    <n v="7"/>
    <m/>
    <m/>
    <n v="164"/>
    <d v="2020-01-22T00:00:00"/>
    <x v="16"/>
    <x v="0"/>
    <s v="2020"/>
  </r>
  <r>
    <x v="1"/>
    <x v="12"/>
    <x v="58"/>
    <n v="29"/>
    <m/>
    <n v="1"/>
    <m/>
    <n v="1"/>
    <m/>
    <m/>
    <n v="30"/>
    <d v="2020-01-22T00:00:00"/>
    <x v="16"/>
    <x v="0"/>
    <s v="2020"/>
  </r>
  <r>
    <x v="1"/>
    <x v="1"/>
    <x v="59"/>
    <m/>
    <n v="46"/>
    <m/>
    <n v="1"/>
    <n v="1"/>
    <m/>
    <m/>
    <n v="47"/>
    <d v="2020-01-22T00:00:00"/>
    <x v="16"/>
    <x v="0"/>
    <s v="2020"/>
  </r>
  <r>
    <x v="1"/>
    <x v="15"/>
    <x v="3"/>
    <m/>
    <m/>
    <n v="1"/>
    <m/>
    <n v="1"/>
    <m/>
    <m/>
    <n v="1"/>
    <d v="2020-01-22T00:00:00"/>
    <x v="16"/>
    <x v="0"/>
    <s v="2020"/>
  </r>
  <r>
    <x v="1"/>
    <x v="3"/>
    <x v="3"/>
    <m/>
    <n v="16"/>
    <m/>
    <m/>
    <m/>
    <m/>
    <m/>
    <n v="16"/>
    <d v="2020-01-22T00:00:00"/>
    <x v="16"/>
    <x v="0"/>
    <s v="2020"/>
  </r>
  <r>
    <x v="1"/>
    <x v="4"/>
    <x v="36"/>
    <n v="2"/>
    <m/>
    <n v="1"/>
    <m/>
    <n v="1"/>
    <m/>
    <m/>
    <n v="3"/>
    <d v="2020-01-22T00:00:00"/>
    <x v="16"/>
    <x v="0"/>
    <s v="2020"/>
  </r>
  <r>
    <x v="1"/>
    <x v="5"/>
    <x v="3"/>
    <n v="7"/>
    <m/>
    <m/>
    <m/>
    <m/>
    <m/>
    <m/>
    <n v="7"/>
    <d v="2020-01-22T00:00:00"/>
    <x v="16"/>
    <x v="0"/>
    <s v="2020"/>
  </r>
  <r>
    <x v="1"/>
    <x v="6"/>
    <x v="6"/>
    <n v="57"/>
    <m/>
    <n v="3"/>
    <m/>
    <n v="3"/>
    <m/>
    <m/>
    <n v="60"/>
    <d v="2020-01-22T00:00:00"/>
    <x v="16"/>
    <x v="0"/>
    <s v="2020"/>
  </r>
  <r>
    <x v="0"/>
    <x v="9"/>
    <x v="0"/>
    <n v="100"/>
    <m/>
    <n v="11"/>
    <m/>
    <n v="11"/>
    <m/>
    <m/>
    <n v="111"/>
    <d v="2020-01-23T00:00:00"/>
    <x v="17"/>
    <x v="0"/>
    <s v="2020"/>
  </r>
  <r>
    <x v="1"/>
    <x v="15"/>
    <x v="16"/>
    <n v="6"/>
    <m/>
    <n v="1"/>
    <m/>
    <n v="1"/>
    <m/>
    <m/>
    <n v="7"/>
    <d v="2020-01-23T00:00:00"/>
    <x v="17"/>
    <x v="0"/>
    <s v="2020"/>
  </r>
  <r>
    <x v="1"/>
    <x v="3"/>
    <x v="60"/>
    <n v="43"/>
    <m/>
    <n v="4"/>
    <m/>
    <n v="4"/>
    <m/>
    <m/>
    <n v="47"/>
    <d v="2020-01-23T00:00:00"/>
    <x v="17"/>
    <x v="0"/>
    <s v="2020"/>
  </r>
  <r>
    <x v="1"/>
    <x v="5"/>
    <x v="34"/>
    <n v="7"/>
    <m/>
    <n v="2"/>
    <m/>
    <n v="2"/>
    <m/>
    <m/>
    <n v="9"/>
    <d v="2020-01-23T00:00:00"/>
    <x v="17"/>
    <x v="0"/>
    <s v="2020"/>
  </r>
  <r>
    <x v="1"/>
    <x v="7"/>
    <x v="61"/>
    <n v="44"/>
    <m/>
    <n v="4"/>
    <m/>
    <n v="4"/>
    <m/>
    <m/>
    <n v="48"/>
    <d v="2020-01-23T00:00:00"/>
    <x v="17"/>
    <x v="0"/>
    <s v="2020"/>
  </r>
  <r>
    <x v="0"/>
    <x v="10"/>
    <x v="0"/>
    <n v="46"/>
    <n v="40"/>
    <n v="3"/>
    <n v="2"/>
    <n v="5"/>
    <m/>
    <m/>
    <n v="91"/>
    <d v="2020-01-23T00:00:00"/>
    <x v="17"/>
    <x v="0"/>
    <s v="2020"/>
  </r>
  <r>
    <x v="1"/>
    <x v="12"/>
    <x v="3"/>
    <n v="1"/>
    <n v="9"/>
    <m/>
    <m/>
    <m/>
    <m/>
    <m/>
    <n v="10"/>
    <d v="2020-01-23T00:00:00"/>
    <x v="17"/>
    <x v="0"/>
    <s v="2020"/>
  </r>
  <r>
    <x v="1"/>
    <x v="14"/>
    <x v="62"/>
    <n v="45"/>
    <n v="31"/>
    <n v="3"/>
    <n v="2"/>
    <n v="5"/>
    <m/>
    <m/>
    <n v="81"/>
    <d v="2020-01-23T00:00:00"/>
    <x v="17"/>
    <x v="0"/>
    <s v="2020"/>
  </r>
  <r>
    <x v="0"/>
    <x v="0"/>
    <x v="0"/>
    <n v="165"/>
    <n v="1"/>
    <n v="12"/>
    <m/>
    <n v="12"/>
    <m/>
    <n v="1"/>
    <n v="178"/>
    <d v="2020-01-23T00:00:00"/>
    <x v="17"/>
    <x v="0"/>
    <s v="2020"/>
  </r>
  <r>
    <x v="1"/>
    <x v="12"/>
    <x v="35"/>
    <n v="7"/>
    <m/>
    <n v="1"/>
    <m/>
    <n v="1"/>
    <m/>
    <m/>
    <n v="8"/>
    <d v="2020-01-23T00:00:00"/>
    <x v="17"/>
    <x v="0"/>
    <s v="2020"/>
  </r>
  <r>
    <x v="1"/>
    <x v="1"/>
    <x v="3"/>
    <m/>
    <n v="1"/>
    <m/>
    <m/>
    <m/>
    <m/>
    <m/>
    <n v="1"/>
    <d v="2020-01-23T00:00:00"/>
    <x v="17"/>
    <x v="0"/>
    <s v="2020"/>
  </r>
  <r>
    <x v="1"/>
    <x v="2"/>
    <x v="63"/>
    <n v="58"/>
    <m/>
    <n v="6"/>
    <m/>
    <n v="6"/>
    <m/>
    <m/>
    <n v="64"/>
    <d v="2020-01-23T00:00:00"/>
    <x v="17"/>
    <x v="0"/>
    <s v="2020"/>
  </r>
  <r>
    <x v="1"/>
    <x v="15"/>
    <x v="3"/>
    <m/>
    <m/>
    <n v="2"/>
    <m/>
    <n v="2"/>
    <m/>
    <m/>
    <n v="2"/>
    <d v="2020-01-23T00:00:00"/>
    <x v="17"/>
    <x v="0"/>
    <s v="2020"/>
  </r>
  <r>
    <x v="1"/>
    <x v="4"/>
    <x v="6"/>
    <n v="57"/>
    <m/>
    <n v="3"/>
    <m/>
    <n v="3"/>
    <m/>
    <n v="1"/>
    <n v="60"/>
    <d v="2020-01-23T00:00:00"/>
    <x v="17"/>
    <x v="0"/>
    <s v="2020"/>
  </r>
  <r>
    <x v="1"/>
    <x v="5"/>
    <x v="3"/>
    <n v="39"/>
    <m/>
    <m/>
    <m/>
    <m/>
    <m/>
    <m/>
    <n v="39"/>
    <d v="2020-01-23T00:00:00"/>
    <x v="17"/>
    <x v="0"/>
    <s v="2020"/>
  </r>
  <r>
    <x v="1"/>
    <x v="6"/>
    <x v="3"/>
    <n v="1"/>
    <m/>
    <m/>
    <m/>
    <m/>
    <m/>
    <m/>
    <n v="1"/>
    <d v="2020-01-23T00:00:00"/>
    <x v="17"/>
    <x v="0"/>
    <s v="2020"/>
  </r>
  <r>
    <x v="1"/>
    <x v="7"/>
    <x v="3"/>
    <n v="3"/>
    <m/>
    <m/>
    <m/>
    <m/>
    <m/>
    <m/>
    <n v="3"/>
    <d v="2020-01-23T00:00:00"/>
    <x v="17"/>
    <x v="0"/>
    <s v="2020"/>
  </r>
  <r>
    <x v="0"/>
    <x v="11"/>
    <x v="0"/>
    <n v="45"/>
    <n v="17"/>
    <n v="5"/>
    <n v="1"/>
    <n v="6"/>
    <m/>
    <m/>
    <n v="68"/>
    <d v="2020-01-23T00:00:00"/>
    <x v="17"/>
    <x v="0"/>
    <s v="2020"/>
  </r>
  <r>
    <x v="1"/>
    <x v="12"/>
    <x v="17"/>
    <n v="30"/>
    <m/>
    <n v="4"/>
    <m/>
    <n v="4"/>
    <m/>
    <m/>
    <n v="34"/>
    <d v="2020-01-23T00:00:00"/>
    <x v="17"/>
    <x v="0"/>
    <s v="2020"/>
  </r>
  <r>
    <x v="1"/>
    <x v="6"/>
    <x v="1"/>
    <n v="15"/>
    <n v="17"/>
    <n v="1"/>
    <n v="1"/>
    <n v="2"/>
    <m/>
    <m/>
    <n v="34"/>
    <d v="2020-01-23T00:00:00"/>
    <x v="17"/>
    <x v="0"/>
    <s v="2020"/>
  </r>
  <r>
    <x v="0"/>
    <x v="10"/>
    <x v="0"/>
    <n v="4"/>
    <n v="88"/>
    <m/>
    <n v="8"/>
    <n v="8"/>
    <m/>
    <m/>
    <n v="100"/>
    <d v="2020-01-24T00:00:00"/>
    <x v="18"/>
    <x v="0"/>
    <s v="2020"/>
  </r>
  <r>
    <x v="1"/>
    <x v="12"/>
    <x v="42"/>
    <m/>
    <n v="16"/>
    <m/>
    <n v="2"/>
    <n v="2"/>
    <m/>
    <m/>
    <n v="18"/>
    <d v="2020-01-24T00:00:00"/>
    <x v="18"/>
    <x v="0"/>
    <s v="2020"/>
  </r>
  <r>
    <x v="1"/>
    <x v="1"/>
    <x v="12"/>
    <m/>
    <n v="27"/>
    <m/>
    <n v="3"/>
    <n v="3"/>
    <m/>
    <m/>
    <n v="30"/>
    <d v="2020-01-24T00:00:00"/>
    <x v="18"/>
    <x v="0"/>
    <s v="2020"/>
  </r>
  <r>
    <x v="1"/>
    <x v="4"/>
    <x v="3"/>
    <m/>
    <n v="15"/>
    <m/>
    <m/>
    <m/>
    <m/>
    <m/>
    <n v="15"/>
    <d v="2020-01-24T00:00:00"/>
    <x v="18"/>
    <x v="0"/>
    <s v="2020"/>
  </r>
  <r>
    <x v="1"/>
    <x v="6"/>
    <x v="64"/>
    <n v="4"/>
    <n v="30"/>
    <m/>
    <n v="3"/>
    <n v="3"/>
    <m/>
    <m/>
    <n v="37"/>
    <d v="2020-01-24T00:00:00"/>
    <x v="18"/>
    <x v="0"/>
    <s v="2020"/>
  </r>
  <r>
    <x v="0"/>
    <x v="11"/>
    <x v="0"/>
    <n v="23"/>
    <n v="95"/>
    <m/>
    <n v="14"/>
    <n v="14"/>
    <m/>
    <m/>
    <n v="132"/>
    <d v="2020-01-24T00:00:00"/>
    <x v="18"/>
    <x v="0"/>
    <s v="2020"/>
  </r>
  <r>
    <x v="1"/>
    <x v="12"/>
    <x v="3"/>
    <n v="1"/>
    <n v="4"/>
    <m/>
    <m/>
    <m/>
    <m/>
    <m/>
    <n v="5"/>
    <d v="2020-01-24T00:00:00"/>
    <x v="18"/>
    <x v="0"/>
    <s v="2020"/>
  </r>
  <r>
    <x v="1"/>
    <x v="1"/>
    <x v="5"/>
    <n v="1"/>
    <n v="49"/>
    <m/>
    <n v="10"/>
    <n v="10"/>
    <m/>
    <m/>
    <n v="60"/>
    <d v="2020-01-24T00:00:00"/>
    <x v="18"/>
    <x v="0"/>
    <s v="2020"/>
  </r>
  <r>
    <x v="1"/>
    <x v="3"/>
    <x v="1"/>
    <m/>
    <n v="16"/>
    <m/>
    <n v="1"/>
    <n v="1"/>
    <m/>
    <m/>
    <n v="17"/>
    <d v="2020-01-24T00:00:00"/>
    <x v="18"/>
    <x v="0"/>
    <s v="2020"/>
  </r>
  <r>
    <x v="1"/>
    <x v="4"/>
    <x v="3"/>
    <n v="1"/>
    <m/>
    <m/>
    <m/>
    <m/>
    <m/>
    <m/>
    <n v="1"/>
    <d v="2020-01-24T00:00:00"/>
    <x v="18"/>
    <x v="0"/>
    <s v="2020"/>
  </r>
  <r>
    <x v="1"/>
    <x v="14"/>
    <x v="3"/>
    <n v="11"/>
    <m/>
    <m/>
    <m/>
    <m/>
    <m/>
    <m/>
    <n v="11"/>
    <d v="2020-01-24T00:00:00"/>
    <x v="18"/>
    <x v="0"/>
    <s v="2020"/>
  </r>
  <r>
    <x v="1"/>
    <x v="5"/>
    <x v="3"/>
    <n v="9"/>
    <m/>
    <m/>
    <m/>
    <m/>
    <m/>
    <m/>
    <n v="9"/>
    <d v="2020-01-24T00:00:00"/>
    <x v="18"/>
    <x v="0"/>
    <s v="2020"/>
  </r>
  <r>
    <x v="1"/>
    <x v="6"/>
    <x v="65"/>
    <m/>
    <n v="23"/>
    <m/>
    <n v="3"/>
    <n v="3"/>
    <m/>
    <m/>
    <n v="26"/>
    <d v="2020-01-24T00:00:00"/>
    <x v="18"/>
    <x v="0"/>
    <s v="2020"/>
  </r>
  <r>
    <x v="1"/>
    <x v="7"/>
    <x v="3"/>
    <m/>
    <n v="3"/>
    <m/>
    <m/>
    <m/>
    <m/>
    <m/>
    <n v="3"/>
    <d v="2020-01-24T00:00:00"/>
    <x v="18"/>
    <x v="0"/>
    <s v="2020"/>
  </r>
  <r>
    <x v="0"/>
    <x v="0"/>
    <x v="0"/>
    <n v="57"/>
    <n v="129"/>
    <n v="2"/>
    <n v="22"/>
    <n v="24"/>
    <n v="1"/>
    <n v="1"/>
    <n v="210"/>
    <d v="2020-01-25T00:00:00"/>
    <x v="19"/>
    <x v="0"/>
    <s v="2020"/>
  </r>
  <r>
    <x v="1"/>
    <x v="12"/>
    <x v="66"/>
    <n v="7"/>
    <n v="22"/>
    <n v="2"/>
    <n v="7"/>
    <n v="9"/>
    <m/>
    <n v="1"/>
    <n v="38"/>
    <d v="2020-01-25T00:00:00"/>
    <x v="19"/>
    <x v="0"/>
    <s v="2020"/>
  </r>
  <r>
    <x v="1"/>
    <x v="2"/>
    <x v="3"/>
    <n v="1"/>
    <m/>
    <m/>
    <m/>
    <m/>
    <m/>
    <m/>
    <n v="1"/>
    <d v="2020-01-25T00:00:00"/>
    <x v="19"/>
    <x v="0"/>
    <s v="2020"/>
  </r>
  <r>
    <x v="1"/>
    <x v="3"/>
    <x v="67"/>
    <n v="10"/>
    <n v="24"/>
    <m/>
    <n v="4"/>
    <n v="4"/>
    <m/>
    <m/>
    <n v="38"/>
    <d v="2020-01-25T00:00:00"/>
    <x v="19"/>
    <x v="0"/>
    <s v="2020"/>
  </r>
  <r>
    <x v="1"/>
    <x v="4"/>
    <x v="49"/>
    <m/>
    <n v="20"/>
    <m/>
    <n v="3"/>
    <n v="3"/>
    <n v="1"/>
    <m/>
    <n v="23"/>
    <d v="2020-01-25T00:00:00"/>
    <x v="19"/>
    <x v="0"/>
    <s v="2020"/>
  </r>
  <r>
    <x v="1"/>
    <x v="14"/>
    <x v="48"/>
    <n v="10"/>
    <n v="5"/>
    <m/>
    <n v="1"/>
    <n v="1"/>
    <m/>
    <m/>
    <n v="16"/>
    <d v="2020-01-25T00:00:00"/>
    <x v="19"/>
    <x v="0"/>
    <s v="2020"/>
  </r>
  <r>
    <x v="1"/>
    <x v="5"/>
    <x v="3"/>
    <n v="25"/>
    <m/>
    <m/>
    <m/>
    <m/>
    <m/>
    <m/>
    <n v="25"/>
    <d v="2020-01-25T00:00:00"/>
    <x v="19"/>
    <x v="0"/>
    <s v="2020"/>
  </r>
  <r>
    <x v="1"/>
    <x v="6"/>
    <x v="68"/>
    <n v="4"/>
    <n v="58"/>
    <m/>
    <n v="7"/>
    <n v="7"/>
    <m/>
    <m/>
    <n v="69"/>
    <d v="2020-01-25T00:00:00"/>
    <x v="19"/>
    <x v="0"/>
    <s v="2020"/>
  </r>
  <r>
    <x v="0"/>
    <x v="0"/>
    <x v="0"/>
    <n v="60"/>
    <n v="147"/>
    <n v="2"/>
    <n v="8"/>
    <n v="10"/>
    <n v="1"/>
    <n v="3"/>
    <n v="217"/>
    <d v="2020-01-26T00:00:00"/>
    <x v="20"/>
    <x v="0"/>
    <s v="2020"/>
  </r>
  <r>
    <x v="1"/>
    <x v="12"/>
    <x v="3"/>
    <n v="4"/>
    <m/>
    <m/>
    <m/>
    <m/>
    <m/>
    <m/>
    <n v="4"/>
    <d v="2020-01-26T00:00:00"/>
    <x v="20"/>
    <x v="0"/>
    <s v="2020"/>
  </r>
  <r>
    <x v="1"/>
    <x v="1"/>
    <x v="3"/>
    <m/>
    <n v="2"/>
    <m/>
    <m/>
    <m/>
    <m/>
    <m/>
    <n v="2"/>
    <d v="2020-01-26T00:00:00"/>
    <x v="20"/>
    <x v="0"/>
    <s v="2020"/>
  </r>
  <r>
    <x v="1"/>
    <x v="2"/>
    <x v="3"/>
    <n v="1"/>
    <m/>
    <m/>
    <m/>
    <m/>
    <m/>
    <m/>
    <n v="1"/>
    <d v="2020-01-26T00:00:00"/>
    <x v="20"/>
    <x v="0"/>
    <s v="2020"/>
  </r>
  <r>
    <x v="1"/>
    <x v="3"/>
    <x v="3"/>
    <m/>
    <n v="17"/>
    <m/>
    <m/>
    <m/>
    <m/>
    <m/>
    <n v="17"/>
    <d v="2020-01-26T00:00:00"/>
    <x v="20"/>
    <x v="0"/>
    <s v="2020"/>
  </r>
  <r>
    <x v="1"/>
    <x v="4"/>
    <x v="3"/>
    <m/>
    <n v="10"/>
    <m/>
    <m/>
    <m/>
    <m/>
    <m/>
    <n v="10"/>
    <d v="2020-01-26T00:00:00"/>
    <x v="20"/>
    <x v="0"/>
    <s v="2020"/>
  </r>
  <r>
    <x v="1"/>
    <x v="14"/>
    <x v="50"/>
    <n v="17"/>
    <n v="23"/>
    <m/>
    <n v="2"/>
    <n v="2"/>
    <m/>
    <n v="1"/>
    <n v="42"/>
    <d v="2020-01-26T00:00:00"/>
    <x v="20"/>
    <x v="0"/>
    <s v="2020"/>
  </r>
  <r>
    <x v="1"/>
    <x v="5"/>
    <x v="3"/>
    <n v="3"/>
    <n v="23"/>
    <m/>
    <m/>
    <m/>
    <m/>
    <m/>
    <n v="26"/>
    <d v="2020-01-26T00:00:00"/>
    <x v="20"/>
    <x v="0"/>
    <s v="2020"/>
  </r>
  <r>
    <x v="1"/>
    <x v="6"/>
    <x v="50"/>
    <m/>
    <n v="20"/>
    <m/>
    <n v="1"/>
    <n v="1"/>
    <m/>
    <m/>
    <n v="21"/>
    <d v="2020-01-26T00:00:00"/>
    <x v="20"/>
    <x v="0"/>
    <s v="2020"/>
  </r>
  <r>
    <x v="1"/>
    <x v="7"/>
    <x v="69"/>
    <n v="35"/>
    <n v="52"/>
    <n v="2"/>
    <n v="5"/>
    <n v="7"/>
    <n v="1"/>
    <n v="2"/>
    <n v="94"/>
    <d v="2020-01-26T00:00:00"/>
    <x v="20"/>
    <x v="0"/>
    <s v="2020"/>
  </r>
  <r>
    <x v="0"/>
    <x v="0"/>
    <x v="0"/>
    <n v="81"/>
    <n v="58"/>
    <n v="13"/>
    <n v="3"/>
    <n v="16"/>
    <m/>
    <m/>
    <n v="155"/>
    <d v="2020-01-27T00:00:00"/>
    <x v="21"/>
    <x v="0"/>
    <s v="2020"/>
  </r>
  <r>
    <x v="1"/>
    <x v="12"/>
    <x v="3"/>
    <m/>
    <n v="3"/>
    <m/>
    <m/>
    <m/>
    <m/>
    <m/>
    <n v="3"/>
    <d v="2020-01-27T00:00:00"/>
    <x v="21"/>
    <x v="0"/>
    <s v="2020"/>
  </r>
  <r>
    <x v="1"/>
    <x v="1"/>
    <x v="70"/>
    <n v="28"/>
    <m/>
    <n v="9"/>
    <m/>
    <n v="9"/>
    <m/>
    <m/>
    <n v="37"/>
    <d v="2020-01-27T00:00:00"/>
    <x v="21"/>
    <x v="0"/>
    <s v="2020"/>
  </r>
  <r>
    <x v="1"/>
    <x v="2"/>
    <x v="3"/>
    <n v="8"/>
    <m/>
    <m/>
    <m/>
    <m/>
    <m/>
    <m/>
    <n v="8"/>
    <d v="2020-01-27T00:00:00"/>
    <x v="21"/>
    <x v="0"/>
    <s v="2020"/>
  </r>
  <r>
    <x v="1"/>
    <x v="3"/>
    <x v="71"/>
    <n v="1"/>
    <n v="52"/>
    <m/>
    <n v="3"/>
    <n v="3"/>
    <m/>
    <m/>
    <n v="56"/>
    <d v="2020-01-27T00:00:00"/>
    <x v="21"/>
    <x v="0"/>
    <s v="2020"/>
  </r>
  <r>
    <x v="1"/>
    <x v="4"/>
    <x v="3"/>
    <m/>
    <n v="1"/>
    <m/>
    <m/>
    <m/>
    <m/>
    <m/>
    <n v="1"/>
    <d v="2020-01-27T00:00:00"/>
    <x v="21"/>
    <x v="0"/>
    <s v="2020"/>
  </r>
  <r>
    <x v="1"/>
    <x v="14"/>
    <x v="36"/>
    <n v="4"/>
    <m/>
    <n v="2"/>
    <m/>
    <n v="2"/>
    <m/>
    <m/>
    <n v="6"/>
    <d v="2020-01-27T00:00:00"/>
    <x v="21"/>
    <x v="0"/>
    <s v="2020"/>
  </r>
  <r>
    <x v="1"/>
    <x v="5"/>
    <x v="3"/>
    <n v="22"/>
    <m/>
    <m/>
    <m/>
    <m/>
    <m/>
    <m/>
    <n v="22"/>
    <d v="2020-01-27T00:00:00"/>
    <x v="21"/>
    <x v="0"/>
    <s v="2020"/>
  </r>
  <r>
    <x v="1"/>
    <x v="6"/>
    <x v="3"/>
    <n v="2"/>
    <m/>
    <m/>
    <m/>
    <m/>
    <m/>
    <m/>
    <n v="2"/>
    <d v="2020-01-27T00:00:00"/>
    <x v="21"/>
    <x v="0"/>
    <s v="2020"/>
  </r>
  <r>
    <x v="1"/>
    <x v="7"/>
    <x v="12"/>
    <n v="16"/>
    <n v="2"/>
    <n v="2"/>
    <m/>
    <n v="2"/>
    <m/>
    <m/>
    <n v="20"/>
    <d v="2020-01-27T00:00:00"/>
    <x v="21"/>
    <x v="0"/>
    <s v="2020"/>
  </r>
  <r>
    <x v="0"/>
    <x v="0"/>
    <x v="0"/>
    <n v="108"/>
    <n v="48"/>
    <n v="8"/>
    <n v="3"/>
    <n v="11"/>
    <m/>
    <m/>
    <n v="167"/>
    <d v="2020-01-28T00:00:00"/>
    <x v="22"/>
    <x v="0"/>
    <s v="2020"/>
  </r>
  <r>
    <x v="1"/>
    <x v="12"/>
    <x v="3"/>
    <n v="9"/>
    <m/>
    <m/>
    <m/>
    <m/>
    <m/>
    <m/>
    <n v="9"/>
    <d v="2020-01-28T00:00:00"/>
    <x v="22"/>
    <x v="0"/>
    <s v="2020"/>
  </r>
  <r>
    <x v="1"/>
    <x v="1"/>
    <x v="55"/>
    <n v="6"/>
    <m/>
    <n v="1"/>
    <m/>
    <n v="1"/>
    <m/>
    <m/>
    <n v="7"/>
    <d v="2020-01-28T00:00:00"/>
    <x v="22"/>
    <x v="0"/>
    <s v="2020"/>
  </r>
  <r>
    <x v="1"/>
    <x v="15"/>
    <x v="3"/>
    <n v="2"/>
    <m/>
    <m/>
    <m/>
    <m/>
    <m/>
    <m/>
    <n v="2"/>
    <d v="2020-01-28T00:00:00"/>
    <x v="22"/>
    <x v="0"/>
    <s v="2020"/>
  </r>
  <r>
    <x v="1"/>
    <x v="3"/>
    <x v="3"/>
    <n v="16"/>
    <m/>
    <m/>
    <m/>
    <m/>
    <m/>
    <m/>
    <n v="16"/>
    <d v="2020-01-28T00:00:00"/>
    <x v="22"/>
    <x v="0"/>
    <s v="2020"/>
  </r>
  <r>
    <x v="1"/>
    <x v="4"/>
    <x v="50"/>
    <n v="17"/>
    <n v="3"/>
    <m/>
    <n v="1"/>
    <n v="1"/>
    <m/>
    <m/>
    <n v="21"/>
    <d v="2020-01-28T00:00:00"/>
    <x v="22"/>
    <x v="0"/>
    <s v="2020"/>
  </r>
  <r>
    <x v="1"/>
    <x v="14"/>
    <x v="65"/>
    <n v="22"/>
    <n v="1"/>
    <n v="3"/>
    <m/>
    <n v="3"/>
    <m/>
    <m/>
    <n v="26"/>
    <d v="2020-01-28T00:00:00"/>
    <x v="22"/>
    <x v="0"/>
    <s v="2020"/>
  </r>
  <r>
    <x v="1"/>
    <x v="6"/>
    <x v="72"/>
    <n v="22"/>
    <n v="44"/>
    <n v="2"/>
    <n v="2"/>
    <n v="4"/>
    <m/>
    <m/>
    <n v="70"/>
    <d v="2020-01-28T00:00:00"/>
    <x v="22"/>
    <x v="0"/>
    <s v="2020"/>
  </r>
  <r>
    <x v="1"/>
    <x v="7"/>
    <x v="35"/>
    <n v="14"/>
    <m/>
    <n v="2"/>
    <m/>
    <n v="2"/>
    <m/>
    <m/>
    <n v="16"/>
    <d v="2020-01-28T00:00:00"/>
    <x v="22"/>
    <x v="0"/>
    <s v="2020"/>
  </r>
  <r>
    <x v="0"/>
    <x v="9"/>
    <x v="0"/>
    <n v="1"/>
    <m/>
    <m/>
    <m/>
    <m/>
    <m/>
    <m/>
    <n v="1"/>
    <d v="2020-01-29T00:00:00"/>
    <x v="23"/>
    <x v="0"/>
    <s v="2020"/>
  </r>
  <r>
    <x v="1"/>
    <x v="15"/>
    <x v="3"/>
    <n v="1"/>
    <m/>
    <m/>
    <m/>
    <m/>
    <m/>
    <m/>
    <n v="1"/>
    <d v="2020-01-29T00:00:00"/>
    <x v="23"/>
    <x v="0"/>
    <s v="2020"/>
  </r>
  <r>
    <x v="0"/>
    <x v="10"/>
    <x v="0"/>
    <n v="21"/>
    <m/>
    <n v="3"/>
    <m/>
    <n v="3"/>
    <m/>
    <m/>
    <n v="24"/>
    <d v="2020-01-29T00:00:00"/>
    <x v="23"/>
    <x v="0"/>
    <s v="2020"/>
  </r>
  <r>
    <x v="1"/>
    <x v="1"/>
    <x v="5"/>
    <n v="5"/>
    <m/>
    <n v="1"/>
    <m/>
    <n v="1"/>
    <m/>
    <m/>
    <n v="6"/>
    <d v="2020-01-29T00:00:00"/>
    <x v="23"/>
    <x v="0"/>
    <s v="2020"/>
  </r>
  <r>
    <x v="1"/>
    <x v="2"/>
    <x v="25"/>
    <n v="11"/>
    <m/>
    <n v="2"/>
    <m/>
    <n v="2"/>
    <m/>
    <m/>
    <n v="13"/>
    <d v="2020-01-29T00:00:00"/>
    <x v="23"/>
    <x v="0"/>
    <s v="2020"/>
  </r>
  <r>
    <x v="1"/>
    <x v="6"/>
    <x v="3"/>
    <n v="5"/>
    <m/>
    <m/>
    <m/>
    <m/>
    <m/>
    <m/>
    <n v="5"/>
    <d v="2020-01-29T00:00:00"/>
    <x v="23"/>
    <x v="0"/>
    <s v="2020"/>
  </r>
  <r>
    <x v="0"/>
    <x v="0"/>
    <x v="0"/>
    <n v="122"/>
    <n v="100"/>
    <n v="8"/>
    <n v="6"/>
    <n v="14"/>
    <m/>
    <n v="1"/>
    <n v="236"/>
    <d v="2020-01-29T00:00:00"/>
    <x v="23"/>
    <x v="0"/>
    <s v="2020"/>
  </r>
  <r>
    <x v="1"/>
    <x v="12"/>
    <x v="7"/>
    <n v="8"/>
    <m/>
    <n v="2"/>
    <m/>
    <n v="2"/>
    <m/>
    <m/>
    <n v="10"/>
    <d v="2020-01-29T00:00:00"/>
    <x v="23"/>
    <x v="0"/>
    <s v="2020"/>
  </r>
  <r>
    <x v="1"/>
    <x v="1"/>
    <x v="73"/>
    <n v="8"/>
    <n v="9"/>
    <n v="1"/>
    <m/>
    <n v="1"/>
    <m/>
    <m/>
    <n v="18"/>
    <d v="2020-01-29T00:00:00"/>
    <x v="23"/>
    <x v="0"/>
    <s v="2020"/>
  </r>
  <r>
    <x v="1"/>
    <x v="15"/>
    <x v="3"/>
    <n v="2"/>
    <m/>
    <m/>
    <m/>
    <m/>
    <m/>
    <m/>
    <n v="2"/>
    <d v="2020-01-29T00:00:00"/>
    <x v="23"/>
    <x v="0"/>
    <s v="2020"/>
  </r>
  <r>
    <x v="1"/>
    <x v="3"/>
    <x v="3"/>
    <n v="28"/>
    <n v="27"/>
    <m/>
    <m/>
    <m/>
    <m/>
    <m/>
    <n v="55"/>
    <d v="2020-01-29T00:00:00"/>
    <x v="23"/>
    <x v="0"/>
    <s v="2020"/>
  </r>
  <r>
    <x v="1"/>
    <x v="4"/>
    <x v="61"/>
    <n v="21"/>
    <n v="23"/>
    <n v="1"/>
    <n v="3"/>
    <n v="4"/>
    <m/>
    <m/>
    <n v="48"/>
    <d v="2020-01-29T00:00:00"/>
    <x v="23"/>
    <x v="0"/>
    <s v="2020"/>
  </r>
  <r>
    <x v="1"/>
    <x v="14"/>
    <x v="3"/>
    <n v="17"/>
    <n v="2"/>
    <m/>
    <m/>
    <m/>
    <m/>
    <m/>
    <n v="19"/>
    <d v="2020-01-29T00:00:00"/>
    <x v="23"/>
    <x v="0"/>
    <s v="2020"/>
  </r>
  <r>
    <x v="1"/>
    <x v="5"/>
    <x v="5"/>
    <n v="20"/>
    <m/>
    <n v="4"/>
    <m/>
    <n v="4"/>
    <m/>
    <m/>
    <n v="24"/>
    <d v="2020-01-29T00:00:00"/>
    <x v="23"/>
    <x v="0"/>
    <s v="2020"/>
  </r>
  <r>
    <x v="1"/>
    <x v="6"/>
    <x v="19"/>
    <n v="6"/>
    <n v="38"/>
    <m/>
    <n v="3"/>
    <n v="3"/>
    <m/>
    <n v="1"/>
    <n v="47"/>
    <d v="2020-01-29T00:00:00"/>
    <x v="23"/>
    <x v="0"/>
    <s v="2020"/>
  </r>
  <r>
    <x v="1"/>
    <x v="7"/>
    <x v="3"/>
    <n v="12"/>
    <n v="1"/>
    <m/>
    <m/>
    <m/>
    <m/>
    <m/>
    <n v="13"/>
    <d v="2020-01-29T00:00:00"/>
    <x v="23"/>
    <x v="0"/>
    <s v="2020"/>
  </r>
  <r>
    <x v="0"/>
    <x v="11"/>
    <x v="0"/>
    <n v="6"/>
    <n v="37"/>
    <m/>
    <n v="3"/>
    <n v="3"/>
    <m/>
    <m/>
    <n v="46"/>
    <d v="2020-01-29T00:00:00"/>
    <x v="23"/>
    <x v="0"/>
    <s v="2020"/>
  </r>
  <r>
    <x v="1"/>
    <x v="1"/>
    <x v="3"/>
    <n v="2"/>
    <m/>
    <m/>
    <m/>
    <m/>
    <m/>
    <m/>
    <n v="2"/>
    <d v="2020-01-29T00:00:00"/>
    <x v="23"/>
    <x v="0"/>
    <s v="2020"/>
  </r>
  <r>
    <x v="1"/>
    <x v="14"/>
    <x v="3"/>
    <n v="4"/>
    <m/>
    <m/>
    <m/>
    <m/>
    <m/>
    <m/>
    <n v="4"/>
    <d v="2020-01-29T00:00:00"/>
    <x v="23"/>
    <x v="0"/>
    <s v="2020"/>
  </r>
  <r>
    <x v="1"/>
    <x v="5"/>
    <x v="74"/>
    <m/>
    <n v="37"/>
    <m/>
    <n v="3"/>
    <n v="3"/>
    <m/>
    <m/>
    <n v="40"/>
    <d v="2020-01-29T00:00:00"/>
    <x v="23"/>
    <x v="0"/>
    <s v="2020"/>
  </r>
  <r>
    <x v="0"/>
    <x v="10"/>
    <x v="0"/>
    <n v="44"/>
    <n v="14"/>
    <n v="5"/>
    <m/>
    <n v="5"/>
    <m/>
    <m/>
    <n v="63"/>
    <d v="2020-01-30T00:00:00"/>
    <x v="24"/>
    <x v="0"/>
    <s v="2020"/>
  </r>
  <r>
    <x v="1"/>
    <x v="3"/>
    <x v="3"/>
    <n v="5"/>
    <m/>
    <m/>
    <m/>
    <m/>
    <m/>
    <m/>
    <n v="5"/>
    <d v="2020-01-30T00:00:00"/>
    <x v="24"/>
    <x v="0"/>
    <s v="2020"/>
  </r>
  <r>
    <x v="1"/>
    <x v="4"/>
    <x v="46"/>
    <n v="14"/>
    <m/>
    <n v="1"/>
    <m/>
    <n v="1"/>
    <m/>
    <m/>
    <n v="15"/>
    <d v="2020-01-30T00:00:00"/>
    <x v="24"/>
    <x v="0"/>
    <s v="2020"/>
  </r>
  <r>
    <x v="1"/>
    <x v="5"/>
    <x v="61"/>
    <n v="17"/>
    <n v="5"/>
    <n v="2"/>
    <m/>
    <n v="2"/>
    <m/>
    <m/>
    <n v="24"/>
    <d v="2020-01-30T00:00:00"/>
    <x v="24"/>
    <x v="0"/>
    <s v="2020"/>
  </r>
  <r>
    <x v="1"/>
    <x v="6"/>
    <x v="3"/>
    <n v="4"/>
    <m/>
    <m/>
    <m/>
    <m/>
    <m/>
    <m/>
    <n v="4"/>
    <d v="2020-01-30T00:00:00"/>
    <x v="24"/>
    <x v="0"/>
    <s v="2020"/>
  </r>
  <r>
    <x v="1"/>
    <x v="7"/>
    <x v="75"/>
    <n v="4"/>
    <n v="9"/>
    <n v="2"/>
    <m/>
    <n v="2"/>
    <m/>
    <m/>
    <n v="15"/>
    <d v="2020-01-30T00:00:00"/>
    <x v="24"/>
    <x v="0"/>
    <s v="2020"/>
  </r>
  <r>
    <x v="0"/>
    <x v="0"/>
    <x v="0"/>
    <n v="75"/>
    <n v="51"/>
    <n v="7"/>
    <n v="12"/>
    <n v="19"/>
    <n v="2"/>
    <n v="2"/>
    <n v="145"/>
    <d v="2020-01-30T00:00:00"/>
    <x v="24"/>
    <x v="0"/>
    <s v="2020"/>
  </r>
  <r>
    <x v="1"/>
    <x v="12"/>
    <x v="76"/>
    <n v="5"/>
    <n v="41"/>
    <n v="1"/>
    <n v="12"/>
    <n v="13"/>
    <n v="2"/>
    <n v="1"/>
    <n v="59"/>
    <d v="2020-01-30T00:00:00"/>
    <x v="24"/>
    <x v="0"/>
    <s v="2020"/>
  </r>
  <r>
    <x v="1"/>
    <x v="2"/>
    <x v="77"/>
    <n v="47"/>
    <m/>
    <n v="3"/>
    <m/>
    <n v="3"/>
    <m/>
    <m/>
    <n v="50"/>
    <d v="2020-01-30T00:00:00"/>
    <x v="24"/>
    <x v="0"/>
    <s v="2020"/>
  </r>
  <r>
    <x v="1"/>
    <x v="3"/>
    <x v="3"/>
    <n v="9"/>
    <n v="1"/>
    <m/>
    <m/>
    <m/>
    <m/>
    <n v="1"/>
    <n v="10"/>
    <d v="2020-01-30T00:00:00"/>
    <x v="24"/>
    <x v="0"/>
    <s v="2020"/>
  </r>
  <r>
    <x v="1"/>
    <x v="14"/>
    <x v="3"/>
    <n v="1"/>
    <n v="4"/>
    <m/>
    <m/>
    <m/>
    <m/>
    <m/>
    <n v="5"/>
    <d v="2020-01-30T00:00:00"/>
    <x v="24"/>
    <x v="0"/>
    <s v="2020"/>
  </r>
  <r>
    <x v="1"/>
    <x v="6"/>
    <x v="78"/>
    <n v="9"/>
    <n v="4"/>
    <n v="3"/>
    <m/>
    <n v="3"/>
    <m/>
    <m/>
    <n v="16"/>
    <d v="2020-01-30T00:00:00"/>
    <x v="24"/>
    <x v="0"/>
    <s v="2020"/>
  </r>
  <r>
    <x v="1"/>
    <x v="7"/>
    <x v="3"/>
    <n v="4"/>
    <n v="1"/>
    <m/>
    <m/>
    <m/>
    <m/>
    <m/>
    <n v="5"/>
    <d v="2020-01-30T00:00:00"/>
    <x v="24"/>
    <x v="0"/>
    <s v="2020"/>
  </r>
  <r>
    <x v="0"/>
    <x v="11"/>
    <x v="0"/>
    <n v="13"/>
    <n v="6"/>
    <n v="9"/>
    <m/>
    <n v="9"/>
    <m/>
    <m/>
    <n v="28"/>
    <d v="2020-01-30T00:00:00"/>
    <x v="24"/>
    <x v="0"/>
    <s v="2020"/>
  </r>
  <r>
    <x v="1"/>
    <x v="12"/>
    <x v="36"/>
    <m/>
    <n v="2"/>
    <n v="1"/>
    <m/>
    <n v="1"/>
    <m/>
    <m/>
    <n v="3"/>
    <d v="2020-01-30T00:00:00"/>
    <x v="24"/>
    <x v="0"/>
    <s v="2020"/>
  </r>
  <r>
    <x v="1"/>
    <x v="3"/>
    <x v="79"/>
    <n v="7"/>
    <m/>
    <n v="6"/>
    <m/>
    <n v="6"/>
    <m/>
    <m/>
    <n v="13"/>
    <d v="2020-01-30T00:00:00"/>
    <x v="24"/>
    <x v="0"/>
    <s v="2020"/>
  </r>
  <r>
    <x v="1"/>
    <x v="14"/>
    <x v="5"/>
    <n v="6"/>
    <n v="4"/>
    <n v="2"/>
    <m/>
    <n v="2"/>
    <m/>
    <m/>
    <n v="12"/>
    <d v="2020-01-30T00:00:00"/>
    <x v="24"/>
    <x v="0"/>
    <s v="2020"/>
  </r>
  <r>
    <x v="0"/>
    <x v="8"/>
    <x v="0"/>
    <n v="9"/>
    <m/>
    <n v="5"/>
    <m/>
    <n v="5"/>
    <m/>
    <m/>
    <n v="14"/>
    <d v="2020-01-31T00:00:00"/>
    <x v="25"/>
    <x v="0"/>
    <s v="2020"/>
  </r>
  <r>
    <x v="1"/>
    <x v="12"/>
    <x v="3"/>
    <m/>
    <m/>
    <n v="1"/>
    <m/>
    <n v="1"/>
    <m/>
    <m/>
    <n v="1"/>
    <d v="2020-01-31T00:00:00"/>
    <x v="25"/>
    <x v="0"/>
    <s v="2020"/>
  </r>
  <r>
    <x v="1"/>
    <x v="1"/>
    <x v="3"/>
    <n v="2"/>
    <m/>
    <m/>
    <m/>
    <m/>
    <m/>
    <m/>
    <n v="2"/>
    <d v="2020-01-31T00:00:00"/>
    <x v="25"/>
    <x v="0"/>
    <s v="2020"/>
  </r>
  <r>
    <x v="1"/>
    <x v="3"/>
    <x v="80"/>
    <n v="3"/>
    <m/>
    <n v="2"/>
    <m/>
    <n v="2"/>
    <m/>
    <m/>
    <n v="5"/>
    <d v="2020-01-31T00:00:00"/>
    <x v="25"/>
    <x v="0"/>
    <s v="2020"/>
  </r>
  <r>
    <x v="1"/>
    <x v="14"/>
    <x v="15"/>
    <n v="1"/>
    <m/>
    <n v="1"/>
    <m/>
    <n v="1"/>
    <m/>
    <m/>
    <n v="2"/>
    <d v="2020-01-31T00:00:00"/>
    <x v="25"/>
    <x v="0"/>
    <s v="2020"/>
  </r>
  <r>
    <x v="1"/>
    <x v="5"/>
    <x v="3"/>
    <n v="3"/>
    <m/>
    <m/>
    <m/>
    <m/>
    <m/>
    <m/>
    <n v="3"/>
    <d v="2020-01-31T00:00:00"/>
    <x v="25"/>
    <x v="0"/>
    <s v="2020"/>
  </r>
  <r>
    <x v="1"/>
    <x v="6"/>
    <x v="3"/>
    <m/>
    <m/>
    <n v="1"/>
    <m/>
    <n v="1"/>
    <m/>
    <m/>
    <n v="1"/>
    <d v="2020-01-31T00:00:00"/>
    <x v="25"/>
    <x v="0"/>
    <s v="2020"/>
  </r>
  <r>
    <x v="0"/>
    <x v="10"/>
    <x v="0"/>
    <n v="30"/>
    <m/>
    <n v="1"/>
    <m/>
    <n v="1"/>
    <m/>
    <m/>
    <n v="31"/>
    <d v="2020-01-31T00:00:00"/>
    <x v="25"/>
    <x v="0"/>
    <s v="2020"/>
  </r>
  <r>
    <x v="1"/>
    <x v="12"/>
    <x v="3"/>
    <n v="3"/>
    <m/>
    <m/>
    <m/>
    <m/>
    <m/>
    <m/>
    <n v="3"/>
    <d v="2020-01-31T00:00:00"/>
    <x v="25"/>
    <x v="0"/>
    <s v="2020"/>
  </r>
  <r>
    <x v="1"/>
    <x v="1"/>
    <x v="3"/>
    <n v="1"/>
    <m/>
    <m/>
    <m/>
    <m/>
    <m/>
    <m/>
    <n v="1"/>
    <d v="2020-01-31T00:00:00"/>
    <x v="25"/>
    <x v="0"/>
    <s v="2020"/>
  </r>
  <r>
    <x v="1"/>
    <x v="2"/>
    <x v="3"/>
    <n v="11"/>
    <m/>
    <m/>
    <m/>
    <m/>
    <m/>
    <m/>
    <n v="11"/>
    <d v="2020-01-31T00:00:00"/>
    <x v="25"/>
    <x v="0"/>
    <s v="2020"/>
  </r>
  <r>
    <x v="1"/>
    <x v="3"/>
    <x v="7"/>
    <n v="4"/>
    <m/>
    <n v="1"/>
    <m/>
    <n v="1"/>
    <m/>
    <m/>
    <n v="5"/>
    <d v="2020-01-31T00:00:00"/>
    <x v="25"/>
    <x v="0"/>
    <s v="2020"/>
  </r>
  <r>
    <x v="1"/>
    <x v="5"/>
    <x v="3"/>
    <n v="11"/>
    <m/>
    <m/>
    <m/>
    <m/>
    <m/>
    <m/>
    <n v="11"/>
    <d v="2020-01-31T00:00:00"/>
    <x v="25"/>
    <x v="0"/>
    <s v="2020"/>
  </r>
  <r>
    <x v="0"/>
    <x v="11"/>
    <x v="0"/>
    <n v="9"/>
    <m/>
    <n v="5"/>
    <m/>
    <n v="5"/>
    <m/>
    <m/>
    <n v="14"/>
    <d v="2020-01-31T00:00:00"/>
    <x v="25"/>
    <x v="0"/>
    <s v="2020"/>
  </r>
  <r>
    <x v="1"/>
    <x v="12"/>
    <x v="15"/>
    <n v="1"/>
    <m/>
    <n v="1"/>
    <m/>
    <n v="1"/>
    <m/>
    <m/>
    <n v="2"/>
    <d v="2020-01-31T00:00:00"/>
    <x v="25"/>
    <x v="0"/>
    <s v="2020"/>
  </r>
  <r>
    <x v="1"/>
    <x v="3"/>
    <x v="36"/>
    <n v="2"/>
    <m/>
    <n v="1"/>
    <m/>
    <n v="1"/>
    <m/>
    <m/>
    <n v="3"/>
    <d v="2020-01-31T00:00:00"/>
    <x v="25"/>
    <x v="0"/>
    <s v="2020"/>
  </r>
  <r>
    <x v="1"/>
    <x v="5"/>
    <x v="3"/>
    <n v="5"/>
    <m/>
    <m/>
    <m/>
    <m/>
    <m/>
    <m/>
    <n v="5"/>
    <d v="2020-01-31T00:00:00"/>
    <x v="25"/>
    <x v="0"/>
    <s v="2020"/>
  </r>
  <r>
    <x v="1"/>
    <x v="6"/>
    <x v="81"/>
    <n v="1"/>
    <m/>
    <n v="3"/>
    <m/>
    <n v="3"/>
    <m/>
    <m/>
    <n v="4"/>
    <d v="2020-01-31T00:00:00"/>
    <x v="25"/>
    <x v="0"/>
    <s v="2020"/>
  </r>
  <r>
    <x v="0"/>
    <x v="10"/>
    <x v="0"/>
    <n v="4"/>
    <m/>
    <m/>
    <m/>
    <m/>
    <m/>
    <m/>
    <n v="4"/>
    <d v="2020-02-01T00:00:00"/>
    <x v="26"/>
    <x v="1"/>
    <s v="2020"/>
  </r>
  <r>
    <x v="1"/>
    <x v="6"/>
    <x v="3"/>
    <n v="4"/>
    <m/>
    <m/>
    <m/>
    <m/>
    <m/>
    <m/>
    <n v="4"/>
    <d v="2020-02-01T00:00:00"/>
    <x v="26"/>
    <x v="1"/>
    <s v="2020"/>
  </r>
  <r>
    <x v="0"/>
    <x v="0"/>
    <x v="0"/>
    <n v="62"/>
    <n v="12"/>
    <n v="10"/>
    <m/>
    <n v="10"/>
    <m/>
    <n v="1"/>
    <n v="84"/>
    <d v="2020-02-01T00:00:00"/>
    <x v="26"/>
    <x v="1"/>
    <s v="2020"/>
  </r>
  <r>
    <x v="1"/>
    <x v="12"/>
    <x v="36"/>
    <n v="4"/>
    <m/>
    <n v="2"/>
    <m/>
    <n v="2"/>
    <m/>
    <m/>
    <n v="6"/>
    <d v="2020-02-01T00:00:00"/>
    <x v="26"/>
    <x v="1"/>
    <s v="2020"/>
  </r>
  <r>
    <x v="1"/>
    <x v="2"/>
    <x v="3"/>
    <n v="12"/>
    <m/>
    <m/>
    <m/>
    <m/>
    <m/>
    <n v="1"/>
    <n v="12"/>
    <d v="2020-02-01T00:00:00"/>
    <x v="26"/>
    <x v="1"/>
    <s v="2020"/>
  </r>
  <r>
    <x v="1"/>
    <x v="3"/>
    <x v="35"/>
    <n v="7"/>
    <n v="7"/>
    <n v="2"/>
    <m/>
    <n v="2"/>
    <m/>
    <m/>
    <n v="16"/>
    <d v="2020-02-01T00:00:00"/>
    <x v="26"/>
    <x v="1"/>
    <s v="2020"/>
  </r>
  <r>
    <x v="1"/>
    <x v="5"/>
    <x v="1"/>
    <n v="13"/>
    <n v="3"/>
    <n v="1"/>
    <m/>
    <n v="1"/>
    <m/>
    <m/>
    <n v="17"/>
    <d v="2020-02-01T00:00:00"/>
    <x v="26"/>
    <x v="1"/>
    <s v="2020"/>
  </r>
  <r>
    <x v="1"/>
    <x v="6"/>
    <x v="8"/>
    <n v="11"/>
    <n v="2"/>
    <n v="5"/>
    <m/>
    <n v="5"/>
    <m/>
    <m/>
    <n v="18"/>
    <d v="2020-02-01T00:00:00"/>
    <x v="26"/>
    <x v="1"/>
    <s v="2020"/>
  </r>
  <r>
    <x v="1"/>
    <x v="7"/>
    <x v="3"/>
    <n v="15"/>
    <m/>
    <m/>
    <m/>
    <m/>
    <m/>
    <m/>
    <n v="15"/>
    <d v="2020-02-01T00:00:00"/>
    <x v="26"/>
    <x v="1"/>
    <s v="2020"/>
  </r>
  <r>
    <x v="0"/>
    <x v="0"/>
    <x v="0"/>
    <m/>
    <m/>
    <m/>
    <m/>
    <m/>
    <m/>
    <m/>
    <m/>
    <d v="2020-02-02T00:00:00"/>
    <x v="27"/>
    <x v="1"/>
    <s v="2020"/>
  </r>
  <r>
    <x v="0"/>
    <x v="0"/>
    <x v="0"/>
    <n v="65"/>
    <n v="3"/>
    <n v="7"/>
    <m/>
    <n v="7"/>
    <m/>
    <n v="1"/>
    <n v="75"/>
    <d v="2020-02-03T00:00:00"/>
    <x v="28"/>
    <x v="1"/>
    <s v="2020"/>
  </r>
  <r>
    <x v="1"/>
    <x v="12"/>
    <x v="3"/>
    <n v="2"/>
    <m/>
    <m/>
    <m/>
    <m/>
    <m/>
    <m/>
    <n v="2"/>
    <d v="2020-02-03T00:00:00"/>
    <x v="28"/>
    <x v="1"/>
    <s v="2020"/>
  </r>
  <r>
    <x v="1"/>
    <x v="1"/>
    <x v="3"/>
    <n v="1"/>
    <m/>
    <m/>
    <m/>
    <m/>
    <m/>
    <m/>
    <n v="1"/>
    <d v="2020-02-03T00:00:00"/>
    <x v="28"/>
    <x v="1"/>
    <s v="2020"/>
  </r>
  <r>
    <x v="1"/>
    <x v="2"/>
    <x v="35"/>
    <n v="7"/>
    <m/>
    <n v="1"/>
    <m/>
    <n v="1"/>
    <m/>
    <n v="1"/>
    <n v="8"/>
    <d v="2020-02-03T00:00:00"/>
    <x v="28"/>
    <x v="1"/>
    <s v="2020"/>
  </r>
  <r>
    <x v="1"/>
    <x v="3"/>
    <x v="1"/>
    <n v="16"/>
    <m/>
    <n v="1"/>
    <m/>
    <n v="1"/>
    <m/>
    <m/>
    <n v="17"/>
    <d v="2020-02-03T00:00:00"/>
    <x v="28"/>
    <x v="1"/>
    <s v="2020"/>
  </r>
  <r>
    <x v="1"/>
    <x v="14"/>
    <x v="3"/>
    <n v="4"/>
    <m/>
    <m/>
    <m/>
    <m/>
    <m/>
    <m/>
    <n v="4"/>
    <d v="2020-02-03T00:00:00"/>
    <x v="28"/>
    <x v="1"/>
    <s v="2020"/>
  </r>
  <r>
    <x v="1"/>
    <x v="5"/>
    <x v="22"/>
    <n v="6"/>
    <m/>
    <n v="2"/>
    <m/>
    <n v="2"/>
    <m/>
    <m/>
    <n v="8"/>
    <d v="2020-02-03T00:00:00"/>
    <x v="28"/>
    <x v="1"/>
    <s v="2020"/>
  </r>
  <r>
    <x v="1"/>
    <x v="7"/>
    <x v="82"/>
    <n v="29"/>
    <n v="3"/>
    <n v="3"/>
    <m/>
    <n v="3"/>
    <m/>
    <m/>
    <n v="35"/>
    <d v="2020-02-03T00:00:00"/>
    <x v="28"/>
    <x v="1"/>
    <s v="2020"/>
  </r>
  <r>
    <x v="0"/>
    <x v="0"/>
    <x v="0"/>
    <n v="6"/>
    <n v="85"/>
    <n v="1"/>
    <n v="17"/>
    <n v="18"/>
    <n v="2"/>
    <n v="1"/>
    <n v="109"/>
    <d v="2020-02-04T00:00:00"/>
    <x v="29"/>
    <x v="1"/>
    <s v="2020"/>
  </r>
  <r>
    <x v="1"/>
    <x v="12"/>
    <x v="83"/>
    <m/>
    <n v="7"/>
    <m/>
    <n v="4"/>
    <n v="4"/>
    <m/>
    <m/>
    <n v="11"/>
    <d v="2020-02-04T00:00:00"/>
    <x v="29"/>
    <x v="1"/>
    <s v="2020"/>
  </r>
  <r>
    <x v="1"/>
    <x v="3"/>
    <x v="49"/>
    <m/>
    <n v="20"/>
    <m/>
    <n v="3"/>
    <n v="3"/>
    <m/>
    <m/>
    <n v="23"/>
    <d v="2020-02-04T00:00:00"/>
    <x v="29"/>
    <x v="1"/>
    <s v="2020"/>
  </r>
  <r>
    <x v="1"/>
    <x v="14"/>
    <x v="3"/>
    <n v="1"/>
    <m/>
    <m/>
    <m/>
    <m/>
    <m/>
    <m/>
    <n v="1"/>
    <d v="2020-02-04T00:00:00"/>
    <x v="29"/>
    <x v="1"/>
    <s v="2020"/>
  </r>
  <r>
    <x v="1"/>
    <x v="5"/>
    <x v="55"/>
    <m/>
    <n v="6"/>
    <m/>
    <n v="1"/>
    <n v="1"/>
    <m/>
    <m/>
    <n v="7"/>
    <d v="2020-02-04T00:00:00"/>
    <x v="29"/>
    <x v="1"/>
    <s v="2020"/>
  </r>
  <r>
    <x v="1"/>
    <x v="6"/>
    <x v="5"/>
    <n v="5"/>
    <n v="30"/>
    <n v="1"/>
    <n v="6"/>
    <n v="7"/>
    <m/>
    <n v="1"/>
    <n v="42"/>
    <d v="2020-02-04T00:00:00"/>
    <x v="29"/>
    <x v="1"/>
    <s v="2020"/>
  </r>
  <r>
    <x v="1"/>
    <x v="7"/>
    <x v="20"/>
    <m/>
    <n v="22"/>
    <m/>
    <n v="3"/>
    <n v="3"/>
    <n v="2"/>
    <m/>
    <n v="25"/>
    <d v="2020-02-04T00:00:00"/>
    <x v="29"/>
    <x v="1"/>
    <s v="2020"/>
  </r>
  <r>
    <x v="0"/>
    <x v="10"/>
    <x v="0"/>
    <m/>
    <m/>
    <n v="1"/>
    <m/>
    <n v="1"/>
    <m/>
    <m/>
    <n v="1"/>
    <d v="2020-02-05T00:00:00"/>
    <x v="30"/>
    <x v="1"/>
    <s v="2020"/>
  </r>
  <r>
    <x v="1"/>
    <x v="6"/>
    <x v="3"/>
    <m/>
    <m/>
    <n v="1"/>
    <m/>
    <n v="1"/>
    <m/>
    <m/>
    <n v="1"/>
    <d v="2020-02-05T00:00:00"/>
    <x v="30"/>
    <x v="1"/>
    <s v="2020"/>
  </r>
  <r>
    <x v="0"/>
    <x v="0"/>
    <x v="0"/>
    <n v="7"/>
    <n v="90"/>
    <n v="4"/>
    <n v="15"/>
    <n v="19"/>
    <n v="2"/>
    <n v="1"/>
    <n v="116"/>
    <d v="2020-02-05T00:00:00"/>
    <x v="30"/>
    <x v="1"/>
    <s v="2020"/>
  </r>
  <r>
    <x v="1"/>
    <x v="12"/>
    <x v="3"/>
    <m/>
    <m/>
    <n v="1"/>
    <m/>
    <n v="1"/>
    <m/>
    <m/>
    <n v="1"/>
    <d v="2020-02-05T00:00:00"/>
    <x v="30"/>
    <x v="1"/>
    <s v="2020"/>
  </r>
  <r>
    <x v="1"/>
    <x v="13"/>
    <x v="3"/>
    <n v="1"/>
    <m/>
    <m/>
    <m/>
    <m/>
    <m/>
    <m/>
    <n v="1"/>
    <d v="2020-02-05T00:00:00"/>
    <x v="30"/>
    <x v="1"/>
    <s v="2020"/>
  </r>
  <r>
    <x v="1"/>
    <x v="3"/>
    <x v="35"/>
    <m/>
    <n v="21"/>
    <n v="1"/>
    <n v="2"/>
    <n v="3"/>
    <m/>
    <m/>
    <n v="24"/>
    <d v="2020-02-05T00:00:00"/>
    <x v="30"/>
    <x v="1"/>
    <s v="2020"/>
  </r>
  <r>
    <x v="1"/>
    <x v="14"/>
    <x v="21"/>
    <n v="3"/>
    <n v="19"/>
    <m/>
    <n v="6"/>
    <n v="6"/>
    <n v="2"/>
    <n v="1"/>
    <n v="28"/>
    <d v="2020-02-05T00:00:00"/>
    <x v="30"/>
    <x v="1"/>
    <s v="2020"/>
  </r>
  <r>
    <x v="1"/>
    <x v="5"/>
    <x v="48"/>
    <n v="2"/>
    <n v="28"/>
    <m/>
    <n v="2"/>
    <n v="2"/>
    <m/>
    <m/>
    <n v="32"/>
    <d v="2020-02-05T00:00:00"/>
    <x v="30"/>
    <x v="1"/>
    <s v="2020"/>
  </r>
  <r>
    <x v="1"/>
    <x v="6"/>
    <x v="84"/>
    <n v="1"/>
    <n v="22"/>
    <n v="2"/>
    <n v="5"/>
    <n v="7"/>
    <m/>
    <m/>
    <n v="30"/>
    <d v="2020-02-05T00:00:00"/>
    <x v="30"/>
    <x v="1"/>
    <s v="2020"/>
  </r>
  <r>
    <x v="0"/>
    <x v="11"/>
    <x v="0"/>
    <m/>
    <n v="1"/>
    <n v="1"/>
    <n v="2"/>
    <n v="3"/>
    <m/>
    <m/>
    <n v="4"/>
    <d v="2020-02-05T00:00:00"/>
    <x v="30"/>
    <x v="1"/>
    <s v="2020"/>
  </r>
  <r>
    <x v="1"/>
    <x v="12"/>
    <x v="81"/>
    <m/>
    <n v="1"/>
    <n v="1"/>
    <n v="2"/>
    <n v="3"/>
    <m/>
    <m/>
    <n v="4"/>
    <d v="2020-02-05T00:00:00"/>
    <x v="30"/>
    <x v="1"/>
    <s v="2020"/>
  </r>
  <r>
    <x v="0"/>
    <x v="0"/>
    <x v="0"/>
    <n v="15"/>
    <n v="87"/>
    <n v="6"/>
    <n v="14"/>
    <n v="20"/>
    <m/>
    <n v="1"/>
    <n v="122"/>
    <d v="2020-02-06T00:00:00"/>
    <x v="1"/>
    <x v="1"/>
    <s v="2020"/>
  </r>
  <r>
    <x v="1"/>
    <x v="12"/>
    <x v="85"/>
    <m/>
    <n v="34"/>
    <m/>
    <n v="12"/>
    <n v="12"/>
    <m/>
    <m/>
    <n v="46"/>
    <d v="2020-02-06T00:00:00"/>
    <x v="1"/>
    <x v="1"/>
    <s v="2020"/>
  </r>
  <r>
    <x v="1"/>
    <x v="2"/>
    <x v="7"/>
    <n v="8"/>
    <m/>
    <n v="2"/>
    <m/>
    <n v="2"/>
    <m/>
    <n v="1"/>
    <n v="10"/>
    <d v="2020-02-06T00:00:00"/>
    <x v="1"/>
    <x v="1"/>
    <s v="2020"/>
  </r>
  <r>
    <x v="1"/>
    <x v="3"/>
    <x v="3"/>
    <m/>
    <n v="6"/>
    <m/>
    <m/>
    <m/>
    <m/>
    <m/>
    <n v="6"/>
    <d v="2020-02-06T00:00:00"/>
    <x v="1"/>
    <x v="1"/>
    <s v="2020"/>
  </r>
  <r>
    <x v="1"/>
    <x v="4"/>
    <x v="86"/>
    <n v="7"/>
    <n v="3"/>
    <n v="3"/>
    <m/>
    <n v="3"/>
    <m/>
    <m/>
    <n v="13"/>
    <d v="2020-02-06T00:00:00"/>
    <x v="1"/>
    <x v="1"/>
    <s v="2020"/>
  </r>
  <r>
    <x v="1"/>
    <x v="5"/>
    <x v="87"/>
    <m/>
    <n v="29"/>
    <m/>
    <n v="2"/>
    <n v="2"/>
    <m/>
    <m/>
    <n v="31"/>
    <d v="2020-02-06T00:00:00"/>
    <x v="1"/>
    <x v="1"/>
    <s v="2020"/>
  </r>
  <r>
    <x v="1"/>
    <x v="6"/>
    <x v="48"/>
    <m/>
    <n v="15"/>
    <n v="1"/>
    <m/>
    <n v="1"/>
    <m/>
    <m/>
    <n v="16"/>
    <d v="2020-02-06T00:00:00"/>
    <x v="1"/>
    <x v="1"/>
    <s v="2020"/>
  </r>
  <r>
    <x v="0"/>
    <x v="11"/>
    <x v="0"/>
    <m/>
    <n v="10"/>
    <m/>
    <m/>
    <m/>
    <m/>
    <m/>
    <n v="10"/>
    <d v="2020-02-06T00:00:00"/>
    <x v="1"/>
    <x v="1"/>
    <s v="2020"/>
  </r>
  <r>
    <x v="1"/>
    <x v="3"/>
    <x v="3"/>
    <m/>
    <n v="10"/>
    <m/>
    <m/>
    <m/>
    <m/>
    <m/>
    <n v="10"/>
    <d v="2020-02-06T00:00:00"/>
    <x v="1"/>
    <x v="1"/>
    <s v="2020"/>
  </r>
  <r>
    <x v="0"/>
    <x v="8"/>
    <x v="0"/>
    <n v="4"/>
    <n v="79"/>
    <n v="1"/>
    <n v="15"/>
    <n v="16"/>
    <m/>
    <m/>
    <n v="99"/>
    <d v="2020-02-07T00:00:00"/>
    <x v="2"/>
    <x v="1"/>
    <s v="2020"/>
  </r>
  <r>
    <x v="1"/>
    <x v="15"/>
    <x v="7"/>
    <n v="4"/>
    <m/>
    <n v="1"/>
    <m/>
    <n v="1"/>
    <m/>
    <m/>
    <n v="5"/>
    <d v="2020-02-07T00:00:00"/>
    <x v="2"/>
    <x v="1"/>
    <s v="2020"/>
  </r>
  <r>
    <x v="1"/>
    <x v="4"/>
    <x v="63"/>
    <m/>
    <n v="29"/>
    <m/>
    <n v="3"/>
    <n v="3"/>
    <m/>
    <m/>
    <n v="32"/>
    <d v="2020-02-07T00:00:00"/>
    <x v="2"/>
    <x v="1"/>
    <s v="2020"/>
  </r>
  <r>
    <x v="1"/>
    <x v="14"/>
    <x v="88"/>
    <m/>
    <n v="41"/>
    <m/>
    <n v="11"/>
    <n v="11"/>
    <m/>
    <m/>
    <n v="52"/>
    <d v="2020-02-07T00:00:00"/>
    <x v="2"/>
    <x v="1"/>
    <s v="2020"/>
  </r>
  <r>
    <x v="1"/>
    <x v="5"/>
    <x v="12"/>
    <m/>
    <n v="9"/>
    <m/>
    <n v="1"/>
    <n v="1"/>
    <m/>
    <m/>
    <n v="10"/>
    <d v="2020-02-07T00:00:00"/>
    <x v="2"/>
    <x v="1"/>
    <s v="2020"/>
  </r>
  <r>
    <x v="0"/>
    <x v="0"/>
    <x v="0"/>
    <n v="40"/>
    <n v="69"/>
    <n v="2"/>
    <n v="8"/>
    <n v="10"/>
    <m/>
    <m/>
    <n v="119"/>
    <d v="2020-02-08T00:00:00"/>
    <x v="0"/>
    <x v="1"/>
    <s v="2020"/>
  </r>
  <r>
    <x v="1"/>
    <x v="13"/>
    <x v="1"/>
    <n v="16"/>
    <m/>
    <n v="1"/>
    <m/>
    <n v="1"/>
    <m/>
    <m/>
    <n v="17"/>
    <d v="2020-02-08T00:00:00"/>
    <x v="0"/>
    <x v="1"/>
    <s v="2020"/>
  </r>
  <r>
    <x v="1"/>
    <x v="1"/>
    <x v="89"/>
    <n v="12"/>
    <m/>
    <n v="1"/>
    <m/>
    <n v="1"/>
    <m/>
    <m/>
    <n v="13"/>
    <d v="2020-02-08T00:00:00"/>
    <x v="0"/>
    <x v="1"/>
    <s v="2020"/>
  </r>
  <r>
    <x v="1"/>
    <x v="2"/>
    <x v="3"/>
    <n v="9"/>
    <m/>
    <m/>
    <m/>
    <m/>
    <m/>
    <m/>
    <n v="9"/>
    <d v="2020-02-08T00:00:00"/>
    <x v="0"/>
    <x v="1"/>
    <s v="2020"/>
  </r>
  <r>
    <x v="1"/>
    <x v="3"/>
    <x v="90"/>
    <m/>
    <n v="25"/>
    <m/>
    <n v="1"/>
    <n v="1"/>
    <m/>
    <m/>
    <n v="26"/>
    <d v="2020-02-08T00:00:00"/>
    <x v="0"/>
    <x v="1"/>
    <s v="2020"/>
  </r>
  <r>
    <x v="1"/>
    <x v="4"/>
    <x v="3"/>
    <n v="2"/>
    <m/>
    <m/>
    <m/>
    <m/>
    <m/>
    <m/>
    <n v="2"/>
    <d v="2020-02-08T00:00:00"/>
    <x v="0"/>
    <x v="1"/>
    <s v="2020"/>
  </r>
  <r>
    <x v="1"/>
    <x v="5"/>
    <x v="91"/>
    <m/>
    <n v="17"/>
    <m/>
    <n v="3"/>
    <n v="3"/>
    <m/>
    <m/>
    <n v="20"/>
    <d v="2020-02-08T00:00:00"/>
    <x v="0"/>
    <x v="1"/>
    <s v="2020"/>
  </r>
  <r>
    <x v="1"/>
    <x v="6"/>
    <x v="92"/>
    <m/>
    <n v="27"/>
    <m/>
    <n v="4"/>
    <n v="4"/>
    <m/>
    <m/>
    <n v="31"/>
    <d v="2020-02-08T00:00:00"/>
    <x v="0"/>
    <x v="1"/>
    <s v="2020"/>
  </r>
  <r>
    <x v="1"/>
    <x v="7"/>
    <x v="3"/>
    <n v="1"/>
    <m/>
    <m/>
    <m/>
    <m/>
    <m/>
    <m/>
    <n v="1"/>
    <d v="2020-02-08T00:00:00"/>
    <x v="0"/>
    <x v="1"/>
    <s v="2020"/>
  </r>
  <r>
    <x v="0"/>
    <x v="0"/>
    <x v="0"/>
    <m/>
    <n v="185"/>
    <m/>
    <n v="21"/>
    <n v="21"/>
    <n v="1"/>
    <m/>
    <n v="206"/>
    <d v="2020-02-09T00:00:00"/>
    <x v="3"/>
    <x v="1"/>
    <s v="2020"/>
  </r>
  <r>
    <x v="1"/>
    <x v="3"/>
    <x v="28"/>
    <m/>
    <n v="28"/>
    <m/>
    <n v="6"/>
    <n v="6"/>
    <m/>
    <m/>
    <n v="34"/>
    <d v="2020-02-09T00:00:00"/>
    <x v="3"/>
    <x v="1"/>
    <s v="2020"/>
  </r>
  <r>
    <x v="1"/>
    <x v="4"/>
    <x v="35"/>
    <m/>
    <n v="35"/>
    <m/>
    <n v="5"/>
    <n v="5"/>
    <m/>
    <m/>
    <n v="40"/>
    <d v="2020-02-09T00:00:00"/>
    <x v="3"/>
    <x v="1"/>
    <s v="2020"/>
  </r>
  <r>
    <x v="1"/>
    <x v="14"/>
    <x v="60"/>
    <m/>
    <n v="43"/>
    <m/>
    <n v="4"/>
    <n v="4"/>
    <m/>
    <m/>
    <n v="47"/>
    <d v="2020-02-09T00:00:00"/>
    <x v="3"/>
    <x v="1"/>
    <s v="2020"/>
  </r>
  <r>
    <x v="1"/>
    <x v="5"/>
    <x v="48"/>
    <m/>
    <n v="30"/>
    <m/>
    <n v="2"/>
    <n v="2"/>
    <m/>
    <m/>
    <n v="32"/>
    <d v="2020-02-09T00:00:00"/>
    <x v="3"/>
    <x v="1"/>
    <s v="2020"/>
  </r>
  <r>
    <x v="1"/>
    <x v="7"/>
    <x v="93"/>
    <m/>
    <n v="49"/>
    <m/>
    <n v="4"/>
    <n v="4"/>
    <n v="1"/>
    <m/>
    <n v="53"/>
    <d v="2020-02-09T00:00:00"/>
    <x v="3"/>
    <x v="1"/>
    <s v="2020"/>
  </r>
  <r>
    <x v="0"/>
    <x v="10"/>
    <x v="0"/>
    <m/>
    <n v="75"/>
    <m/>
    <n v="11"/>
    <n v="11"/>
    <m/>
    <m/>
    <n v="86"/>
    <d v="2020-02-10T00:00:00"/>
    <x v="4"/>
    <x v="1"/>
    <s v="2020"/>
  </r>
  <r>
    <x v="1"/>
    <x v="12"/>
    <x v="35"/>
    <m/>
    <n v="14"/>
    <m/>
    <n v="2"/>
    <n v="2"/>
    <m/>
    <m/>
    <n v="16"/>
    <d v="2020-02-10T00:00:00"/>
    <x v="4"/>
    <x v="1"/>
    <s v="2020"/>
  </r>
  <r>
    <x v="1"/>
    <x v="3"/>
    <x v="3"/>
    <m/>
    <n v="1"/>
    <m/>
    <m/>
    <m/>
    <m/>
    <m/>
    <n v="1"/>
    <d v="2020-02-10T00:00:00"/>
    <x v="4"/>
    <x v="1"/>
    <s v="2020"/>
  </r>
  <r>
    <x v="1"/>
    <x v="4"/>
    <x v="94"/>
    <m/>
    <n v="11"/>
    <m/>
    <n v="7"/>
    <n v="7"/>
    <m/>
    <m/>
    <n v="18"/>
    <d v="2020-02-10T00:00:00"/>
    <x v="4"/>
    <x v="1"/>
    <s v="2020"/>
  </r>
  <r>
    <x v="1"/>
    <x v="14"/>
    <x v="3"/>
    <m/>
    <n v="35"/>
    <m/>
    <m/>
    <m/>
    <m/>
    <m/>
    <n v="35"/>
    <d v="2020-02-10T00:00:00"/>
    <x v="4"/>
    <x v="1"/>
    <s v="2020"/>
  </r>
  <r>
    <x v="1"/>
    <x v="5"/>
    <x v="31"/>
    <m/>
    <n v="10"/>
    <m/>
    <n v="1"/>
    <n v="1"/>
    <m/>
    <m/>
    <n v="11"/>
    <d v="2020-02-10T00:00:00"/>
    <x v="4"/>
    <x v="1"/>
    <s v="2020"/>
  </r>
  <r>
    <x v="1"/>
    <x v="7"/>
    <x v="7"/>
    <m/>
    <n v="4"/>
    <m/>
    <n v="1"/>
    <n v="1"/>
    <m/>
    <m/>
    <n v="5"/>
    <d v="2020-02-10T00:00:00"/>
    <x v="4"/>
    <x v="1"/>
    <s v="2020"/>
  </r>
  <r>
    <x v="0"/>
    <x v="0"/>
    <x v="0"/>
    <n v="8"/>
    <n v="138"/>
    <n v="2"/>
    <n v="12"/>
    <n v="14"/>
    <m/>
    <m/>
    <n v="160"/>
    <d v="2020-02-10T00:00:00"/>
    <x v="4"/>
    <x v="1"/>
    <s v="2020"/>
  </r>
  <r>
    <x v="1"/>
    <x v="12"/>
    <x v="3"/>
    <m/>
    <m/>
    <n v="1"/>
    <m/>
    <n v="1"/>
    <m/>
    <m/>
    <n v="1"/>
    <d v="2020-02-10T00:00:00"/>
    <x v="4"/>
    <x v="1"/>
    <s v="2020"/>
  </r>
  <r>
    <x v="1"/>
    <x v="2"/>
    <x v="3"/>
    <n v="5"/>
    <m/>
    <m/>
    <m/>
    <m/>
    <m/>
    <m/>
    <n v="5"/>
    <d v="2020-02-10T00:00:00"/>
    <x v="4"/>
    <x v="1"/>
    <s v="2020"/>
  </r>
  <r>
    <x v="1"/>
    <x v="3"/>
    <x v="95"/>
    <m/>
    <n v="18"/>
    <m/>
    <n v="1"/>
    <n v="1"/>
    <m/>
    <m/>
    <n v="19"/>
    <d v="2020-02-10T00:00:00"/>
    <x v="4"/>
    <x v="1"/>
    <s v="2020"/>
  </r>
  <r>
    <x v="1"/>
    <x v="14"/>
    <x v="3"/>
    <m/>
    <n v="21"/>
    <m/>
    <m/>
    <m/>
    <m/>
    <m/>
    <n v="21"/>
    <d v="2020-02-10T00:00:00"/>
    <x v="4"/>
    <x v="1"/>
    <s v="2020"/>
  </r>
  <r>
    <x v="1"/>
    <x v="5"/>
    <x v="3"/>
    <n v="3"/>
    <n v="1"/>
    <m/>
    <m/>
    <m/>
    <m/>
    <m/>
    <n v="4"/>
    <d v="2020-02-10T00:00:00"/>
    <x v="4"/>
    <x v="1"/>
    <s v="2020"/>
  </r>
  <r>
    <x v="1"/>
    <x v="6"/>
    <x v="96"/>
    <m/>
    <n v="52"/>
    <n v="1"/>
    <n v="9"/>
    <n v="10"/>
    <m/>
    <m/>
    <n v="62"/>
    <d v="2020-02-10T00:00:00"/>
    <x v="4"/>
    <x v="1"/>
    <s v="2020"/>
  </r>
  <r>
    <x v="1"/>
    <x v="7"/>
    <x v="97"/>
    <m/>
    <n v="46"/>
    <m/>
    <n v="2"/>
    <n v="2"/>
    <m/>
    <m/>
    <n v="48"/>
    <d v="2020-02-10T00:00:00"/>
    <x v="4"/>
    <x v="1"/>
    <s v="2020"/>
  </r>
  <r>
    <x v="0"/>
    <x v="11"/>
    <x v="0"/>
    <m/>
    <n v="50"/>
    <m/>
    <n v="14"/>
    <n v="14"/>
    <m/>
    <m/>
    <n v="64"/>
    <d v="2020-02-10T00:00:00"/>
    <x v="4"/>
    <x v="1"/>
    <s v="2020"/>
  </r>
  <r>
    <x v="1"/>
    <x v="12"/>
    <x v="15"/>
    <m/>
    <n v="7"/>
    <m/>
    <n v="7"/>
    <n v="7"/>
    <m/>
    <m/>
    <n v="14"/>
    <d v="2020-02-10T00:00:00"/>
    <x v="4"/>
    <x v="1"/>
    <s v="2020"/>
  </r>
  <r>
    <x v="1"/>
    <x v="3"/>
    <x v="6"/>
    <m/>
    <n v="19"/>
    <m/>
    <n v="1"/>
    <n v="1"/>
    <m/>
    <m/>
    <n v="20"/>
    <d v="2020-02-10T00:00:00"/>
    <x v="4"/>
    <x v="1"/>
    <s v="2020"/>
  </r>
  <r>
    <x v="1"/>
    <x v="4"/>
    <x v="98"/>
    <m/>
    <n v="4"/>
    <m/>
    <n v="6"/>
    <n v="6"/>
    <m/>
    <m/>
    <n v="10"/>
    <d v="2020-02-10T00:00:00"/>
    <x v="4"/>
    <x v="1"/>
    <s v="2020"/>
  </r>
  <r>
    <x v="1"/>
    <x v="14"/>
    <x v="3"/>
    <m/>
    <n v="20"/>
    <m/>
    <m/>
    <m/>
    <m/>
    <m/>
    <n v="20"/>
    <d v="2020-02-10T00:00:00"/>
    <x v="4"/>
    <x v="1"/>
    <s v="2020"/>
  </r>
  <r>
    <x v="0"/>
    <x v="8"/>
    <x v="0"/>
    <m/>
    <n v="71"/>
    <m/>
    <n v="9"/>
    <n v="9"/>
    <m/>
    <m/>
    <n v="80"/>
    <d v="2020-02-12T00:00:00"/>
    <x v="6"/>
    <x v="1"/>
    <s v="2020"/>
  </r>
  <r>
    <x v="1"/>
    <x v="12"/>
    <x v="5"/>
    <m/>
    <n v="20"/>
    <m/>
    <n v="4"/>
    <n v="4"/>
    <m/>
    <m/>
    <n v="24"/>
    <d v="2020-02-12T00:00:00"/>
    <x v="6"/>
    <x v="1"/>
    <s v="2020"/>
  </r>
  <r>
    <x v="1"/>
    <x v="4"/>
    <x v="80"/>
    <m/>
    <n v="3"/>
    <m/>
    <n v="2"/>
    <n v="2"/>
    <m/>
    <m/>
    <n v="5"/>
    <d v="2020-02-12T00:00:00"/>
    <x v="6"/>
    <x v="1"/>
    <s v="2020"/>
  </r>
  <r>
    <x v="1"/>
    <x v="14"/>
    <x v="3"/>
    <m/>
    <n v="10"/>
    <m/>
    <m/>
    <m/>
    <m/>
    <m/>
    <n v="10"/>
    <d v="2020-02-12T00:00:00"/>
    <x v="6"/>
    <x v="1"/>
    <s v="2020"/>
  </r>
  <r>
    <x v="1"/>
    <x v="5"/>
    <x v="99"/>
    <m/>
    <n v="28"/>
    <m/>
    <n v="3"/>
    <n v="3"/>
    <m/>
    <m/>
    <n v="31"/>
    <d v="2020-02-12T00:00:00"/>
    <x v="6"/>
    <x v="1"/>
    <s v="2020"/>
  </r>
  <r>
    <x v="1"/>
    <x v="6"/>
    <x v="3"/>
    <m/>
    <n v="10"/>
    <m/>
    <m/>
    <m/>
    <m/>
    <m/>
    <n v="10"/>
    <d v="2020-02-12T00:00:00"/>
    <x v="6"/>
    <x v="1"/>
    <s v="2020"/>
  </r>
  <r>
    <x v="0"/>
    <x v="10"/>
    <x v="0"/>
    <n v="5"/>
    <n v="44"/>
    <n v="3"/>
    <n v="3"/>
    <n v="6"/>
    <m/>
    <m/>
    <n v="55"/>
    <d v="2020-02-12T00:00:00"/>
    <x v="6"/>
    <x v="1"/>
    <s v="2020"/>
  </r>
  <r>
    <x v="1"/>
    <x v="12"/>
    <x v="3"/>
    <m/>
    <n v="11"/>
    <m/>
    <m/>
    <m/>
    <m/>
    <m/>
    <n v="11"/>
    <d v="2020-02-12T00:00:00"/>
    <x v="6"/>
    <x v="1"/>
    <s v="2020"/>
  </r>
  <r>
    <x v="1"/>
    <x v="1"/>
    <x v="15"/>
    <n v="2"/>
    <m/>
    <n v="2"/>
    <m/>
    <n v="2"/>
    <m/>
    <m/>
    <n v="4"/>
    <d v="2020-02-12T00:00:00"/>
    <x v="6"/>
    <x v="1"/>
    <s v="2020"/>
  </r>
  <r>
    <x v="1"/>
    <x v="2"/>
    <x v="22"/>
    <n v="3"/>
    <m/>
    <n v="1"/>
    <m/>
    <n v="1"/>
    <m/>
    <m/>
    <n v="4"/>
    <d v="2020-02-12T00:00:00"/>
    <x v="6"/>
    <x v="1"/>
    <s v="2020"/>
  </r>
  <r>
    <x v="1"/>
    <x v="4"/>
    <x v="65"/>
    <m/>
    <n v="23"/>
    <m/>
    <n v="3"/>
    <n v="3"/>
    <m/>
    <m/>
    <n v="26"/>
    <d v="2020-02-12T00:00:00"/>
    <x v="6"/>
    <x v="1"/>
    <s v="2020"/>
  </r>
  <r>
    <x v="1"/>
    <x v="5"/>
    <x v="3"/>
    <m/>
    <n v="10"/>
    <m/>
    <m/>
    <m/>
    <m/>
    <m/>
    <n v="10"/>
    <d v="2020-02-12T00:00:00"/>
    <x v="6"/>
    <x v="1"/>
    <s v="2020"/>
  </r>
  <r>
    <x v="0"/>
    <x v="0"/>
    <x v="0"/>
    <m/>
    <n v="119"/>
    <m/>
    <n v="14"/>
    <n v="14"/>
    <n v="1"/>
    <n v="1"/>
    <n v="133"/>
    <d v="2020-02-12T00:00:00"/>
    <x v="6"/>
    <x v="1"/>
    <s v="2020"/>
  </r>
  <r>
    <x v="1"/>
    <x v="3"/>
    <x v="52"/>
    <m/>
    <n v="31"/>
    <m/>
    <n v="3"/>
    <n v="3"/>
    <m/>
    <m/>
    <n v="34"/>
    <d v="2020-02-12T00:00:00"/>
    <x v="6"/>
    <x v="1"/>
    <s v="2020"/>
  </r>
  <r>
    <x v="1"/>
    <x v="4"/>
    <x v="39"/>
    <m/>
    <n v="37"/>
    <m/>
    <n v="4"/>
    <n v="4"/>
    <n v="1"/>
    <n v="1"/>
    <n v="41"/>
    <d v="2020-02-12T00:00:00"/>
    <x v="6"/>
    <x v="1"/>
    <s v="2020"/>
  </r>
  <r>
    <x v="1"/>
    <x v="14"/>
    <x v="3"/>
    <m/>
    <n v="2"/>
    <m/>
    <m/>
    <m/>
    <m/>
    <m/>
    <n v="2"/>
    <d v="2020-02-12T00:00:00"/>
    <x v="6"/>
    <x v="1"/>
    <s v="2020"/>
  </r>
  <r>
    <x v="1"/>
    <x v="6"/>
    <x v="100"/>
    <m/>
    <n v="43"/>
    <m/>
    <n v="6"/>
    <n v="6"/>
    <m/>
    <m/>
    <n v="49"/>
    <d v="2020-02-12T00:00:00"/>
    <x v="6"/>
    <x v="1"/>
    <s v="2020"/>
  </r>
  <r>
    <x v="1"/>
    <x v="7"/>
    <x v="55"/>
    <m/>
    <n v="6"/>
    <m/>
    <n v="1"/>
    <n v="1"/>
    <m/>
    <m/>
    <n v="7"/>
    <d v="2020-02-12T00:00:00"/>
    <x v="6"/>
    <x v="1"/>
    <s v="2020"/>
  </r>
  <r>
    <x v="0"/>
    <x v="11"/>
    <x v="0"/>
    <m/>
    <n v="52"/>
    <m/>
    <n v="4"/>
    <n v="4"/>
    <m/>
    <m/>
    <n v="56"/>
    <d v="2020-02-12T00:00:00"/>
    <x v="6"/>
    <x v="1"/>
    <s v="2020"/>
  </r>
  <r>
    <x v="1"/>
    <x v="12"/>
    <x v="28"/>
    <m/>
    <n v="14"/>
    <m/>
    <n v="3"/>
    <n v="3"/>
    <m/>
    <m/>
    <n v="17"/>
    <d v="2020-02-12T00:00:00"/>
    <x v="6"/>
    <x v="1"/>
    <s v="2020"/>
  </r>
  <r>
    <x v="1"/>
    <x v="3"/>
    <x v="3"/>
    <m/>
    <n v="2"/>
    <m/>
    <m/>
    <m/>
    <m/>
    <m/>
    <n v="2"/>
    <d v="2020-02-12T00:00:00"/>
    <x v="6"/>
    <x v="1"/>
    <s v="2020"/>
  </r>
  <r>
    <x v="1"/>
    <x v="5"/>
    <x v="101"/>
    <m/>
    <n v="30"/>
    <m/>
    <n v="1"/>
    <n v="1"/>
    <m/>
    <m/>
    <n v="31"/>
    <d v="2020-02-12T00:00:00"/>
    <x v="6"/>
    <x v="1"/>
    <s v="2020"/>
  </r>
  <r>
    <x v="1"/>
    <x v="6"/>
    <x v="3"/>
    <m/>
    <n v="1"/>
    <m/>
    <m/>
    <m/>
    <m/>
    <m/>
    <n v="1"/>
    <d v="2020-02-12T00:00:00"/>
    <x v="6"/>
    <x v="1"/>
    <s v="2020"/>
  </r>
  <r>
    <x v="1"/>
    <x v="7"/>
    <x v="3"/>
    <m/>
    <n v="5"/>
    <m/>
    <m/>
    <m/>
    <m/>
    <m/>
    <n v="5"/>
    <d v="2020-02-12T00:00:00"/>
    <x v="6"/>
    <x v="1"/>
    <s v="2020"/>
  </r>
  <r>
    <x v="0"/>
    <x v="8"/>
    <x v="0"/>
    <n v="5"/>
    <n v="59"/>
    <n v="3"/>
    <n v="2"/>
    <n v="5"/>
    <m/>
    <m/>
    <n v="69"/>
    <d v="2020-02-13T00:00:00"/>
    <x v="7"/>
    <x v="1"/>
    <s v="2020"/>
  </r>
  <r>
    <x v="1"/>
    <x v="13"/>
    <x v="3"/>
    <n v="1"/>
    <m/>
    <m/>
    <m/>
    <m/>
    <m/>
    <m/>
    <n v="1"/>
    <d v="2020-02-13T00:00:00"/>
    <x v="7"/>
    <x v="1"/>
    <s v="2020"/>
  </r>
  <r>
    <x v="1"/>
    <x v="1"/>
    <x v="34"/>
    <n v="2"/>
    <n v="5"/>
    <n v="2"/>
    <m/>
    <n v="2"/>
    <m/>
    <m/>
    <n v="9"/>
    <d v="2020-02-13T00:00:00"/>
    <x v="7"/>
    <x v="1"/>
    <s v="2020"/>
  </r>
  <r>
    <x v="1"/>
    <x v="3"/>
    <x v="102"/>
    <m/>
    <n v="13"/>
    <m/>
    <n v="1"/>
    <n v="1"/>
    <m/>
    <m/>
    <n v="14"/>
    <d v="2020-02-13T00:00:00"/>
    <x v="7"/>
    <x v="1"/>
    <s v="2020"/>
  </r>
  <r>
    <x v="1"/>
    <x v="4"/>
    <x v="6"/>
    <n v="1"/>
    <n v="18"/>
    <n v="1"/>
    <m/>
    <n v="1"/>
    <m/>
    <m/>
    <n v="20"/>
    <d v="2020-02-13T00:00:00"/>
    <x v="7"/>
    <x v="1"/>
    <s v="2020"/>
  </r>
  <r>
    <x v="1"/>
    <x v="14"/>
    <x v="50"/>
    <m/>
    <n v="20"/>
    <m/>
    <n v="1"/>
    <n v="1"/>
    <m/>
    <m/>
    <n v="21"/>
    <d v="2020-02-13T00:00:00"/>
    <x v="7"/>
    <x v="1"/>
    <s v="2020"/>
  </r>
  <r>
    <x v="1"/>
    <x v="5"/>
    <x v="3"/>
    <n v="1"/>
    <n v="3"/>
    <m/>
    <m/>
    <m/>
    <m/>
    <m/>
    <n v="4"/>
    <d v="2020-02-13T00:00:00"/>
    <x v="7"/>
    <x v="1"/>
    <s v="2020"/>
  </r>
  <r>
    <x v="0"/>
    <x v="10"/>
    <x v="0"/>
    <n v="1"/>
    <n v="63"/>
    <m/>
    <n v="3"/>
    <n v="3"/>
    <m/>
    <m/>
    <n v="67"/>
    <d v="2020-02-13T00:00:00"/>
    <x v="7"/>
    <x v="1"/>
    <s v="2020"/>
  </r>
  <r>
    <x v="1"/>
    <x v="1"/>
    <x v="3"/>
    <m/>
    <n v="8"/>
    <m/>
    <m/>
    <m/>
    <m/>
    <m/>
    <n v="8"/>
    <d v="2020-02-13T00:00:00"/>
    <x v="7"/>
    <x v="1"/>
    <s v="2020"/>
  </r>
  <r>
    <x v="1"/>
    <x v="4"/>
    <x v="3"/>
    <n v="1"/>
    <m/>
    <m/>
    <m/>
    <m/>
    <m/>
    <m/>
    <n v="1"/>
    <d v="2020-02-13T00:00:00"/>
    <x v="7"/>
    <x v="1"/>
    <s v="2020"/>
  </r>
  <r>
    <x v="1"/>
    <x v="14"/>
    <x v="6"/>
    <m/>
    <n v="38"/>
    <m/>
    <n v="2"/>
    <n v="2"/>
    <m/>
    <m/>
    <n v="40"/>
    <d v="2020-02-13T00:00:00"/>
    <x v="7"/>
    <x v="1"/>
    <s v="2020"/>
  </r>
  <r>
    <x v="1"/>
    <x v="7"/>
    <x v="73"/>
    <m/>
    <n v="17"/>
    <m/>
    <n v="1"/>
    <n v="1"/>
    <m/>
    <m/>
    <n v="18"/>
    <d v="2020-02-13T00:00:00"/>
    <x v="7"/>
    <x v="1"/>
    <s v="2020"/>
  </r>
  <r>
    <x v="0"/>
    <x v="0"/>
    <x v="0"/>
    <n v="8"/>
    <n v="173"/>
    <n v="1"/>
    <n v="8"/>
    <n v="9"/>
    <m/>
    <n v="1"/>
    <n v="190"/>
    <d v="2020-02-13T00:00:00"/>
    <x v="7"/>
    <x v="1"/>
    <s v="2020"/>
  </r>
  <r>
    <x v="1"/>
    <x v="1"/>
    <x v="7"/>
    <m/>
    <n v="4"/>
    <m/>
    <n v="1"/>
    <n v="1"/>
    <m/>
    <m/>
    <n v="5"/>
    <d v="2020-02-13T00:00:00"/>
    <x v="7"/>
    <x v="1"/>
    <s v="2020"/>
  </r>
  <r>
    <x v="1"/>
    <x v="2"/>
    <x v="42"/>
    <n v="8"/>
    <m/>
    <n v="1"/>
    <m/>
    <n v="1"/>
    <m/>
    <m/>
    <n v="9"/>
    <d v="2020-02-13T00:00:00"/>
    <x v="7"/>
    <x v="1"/>
    <s v="2020"/>
  </r>
  <r>
    <x v="1"/>
    <x v="3"/>
    <x v="3"/>
    <m/>
    <n v="11"/>
    <m/>
    <m/>
    <m/>
    <m/>
    <m/>
    <n v="11"/>
    <d v="2020-02-13T00:00:00"/>
    <x v="7"/>
    <x v="1"/>
    <s v="2020"/>
  </r>
  <r>
    <x v="1"/>
    <x v="4"/>
    <x v="6"/>
    <m/>
    <n v="19"/>
    <m/>
    <n v="1"/>
    <n v="1"/>
    <m/>
    <m/>
    <n v="20"/>
    <d v="2020-02-13T00:00:00"/>
    <x v="7"/>
    <x v="1"/>
    <s v="2020"/>
  </r>
  <r>
    <x v="1"/>
    <x v="14"/>
    <x v="103"/>
    <m/>
    <n v="45"/>
    <m/>
    <n v="4"/>
    <n v="4"/>
    <m/>
    <m/>
    <n v="49"/>
    <d v="2020-02-13T00:00:00"/>
    <x v="7"/>
    <x v="1"/>
    <s v="2020"/>
  </r>
  <r>
    <x v="1"/>
    <x v="5"/>
    <x v="3"/>
    <m/>
    <n v="51"/>
    <m/>
    <m/>
    <m/>
    <m/>
    <m/>
    <n v="51"/>
    <d v="2020-02-13T00:00:00"/>
    <x v="7"/>
    <x v="1"/>
    <s v="2020"/>
  </r>
  <r>
    <x v="1"/>
    <x v="6"/>
    <x v="6"/>
    <m/>
    <n v="38"/>
    <m/>
    <n v="2"/>
    <n v="2"/>
    <m/>
    <m/>
    <n v="40"/>
    <d v="2020-02-13T00:00:00"/>
    <x v="7"/>
    <x v="1"/>
    <s v="2020"/>
  </r>
  <r>
    <x v="1"/>
    <x v="7"/>
    <x v="3"/>
    <m/>
    <n v="5"/>
    <m/>
    <m/>
    <m/>
    <m/>
    <n v="1"/>
    <n v="5"/>
    <d v="2020-02-13T00:00:00"/>
    <x v="7"/>
    <x v="1"/>
    <s v="2020"/>
  </r>
  <r>
    <x v="0"/>
    <x v="11"/>
    <x v="0"/>
    <m/>
    <n v="48"/>
    <m/>
    <n v="5"/>
    <n v="5"/>
    <m/>
    <m/>
    <n v="53"/>
    <d v="2020-02-13T00:00:00"/>
    <x v="7"/>
    <x v="1"/>
    <s v="2020"/>
  </r>
  <r>
    <x v="1"/>
    <x v="12"/>
    <x v="63"/>
    <m/>
    <n v="29"/>
    <m/>
    <n v="3"/>
    <n v="3"/>
    <m/>
    <m/>
    <n v="32"/>
    <d v="2020-02-13T00:00:00"/>
    <x v="7"/>
    <x v="1"/>
    <s v="2020"/>
  </r>
  <r>
    <x v="1"/>
    <x v="14"/>
    <x v="104"/>
    <m/>
    <n v="19"/>
    <m/>
    <n v="2"/>
    <n v="2"/>
    <m/>
    <m/>
    <n v="21"/>
    <d v="2020-02-13T00:00:00"/>
    <x v="7"/>
    <x v="1"/>
    <s v="2020"/>
  </r>
  <r>
    <x v="0"/>
    <x v="8"/>
    <x v="0"/>
    <m/>
    <n v="68"/>
    <m/>
    <n v="3"/>
    <n v="3"/>
    <m/>
    <m/>
    <n v="71"/>
    <d v="2020-02-14T00:00:00"/>
    <x v="8"/>
    <x v="1"/>
    <s v="2020"/>
  </r>
  <r>
    <x v="1"/>
    <x v="12"/>
    <x v="6"/>
    <m/>
    <n v="19"/>
    <m/>
    <n v="1"/>
    <n v="1"/>
    <m/>
    <m/>
    <n v="20"/>
    <d v="2020-02-14T00:00:00"/>
    <x v="8"/>
    <x v="1"/>
    <s v="2020"/>
  </r>
  <r>
    <x v="1"/>
    <x v="4"/>
    <x v="3"/>
    <m/>
    <n v="15"/>
    <m/>
    <m/>
    <m/>
    <m/>
    <m/>
    <n v="15"/>
    <d v="2020-02-14T00:00:00"/>
    <x v="8"/>
    <x v="1"/>
    <s v="2020"/>
  </r>
  <r>
    <x v="1"/>
    <x v="14"/>
    <x v="3"/>
    <m/>
    <n v="11"/>
    <m/>
    <m/>
    <m/>
    <m/>
    <m/>
    <n v="11"/>
    <d v="2020-02-14T00:00:00"/>
    <x v="8"/>
    <x v="1"/>
    <s v="2020"/>
  </r>
  <r>
    <x v="1"/>
    <x v="5"/>
    <x v="3"/>
    <m/>
    <n v="4"/>
    <m/>
    <m/>
    <m/>
    <m/>
    <m/>
    <n v="4"/>
    <d v="2020-02-14T00:00:00"/>
    <x v="8"/>
    <x v="1"/>
    <s v="2020"/>
  </r>
  <r>
    <x v="1"/>
    <x v="6"/>
    <x v="104"/>
    <m/>
    <n v="19"/>
    <m/>
    <n v="2"/>
    <n v="2"/>
    <m/>
    <m/>
    <n v="21"/>
    <d v="2020-02-14T00:00:00"/>
    <x v="8"/>
    <x v="1"/>
    <s v="2020"/>
  </r>
  <r>
    <x v="0"/>
    <x v="10"/>
    <x v="0"/>
    <m/>
    <n v="109"/>
    <m/>
    <n v="4"/>
    <n v="4"/>
    <m/>
    <m/>
    <n v="113"/>
    <d v="2020-02-14T00:00:00"/>
    <x v="8"/>
    <x v="1"/>
    <s v="2020"/>
  </r>
  <r>
    <x v="1"/>
    <x v="12"/>
    <x v="3"/>
    <m/>
    <n v="1"/>
    <m/>
    <m/>
    <m/>
    <m/>
    <m/>
    <n v="1"/>
    <d v="2020-02-14T00:00:00"/>
    <x v="8"/>
    <x v="1"/>
    <s v="2020"/>
  </r>
  <r>
    <x v="1"/>
    <x v="3"/>
    <x v="105"/>
    <m/>
    <n v="38"/>
    <m/>
    <n v="1"/>
    <n v="1"/>
    <m/>
    <m/>
    <n v="39"/>
    <d v="2020-02-14T00:00:00"/>
    <x v="8"/>
    <x v="1"/>
    <s v="2020"/>
  </r>
  <r>
    <x v="1"/>
    <x v="4"/>
    <x v="3"/>
    <m/>
    <n v="31"/>
    <m/>
    <m/>
    <m/>
    <m/>
    <m/>
    <n v="31"/>
    <d v="2020-02-14T00:00:00"/>
    <x v="8"/>
    <x v="1"/>
    <s v="2020"/>
  </r>
  <r>
    <x v="1"/>
    <x v="5"/>
    <x v="3"/>
    <m/>
    <n v="23"/>
    <m/>
    <m/>
    <m/>
    <m/>
    <m/>
    <n v="23"/>
    <d v="2020-02-14T00:00:00"/>
    <x v="8"/>
    <x v="1"/>
    <s v="2020"/>
  </r>
  <r>
    <x v="1"/>
    <x v="6"/>
    <x v="32"/>
    <m/>
    <n v="16"/>
    <m/>
    <n v="3"/>
    <n v="3"/>
    <m/>
    <m/>
    <n v="19"/>
    <d v="2020-02-14T00:00:00"/>
    <x v="8"/>
    <x v="1"/>
    <s v="2020"/>
  </r>
  <r>
    <x v="0"/>
    <x v="0"/>
    <x v="0"/>
    <m/>
    <n v="63"/>
    <m/>
    <n v="3"/>
    <n v="3"/>
    <m/>
    <m/>
    <n v="66"/>
    <d v="2020-02-15T00:00:00"/>
    <x v="9"/>
    <x v="1"/>
    <s v="2020"/>
  </r>
  <r>
    <x v="1"/>
    <x v="3"/>
    <x v="106"/>
    <m/>
    <n v="26"/>
    <m/>
    <n v="1"/>
    <n v="1"/>
    <m/>
    <m/>
    <n v="27"/>
    <d v="2020-02-15T00:00:00"/>
    <x v="9"/>
    <x v="1"/>
    <s v="2020"/>
  </r>
  <r>
    <x v="1"/>
    <x v="5"/>
    <x v="107"/>
    <m/>
    <n v="37"/>
    <m/>
    <n v="2"/>
    <n v="2"/>
    <m/>
    <m/>
    <n v="39"/>
    <d v="2020-02-15T00:00:00"/>
    <x v="9"/>
    <x v="1"/>
    <s v="2020"/>
  </r>
  <r>
    <x v="0"/>
    <x v="0"/>
    <x v="0"/>
    <n v="9"/>
    <n v="182"/>
    <n v="1"/>
    <n v="14"/>
    <n v="15"/>
    <n v="1"/>
    <n v="2"/>
    <n v="206"/>
    <d v="2020-02-16T00:00:00"/>
    <x v="10"/>
    <x v="1"/>
    <s v="2020"/>
  </r>
  <r>
    <x v="1"/>
    <x v="13"/>
    <x v="12"/>
    <n v="9"/>
    <m/>
    <n v="1"/>
    <m/>
    <n v="1"/>
    <m/>
    <m/>
    <n v="10"/>
    <d v="2020-02-16T00:00:00"/>
    <x v="10"/>
    <x v="1"/>
    <s v="2020"/>
  </r>
  <r>
    <x v="1"/>
    <x v="3"/>
    <x v="108"/>
    <m/>
    <n v="52"/>
    <m/>
    <n v="3"/>
    <n v="3"/>
    <m/>
    <n v="1"/>
    <n v="55"/>
    <d v="2020-02-16T00:00:00"/>
    <x v="10"/>
    <x v="1"/>
    <s v="2020"/>
  </r>
  <r>
    <x v="1"/>
    <x v="14"/>
    <x v="109"/>
    <m/>
    <n v="36"/>
    <m/>
    <n v="1"/>
    <n v="1"/>
    <m/>
    <m/>
    <n v="37"/>
    <d v="2020-02-16T00:00:00"/>
    <x v="10"/>
    <x v="1"/>
    <s v="2020"/>
  </r>
  <r>
    <x v="1"/>
    <x v="5"/>
    <x v="48"/>
    <m/>
    <n v="30"/>
    <m/>
    <n v="2"/>
    <n v="2"/>
    <n v="1"/>
    <m/>
    <n v="32"/>
    <d v="2020-02-16T00:00:00"/>
    <x v="10"/>
    <x v="1"/>
    <s v="2020"/>
  </r>
  <r>
    <x v="1"/>
    <x v="7"/>
    <x v="42"/>
    <m/>
    <n v="64"/>
    <m/>
    <n v="8"/>
    <n v="8"/>
    <m/>
    <n v="1"/>
    <n v="72"/>
    <d v="2020-02-16T00:00:00"/>
    <x v="10"/>
    <x v="1"/>
    <s v="2020"/>
  </r>
  <r>
    <x v="0"/>
    <x v="0"/>
    <x v="0"/>
    <n v="36"/>
    <n v="143"/>
    <n v="6"/>
    <n v="19"/>
    <n v="25"/>
    <n v="1"/>
    <n v="1"/>
    <n v="204"/>
    <d v="2020-02-17T00:00:00"/>
    <x v="11"/>
    <x v="1"/>
    <s v="2020"/>
  </r>
  <r>
    <x v="1"/>
    <x v="1"/>
    <x v="35"/>
    <n v="19"/>
    <n v="2"/>
    <n v="3"/>
    <m/>
    <n v="3"/>
    <m/>
    <n v="1"/>
    <n v="24"/>
    <d v="2020-02-17T00:00:00"/>
    <x v="11"/>
    <x v="1"/>
    <s v="2020"/>
  </r>
  <r>
    <x v="1"/>
    <x v="2"/>
    <x v="91"/>
    <n v="17"/>
    <m/>
    <n v="3"/>
    <m/>
    <n v="3"/>
    <m/>
    <m/>
    <n v="20"/>
    <d v="2020-02-17T00:00:00"/>
    <x v="11"/>
    <x v="1"/>
    <s v="2020"/>
  </r>
  <r>
    <x v="1"/>
    <x v="3"/>
    <x v="3"/>
    <m/>
    <n v="8"/>
    <m/>
    <m/>
    <m/>
    <m/>
    <m/>
    <n v="8"/>
    <d v="2020-02-17T00:00:00"/>
    <x v="11"/>
    <x v="1"/>
    <s v="2020"/>
  </r>
  <r>
    <x v="1"/>
    <x v="4"/>
    <x v="28"/>
    <m/>
    <n v="70"/>
    <m/>
    <n v="15"/>
    <n v="15"/>
    <n v="1"/>
    <m/>
    <n v="85"/>
    <d v="2020-02-17T00:00:00"/>
    <x v="11"/>
    <x v="1"/>
    <s v="2020"/>
  </r>
  <r>
    <x v="1"/>
    <x v="14"/>
    <x v="3"/>
    <m/>
    <n v="1"/>
    <m/>
    <m/>
    <m/>
    <m/>
    <m/>
    <n v="1"/>
    <d v="2020-02-17T00:00:00"/>
    <x v="11"/>
    <x v="1"/>
    <s v="2020"/>
  </r>
  <r>
    <x v="1"/>
    <x v="5"/>
    <x v="3"/>
    <m/>
    <n v="9"/>
    <m/>
    <m/>
    <m/>
    <m/>
    <m/>
    <n v="9"/>
    <d v="2020-02-17T00:00:00"/>
    <x v="11"/>
    <x v="1"/>
    <s v="2020"/>
  </r>
  <r>
    <x v="1"/>
    <x v="6"/>
    <x v="31"/>
    <m/>
    <n v="20"/>
    <m/>
    <n v="2"/>
    <n v="2"/>
    <m/>
    <m/>
    <n v="22"/>
    <d v="2020-02-17T00:00:00"/>
    <x v="11"/>
    <x v="1"/>
    <s v="2020"/>
  </r>
  <r>
    <x v="1"/>
    <x v="7"/>
    <x v="72"/>
    <m/>
    <n v="33"/>
    <m/>
    <n v="2"/>
    <n v="2"/>
    <m/>
    <m/>
    <n v="35"/>
    <d v="2020-02-17T00:00:00"/>
    <x v="11"/>
    <x v="1"/>
    <s v="2020"/>
  </r>
  <r>
    <x v="0"/>
    <x v="0"/>
    <x v="0"/>
    <m/>
    <n v="160"/>
    <n v="2"/>
    <n v="19"/>
    <n v="21"/>
    <n v="2"/>
    <n v="2"/>
    <n v="181"/>
    <d v="2020-02-18T00:00:00"/>
    <x v="12"/>
    <x v="1"/>
    <s v="2020"/>
  </r>
  <r>
    <x v="1"/>
    <x v="12"/>
    <x v="110"/>
    <m/>
    <n v="17"/>
    <n v="2"/>
    <n v="2"/>
    <n v="4"/>
    <m/>
    <m/>
    <n v="21"/>
    <d v="2020-02-18T00:00:00"/>
    <x v="12"/>
    <x v="1"/>
    <s v="2020"/>
  </r>
  <r>
    <x v="1"/>
    <x v="3"/>
    <x v="90"/>
    <m/>
    <n v="25"/>
    <m/>
    <n v="1"/>
    <n v="1"/>
    <m/>
    <m/>
    <n v="26"/>
    <d v="2020-02-18T00:00:00"/>
    <x v="12"/>
    <x v="1"/>
    <s v="2020"/>
  </r>
  <r>
    <x v="1"/>
    <x v="5"/>
    <x v="111"/>
    <m/>
    <n v="44"/>
    <m/>
    <n v="2"/>
    <n v="2"/>
    <m/>
    <m/>
    <n v="46"/>
    <d v="2020-02-18T00:00:00"/>
    <x v="12"/>
    <x v="1"/>
    <s v="2020"/>
  </r>
  <r>
    <x v="1"/>
    <x v="6"/>
    <x v="53"/>
    <m/>
    <n v="74"/>
    <m/>
    <n v="14"/>
    <n v="14"/>
    <n v="2"/>
    <n v="2"/>
    <n v="88"/>
    <d v="2020-02-18T00:00:00"/>
    <x v="12"/>
    <x v="1"/>
    <s v="2020"/>
  </r>
  <r>
    <x v="0"/>
    <x v="0"/>
    <x v="0"/>
    <n v="43"/>
    <n v="128"/>
    <n v="6"/>
    <n v="12"/>
    <n v="18"/>
    <n v="1"/>
    <n v="2"/>
    <n v="189"/>
    <d v="2020-02-19T00:00:00"/>
    <x v="13"/>
    <x v="1"/>
    <s v="2020"/>
  </r>
  <r>
    <x v="1"/>
    <x v="12"/>
    <x v="25"/>
    <n v="11"/>
    <m/>
    <n v="2"/>
    <m/>
    <n v="2"/>
    <m/>
    <n v="1"/>
    <n v="13"/>
    <d v="2020-02-19T00:00:00"/>
    <x v="13"/>
    <x v="1"/>
    <s v="2020"/>
  </r>
  <r>
    <x v="1"/>
    <x v="13"/>
    <x v="3"/>
    <n v="1"/>
    <m/>
    <m/>
    <m/>
    <m/>
    <m/>
    <m/>
    <n v="1"/>
    <d v="2020-02-19T00:00:00"/>
    <x v="13"/>
    <x v="1"/>
    <s v="2020"/>
  </r>
  <r>
    <x v="1"/>
    <x v="1"/>
    <x v="17"/>
    <n v="12"/>
    <n v="3"/>
    <n v="1"/>
    <n v="1"/>
    <n v="2"/>
    <m/>
    <m/>
    <n v="17"/>
    <d v="2020-02-19T00:00:00"/>
    <x v="13"/>
    <x v="1"/>
    <s v="2020"/>
  </r>
  <r>
    <x v="1"/>
    <x v="2"/>
    <x v="3"/>
    <n v="13"/>
    <m/>
    <m/>
    <m/>
    <m/>
    <m/>
    <m/>
    <n v="13"/>
    <d v="2020-02-19T00:00:00"/>
    <x v="13"/>
    <x v="1"/>
    <s v="2020"/>
  </r>
  <r>
    <x v="1"/>
    <x v="3"/>
    <x v="46"/>
    <m/>
    <n v="70"/>
    <m/>
    <n v="5"/>
    <n v="5"/>
    <n v="1"/>
    <n v="1"/>
    <n v="75"/>
    <d v="2020-02-19T00:00:00"/>
    <x v="13"/>
    <x v="1"/>
    <s v="2020"/>
  </r>
  <r>
    <x v="1"/>
    <x v="4"/>
    <x v="3"/>
    <m/>
    <n v="15"/>
    <m/>
    <m/>
    <m/>
    <m/>
    <m/>
    <n v="15"/>
    <d v="2020-02-19T00:00:00"/>
    <x v="13"/>
    <x v="1"/>
    <s v="2020"/>
  </r>
  <r>
    <x v="1"/>
    <x v="14"/>
    <x v="36"/>
    <n v="6"/>
    <m/>
    <n v="3"/>
    <m/>
    <n v="3"/>
    <m/>
    <m/>
    <n v="9"/>
    <d v="2020-02-19T00:00:00"/>
    <x v="13"/>
    <x v="1"/>
    <s v="2020"/>
  </r>
  <r>
    <x v="1"/>
    <x v="5"/>
    <x v="3"/>
    <m/>
    <n v="5"/>
    <m/>
    <m/>
    <m/>
    <m/>
    <m/>
    <n v="5"/>
    <d v="2020-02-19T00:00:00"/>
    <x v="13"/>
    <x v="1"/>
    <s v="2020"/>
  </r>
  <r>
    <x v="1"/>
    <x v="6"/>
    <x v="3"/>
    <m/>
    <m/>
    <m/>
    <n v="1"/>
    <n v="1"/>
    <m/>
    <m/>
    <n v="1"/>
    <d v="2020-02-19T00:00:00"/>
    <x v="13"/>
    <x v="1"/>
    <s v="2020"/>
  </r>
  <r>
    <x v="1"/>
    <x v="7"/>
    <x v="35"/>
    <m/>
    <n v="35"/>
    <m/>
    <n v="5"/>
    <n v="5"/>
    <m/>
    <m/>
    <n v="40"/>
    <d v="2020-02-19T00:00:00"/>
    <x v="13"/>
    <x v="1"/>
    <s v="2020"/>
  </r>
  <r>
    <x v="0"/>
    <x v="8"/>
    <x v="0"/>
    <n v="16"/>
    <n v="28"/>
    <n v="1"/>
    <n v="4"/>
    <n v="5"/>
    <m/>
    <m/>
    <n v="49"/>
    <d v="2020-02-22T00:00:00"/>
    <x v="16"/>
    <x v="1"/>
    <s v="2020"/>
  </r>
  <r>
    <x v="1"/>
    <x v="4"/>
    <x v="112"/>
    <n v="7"/>
    <n v="26"/>
    <m/>
    <n v="4"/>
    <n v="4"/>
    <m/>
    <m/>
    <n v="37"/>
    <d v="2020-02-22T00:00:00"/>
    <x v="16"/>
    <x v="1"/>
    <s v="2020"/>
  </r>
  <r>
    <x v="1"/>
    <x v="5"/>
    <x v="61"/>
    <n v="9"/>
    <n v="2"/>
    <n v="1"/>
    <m/>
    <n v="1"/>
    <m/>
    <m/>
    <n v="12"/>
    <d v="2020-02-22T00:00:00"/>
    <x v="16"/>
    <x v="1"/>
    <s v="2020"/>
  </r>
  <r>
    <x v="0"/>
    <x v="10"/>
    <x v="0"/>
    <n v="8"/>
    <n v="39"/>
    <n v="3"/>
    <n v="8"/>
    <n v="11"/>
    <m/>
    <m/>
    <n v="58"/>
    <d v="2020-02-22T00:00:00"/>
    <x v="16"/>
    <x v="1"/>
    <s v="2020"/>
  </r>
  <r>
    <x v="1"/>
    <x v="14"/>
    <x v="33"/>
    <m/>
    <n v="35"/>
    <m/>
    <n v="6"/>
    <n v="6"/>
    <m/>
    <m/>
    <n v="41"/>
    <d v="2020-02-22T00:00:00"/>
    <x v="16"/>
    <x v="1"/>
    <s v="2020"/>
  </r>
  <r>
    <x v="1"/>
    <x v="6"/>
    <x v="113"/>
    <n v="8"/>
    <n v="4"/>
    <n v="3"/>
    <n v="2"/>
    <n v="5"/>
    <m/>
    <m/>
    <n v="17"/>
    <d v="2020-02-22T00:00:00"/>
    <x v="16"/>
    <x v="1"/>
    <s v="2020"/>
  </r>
  <r>
    <x v="0"/>
    <x v="0"/>
    <x v="0"/>
    <n v="84"/>
    <m/>
    <n v="11"/>
    <m/>
    <n v="11"/>
    <m/>
    <m/>
    <n v="95"/>
    <d v="2020-02-22T00:00:00"/>
    <x v="16"/>
    <x v="1"/>
    <s v="2020"/>
  </r>
  <r>
    <x v="1"/>
    <x v="1"/>
    <x v="114"/>
    <n v="28"/>
    <m/>
    <n v="5"/>
    <m/>
    <n v="5"/>
    <m/>
    <m/>
    <n v="33"/>
    <d v="2020-02-22T00:00:00"/>
    <x v="16"/>
    <x v="1"/>
    <s v="2020"/>
  </r>
  <r>
    <x v="1"/>
    <x v="2"/>
    <x v="21"/>
    <n v="11"/>
    <m/>
    <n v="3"/>
    <m/>
    <n v="3"/>
    <m/>
    <m/>
    <n v="14"/>
    <d v="2020-02-22T00:00:00"/>
    <x v="16"/>
    <x v="1"/>
    <s v="2020"/>
  </r>
  <r>
    <x v="1"/>
    <x v="3"/>
    <x v="115"/>
    <n v="21"/>
    <m/>
    <n v="2"/>
    <m/>
    <n v="2"/>
    <m/>
    <m/>
    <n v="23"/>
    <d v="2020-02-22T00:00:00"/>
    <x v="16"/>
    <x v="1"/>
    <s v="2020"/>
  </r>
  <r>
    <x v="1"/>
    <x v="5"/>
    <x v="116"/>
    <n v="24"/>
    <m/>
    <n v="1"/>
    <m/>
    <n v="1"/>
    <m/>
    <m/>
    <n v="25"/>
    <d v="2020-02-22T00:00:00"/>
    <x v="16"/>
    <x v="1"/>
    <s v="2020"/>
  </r>
  <r>
    <x v="0"/>
    <x v="0"/>
    <x v="0"/>
    <n v="100"/>
    <m/>
    <n v="32"/>
    <m/>
    <n v="32"/>
    <m/>
    <m/>
    <n v="132"/>
    <d v="2020-02-23T00:00:00"/>
    <x v="17"/>
    <x v="1"/>
    <s v="2020"/>
  </r>
  <r>
    <x v="1"/>
    <x v="13"/>
    <x v="3"/>
    <n v="1"/>
    <m/>
    <m/>
    <m/>
    <m/>
    <m/>
    <m/>
    <n v="1"/>
    <d v="2020-02-23T00:00:00"/>
    <x v="17"/>
    <x v="1"/>
    <s v="2020"/>
  </r>
  <r>
    <x v="1"/>
    <x v="1"/>
    <x v="55"/>
    <n v="12"/>
    <m/>
    <n v="2"/>
    <m/>
    <n v="2"/>
    <m/>
    <m/>
    <n v="14"/>
    <d v="2020-02-23T00:00:00"/>
    <x v="17"/>
    <x v="1"/>
    <s v="2020"/>
  </r>
  <r>
    <x v="1"/>
    <x v="2"/>
    <x v="11"/>
    <n v="9"/>
    <m/>
    <n v="2"/>
    <m/>
    <n v="2"/>
    <m/>
    <m/>
    <n v="11"/>
    <d v="2020-02-23T00:00:00"/>
    <x v="17"/>
    <x v="1"/>
    <s v="2020"/>
  </r>
  <r>
    <x v="1"/>
    <x v="3"/>
    <x v="36"/>
    <n v="4"/>
    <m/>
    <n v="2"/>
    <m/>
    <n v="2"/>
    <m/>
    <m/>
    <n v="6"/>
    <d v="2020-02-23T00:00:00"/>
    <x v="17"/>
    <x v="1"/>
    <s v="2020"/>
  </r>
  <r>
    <x v="1"/>
    <x v="4"/>
    <x v="117"/>
    <n v="28"/>
    <m/>
    <n v="15"/>
    <m/>
    <n v="15"/>
    <m/>
    <m/>
    <n v="43"/>
    <d v="2020-02-23T00:00:00"/>
    <x v="17"/>
    <x v="1"/>
    <s v="2020"/>
  </r>
  <r>
    <x v="1"/>
    <x v="14"/>
    <x v="35"/>
    <n v="14"/>
    <m/>
    <n v="2"/>
    <m/>
    <n v="2"/>
    <m/>
    <m/>
    <n v="16"/>
    <d v="2020-02-23T00:00:00"/>
    <x v="17"/>
    <x v="1"/>
    <s v="2020"/>
  </r>
  <r>
    <x v="1"/>
    <x v="5"/>
    <x v="5"/>
    <n v="15"/>
    <m/>
    <n v="3"/>
    <m/>
    <n v="3"/>
    <m/>
    <m/>
    <n v="18"/>
    <d v="2020-02-23T00:00:00"/>
    <x v="17"/>
    <x v="1"/>
    <s v="2020"/>
  </r>
  <r>
    <x v="1"/>
    <x v="6"/>
    <x v="118"/>
    <n v="8"/>
    <m/>
    <n v="3"/>
    <m/>
    <n v="3"/>
    <m/>
    <m/>
    <n v="11"/>
    <d v="2020-02-23T00:00:00"/>
    <x v="17"/>
    <x v="1"/>
    <s v="2020"/>
  </r>
  <r>
    <x v="1"/>
    <x v="7"/>
    <x v="22"/>
    <n v="9"/>
    <m/>
    <n v="3"/>
    <m/>
    <n v="3"/>
    <m/>
    <m/>
    <n v="12"/>
    <d v="2020-02-23T00:00:00"/>
    <x v="17"/>
    <x v="1"/>
    <s v="2020"/>
  </r>
  <r>
    <x v="0"/>
    <x v="10"/>
    <x v="0"/>
    <n v="63"/>
    <n v="22"/>
    <n v="16"/>
    <n v="4"/>
    <n v="20"/>
    <m/>
    <m/>
    <n v="105"/>
    <d v="2020-02-24T00:00:00"/>
    <x v="18"/>
    <x v="1"/>
    <s v="2020"/>
  </r>
  <r>
    <x v="1"/>
    <x v="12"/>
    <x v="119"/>
    <n v="22"/>
    <n v="6"/>
    <n v="9"/>
    <n v="4"/>
    <n v="13"/>
    <m/>
    <m/>
    <n v="41"/>
    <d v="2020-02-24T00:00:00"/>
    <x v="18"/>
    <x v="1"/>
    <s v="2020"/>
  </r>
  <r>
    <x v="1"/>
    <x v="4"/>
    <x v="120"/>
    <n v="11"/>
    <n v="2"/>
    <n v="4"/>
    <m/>
    <n v="4"/>
    <m/>
    <m/>
    <n v="17"/>
    <d v="2020-02-24T00:00:00"/>
    <x v="18"/>
    <x v="1"/>
    <s v="2020"/>
  </r>
  <r>
    <x v="1"/>
    <x v="14"/>
    <x v="3"/>
    <n v="7"/>
    <m/>
    <m/>
    <m/>
    <m/>
    <m/>
    <m/>
    <n v="7"/>
    <d v="2020-02-24T00:00:00"/>
    <x v="18"/>
    <x v="1"/>
    <s v="2020"/>
  </r>
  <r>
    <x v="1"/>
    <x v="5"/>
    <x v="95"/>
    <n v="16"/>
    <n v="2"/>
    <n v="1"/>
    <m/>
    <n v="1"/>
    <m/>
    <m/>
    <n v="19"/>
    <d v="2020-02-24T00:00:00"/>
    <x v="18"/>
    <x v="1"/>
    <s v="2020"/>
  </r>
  <r>
    <x v="1"/>
    <x v="6"/>
    <x v="3"/>
    <m/>
    <n v="2"/>
    <m/>
    <m/>
    <m/>
    <m/>
    <m/>
    <n v="2"/>
    <d v="2020-02-24T00:00:00"/>
    <x v="18"/>
    <x v="1"/>
    <s v="2020"/>
  </r>
  <r>
    <x v="1"/>
    <x v="7"/>
    <x v="67"/>
    <n v="7"/>
    <n v="10"/>
    <n v="2"/>
    <m/>
    <n v="2"/>
    <m/>
    <m/>
    <n v="19"/>
    <d v="2020-02-24T00:00:00"/>
    <x v="18"/>
    <x v="1"/>
    <s v="2020"/>
  </r>
  <r>
    <x v="0"/>
    <x v="0"/>
    <x v="0"/>
    <n v="99"/>
    <n v="1"/>
    <n v="42"/>
    <m/>
    <n v="42"/>
    <m/>
    <m/>
    <n v="142"/>
    <d v="2020-02-24T00:00:00"/>
    <x v="18"/>
    <x v="1"/>
    <s v="2020"/>
  </r>
  <r>
    <x v="1"/>
    <x v="12"/>
    <x v="121"/>
    <n v="16"/>
    <m/>
    <n v="21"/>
    <m/>
    <n v="21"/>
    <m/>
    <m/>
    <n v="37"/>
    <d v="2020-02-24T00:00:00"/>
    <x v="18"/>
    <x v="1"/>
    <s v="2020"/>
  </r>
  <r>
    <x v="1"/>
    <x v="1"/>
    <x v="35"/>
    <n v="14"/>
    <m/>
    <n v="2"/>
    <m/>
    <n v="2"/>
    <m/>
    <m/>
    <n v="16"/>
    <d v="2020-02-24T00:00:00"/>
    <x v="18"/>
    <x v="1"/>
    <s v="2020"/>
  </r>
  <r>
    <x v="1"/>
    <x v="2"/>
    <x v="36"/>
    <n v="10"/>
    <m/>
    <n v="5"/>
    <m/>
    <n v="5"/>
    <m/>
    <m/>
    <n v="15"/>
    <d v="2020-02-24T00:00:00"/>
    <x v="18"/>
    <x v="1"/>
    <s v="2020"/>
  </r>
  <r>
    <x v="1"/>
    <x v="15"/>
    <x v="5"/>
    <n v="5"/>
    <m/>
    <n v="1"/>
    <m/>
    <n v="1"/>
    <m/>
    <m/>
    <n v="6"/>
    <d v="2020-02-24T00:00:00"/>
    <x v="18"/>
    <x v="1"/>
    <s v="2020"/>
  </r>
  <r>
    <x v="1"/>
    <x v="3"/>
    <x v="55"/>
    <n v="11"/>
    <n v="1"/>
    <n v="2"/>
    <m/>
    <n v="2"/>
    <m/>
    <m/>
    <n v="14"/>
    <d v="2020-02-24T00:00:00"/>
    <x v="18"/>
    <x v="1"/>
    <s v="2020"/>
  </r>
  <r>
    <x v="1"/>
    <x v="4"/>
    <x v="122"/>
    <n v="10"/>
    <m/>
    <n v="6"/>
    <m/>
    <n v="6"/>
    <m/>
    <m/>
    <n v="16"/>
    <d v="2020-02-24T00:00:00"/>
    <x v="18"/>
    <x v="1"/>
    <s v="2020"/>
  </r>
  <r>
    <x v="1"/>
    <x v="14"/>
    <x v="36"/>
    <n v="2"/>
    <m/>
    <n v="1"/>
    <m/>
    <n v="1"/>
    <m/>
    <m/>
    <n v="3"/>
    <d v="2020-02-24T00:00:00"/>
    <x v="18"/>
    <x v="1"/>
    <s v="2020"/>
  </r>
  <r>
    <x v="1"/>
    <x v="5"/>
    <x v="73"/>
    <n v="17"/>
    <m/>
    <n v="1"/>
    <m/>
    <n v="1"/>
    <m/>
    <m/>
    <n v="18"/>
    <d v="2020-02-24T00:00:00"/>
    <x v="18"/>
    <x v="1"/>
    <s v="2020"/>
  </r>
  <r>
    <x v="1"/>
    <x v="6"/>
    <x v="3"/>
    <n v="1"/>
    <m/>
    <m/>
    <m/>
    <m/>
    <m/>
    <m/>
    <n v="1"/>
    <d v="2020-02-24T00:00:00"/>
    <x v="18"/>
    <x v="1"/>
    <s v="2020"/>
  </r>
  <r>
    <x v="1"/>
    <x v="7"/>
    <x v="78"/>
    <n v="13"/>
    <m/>
    <n v="3"/>
    <m/>
    <n v="3"/>
    <m/>
    <m/>
    <n v="16"/>
    <d v="2020-02-24T00:00:00"/>
    <x v="18"/>
    <x v="1"/>
    <s v="20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DEEA85-5857-4806-8302-25448B5EB6B2}" name="Сводная таблица2" cacheId="2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21:I29" firstHeaderRow="0" firstDataRow="1" firstDataCol="1" rowPageCount="2" colPageCount="1"/>
  <pivotFields count="14">
    <pivotField axis="axisRow" showAll="0">
      <items count="12">
        <item x="2"/>
        <item x="3"/>
        <item x="4"/>
        <item x="0"/>
        <item x="5"/>
        <item x="6"/>
        <item x="1"/>
        <item x="7"/>
        <item x="8"/>
        <item x="9"/>
        <item x="10"/>
        <item t="default"/>
      </items>
    </pivotField>
    <pivotField numFmtId="14" multipleItemSelectionAllowe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axis="axisPage" multipleItemSelectionAllowed="1" showAll="0">
      <items count="32">
        <item h="1" x="29"/>
        <item h="1" x="2"/>
        <item h="1" x="1"/>
        <item h="1" x="0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x="21"/>
        <item h="1" x="22"/>
        <item h="1" x="23"/>
        <item h="1" x="24"/>
        <item h="1" x="25"/>
        <item h="1" x="26"/>
        <item h="1" x="27"/>
        <item h="1" x="28"/>
        <item h="1" x="30"/>
        <item t="default"/>
      </items>
    </pivotField>
    <pivotField axis="axisPage" numFmtId="164" multipleItemSelectionAllowed="1" showAll="0">
      <items count="33">
        <item h="1" x="0"/>
        <item x="1"/>
        <item m="1" x="21"/>
        <item m="1" x="4"/>
        <item m="1" x="16"/>
        <item m="1" x="29"/>
        <item m="1" x="11"/>
        <item m="1" x="25"/>
        <item m="1" x="7"/>
        <item m="1" x="19"/>
        <item m="1" x="2"/>
        <item m="1" x="14"/>
        <item m="1" x="28"/>
        <item m="1" x="10"/>
        <item m="1" x="24"/>
        <item m="1" x="6"/>
        <item m="1" x="18"/>
        <item m="1" x="31"/>
        <item m="1" x="13"/>
        <item m="1" x="27"/>
        <item m="1" x="9"/>
        <item m="1" x="22"/>
        <item m="1" x="5"/>
        <item m="1" x="17"/>
        <item m="1" x="30"/>
        <item m="1" x="12"/>
        <item m="1" x="26"/>
        <item m="1" x="8"/>
        <item m="1" x="20"/>
        <item m="1" x="3"/>
        <item m="1" x="15"/>
        <item m="1" x="23"/>
        <item t="default"/>
      </items>
    </pivotField>
    <pivotField showAll="0"/>
  </pivotFields>
  <rowFields count="1">
    <field x="0"/>
  </rowFields>
  <rowItems count="8">
    <i>
      <x/>
    </i>
    <i>
      <x v="1"/>
    </i>
    <i>
      <x v="3"/>
    </i>
    <i>
      <x v="4"/>
    </i>
    <i>
      <x v="5"/>
    </i>
    <i>
      <x v="6"/>
    </i>
    <i>
      <x v="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2">
    <pageField fld="12" hier="-1"/>
    <pageField fld="11" hier="-1"/>
  </pageFields>
  <dataFields count="8">
    <dataField name="Всего" fld="2" baseField="0" baseItem="0"/>
    <dataField name="СП" fld="3" baseField="0" baseItem="6"/>
    <dataField name="ТА" fld="4" baseField="0" baseItem="6"/>
    <dataField name="ПБ" fld="5" baseField="0" baseItem="6"/>
    <dataField name="ДС" fld="6" baseField="0" baseItem="6"/>
    <dataField name="ДК" fld="7" baseField="0" baseItem="3"/>
    <dataField name="ПБсписан СМ" fld="9" baseField="0" baseItem="2"/>
    <dataField name="ПБсписан Тел" fld="10" baseField="0" baseItem="0"/>
  </dataFields>
  <formats count="41"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0" type="button" dataOnly="0" labelOnly="1" outline="0" axis="axisRow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2">
      <pivotArea collapsedLevelsAreSubtotals="1" fieldPosition="0">
        <references count="1">
          <reference field="0" count="1">
            <x v="0"/>
          </reference>
        </references>
      </pivotArea>
    </format>
    <format dxfId="3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8">
      <pivotArea field="0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4">
      <pivotArea field="0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35F598-A8A6-4135-BA74-C2E24E6C306A}" name="Сводная таблица4" cacheId="21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73:J87" firstHeaderRow="0" firstDataRow="1" firstDataCol="1" rowPageCount="2" colPageCount="1"/>
  <pivotFields count="15">
    <pivotField axis="axisRow" showAll="0" sortType="descending">
      <items count="3">
        <item x="0"/>
        <item x="1"/>
        <item t="default"/>
      </items>
    </pivotField>
    <pivotField axis="axisRow" showAll="0">
      <items count="17">
        <item x="8"/>
        <item x="9"/>
        <item x="1"/>
        <item x="2"/>
        <item x="10"/>
        <item x="3"/>
        <item x="0"/>
        <item x="4"/>
        <item x="11"/>
        <item x="5"/>
        <item x="6"/>
        <item x="7"/>
        <item x="12"/>
        <item x="13"/>
        <item x="14"/>
        <item x="1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4" multipleItemSelectionAllowed="1" showAll="0"/>
    <pivotField axis="axisPage" multipleItemSelectionAllowed="1" showAll="0">
      <items count="32">
        <item h="1" x="26"/>
        <item h="1" x="1"/>
        <item h="1" x="2"/>
        <item h="1" x="0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x="18"/>
        <item h="1" x="19"/>
        <item h="1" x="20"/>
        <item h="1" x="21"/>
        <item h="1" x="22"/>
        <item h="1" x="23"/>
        <item h="1" x="24"/>
        <item h="1" x="25"/>
        <item h="1" x="27"/>
        <item h="1" x="28"/>
        <item h="1" x="29"/>
        <item h="1" x="30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showAll="0"/>
  </pivotFields>
  <rowFields count="2">
    <field x="0"/>
    <field x="1"/>
  </rowFields>
  <rowItems count="14">
    <i>
      <x/>
    </i>
    <i r="1">
      <x v="4"/>
    </i>
    <i r="1">
      <x v="6"/>
    </i>
    <i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5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2">
    <pageField fld="13" hier="-1"/>
    <pageField fld="12" hier="-1"/>
  </pageFields>
  <dataFields count="9">
    <dataField name="Брак, %" fld="2" subtotal="average" baseField="0" baseItem="0"/>
    <dataField name="СП" fld="3" baseField="0" baseItem="0"/>
    <dataField name="ТА" fld="4" baseField="0" baseItem="0"/>
    <dataField name="ПБСП" fld="5" baseField="0" baseItem="0"/>
    <dataField name="ПБТА" fld="6" baseField="0" baseItem="0"/>
    <dataField name="Всего, брак" fld="7" baseField="0" baseItem="0"/>
    <dataField name="Нет винтов." fld="9" baseField="1" baseItem="0"/>
    <dataField name="Нет пломб." fld="8" baseField="1" baseItem="0"/>
    <dataField name="Итого, проверено" fld="10" baseField="1" baseItem="0"/>
  </dataFields>
  <formats count="55"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0"/>
        </references>
      </pivotArea>
    </format>
    <format dxfId="104">
      <pivotArea dataOnly="0" labelOnly="1" grandRow="1" outline="0" fieldPosition="0"/>
    </format>
    <format dxfId="103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02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01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fieldPosition="0">
        <references count="1">
          <reference field="0" count="0"/>
        </references>
      </pivotArea>
    </format>
    <format dxfId="96">
      <pivotArea dataOnly="0" labelOnly="1" grandRow="1" outline="0" fieldPosition="0"/>
    </format>
    <format dxfId="95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94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93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0" type="button" dataOnly="0" labelOnly="1" outline="0" axis="axisRow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86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85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84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83">
      <pivotArea collapsedLevelsAreSubtotals="1" fieldPosition="0">
        <references count="1">
          <reference field="0" count="1">
            <x v="0"/>
          </reference>
        </references>
      </pivotArea>
    </format>
    <format dxfId="82">
      <pivotArea dataOnly="0" labelOnly="1" fieldPosition="0">
        <references count="1">
          <reference field="0" count="1">
            <x v="0"/>
          </reference>
        </references>
      </pivotArea>
    </format>
    <format dxfId="81">
      <pivotArea collapsedLevelsAreSubtotals="1" fieldPosition="0">
        <references count="1">
          <reference field="0" count="1">
            <x v="1"/>
          </reference>
        </references>
      </pivotArea>
    </format>
    <format dxfId="80">
      <pivotArea dataOnly="0" labelOnly="1" fieldPosition="0">
        <references count="1">
          <reference field="0" count="1">
            <x v="1"/>
          </reference>
        </references>
      </pivotArea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74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73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fieldPosition="0">
        <references count="1">
          <reference field="0" count="0"/>
        </references>
      </pivotArea>
    </format>
    <format dxfId="68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67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66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60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59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8">
      <pivotArea dataOnly="0" fieldPosition="0">
        <references count="1">
          <reference field="0" count="1">
            <x v="0"/>
          </reference>
        </references>
      </pivotArea>
    </format>
    <format dxfId="57">
      <pivotArea dataOnly="0" fieldPosition="0">
        <references count="1">
          <reference field="0" count="1">
            <x v="1"/>
          </reference>
        </references>
      </pivotArea>
    </format>
    <format dxfId="56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5">
            <x v="3"/>
            <x v="5"/>
            <x v="10"/>
            <x v="11"/>
            <x v="12"/>
          </reference>
        </references>
      </pivotArea>
    </format>
    <format dxfId="55">
      <pivotArea field="0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A5842C-D0DB-4CA0-8A7B-A4E7747FBA6B}" name="Сводная таблица3" cacheId="21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45:J62" firstHeaderRow="0" firstDataRow="1" firstDataCol="1" rowPageCount="1" colPageCount="1"/>
  <pivotFields count="15">
    <pivotField axis="axisRow" showAll="0" sortType="descending">
      <items count="3">
        <item x="0"/>
        <item x="1"/>
        <item t="default"/>
      </items>
    </pivotField>
    <pivotField axis="axisRow" showAll="0">
      <items count="17">
        <item x="8"/>
        <item x="9"/>
        <item x="1"/>
        <item x="2"/>
        <item x="10"/>
        <item x="3"/>
        <item x="0"/>
        <item x="4"/>
        <item x="11"/>
        <item x="5"/>
        <item x="6"/>
        <item x="7"/>
        <item x="12"/>
        <item x="13"/>
        <item x="14"/>
        <item x="15"/>
        <item t="default"/>
      </items>
    </pivotField>
    <pivotField dataField="1" showAll="0">
      <items count="124">
        <item x="3"/>
        <item x="59"/>
        <item x="47"/>
        <item x="54"/>
        <item x="105"/>
        <item x="109"/>
        <item x="101"/>
        <item x="41"/>
        <item x="58"/>
        <item x="106"/>
        <item x="90"/>
        <item x="116"/>
        <item x="97"/>
        <item x="111"/>
        <item x="50"/>
        <item x="6"/>
        <item x="107"/>
        <item x="95"/>
        <item x="71"/>
        <item x="108"/>
        <item x="73"/>
        <item x="72"/>
        <item x="1"/>
        <item x="77"/>
        <item x="62"/>
        <item x="48"/>
        <item x="19"/>
        <item x="87"/>
        <item x="46"/>
        <item x="102"/>
        <item x="69"/>
        <item x="74"/>
        <item x="93"/>
        <item x="89"/>
        <item x="64"/>
        <item x="103"/>
        <item x="61"/>
        <item x="60"/>
        <item x="82"/>
        <item x="115"/>
        <item x="52"/>
        <item x="31"/>
        <item x="63"/>
        <item x="104"/>
        <item x="99"/>
        <item x="39"/>
        <item x="12"/>
        <item x="68"/>
        <item x="56"/>
        <item x="67"/>
        <item x="37"/>
        <item x="44"/>
        <item x="112"/>
        <item x="42"/>
        <item x="14"/>
        <item x="65"/>
        <item x="17"/>
        <item x="20"/>
        <item x="2"/>
        <item x="100"/>
        <item x="35"/>
        <item x="92"/>
        <item x="49"/>
        <item x="51"/>
        <item x="75"/>
        <item x="30"/>
        <item x="9"/>
        <item x="55"/>
        <item x="33"/>
        <item x="38"/>
        <item x="91"/>
        <item x="114"/>
        <item x="25"/>
        <item x="32"/>
        <item x="53"/>
        <item x="96"/>
        <item x="5"/>
        <item x="28"/>
        <item x="11"/>
        <item x="78"/>
        <item x="110"/>
        <item x="23"/>
        <item x="13"/>
        <item x="57"/>
        <item x="7"/>
        <item x="26"/>
        <item x="88"/>
        <item x="21"/>
        <item x="45"/>
        <item x="76"/>
        <item x="34"/>
        <item x="86"/>
        <item x="84"/>
        <item x="120"/>
        <item x="66"/>
        <item x="70"/>
        <item x="22"/>
        <item x="4"/>
        <item x="85"/>
        <item x="18"/>
        <item x="118"/>
        <item x="8"/>
        <item x="16"/>
        <item x="113"/>
        <item x="40"/>
        <item x="119"/>
        <item x="36"/>
        <item x="117"/>
        <item x="83"/>
        <item x="27"/>
        <item x="122"/>
        <item x="94"/>
        <item x="43"/>
        <item x="80"/>
        <item x="10"/>
        <item x="29"/>
        <item x="79"/>
        <item x="15"/>
        <item x="121"/>
        <item x="98"/>
        <item x="24"/>
        <item x="81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4"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</pivotFields>
  <rowFields count="2">
    <field x="0"/>
    <field x="1"/>
  </rowFields>
  <rowItems count="17">
    <i>
      <x/>
    </i>
    <i r="1">
      <x/>
    </i>
    <i r="1">
      <x v="4"/>
    </i>
    <i r="1">
      <x v="6"/>
    </i>
    <i r="1">
      <x v="8"/>
    </i>
    <i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13" hier="-1"/>
  </pageFields>
  <dataFields count="9">
    <dataField name="Брак, %" fld="2" subtotal="average" baseField="0" baseItem="0"/>
    <dataField name="СП" fld="3" baseField="0" baseItem="0"/>
    <dataField name="ТА" fld="4" baseField="0" baseItem="0"/>
    <dataField name="ПБСП" fld="5" baseField="0" baseItem="0"/>
    <dataField name="ПБТА" fld="6" baseField="0" baseItem="0"/>
    <dataField name="Всего, брак" fld="7" baseField="0" baseItem="0"/>
    <dataField name="Нет винтов." fld="9" baseField="1" baseItem="0"/>
    <dataField name="Нет пломб." fld="8" baseField="1" baseItem="0"/>
    <dataField name="Итого, проверено" fld="10" baseField="1" baseItem="0"/>
  </dataFields>
  <formats count="59">
    <format dxfId="166">
      <pivotArea type="all" dataOnly="0" outline="0" fieldPosition="0"/>
    </format>
    <format dxfId="165">
      <pivotArea outline="0" collapsedLevelsAreSubtotals="1" fieldPosition="0"/>
    </format>
    <format dxfId="164">
      <pivotArea field="0" type="button" dataOnly="0" labelOnly="1" outline="0" axis="axisRow" fieldPosition="0"/>
    </format>
    <format dxfId="163">
      <pivotArea dataOnly="0" labelOnly="1" fieldPosition="0">
        <references count="1">
          <reference field="0" count="0"/>
        </references>
      </pivotArea>
    </format>
    <format dxfId="162">
      <pivotArea dataOnly="0" labelOnly="1" grandRow="1" outline="0" fieldPosition="0"/>
    </format>
    <format dxfId="161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60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59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field="0" type="button" dataOnly="0" labelOnly="1" outline="0" axis="axisRow" fieldPosition="0"/>
    </format>
    <format dxfId="155">
      <pivotArea dataOnly="0" labelOnly="1" fieldPosition="0">
        <references count="1">
          <reference field="0" count="0"/>
        </references>
      </pivotArea>
    </format>
    <format dxfId="154">
      <pivotArea dataOnly="0" labelOnly="1" grandRow="1" outline="0" fieldPosition="0"/>
    </format>
    <format dxfId="153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52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51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0" type="button" dataOnly="0" labelOnly="1" outline="0" axis="axisRow" fieldPosition="0"/>
    </format>
    <format dxfId="147">
      <pivotArea dataOnly="0" labelOnly="1" fieldPosition="0">
        <references count="1">
          <reference field="0" count="0"/>
        </references>
      </pivotArea>
    </format>
    <format dxfId="146">
      <pivotArea dataOnly="0" labelOnly="1" grandRow="1" outline="0" fieldPosition="0"/>
    </format>
    <format dxfId="145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44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43">
      <pivotArea dataOnly="0" labelOnly="1" outline="0" fieldPosition="0">
        <references count="1">
          <reference field="4294967294" count="5">
            <x v="0"/>
            <x v="5"/>
            <x v="6"/>
            <x v="7"/>
            <x v="8"/>
          </reference>
        </references>
      </pivotArea>
    </format>
    <format dxfId="142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>
            <x v="11"/>
          </reference>
        </references>
      </pivotArea>
    </format>
    <format dxfId="141">
      <pivotArea collapsedLevelsAreSubtotals="1" fieldPosition="0">
        <references count="1">
          <reference field="0" count="1">
            <x v="0"/>
          </reference>
        </references>
      </pivotArea>
    </format>
    <format dxfId="140">
      <pivotArea dataOnly="0" labelOnly="1" fieldPosition="0">
        <references count="1">
          <reference field="0" count="1">
            <x v="0"/>
          </reference>
        </references>
      </pivotArea>
    </format>
    <format dxfId="139">
      <pivotArea collapsedLevelsAreSubtotals="1" fieldPosition="0">
        <references count="1">
          <reference field="0" count="1">
            <x v="1"/>
          </reference>
        </references>
      </pivotArea>
    </format>
    <format dxfId="138">
      <pivotArea dataOnly="0" labelOnly="1" fieldPosition="0">
        <references count="1">
          <reference field="0" count="1">
            <x v="1"/>
          </reference>
        </references>
      </pivotArea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0" type="button" dataOnly="0" labelOnly="1" outline="0" axis="axisRow" fieldPosition="0"/>
    </format>
    <format dxfId="134">
      <pivotArea dataOnly="0" labelOnly="1" fieldPosition="0">
        <references count="1">
          <reference field="0" count="0"/>
        </references>
      </pivotArea>
    </format>
    <format dxfId="133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32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3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0" type="button" dataOnly="0" labelOnly="1" outline="0" axis="axisRow" fieldPosition="0"/>
    </format>
    <format dxfId="127">
      <pivotArea dataOnly="0" labelOnly="1" fieldPosition="0">
        <references count="1">
          <reference field="0" count="0"/>
        </references>
      </pivotArea>
    </format>
    <format dxfId="126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25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2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0"/>
    </format>
    <format dxfId="120">
      <pivotArea dataOnly="0" labelOnly="1" fieldPosition="0">
        <references count="1">
          <reference field="0" count="0"/>
        </references>
      </pivotArea>
    </format>
    <format dxfId="119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1"/>
            <x v="4"/>
            <x v="6"/>
            <x v="8"/>
          </reference>
        </references>
      </pivotArea>
    </format>
    <format dxfId="118">
      <pivotArea dataOnly="0" labelOnly="1" fieldPosition="0">
        <references count="2">
          <reference field="0" count="1" selected="0">
            <x v="1"/>
          </reference>
          <reference field="1" count="7">
            <x v="2"/>
            <x v="3"/>
            <x v="5"/>
            <x v="7"/>
            <x v="9"/>
            <x v="10"/>
            <x v="11"/>
          </reference>
        </references>
      </pivotArea>
    </format>
    <format dxfId="117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16">
      <pivotArea field="0" type="button" dataOnly="0" labelOnly="1" outline="0" axis="axisRow" fieldPosition="0"/>
    </format>
    <format dxfId="11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14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>
            <x v="12"/>
          </reference>
        </references>
      </pivotArea>
    </format>
    <format dxfId="113">
      <pivotArea dataOnly="0" labelOnly="1" fieldPosition="0">
        <references count="2">
          <reference field="0" count="1" selected="0">
            <x v="1"/>
          </reference>
          <reference field="1" count="1">
            <x v="12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111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0">
            <x v="2"/>
            <x v="3"/>
            <x v="5"/>
            <x v="7"/>
            <x v="9"/>
            <x v="10"/>
            <x v="11"/>
            <x v="12"/>
            <x v="13"/>
            <x v="14"/>
          </reference>
        </references>
      </pivotArea>
    </format>
    <format dxfId="110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>
            <x v="15"/>
          </reference>
        </references>
      </pivotArea>
    </format>
    <format dxfId="109">
      <pivotArea dataOnly="0" labelOnly="1" fieldPosition="0">
        <references count="2">
          <reference field="0" count="1" selected="0">
            <x v="1"/>
          </reference>
          <reference field="1" count="1">
            <x v="15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>
            <x v="9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41C476-566D-4533-ADF5-58B45CEE2E13}" name="Сводная таблица1" cacheId="20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outline="1" outlineData="1" multipleFieldFilters="0">
  <location ref="A4:I16" firstHeaderRow="0" firstDataRow="1" firstDataCol="1" rowPageCount="1" colPageCount="1"/>
  <pivotFields count="14">
    <pivotField axis="axisRow" showAll="0" defaultSubtotal="0">
      <items count="11">
        <item x="2"/>
        <item x="3"/>
        <item x="4"/>
        <item x="0"/>
        <item x="5"/>
        <item x="6"/>
        <item x="1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164" multipleItemSelectionAllowed="1" showAll="0" sumSubtotal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numFmtId="164" subtotalTop="0" multipleItemSelectionAllowed="1" showAll="0" includeNewItemsInFilter="1">
      <items count="33">
        <item m="1" x="21"/>
        <item m="1" x="4"/>
        <item m="1" x="16"/>
        <item m="1" x="29"/>
        <item m="1" x="11"/>
        <item m="1" x="25"/>
        <item m="1" x="7"/>
        <item m="1" x="19"/>
        <item m="1" x="2"/>
        <item m="1" x="14"/>
        <item m="1" x="28"/>
        <item m="1" x="10"/>
        <item m="1" x="24"/>
        <item m="1" x="6"/>
        <item m="1" x="18"/>
        <item m="1" x="31"/>
        <item m="1" x="13"/>
        <item m="1" x="27"/>
        <item m="1" x="9"/>
        <item m="1" x="22"/>
        <item m="1" x="5"/>
        <item m="1" x="17"/>
        <item m="1" x="30"/>
        <item m="1" x="12"/>
        <item m="1" x="26"/>
        <item m="1" x="8"/>
        <item m="1" x="20"/>
        <item m="1" x="3"/>
        <item m="1" x="15"/>
        <item m="1" x="23"/>
        <item h="1" x="0"/>
        <item x="1"/>
        <item t="default"/>
      </items>
    </pivotField>
    <pivotField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2" hier="-1"/>
  </pageFields>
  <dataFields count="8">
    <dataField name="Всего" fld="2" baseField="0" baseItem="0"/>
    <dataField name="СП" fld="3" baseField="0" baseItem="0"/>
    <dataField name="ТА" fld="4" baseField="0" baseItem="0"/>
    <dataField name="ПБ" fld="5" baseField="0" baseItem="0"/>
    <dataField name="ДС" fld="6" baseField="0" baseItem="0"/>
    <dataField name="ДК" fld="7" baseField="0" baseItem="5"/>
    <dataField name="ПБсписан СМ" fld="9" baseField="0" baseItem="0"/>
    <dataField name="ПБсписан Тел" fld="10" baseField="0" baseItem="2"/>
  </dataFields>
  <formats count="41">
    <format dxfId="207">
      <pivotArea type="all" dataOnly="0" outline="0" fieldPosition="0"/>
    </format>
    <format dxfId="206">
      <pivotArea outline="0" collapsedLevelsAreSubtotals="1" fieldPosition="0"/>
    </format>
    <format dxfId="205">
      <pivotArea field="0" type="button" dataOnly="0" labelOnly="1" outline="0" axis="axisRow" fieldPosition="0"/>
    </format>
    <format dxfId="204">
      <pivotArea dataOnly="0" labelOnly="1" fieldPosition="0">
        <references count="1">
          <reference field="0" count="0"/>
        </references>
      </pivotArea>
    </format>
    <format dxfId="203">
      <pivotArea dataOnly="0" labelOnly="1" grandRow="1" outline="0" fieldPosition="0"/>
    </format>
    <format dxfId="20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01">
      <pivotArea type="all" dataOnly="0" outline="0" fieldPosition="0"/>
    </format>
    <format dxfId="200">
      <pivotArea outline="0" collapsedLevelsAreSubtotals="1" fieldPosition="0"/>
    </format>
    <format dxfId="199">
      <pivotArea field="0" type="button" dataOnly="0" labelOnly="1" outline="0" axis="axisRow" fieldPosition="0"/>
    </format>
    <format dxfId="198">
      <pivotArea dataOnly="0" labelOnly="1" fieldPosition="0">
        <references count="1">
          <reference field="0" count="0"/>
        </references>
      </pivotArea>
    </format>
    <format dxfId="197">
      <pivotArea dataOnly="0" labelOnly="1" grandRow="1" outline="0" fieldPosition="0"/>
    </format>
    <format dxfId="19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5">
      <pivotArea outline="0" collapsedLevelsAreSubtotals="1" fieldPosition="0"/>
    </format>
    <format dxfId="194">
      <pivotArea type="all" dataOnly="0" outline="0" fieldPosition="0"/>
    </format>
    <format dxfId="193">
      <pivotArea outline="0" collapsedLevelsAreSubtotals="1" fieldPosition="0"/>
    </format>
    <format dxfId="192">
      <pivotArea field="0" type="button" dataOnly="0" labelOnly="1" outline="0" axis="axisRow" fieldPosition="0"/>
    </format>
    <format dxfId="191">
      <pivotArea dataOnly="0" labelOnly="1" fieldPosition="0">
        <references count="1">
          <reference field="0" count="0"/>
        </references>
      </pivotArea>
    </format>
    <format dxfId="190">
      <pivotArea dataOnly="0" labelOnly="1" grandRow="1" outline="0" fieldPosition="0"/>
    </format>
    <format dxfId="18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88">
      <pivotArea type="all" dataOnly="0" outline="0" fieldPosition="0"/>
    </format>
    <format dxfId="18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86">
      <pivotArea dataOnly="0" outline="0" fieldPosition="0">
        <references count="1">
          <reference field="4294967294" count="1">
            <x v="0"/>
          </reference>
        </references>
      </pivotArea>
    </format>
    <format dxfId="18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field="0" type="button" dataOnly="0" labelOnly="1" outline="0" axis="axisRow" fieldPosition="0"/>
    </format>
    <format dxfId="181">
      <pivotArea dataOnly="0" labelOnly="1" fieldPosition="0">
        <references count="1">
          <reference field="0" count="0"/>
        </references>
      </pivotArea>
    </format>
    <format dxfId="180">
      <pivotArea dataOnly="0" labelOnly="1" grandRow="1" outline="0" fieldPosition="0"/>
    </format>
    <format dxfId="17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0" type="button" dataOnly="0" labelOnly="1" outline="0" axis="axisRow" fieldPosition="0"/>
    </format>
    <format dxfId="175">
      <pivotArea dataOnly="0" labelOnly="1" fieldPosition="0">
        <references count="1">
          <reference field="0" count="0"/>
        </references>
      </pivotArea>
    </format>
    <format dxfId="174">
      <pivotArea dataOnly="0" labelOnly="1" grandRow="1" outline="0" fieldPosition="0"/>
    </format>
    <format dxfId="17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2">
      <pivotArea field="0" type="button" dataOnly="0" labelOnly="1" outline="0" axis="axisRow" fieldPosition="0"/>
    </format>
    <format dxfId="17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70">
      <pivotArea field="0" type="button" dataOnly="0" labelOnly="1" outline="0" axis="axisRow" fieldPosition="0"/>
    </format>
    <format dxfId="16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68">
      <pivotArea field="0" type="button" dataOnly="0" labelOnly="1" outline="0" axis="axisRow" fieldPosition="0"/>
    </format>
    <format dxfId="16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0D89C9-C4C8-4C3D-9631-DF9218C418DB}" name="Таблица4" displayName="Таблица4" ref="A1:N343" totalsRowShown="0" headerRowDxfId="12" tableBorderDxfId="11">
  <autoFilter ref="A1:N343" xr:uid="{4DA78CF6-1080-44A8-9E74-D412B70775CD}"/>
  <tableColumns count="14">
    <tableColumn id="1" xr3:uid="{C9BB7861-42E3-45BC-B0A7-B0658B0F9DEB}" name="Мастер"/>
    <tableColumn id="2" xr3:uid="{8D88C654-CBC3-4021-BC49-ED55BFE95BC9}" name="Дата" dataDxfId="10"/>
    <tableColumn id="3" xr3:uid="{42FBA9DB-947E-4E7E-991C-E7430B72A693}" name="Отремантировано"/>
    <tableColumn id="4" xr3:uid="{D6EE085A-BFE5-4B36-BC63-DD151AE2FB35}" name="Смартфоны Планшеты"/>
    <tableColumn id="5" xr3:uid="{D68B9473-04B1-424B-B0E3-856B2DCCB57C}" name="Телефоны Аксессуары"/>
    <tableColumn id="6" xr3:uid="{B379E344-7438-4191-AE97-6B3B945208E8}" name="Повторный брак"/>
    <tableColumn id="7" xr3:uid="{C5283372-0B09-4963-BB13-30FA75B68AEB}" name="Доноры на списание"/>
    <tableColumn id="8" xr3:uid="{25A4EDEC-8032-4FC4-85E8-0692296BB8D2}" name="Доноры на комплектацию"/>
    <tableColumn id="9" xr3:uid="{C2E0CDD8-81FE-44CA-8364-D76AEB79805B}" name="Прошивка"/>
    <tableColumn id="10" xr3:uid="{8977879E-D0F5-41BB-8E42-A1B9ABFD2E04}" name="ПБ списан СМ"/>
    <tableColumn id="11" xr3:uid="{58B0F1CC-D70D-4D70-A0CA-A5E6E4CDCCD2}" name="ПБ списан Тел"/>
    <tableColumn id="15" xr3:uid="{FF3F1A55-DE85-4BFC-B1B1-4AA2D178D2A8}" name="День" dataDxfId="9">
      <calculatedColumnFormula>TEXT(Таблица4[[#This Row],[Дата]],"ДД")</calculatedColumnFormula>
    </tableColumn>
    <tableColumn id="13" xr3:uid="{B75CCA07-7F71-44D7-AF18-0DF44A7D0C89}" name="Месяц" dataDxfId="8">
      <calculatedColumnFormula>TEXT(Таблица4[[#This Row],[Дата]],"ММММ")</calculatedColumnFormula>
    </tableColumn>
    <tableColumn id="14" xr3:uid="{7C35FED7-64E1-45CA-BBC5-6FE1AF55A586}" name="Год" dataDxfId="7">
      <calculatedColumnFormula>TEXT(Таблица4[[#This Row],[Дата]],"ГГГГ")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CF6738-81DF-459E-B6EA-C664D1838979}" name="Таблица2" displayName="Таблица2" ref="A1:O485" totalsRowShown="0" headerRowDxfId="6">
  <autoFilter ref="A1:O485" xr:uid="{78882BA1-78F4-4F31-B562-CA719C7CA54C}">
    <filterColumn colId="1">
      <filters>
        <filter val="Тоноян_Г"/>
      </filters>
    </filterColumn>
  </autoFilter>
  <tableColumns count="15">
    <tableColumn id="12" xr3:uid="{6B9F9C22-ED21-44A7-B760-A5356D1EAD3F}" name="Должность" dataDxfId="5">
      <calculatedColumnFormula>VLOOKUP(Таблица2[[#This Row],[Сотруудник]],Лист1!$A$2:$B$1048576,2,0)</calculatedColumnFormula>
    </tableColumn>
    <tableColumn id="1" xr3:uid="{AA02A13D-4B13-4CFC-9E01-C3045FAF8E55}" name="Сотруудник"/>
    <tableColumn id="2" xr3:uid="{897C6DB9-89A9-48FA-A7AA-FB610EEED220}" name="%,брака"/>
    <tableColumn id="3" xr3:uid="{43EBFE8A-5114-47CF-95A3-B86C4F678721}" name="СмПл"/>
    <tableColumn id="4" xr3:uid="{F8E3FC90-A61F-4ECA-AB69-635C8BDD0C36}" name="ТеАк"/>
    <tableColumn id="5" xr3:uid="{B0D02514-1A7D-412E-AAAB-3F676D7B12D9}" name="ПБСмПл"/>
    <tableColumn id="6" xr3:uid="{685220E7-63A8-4B96-ABD9-2C1C83A0D389}" name="ПБТлАк"/>
    <tableColumn id="7" xr3:uid="{E48731B1-6D51-4E3E-836D-6A4D4336EA79}" name="Всего"/>
    <tableColumn id="8" xr3:uid="{45C2ECDC-FD41-497C-BB8E-24D535E0DCDD}" name="Нет пломб"/>
    <tableColumn id="9" xr3:uid="{BD0B5785-69A2-45C7-B0CD-46A19D249433}" name="Нет винтов"/>
    <tableColumn id="10" xr3:uid="{E388B212-C9E8-41EC-A247-0AF2D53D4398}" name="Итого"/>
    <tableColumn id="11" xr3:uid="{755DE5A1-6651-43EB-AAD5-CA44070433BF}" name="Дата"/>
    <tableColumn id="15" xr3:uid="{2598C123-3734-4685-83FB-6817D6D24A1F}" name="День" dataDxfId="4">
      <calculatedColumnFormula>TEXT(Таблица2[[#This Row],[Дата]],"ДД")</calculatedColumnFormula>
    </tableColumn>
    <tableColumn id="13" xr3:uid="{D6E29D03-5DB8-4E0B-99F3-FDEB97801D9B}" name="Месяц" dataDxfId="3">
      <calculatedColumnFormula>TEXT(Таблица2[[#This Row],[Дата]],"ММММ")</calculatedColumnFormula>
    </tableColumn>
    <tableColumn id="14" xr3:uid="{AD19494C-0C58-496E-A34B-40C350595870}" name="Год" dataDxfId="2">
      <calculatedColumnFormula>TEXT(Таблица2[[#This Row],[Дата]],"ГГГГ")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  <pageSetUpPr autoPageBreaks="0" fitToPage="1"/>
  </sheetPr>
  <dimension ref="A1:N543"/>
  <sheetViews>
    <sheetView tabSelected="1" topLeftCell="A32" zoomScale="80" zoomScaleNormal="80" workbookViewId="0">
      <selection activeCell="L51" sqref="L51"/>
    </sheetView>
  </sheetViews>
  <sheetFormatPr defaultColWidth="10.5" defaultRowHeight="11.45" customHeight="1" x14ac:dyDescent="0.25"/>
  <cols>
    <col min="1" max="1" width="23.5" style="3" bestFit="1" customWidth="1"/>
    <col min="2" max="2" width="15.83203125" style="3" bestFit="1" customWidth="1"/>
    <col min="3" max="7" width="8.5" style="3" customWidth="1"/>
    <col min="8" max="8" width="13.1640625" style="3" bestFit="1" customWidth="1"/>
    <col min="9" max="9" width="12.5" style="3" bestFit="1" customWidth="1"/>
    <col min="10" max="10" width="19.33203125" style="3" bestFit="1" customWidth="1"/>
    <col min="11" max="11" width="22" style="3" bestFit="1" customWidth="1"/>
    <col min="12" max="12" width="22" style="4" bestFit="1" customWidth="1"/>
    <col min="13" max="13" width="12" style="4" bestFit="1" customWidth="1"/>
    <col min="14" max="16384" width="10.5" style="4"/>
  </cols>
  <sheetData>
    <row r="1" spans="1:11" ht="18.75" customHeight="1" x14ac:dyDescent="0.2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s="9" customFormat="1" ht="12.75" x14ac:dyDescent="0.2">
      <c r="A2" s="5" t="s">
        <v>70</v>
      </c>
      <c r="B2" s="57" t="s">
        <v>71</v>
      </c>
      <c r="C2" s="2"/>
      <c r="D2" s="2"/>
      <c r="E2" s="2"/>
      <c r="F2" s="2"/>
      <c r="G2" s="2"/>
      <c r="H2" s="2"/>
      <c r="I2" s="8"/>
      <c r="J2" s="8"/>
      <c r="K2" s="8"/>
    </row>
    <row r="3" spans="1:11" s="9" customFormat="1" ht="12.75" x14ac:dyDescent="0.2">
      <c r="A3" s="51"/>
      <c r="B3" s="51"/>
      <c r="C3" s="51"/>
      <c r="D3" s="51"/>
      <c r="E3" s="51"/>
      <c r="F3" s="51"/>
      <c r="G3" s="51"/>
      <c r="H3" s="51"/>
      <c r="I3" s="52"/>
      <c r="J3" s="8"/>
      <c r="K3" s="8"/>
    </row>
    <row r="4" spans="1:11" s="48" customFormat="1" ht="25.5" x14ac:dyDescent="0.2">
      <c r="A4" s="42" t="s">
        <v>18</v>
      </c>
      <c r="B4" s="43" t="s">
        <v>25</v>
      </c>
      <c r="C4" s="43" t="s">
        <v>20</v>
      </c>
      <c r="D4" s="43" t="s">
        <v>21</v>
      </c>
      <c r="E4" s="43" t="s">
        <v>22</v>
      </c>
      <c r="F4" s="43" t="s">
        <v>23</v>
      </c>
      <c r="G4" s="43" t="s">
        <v>24</v>
      </c>
      <c r="H4" s="43" t="s">
        <v>68</v>
      </c>
      <c r="I4" s="43" t="s">
        <v>69</v>
      </c>
    </row>
    <row r="5" spans="1:11" s="9" customFormat="1" ht="12.75" x14ac:dyDescent="0.2">
      <c r="A5" s="7" t="s">
        <v>16</v>
      </c>
      <c r="B5" s="11">
        <v>346</v>
      </c>
      <c r="C5" s="12">
        <v>112</v>
      </c>
      <c r="D5" s="12">
        <v>180</v>
      </c>
      <c r="E5" s="12">
        <v>53</v>
      </c>
      <c r="F5" s="12">
        <v>185</v>
      </c>
      <c r="G5" s="12">
        <v>74</v>
      </c>
      <c r="H5" s="12">
        <v>3</v>
      </c>
      <c r="I5" s="12">
        <v>5</v>
      </c>
      <c r="J5" s="8"/>
      <c r="K5" s="8"/>
    </row>
    <row r="6" spans="1:11" s="9" customFormat="1" ht="12.75" x14ac:dyDescent="0.2">
      <c r="A6" s="7" t="s">
        <v>8</v>
      </c>
      <c r="B6" s="11">
        <v>154</v>
      </c>
      <c r="C6" s="12">
        <v>110</v>
      </c>
      <c r="D6" s="12">
        <v>23</v>
      </c>
      <c r="E6" s="12">
        <v>21</v>
      </c>
      <c r="F6" s="12">
        <v>59</v>
      </c>
      <c r="G6" s="12">
        <v>37</v>
      </c>
      <c r="H6" s="12">
        <v>2</v>
      </c>
      <c r="I6" s="12">
        <v>1</v>
      </c>
      <c r="J6" s="8"/>
      <c r="K6" s="8"/>
    </row>
    <row r="7" spans="1:11" s="9" customFormat="1" ht="12.75" x14ac:dyDescent="0.2">
      <c r="A7" s="7" t="s">
        <v>9</v>
      </c>
      <c r="B7" s="11">
        <v>118</v>
      </c>
      <c r="C7" s="12">
        <v>109</v>
      </c>
      <c r="D7" s="12"/>
      <c r="E7" s="12">
        <v>9</v>
      </c>
      <c r="F7" s="12">
        <v>56</v>
      </c>
      <c r="G7" s="12">
        <v>32</v>
      </c>
      <c r="H7" s="12"/>
      <c r="I7" s="12"/>
      <c r="J7" s="8"/>
      <c r="K7" s="8"/>
    </row>
    <row r="8" spans="1:11" s="9" customFormat="1" ht="12.75" x14ac:dyDescent="0.2">
      <c r="A8" s="7" t="s">
        <v>10</v>
      </c>
      <c r="B8" s="11">
        <v>576</v>
      </c>
      <c r="C8" s="12">
        <v>116</v>
      </c>
      <c r="D8" s="12">
        <v>435</v>
      </c>
      <c r="E8" s="12">
        <v>28</v>
      </c>
      <c r="F8" s="12">
        <v>241</v>
      </c>
      <c r="G8" s="12">
        <v>143</v>
      </c>
      <c r="H8" s="12">
        <v>1</v>
      </c>
      <c r="I8" s="12">
        <v>6</v>
      </c>
      <c r="J8" s="8"/>
      <c r="K8" s="8"/>
    </row>
    <row r="9" spans="1:11" s="9" customFormat="1" ht="12.75" x14ac:dyDescent="0.2">
      <c r="A9" s="7" t="s">
        <v>11</v>
      </c>
      <c r="B9" s="11">
        <v>515</v>
      </c>
      <c r="C9" s="12">
        <v>104</v>
      </c>
      <c r="D9" s="12">
        <v>349</v>
      </c>
      <c r="E9" s="12">
        <v>62</v>
      </c>
      <c r="F9" s="12">
        <v>194</v>
      </c>
      <c r="G9" s="12">
        <v>110</v>
      </c>
      <c r="H9" s="12">
        <v>1</v>
      </c>
      <c r="I9" s="12">
        <v>11</v>
      </c>
      <c r="J9" s="8"/>
      <c r="K9" s="8"/>
    </row>
    <row r="10" spans="1:11" s="9" customFormat="1" ht="12.75" x14ac:dyDescent="0.2">
      <c r="A10" s="7" t="s">
        <v>12</v>
      </c>
      <c r="B10" s="11">
        <v>551</v>
      </c>
      <c r="C10" s="12">
        <v>114</v>
      </c>
      <c r="D10" s="12">
        <v>410</v>
      </c>
      <c r="E10" s="12">
        <v>29</v>
      </c>
      <c r="F10" s="12">
        <v>229</v>
      </c>
      <c r="G10" s="12">
        <v>49</v>
      </c>
      <c r="H10" s="12"/>
      <c r="I10" s="12">
        <v>1</v>
      </c>
      <c r="J10" s="8"/>
      <c r="K10" s="8"/>
    </row>
    <row r="11" spans="1:11" s="9" customFormat="1" ht="12.75" x14ac:dyDescent="0.2">
      <c r="A11" s="7" t="s">
        <v>13</v>
      </c>
      <c r="B11" s="11">
        <v>545</v>
      </c>
      <c r="C11" s="12">
        <v>98</v>
      </c>
      <c r="D11" s="12">
        <v>406</v>
      </c>
      <c r="E11" s="12">
        <v>41</v>
      </c>
      <c r="F11" s="12">
        <v>241</v>
      </c>
      <c r="G11" s="12">
        <v>134</v>
      </c>
      <c r="H11" s="12">
        <v>5</v>
      </c>
      <c r="I11" s="12">
        <v>16</v>
      </c>
      <c r="J11" s="8"/>
      <c r="K11" s="8"/>
    </row>
    <row r="12" spans="1:11" s="9" customFormat="1" ht="12.75" x14ac:dyDescent="0.2">
      <c r="A12" s="7" t="s">
        <v>14</v>
      </c>
      <c r="B12" s="11">
        <v>396</v>
      </c>
      <c r="C12" s="12">
        <v>64</v>
      </c>
      <c r="D12" s="12">
        <v>306</v>
      </c>
      <c r="E12" s="12">
        <v>34</v>
      </c>
      <c r="F12" s="12">
        <v>189</v>
      </c>
      <c r="G12" s="12">
        <v>73</v>
      </c>
      <c r="H12" s="12"/>
      <c r="I12" s="12">
        <v>1</v>
      </c>
      <c r="J12" s="8"/>
      <c r="K12" s="8"/>
    </row>
    <row r="13" spans="1:11" s="9" customFormat="1" ht="12.75" x14ac:dyDescent="0.2">
      <c r="A13" s="7" t="s">
        <v>55</v>
      </c>
      <c r="B13" s="11">
        <v>29</v>
      </c>
      <c r="C13" s="12">
        <v>27</v>
      </c>
      <c r="D13" s="12"/>
      <c r="E13" s="12">
        <v>3</v>
      </c>
      <c r="F13" s="12"/>
      <c r="G13" s="12"/>
      <c r="H13" s="12"/>
      <c r="I13" s="12"/>
      <c r="J13" s="8"/>
      <c r="K13" s="8"/>
    </row>
    <row r="14" spans="1:11" s="9" customFormat="1" ht="12.75" x14ac:dyDescent="0.2">
      <c r="A14" s="7" t="s">
        <v>61</v>
      </c>
      <c r="B14" s="11">
        <v>510</v>
      </c>
      <c r="C14" s="12">
        <v>67</v>
      </c>
      <c r="D14" s="12">
        <v>407</v>
      </c>
      <c r="E14" s="12">
        <v>37</v>
      </c>
      <c r="F14" s="12">
        <v>236</v>
      </c>
      <c r="G14" s="12">
        <v>130</v>
      </c>
      <c r="H14" s="12"/>
      <c r="I14" s="12">
        <v>4</v>
      </c>
      <c r="J14" s="8"/>
      <c r="K14" s="8"/>
    </row>
    <row r="15" spans="1:11" s="9" customFormat="1" ht="12.75" x14ac:dyDescent="0.2">
      <c r="A15" s="7" t="s">
        <v>56</v>
      </c>
      <c r="B15" s="11">
        <v>16</v>
      </c>
      <c r="C15" s="12">
        <v>16</v>
      </c>
      <c r="D15" s="12"/>
      <c r="E15" s="12"/>
      <c r="F15" s="12"/>
      <c r="G15" s="12"/>
      <c r="H15" s="12"/>
      <c r="I15" s="12"/>
      <c r="J15" s="8"/>
      <c r="K15" s="8"/>
    </row>
    <row r="16" spans="1:11" s="9" customFormat="1" ht="12.75" x14ac:dyDescent="0.2">
      <c r="A16" s="7" t="s">
        <v>19</v>
      </c>
      <c r="B16" s="11">
        <v>3756</v>
      </c>
      <c r="C16" s="12">
        <v>937</v>
      </c>
      <c r="D16" s="12">
        <v>2516</v>
      </c>
      <c r="E16" s="12">
        <v>317</v>
      </c>
      <c r="F16" s="12">
        <v>1630</v>
      </c>
      <c r="G16" s="12">
        <v>782</v>
      </c>
      <c r="H16" s="12">
        <v>12</v>
      </c>
      <c r="I16" s="12">
        <v>45</v>
      </c>
      <c r="J16" s="8"/>
      <c r="K16" s="8"/>
    </row>
    <row r="17" spans="1:11" s="9" customFormat="1" ht="12.75" x14ac:dyDescent="0.2">
      <c r="A17"/>
      <c r="B17"/>
      <c r="C17"/>
      <c r="D17"/>
      <c r="E17"/>
      <c r="F17"/>
      <c r="G17"/>
      <c r="H17"/>
      <c r="I17" s="8"/>
      <c r="J17" s="8"/>
      <c r="K17" s="8"/>
    </row>
    <row r="18" spans="1:11" s="9" customFormat="1" ht="11.45" customHeight="1" x14ac:dyDescent="0.2">
      <c r="A18" s="5" t="s">
        <v>70</v>
      </c>
      <c r="B18" s="57" t="s">
        <v>71</v>
      </c>
      <c r="C18" s="2"/>
      <c r="D18" s="2"/>
      <c r="E18" s="2"/>
      <c r="F18" s="2"/>
      <c r="G18" s="2"/>
      <c r="H18" s="2"/>
      <c r="I18" s="8"/>
      <c r="J18" s="8"/>
      <c r="K18" s="8"/>
    </row>
    <row r="19" spans="1:11" s="9" customFormat="1" ht="12.75" x14ac:dyDescent="0.2">
      <c r="A19" s="5" t="s">
        <v>73</v>
      </c>
      <c r="B19" s="6" t="s">
        <v>74</v>
      </c>
      <c r="C19" s="2"/>
      <c r="D19" s="2"/>
      <c r="E19" s="2"/>
      <c r="F19" s="2"/>
      <c r="G19" s="2"/>
      <c r="H19" s="2"/>
      <c r="I19" s="8"/>
      <c r="J19" s="8"/>
      <c r="K19" s="8"/>
    </row>
    <row r="20" spans="1:11" s="9" customFormat="1" ht="12.75" x14ac:dyDescent="0.2">
      <c r="A20" s="2"/>
      <c r="B20" s="2"/>
      <c r="C20" s="2"/>
      <c r="D20" s="2"/>
      <c r="E20" s="2"/>
      <c r="F20" s="2"/>
      <c r="G20" s="2"/>
      <c r="H20" s="2"/>
      <c r="I20" s="8"/>
      <c r="J20" s="8"/>
      <c r="K20" s="8"/>
    </row>
    <row r="21" spans="1:11" s="48" customFormat="1" ht="25.5" x14ac:dyDescent="0.2">
      <c r="A21" s="42" t="s">
        <v>18</v>
      </c>
      <c r="B21" s="43" t="s">
        <v>25</v>
      </c>
      <c r="C21" s="43" t="s">
        <v>20</v>
      </c>
      <c r="D21" s="43" t="s">
        <v>21</v>
      </c>
      <c r="E21" s="43" t="s">
        <v>22</v>
      </c>
      <c r="F21" s="43" t="s">
        <v>23</v>
      </c>
      <c r="G21" s="43" t="s">
        <v>24</v>
      </c>
      <c r="H21" s="43" t="s">
        <v>68</v>
      </c>
      <c r="I21" s="43" t="s">
        <v>69</v>
      </c>
    </row>
    <row r="22" spans="1:11" s="9" customFormat="1" ht="12.75" x14ac:dyDescent="0.2">
      <c r="A22" s="7" t="s">
        <v>16</v>
      </c>
      <c r="B22" s="12">
        <v>33</v>
      </c>
      <c r="C22" s="12">
        <v>33</v>
      </c>
      <c r="D22" s="12"/>
      <c r="E22" s="12"/>
      <c r="F22" s="12"/>
      <c r="G22" s="12"/>
      <c r="H22" s="12"/>
      <c r="I22" s="12"/>
      <c r="J22" s="8"/>
      <c r="K22" s="8"/>
    </row>
    <row r="23" spans="1:11" s="9" customFormat="1" ht="12.75" x14ac:dyDescent="0.2">
      <c r="A23" s="7" t="s">
        <v>8</v>
      </c>
      <c r="B23" s="12">
        <v>7</v>
      </c>
      <c r="C23" s="12"/>
      <c r="D23" s="12"/>
      <c r="E23" s="12">
        <v>7</v>
      </c>
      <c r="F23" s="12">
        <v>1</v>
      </c>
      <c r="G23" s="12"/>
      <c r="H23" s="12"/>
      <c r="I23" s="12">
        <v>1</v>
      </c>
      <c r="J23" s="8"/>
      <c r="K23" s="8"/>
    </row>
    <row r="24" spans="1:11" s="9" customFormat="1" ht="12.75" x14ac:dyDescent="0.2">
      <c r="A24" s="7" t="s">
        <v>10</v>
      </c>
      <c r="B24" s="12">
        <v>23</v>
      </c>
      <c r="C24" s="12">
        <v>23</v>
      </c>
      <c r="D24" s="12"/>
      <c r="E24" s="12"/>
      <c r="F24" s="12">
        <v>1</v>
      </c>
      <c r="G24" s="12"/>
      <c r="H24" s="12"/>
      <c r="I24" s="12"/>
      <c r="J24" s="8"/>
      <c r="K24" s="8"/>
    </row>
    <row r="25" spans="1:11" s="9" customFormat="1" ht="12.75" x14ac:dyDescent="0.2">
      <c r="A25" s="7" t="s">
        <v>11</v>
      </c>
      <c r="B25" s="12">
        <v>24</v>
      </c>
      <c r="C25" s="12">
        <v>9</v>
      </c>
      <c r="D25" s="12"/>
      <c r="E25" s="12">
        <v>15</v>
      </c>
      <c r="F25" s="12"/>
      <c r="G25" s="12">
        <v>33</v>
      </c>
      <c r="H25" s="12"/>
      <c r="I25" s="12">
        <v>4</v>
      </c>
      <c r="J25" s="8"/>
      <c r="K25" s="8"/>
    </row>
    <row r="26" spans="1:11" s="9" customFormat="1" ht="12.75" x14ac:dyDescent="0.2">
      <c r="A26" s="7" t="s">
        <v>12</v>
      </c>
      <c r="B26" s="12">
        <v>21</v>
      </c>
      <c r="C26" s="12">
        <v>16</v>
      </c>
      <c r="D26" s="12"/>
      <c r="E26" s="12">
        <v>5</v>
      </c>
      <c r="F26" s="12">
        <v>33</v>
      </c>
      <c r="G26" s="12"/>
      <c r="H26" s="12"/>
      <c r="I26" s="12"/>
      <c r="J26" s="8"/>
      <c r="K26" s="8"/>
    </row>
    <row r="27" spans="1:11" s="9" customFormat="1" ht="12.75" x14ac:dyDescent="0.2">
      <c r="A27" s="7" t="s">
        <v>13</v>
      </c>
      <c r="B27" s="12">
        <v>25</v>
      </c>
      <c r="C27" s="12">
        <v>25</v>
      </c>
      <c r="D27" s="12"/>
      <c r="E27" s="12"/>
      <c r="F27" s="12"/>
      <c r="G27" s="12"/>
      <c r="H27" s="12"/>
      <c r="I27" s="12"/>
      <c r="J27" s="8"/>
      <c r="K27" s="8"/>
    </row>
    <row r="28" spans="1:11" s="9" customFormat="1" ht="12.75" x14ac:dyDescent="0.2">
      <c r="A28" s="7" t="s">
        <v>61</v>
      </c>
      <c r="B28" s="12">
        <v>14</v>
      </c>
      <c r="C28" s="12">
        <v>9</v>
      </c>
      <c r="D28" s="12"/>
      <c r="E28" s="12">
        <v>5</v>
      </c>
      <c r="F28" s="12">
        <v>8</v>
      </c>
      <c r="G28" s="12">
        <v>1</v>
      </c>
      <c r="H28" s="12"/>
      <c r="I28" s="12"/>
      <c r="J28" s="8"/>
      <c r="K28" s="8"/>
    </row>
    <row r="29" spans="1:11" s="9" customFormat="1" ht="12.75" x14ac:dyDescent="0.2">
      <c r="A29" s="7" t="s">
        <v>19</v>
      </c>
      <c r="B29" s="12">
        <v>147</v>
      </c>
      <c r="C29" s="12">
        <v>115</v>
      </c>
      <c r="D29" s="12"/>
      <c r="E29" s="12">
        <v>32</v>
      </c>
      <c r="F29" s="12">
        <v>43</v>
      </c>
      <c r="G29" s="12">
        <v>34</v>
      </c>
      <c r="H29" s="12"/>
      <c r="I29" s="12">
        <v>5</v>
      </c>
      <c r="J29" s="8"/>
      <c r="K29" s="8"/>
    </row>
    <row r="30" spans="1:11" s="9" customFormat="1" ht="12.75" x14ac:dyDescent="0.2">
      <c r="A30"/>
      <c r="B30"/>
      <c r="C30"/>
      <c r="D30"/>
      <c r="E30"/>
      <c r="F30"/>
      <c r="G30"/>
      <c r="H30"/>
      <c r="I30"/>
      <c r="J30" s="8"/>
      <c r="K30" s="8"/>
    </row>
    <row r="31" spans="1:11" s="9" customFormat="1" ht="12.75" x14ac:dyDescent="0.2">
      <c r="A31"/>
      <c r="B31"/>
      <c r="C31"/>
      <c r="D31"/>
      <c r="E31"/>
      <c r="F31"/>
      <c r="G31"/>
      <c r="H31"/>
      <c r="I31"/>
      <c r="J31" s="8"/>
      <c r="K31" s="8"/>
    </row>
    <row r="32" spans="1:11" ht="11.45" customHeight="1" x14ac:dyDescent="0.25">
      <c r="A32"/>
      <c r="B32"/>
      <c r="C32"/>
      <c r="D32"/>
      <c r="E32"/>
      <c r="F32"/>
      <c r="G32"/>
      <c r="H32"/>
      <c r="I32"/>
    </row>
    <row r="33" spans="1:14" ht="11.45" hidden="1" customHeight="1" x14ac:dyDescent="0.25">
      <c r="A33"/>
      <c r="B33"/>
      <c r="C33"/>
      <c r="D33"/>
      <c r="E33"/>
      <c r="F33"/>
      <c r="G33"/>
      <c r="H33"/>
      <c r="I33"/>
    </row>
    <row r="34" spans="1:14" ht="11.45" hidden="1" customHeight="1" x14ac:dyDescent="0.25">
      <c r="A34" s="55"/>
      <c r="B34" s="56"/>
      <c r="C34" s="56"/>
      <c r="D34" s="56"/>
      <c r="E34" s="56"/>
      <c r="F34" s="56"/>
      <c r="G34" s="56"/>
      <c r="H34" s="56"/>
      <c r="I34" s="56"/>
    </row>
    <row r="35" spans="1:14" ht="11.45" hidden="1" customHeight="1" x14ac:dyDescent="0.25">
      <c r="A35" s="55"/>
      <c r="B35" s="56"/>
      <c r="C35" s="56"/>
      <c r="D35" s="56"/>
      <c r="E35" s="56"/>
      <c r="F35" s="56"/>
      <c r="G35" s="56"/>
      <c r="H35" s="56"/>
      <c r="I35" s="56"/>
    </row>
    <row r="36" spans="1:14" ht="11.45" hidden="1" customHeight="1" x14ac:dyDescent="0.25">
      <c r="A36" s="55"/>
      <c r="B36" s="56"/>
      <c r="C36" s="56"/>
      <c r="D36" s="56"/>
      <c r="E36" s="56"/>
      <c r="F36" s="56"/>
      <c r="G36" s="56"/>
      <c r="H36" s="56"/>
      <c r="I36" s="56"/>
    </row>
    <row r="37" spans="1:14" ht="11.45" hidden="1" customHeight="1" x14ac:dyDescent="0.25">
      <c r="A37" s="55"/>
      <c r="B37" s="56"/>
      <c r="C37" s="56"/>
      <c r="D37" s="56"/>
      <c r="E37" s="56"/>
      <c r="F37" s="56"/>
      <c r="G37" s="56"/>
      <c r="H37" s="56"/>
      <c r="I37" s="56"/>
    </row>
    <row r="38" spans="1:14" ht="11.45" hidden="1" customHeight="1" x14ac:dyDescent="0.25">
      <c r="A38" s="55"/>
      <c r="B38" s="56"/>
      <c r="C38" s="56"/>
      <c r="D38" s="56"/>
      <c r="E38" s="56"/>
      <c r="F38" s="56"/>
      <c r="G38" s="56"/>
      <c r="H38" s="56"/>
      <c r="I38" s="56"/>
    </row>
    <row r="39" spans="1:14" ht="11.45" hidden="1" customHeight="1" x14ac:dyDescent="0.25">
      <c r="A39" s="55"/>
      <c r="B39" s="56"/>
      <c r="C39" s="56"/>
      <c r="D39" s="56"/>
      <c r="E39" s="56"/>
      <c r="F39" s="56"/>
      <c r="G39" s="56"/>
      <c r="H39" s="56"/>
      <c r="I39" s="56"/>
    </row>
    <row r="40" spans="1:14" ht="11.45" hidden="1" customHeight="1" x14ac:dyDescent="0.25">
      <c r="A40" s="55"/>
      <c r="B40" s="56"/>
      <c r="C40" s="56"/>
      <c r="D40" s="56"/>
      <c r="E40" s="56"/>
      <c r="F40" s="56"/>
      <c r="G40" s="56"/>
      <c r="H40" s="56"/>
      <c r="I40" s="56"/>
    </row>
    <row r="41" spans="1:14" ht="11.45" hidden="1" customHeight="1" x14ac:dyDescent="0.25">
      <c r="A41" s="55"/>
      <c r="B41" s="56"/>
      <c r="C41" s="56"/>
      <c r="D41" s="56"/>
      <c r="E41" s="56"/>
      <c r="F41" s="56"/>
      <c r="G41" s="56"/>
      <c r="H41" s="56"/>
      <c r="I41" s="56"/>
    </row>
    <row r="42" spans="1:14" ht="20.25" x14ac:dyDescent="0.3">
      <c r="A42" s="70" t="s">
        <v>27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4" s="9" customFormat="1" ht="12.75" x14ac:dyDescent="0.2">
      <c r="A43" s="14" t="s">
        <v>70</v>
      </c>
      <c r="B43" s="10" t="s">
        <v>71</v>
      </c>
      <c r="C43" s="13"/>
      <c r="D43" s="13"/>
      <c r="E43" s="13"/>
      <c r="F43" s="13"/>
      <c r="G43" s="13"/>
      <c r="H43" s="8"/>
      <c r="I43" s="8"/>
      <c r="J43" s="8"/>
      <c r="K43" s="8"/>
    </row>
    <row r="44" spans="1:14" s="9" customFormat="1" ht="11.45" customHeight="1" x14ac:dyDescent="0.2">
      <c r="A44" s="2"/>
      <c r="B44" s="2"/>
      <c r="C44" s="2"/>
      <c r="D44" s="2"/>
      <c r="E44" s="2"/>
      <c r="F44" s="2"/>
      <c r="G44" s="8"/>
      <c r="H44" s="8"/>
      <c r="I44" s="8"/>
      <c r="J44" s="8"/>
      <c r="K44" s="8"/>
    </row>
    <row r="45" spans="1:14" s="45" customFormat="1" ht="25.5" x14ac:dyDescent="0.2">
      <c r="A45" s="42" t="s">
        <v>18</v>
      </c>
      <c r="B45" s="43" t="s">
        <v>41</v>
      </c>
      <c r="C45" s="43" t="s">
        <v>20</v>
      </c>
      <c r="D45" s="43" t="s">
        <v>21</v>
      </c>
      <c r="E45" s="43" t="s">
        <v>35</v>
      </c>
      <c r="F45" s="43" t="s">
        <v>36</v>
      </c>
      <c r="G45" s="43" t="s">
        <v>46</v>
      </c>
      <c r="H45" s="43" t="s">
        <v>47</v>
      </c>
      <c r="I45" s="43" t="s">
        <v>48</v>
      </c>
      <c r="J45" s="43" t="s">
        <v>49</v>
      </c>
      <c r="K45" s="44"/>
      <c r="L45" s="44"/>
      <c r="M45" s="71" t="s">
        <v>12</v>
      </c>
      <c r="N45" s="71">
        <v>0</v>
      </c>
    </row>
    <row r="46" spans="1:14" s="9" customFormat="1" ht="12.75" x14ac:dyDescent="0.2">
      <c r="A46" s="16" t="s">
        <v>38</v>
      </c>
      <c r="B46" s="17"/>
      <c r="C46" s="17">
        <v>688</v>
      </c>
      <c r="D46" s="17">
        <v>2456</v>
      </c>
      <c r="E46" s="17">
        <v>162</v>
      </c>
      <c r="F46" s="17">
        <v>267</v>
      </c>
      <c r="G46" s="17">
        <v>429</v>
      </c>
      <c r="H46" s="17">
        <v>14</v>
      </c>
      <c r="I46" s="17">
        <v>11</v>
      </c>
      <c r="J46" s="17">
        <v>3573</v>
      </c>
      <c r="K46" s="15"/>
      <c r="L46" s="15"/>
      <c r="M46" s="72" t="s">
        <v>12</v>
      </c>
      <c r="N46" s="72">
        <v>15.79</v>
      </c>
    </row>
    <row r="47" spans="1:14" s="9" customFormat="1" ht="12.75" x14ac:dyDescent="0.2">
      <c r="A47" s="10" t="s">
        <v>30</v>
      </c>
      <c r="B47" s="11"/>
      <c r="C47" s="11">
        <v>25</v>
      </c>
      <c r="D47" s="11">
        <v>305</v>
      </c>
      <c r="E47" s="11">
        <v>5</v>
      </c>
      <c r="F47" s="11">
        <v>33</v>
      </c>
      <c r="G47" s="11">
        <v>38</v>
      </c>
      <c r="H47" s="11"/>
      <c r="I47" s="11"/>
      <c r="J47" s="11">
        <v>368</v>
      </c>
      <c r="K47" s="8"/>
      <c r="M47" s="71" t="s">
        <v>12</v>
      </c>
      <c r="N47" s="71">
        <v>0</v>
      </c>
    </row>
    <row r="48" spans="1:14" s="9" customFormat="1" ht="12.75" x14ac:dyDescent="0.2">
      <c r="A48" s="10" t="s">
        <v>32</v>
      </c>
      <c r="B48" s="11"/>
      <c r="C48" s="11">
        <v>81</v>
      </c>
      <c r="D48" s="11">
        <v>352</v>
      </c>
      <c r="E48" s="11">
        <v>23</v>
      </c>
      <c r="F48" s="11">
        <v>33</v>
      </c>
      <c r="G48" s="11">
        <v>56</v>
      </c>
      <c r="H48" s="11"/>
      <c r="I48" s="11"/>
      <c r="J48" s="11">
        <v>489</v>
      </c>
      <c r="K48" s="8"/>
      <c r="M48" s="72" t="s">
        <v>12</v>
      </c>
      <c r="N48" s="72">
        <v>28.57</v>
      </c>
    </row>
    <row r="49" spans="1:14" s="9" customFormat="1" ht="12.75" x14ac:dyDescent="0.2">
      <c r="A49" s="10" t="s">
        <v>33</v>
      </c>
      <c r="B49" s="11"/>
      <c r="C49" s="11">
        <v>582</v>
      </c>
      <c r="D49" s="11">
        <v>1638</v>
      </c>
      <c r="E49" s="11">
        <v>133</v>
      </c>
      <c r="F49" s="11">
        <v>176</v>
      </c>
      <c r="G49" s="11">
        <v>309</v>
      </c>
      <c r="H49" s="11">
        <v>14</v>
      </c>
      <c r="I49" s="11">
        <v>11</v>
      </c>
      <c r="J49" s="11">
        <v>2529</v>
      </c>
      <c r="K49" s="8"/>
      <c r="M49" s="71" t="s">
        <v>12</v>
      </c>
      <c r="N49" s="71">
        <v>0</v>
      </c>
    </row>
    <row r="50" spans="1:14" s="9" customFormat="1" ht="12.75" x14ac:dyDescent="0.2">
      <c r="A50" s="10" t="s">
        <v>34</v>
      </c>
      <c r="B50" s="11"/>
      <c r="C50" s="11"/>
      <c r="D50" s="11">
        <v>161</v>
      </c>
      <c r="E50" s="11">
        <v>1</v>
      </c>
      <c r="F50" s="11">
        <v>25</v>
      </c>
      <c r="G50" s="11">
        <v>26</v>
      </c>
      <c r="H50" s="11"/>
      <c r="I50" s="11"/>
      <c r="J50" s="11">
        <v>187</v>
      </c>
      <c r="K50" s="8"/>
      <c r="M50" s="72" t="s">
        <v>12</v>
      </c>
      <c r="N50" s="72">
        <v>0</v>
      </c>
    </row>
    <row r="51" spans="1:14" s="9" customFormat="1" ht="12.75" x14ac:dyDescent="0.2">
      <c r="A51" s="16" t="s">
        <v>0</v>
      </c>
      <c r="B51" s="18">
        <v>16.433812154696142</v>
      </c>
      <c r="C51" s="17">
        <v>688</v>
      </c>
      <c r="D51" s="17">
        <v>2456</v>
      </c>
      <c r="E51" s="17">
        <v>162</v>
      </c>
      <c r="F51" s="17">
        <v>267</v>
      </c>
      <c r="G51" s="17">
        <v>429</v>
      </c>
      <c r="H51" s="17">
        <v>14</v>
      </c>
      <c r="I51" s="17">
        <v>11</v>
      </c>
      <c r="J51" s="17">
        <v>3573</v>
      </c>
      <c r="K51" s="8"/>
      <c r="M51" s="71" t="s">
        <v>12</v>
      </c>
      <c r="N51" s="71">
        <v>0</v>
      </c>
    </row>
    <row r="52" spans="1:14" s="9" customFormat="1" ht="12.75" x14ac:dyDescent="0.2">
      <c r="A52" s="10" t="s">
        <v>8</v>
      </c>
      <c r="B52" s="19">
        <v>21.667272727272728</v>
      </c>
      <c r="C52" s="11">
        <v>102</v>
      </c>
      <c r="D52" s="11">
        <v>22</v>
      </c>
      <c r="E52" s="11">
        <v>18</v>
      </c>
      <c r="F52" s="11">
        <v>2</v>
      </c>
      <c r="G52" s="11">
        <v>20</v>
      </c>
      <c r="H52" s="11">
        <v>1</v>
      </c>
      <c r="I52" s="11"/>
      <c r="J52" s="11">
        <v>144</v>
      </c>
      <c r="K52" s="8"/>
      <c r="M52" s="72" t="s">
        <v>12</v>
      </c>
      <c r="N52" s="72">
        <v>0</v>
      </c>
    </row>
    <row r="53" spans="1:14" s="9" customFormat="1" ht="12.75" x14ac:dyDescent="0.2">
      <c r="A53" s="10" t="s">
        <v>9</v>
      </c>
      <c r="B53" s="19">
        <v>16.854999999999997</v>
      </c>
      <c r="C53" s="11">
        <v>112</v>
      </c>
      <c r="D53" s="11"/>
      <c r="E53" s="11">
        <v>18</v>
      </c>
      <c r="F53" s="11"/>
      <c r="G53" s="11">
        <v>18</v>
      </c>
      <c r="H53" s="11">
        <v>3</v>
      </c>
      <c r="I53" s="11"/>
      <c r="J53" s="11">
        <v>130</v>
      </c>
      <c r="K53" s="8"/>
      <c r="M53" s="71" t="s">
        <v>12</v>
      </c>
      <c r="N53" s="71">
        <v>0</v>
      </c>
    </row>
    <row r="54" spans="1:14" s="9" customFormat="1" ht="12.75" x14ac:dyDescent="0.2">
      <c r="A54" s="10" t="s">
        <v>10</v>
      </c>
      <c r="B54" s="19">
        <v>8.4595833333333328</v>
      </c>
      <c r="C54" s="11">
        <v>59</v>
      </c>
      <c r="D54" s="11">
        <v>432</v>
      </c>
      <c r="E54" s="11">
        <v>10</v>
      </c>
      <c r="F54" s="11">
        <v>29</v>
      </c>
      <c r="G54" s="11">
        <v>39</v>
      </c>
      <c r="H54" s="11">
        <v>2</v>
      </c>
      <c r="I54" s="11">
        <v>1</v>
      </c>
      <c r="J54" s="11">
        <v>530</v>
      </c>
      <c r="K54" s="8"/>
      <c r="M54" s="72" t="s">
        <v>12</v>
      </c>
      <c r="N54" s="72">
        <v>20</v>
      </c>
    </row>
    <row r="55" spans="1:14" s="9" customFormat="1" ht="12.75" x14ac:dyDescent="0.2">
      <c r="A55" s="10" t="s">
        <v>11</v>
      </c>
      <c r="B55" s="19">
        <v>27.360000000000003</v>
      </c>
      <c r="C55" s="11">
        <v>67</v>
      </c>
      <c r="D55" s="11">
        <v>341</v>
      </c>
      <c r="E55" s="11">
        <v>29</v>
      </c>
      <c r="F55" s="11">
        <v>50</v>
      </c>
      <c r="G55" s="11">
        <v>79</v>
      </c>
      <c r="H55" s="11">
        <v>1</v>
      </c>
      <c r="I55" s="11">
        <v>2</v>
      </c>
      <c r="J55" s="11">
        <v>487</v>
      </c>
      <c r="K55" s="8"/>
      <c r="M55" s="71" t="s">
        <v>12</v>
      </c>
      <c r="N55" s="71">
        <v>8.11</v>
      </c>
    </row>
    <row r="56" spans="1:14" s="9" customFormat="1" ht="12.75" x14ac:dyDescent="0.2">
      <c r="A56" s="10" t="s">
        <v>12</v>
      </c>
      <c r="B56" s="74">
        <v>7.0600000000000005</v>
      </c>
      <c r="C56" s="11">
        <v>106</v>
      </c>
      <c r="D56" s="11">
        <v>411</v>
      </c>
      <c r="E56" s="11">
        <v>10</v>
      </c>
      <c r="F56" s="11">
        <v>22</v>
      </c>
      <c r="G56" s="11">
        <v>32</v>
      </c>
      <c r="H56" s="11"/>
      <c r="I56" s="11">
        <v>1</v>
      </c>
      <c r="J56" s="11">
        <v>549</v>
      </c>
      <c r="K56" s="8"/>
      <c r="M56" s="72" t="s">
        <v>12</v>
      </c>
      <c r="N56" s="72">
        <v>9.09</v>
      </c>
    </row>
    <row r="57" spans="1:14" s="9" customFormat="1" ht="12.75" x14ac:dyDescent="0.2">
      <c r="A57" s="10" t="s">
        <v>13</v>
      </c>
      <c r="B57" s="19">
        <v>13.627619047619046</v>
      </c>
      <c r="C57" s="11">
        <v>38</v>
      </c>
      <c r="D57" s="11">
        <v>375</v>
      </c>
      <c r="E57" s="11">
        <v>17</v>
      </c>
      <c r="F57" s="11">
        <v>56</v>
      </c>
      <c r="G57" s="11">
        <v>73</v>
      </c>
      <c r="H57" s="11">
        <v>3</v>
      </c>
      <c r="I57" s="11">
        <v>2</v>
      </c>
      <c r="J57" s="11">
        <v>486</v>
      </c>
      <c r="K57" s="8"/>
      <c r="M57" s="71" t="s">
        <v>12</v>
      </c>
      <c r="N57" s="71">
        <v>0</v>
      </c>
    </row>
    <row r="58" spans="1:14" s="9" customFormat="1" ht="12.75" x14ac:dyDescent="0.2">
      <c r="A58" s="10" t="s">
        <v>14</v>
      </c>
      <c r="B58" s="19">
        <v>10.829411764705881</v>
      </c>
      <c r="C58" s="11">
        <v>74</v>
      </c>
      <c r="D58" s="11">
        <v>299</v>
      </c>
      <c r="E58" s="11">
        <v>11</v>
      </c>
      <c r="F58" s="11">
        <v>27</v>
      </c>
      <c r="G58" s="11">
        <v>38</v>
      </c>
      <c r="H58" s="11">
        <v>2</v>
      </c>
      <c r="I58" s="11">
        <v>3</v>
      </c>
      <c r="J58" s="11">
        <v>411</v>
      </c>
      <c r="K58" s="8"/>
      <c r="M58" s="72" t="s">
        <v>12</v>
      </c>
      <c r="N58" s="72">
        <v>0</v>
      </c>
    </row>
    <row r="59" spans="1:14" s="9" customFormat="1" ht="12.75" x14ac:dyDescent="0.2">
      <c r="A59" s="10" t="s">
        <v>16</v>
      </c>
      <c r="B59" s="19">
        <v>43.849473684210523</v>
      </c>
      <c r="C59" s="11">
        <v>55</v>
      </c>
      <c r="D59" s="11">
        <v>180</v>
      </c>
      <c r="E59" s="11">
        <v>39</v>
      </c>
      <c r="F59" s="11">
        <v>44</v>
      </c>
      <c r="G59" s="11">
        <v>83</v>
      </c>
      <c r="H59" s="11">
        <v>1</v>
      </c>
      <c r="I59" s="11"/>
      <c r="J59" s="11">
        <v>318</v>
      </c>
      <c r="K59" s="8"/>
      <c r="M59" s="71" t="s">
        <v>12</v>
      </c>
      <c r="N59" s="71">
        <v>0</v>
      </c>
    </row>
    <row r="60" spans="1:14" ht="12.75" customHeight="1" x14ac:dyDescent="0.25">
      <c r="A60" s="10" t="s">
        <v>55</v>
      </c>
      <c r="B60" s="19">
        <v>2.8933333333333331</v>
      </c>
      <c r="C60" s="11">
        <v>29</v>
      </c>
      <c r="D60" s="11"/>
      <c r="E60" s="11">
        <v>2</v>
      </c>
      <c r="F60" s="11"/>
      <c r="G60" s="11">
        <v>2</v>
      </c>
      <c r="H60" s="11"/>
      <c r="I60" s="11"/>
      <c r="J60" s="11">
        <v>31</v>
      </c>
      <c r="M60" s="72" t="s">
        <v>12</v>
      </c>
      <c r="N60" s="72">
        <v>6.25</v>
      </c>
    </row>
    <row r="61" spans="1:14" ht="13.5" customHeight="1" x14ac:dyDescent="0.25">
      <c r="A61" s="10" t="s">
        <v>61</v>
      </c>
      <c r="B61" s="19">
        <v>10.331363636363635</v>
      </c>
      <c r="C61" s="11">
        <v>37</v>
      </c>
      <c r="D61" s="11">
        <v>396</v>
      </c>
      <c r="E61" s="11">
        <v>6</v>
      </c>
      <c r="F61" s="11">
        <v>37</v>
      </c>
      <c r="G61" s="11">
        <v>43</v>
      </c>
      <c r="H61" s="11">
        <v>1</v>
      </c>
      <c r="I61" s="11">
        <v>2</v>
      </c>
      <c r="J61" s="11">
        <v>476</v>
      </c>
      <c r="M61" s="71" t="s">
        <v>12</v>
      </c>
      <c r="N61" s="71">
        <v>33.33</v>
      </c>
    </row>
    <row r="62" spans="1:14" ht="13.5" customHeight="1" x14ac:dyDescent="0.25">
      <c r="A62" s="10" t="s">
        <v>56</v>
      </c>
      <c r="B62" s="11">
        <v>22.5</v>
      </c>
      <c r="C62" s="11">
        <v>9</v>
      </c>
      <c r="D62" s="11"/>
      <c r="E62" s="11">
        <v>2</v>
      </c>
      <c r="F62" s="11"/>
      <c r="G62" s="11">
        <v>2</v>
      </c>
      <c r="H62" s="11"/>
      <c r="I62" s="11"/>
      <c r="J62" s="11">
        <v>11</v>
      </c>
      <c r="M62" s="72" t="s">
        <v>12</v>
      </c>
      <c r="N62" s="72">
        <v>16.670000000000002</v>
      </c>
    </row>
    <row r="63" spans="1:14" ht="13.5" hidden="1" customHeight="1" x14ac:dyDescent="0.25">
      <c r="A63"/>
      <c r="B63"/>
      <c r="C63"/>
      <c r="D63"/>
      <c r="E63"/>
      <c r="F63"/>
      <c r="G63"/>
      <c r="H63"/>
      <c r="I63"/>
      <c r="J63"/>
      <c r="M63" s="71" t="s">
        <v>12</v>
      </c>
      <c r="N63" s="71">
        <v>6.67</v>
      </c>
    </row>
    <row r="64" spans="1:14" ht="13.5" hidden="1" customHeight="1" x14ac:dyDescent="0.25">
      <c r="A64" s="63"/>
      <c r="B64" s="41"/>
      <c r="C64" s="41"/>
      <c r="D64" s="41"/>
      <c r="E64" s="41"/>
      <c r="F64" s="41"/>
      <c r="G64" s="41"/>
      <c r="H64" s="41"/>
      <c r="I64" s="41"/>
      <c r="J64" s="41"/>
      <c r="M64" s="72" t="s">
        <v>12</v>
      </c>
      <c r="N64" s="72">
        <v>6.9</v>
      </c>
    </row>
    <row r="65" spans="1:14" ht="13.5" hidden="1" customHeight="1" x14ac:dyDescent="0.25">
      <c r="A65" s="63"/>
      <c r="B65" s="41"/>
      <c r="C65" s="41"/>
      <c r="D65" s="41"/>
      <c r="E65" s="41"/>
      <c r="F65" s="41"/>
      <c r="G65" s="41"/>
      <c r="H65" s="41"/>
      <c r="I65" s="41"/>
      <c r="J65" s="41"/>
      <c r="M65" s="71" t="s">
        <v>12</v>
      </c>
      <c r="N65" s="71">
        <v>11.11</v>
      </c>
    </row>
    <row r="66" spans="1:14" ht="13.5" hidden="1" customHeight="1" x14ac:dyDescent="0.25">
      <c r="A66" s="63"/>
      <c r="B66" s="41"/>
      <c r="C66" s="41"/>
      <c r="D66" s="41"/>
      <c r="E66" s="41"/>
      <c r="F66" s="41"/>
      <c r="G66" s="41"/>
      <c r="H66" s="41"/>
      <c r="I66" s="41"/>
      <c r="J66" s="41"/>
      <c r="M66" s="72" t="s">
        <v>12</v>
      </c>
      <c r="N66" s="72">
        <v>17.649999999999999</v>
      </c>
    </row>
    <row r="67" spans="1:14" ht="13.5" hidden="1" customHeight="1" x14ac:dyDescent="0.25">
      <c r="A67" s="63"/>
      <c r="B67" s="41"/>
      <c r="C67" s="41"/>
      <c r="D67" s="41"/>
      <c r="E67" s="41"/>
      <c r="F67" s="41"/>
      <c r="G67" s="41"/>
      <c r="H67" s="41"/>
      <c r="I67" s="41"/>
      <c r="J67" s="41"/>
      <c r="M67" s="71" t="s">
        <v>12</v>
      </c>
      <c r="N67" s="71">
        <v>6.67</v>
      </c>
    </row>
    <row r="68" spans="1:14" ht="13.5" hidden="1" customHeight="1" x14ac:dyDescent="0.25">
      <c r="A68" s="63"/>
      <c r="B68" s="41"/>
      <c r="C68" s="41"/>
      <c r="D68" s="41"/>
      <c r="E68" s="41"/>
      <c r="F68" s="41"/>
      <c r="G68" s="41"/>
      <c r="H68" s="41"/>
      <c r="I68" s="41"/>
      <c r="J68" s="41"/>
      <c r="M68" s="72" t="s">
        <v>12</v>
      </c>
      <c r="N68" s="72">
        <v>10</v>
      </c>
    </row>
    <row r="69" spans="1:14" ht="13.5" customHeight="1" x14ac:dyDescent="0.25">
      <c r="A69" s="63"/>
      <c r="B69" s="41"/>
      <c r="C69" s="41"/>
      <c r="D69" s="41"/>
      <c r="E69" s="41"/>
      <c r="F69" s="41"/>
      <c r="G69" s="41"/>
      <c r="H69" s="41"/>
      <c r="I69" s="41"/>
      <c r="J69" s="41"/>
      <c r="M69" s="71" t="s">
        <v>12</v>
      </c>
      <c r="N69" s="71">
        <v>0</v>
      </c>
    </row>
    <row r="70" spans="1:14" ht="13.5" customHeight="1" x14ac:dyDescent="0.25">
      <c r="A70" s="14" t="s">
        <v>70</v>
      </c>
      <c r="B70" s="10" t="s">
        <v>71</v>
      </c>
      <c r="C70" s="41"/>
      <c r="D70" s="41"/>
      <c r="E70" s="41"/>
      <c r="F70" s="41"/>
      <c r="G70" s="41"/>
      <c r="H70" s="41"/>
      <c r="I70" s="41"/>
      <c r="J70" s="41"/>
      <c r="M70" s="72" t="s">
        <v>12</v>
      </c>
      <c r="N70" s="72">
        <v>10.71</v>
      </c>
    </row>
    <row r="71" spans="1:14" ht="11.45" customHeight="1" x14ac:dyDescent="0.25">
      <c r="A71" s="14" t="s">
        <v>73</v>
      </c>
      <c r="B71" s="10" t="s">
        <v>74</v>
      </c>
      <c r="C71" s="13"/>
      <c r="D71" s="13"/>
      <c r="E71" s="13"/>
      <c r="F71" s="13"/>
      <c r="G71" s="13"/>
      <c r="H71" s="8"/>
      <c r="I71" s="8"/>
      <c r="J71" s="8"/>
      <c r="M71" s="71" t="s">
        <v>12</v>
      </c>
      <c r="N71" s="71">
        <v>0</v>
      </c>
    </row>
    <row r="72" spans="1:14" ht="11.45" customHeight="1" x14ac:dyDescent="0.25">
      <c r="A72" s="2"/>
      <c r="B72" s="2"/>
      <c r="C72" s="2"/>
      <c r="D72" s="2"/>
      <c r="E72" s="2"/>
      <c r="F72" s="2"/>
      <c r="G72" s="8"/>
      <c r="H72" s="8"/>
      <c r="I72" s="8"/>
      <c r="J72" s="8"/>
      <c r="M72" s="72" t="s">
        <v>12</v>
      </c>
      <c r="N72" s="72">
        <v>3.33</v>
      </c>
    </row>
    <row r="73" spans="1:14" s="47" customFormat="1" ht="29.25" customHeight="1" x14ac:dyDescent="0.25">
      <c r="A73" s="42" t="s">
        <v>18</v>
      </c>
      <c r="B73" s="43" t="s">
        <v>41</v>
      </c>
      <c r="C73" s="43" t="s">
        <v>20</v>
      </c>
      <c r="D73" s="43" t="s">
        <v>21</v>
      </c>
      <c r="E73" s="43" t="s">
        <v>35</v>
      </c>
      <c r="F73" s="43" t="s">
        <v>36</v>
      </c>
      <c r="G73" s="43" t="s">
        <v>46</v>
      </c>
      <c r="H73" s="43" t="s">
        <v>47</v>
      </c>
      <c r="I73" s="43" t="s">
        <v>48</v>
      </c>
      <c r="J73" s="43" t="s">
        <v>49</v>
      </c>
      <c r="K73" s="46"/>
      <c r="M73" s="71" t="s">
        <v>12</v>
      </c>
      <c r="N73" s="71">
        <v>0</v>
      </c>
    </row>
    <row r="74" spans="1:14" ht="11.45" customHeight="1" x14ac:dyDescent="0.25">
      <c r="A74" s="66" t="s">
        <v>38</v>
      </c>
      <c r="B74" s="67"/>
      <c r="C74" s="67">
        <v>162</v>
      </c>
      <c r="D74" s="67">
        <v>23</v>
      </c>
      <c r="E74" s="67">
        <v>58</v>
      </c>
      <c r="F74" s="67">
        <v>4</v>
      </c>
      <c r="G74" s="67">
        <v>62</v>
      </c>
      <c r="H74" s="67"/>
      <c r="I74" s="67"/>
      <c r="J74" s="67">
        <v>247</v>
      </c>
      <c r="M74" s="72" t="s">
        <v>12</v>
      </c>
      <c r="N74" s="72">
        <v>0</v>
      </c>
    </row>
    <row r="75" spans="1:14" ht="11.45" customHeight="1" x14ac:dyDescent="0.25">
      <c r="A75" s="10" t="s">
        <v>32</v>
      </c>
      <c r="B75" s="11"/>
      <c r="C75" s="11">
        <v>63</v>
      </c>
      <c r="D75" s="11">
        <v>22</v>
      </c>
      <c r="E75" s="11">
        <v>16</v>
      </c>
      <c r="F75" s="11">
        <v>4</v>
      </c>
      <c r="G75" s="11">
        <v>20</v>
      </c>
      <c r="H75" s="11"/>
      <c r="I75" s="11"/>
      <c r="J75" s="11">
        <v>105</v>
      </c>
      <c r="M75" s="71" t="s">
        <v>12</v>
      </c>
      <c r="N75" s="71">
        <v>0</v>
      </c>
    </row>
    <row r="76" spans="1:14" ht="11.45" customHeight="1" x14ac:dyDescent="0.25">
      <c r="A76" s="10" t="s">
        <v>33</v>
      </c>
      <c r="B76" s="11"/>
      <c r="C76" s="11">
        <v>99</v>
      </c>
      <c r="D76" s="11">
        <v>1</v>
      </c>
      <c r="E76" s="11">
        <v>42</v>
      </c>
      <c r="F76" s="11"/>
      <c r="G76" s="11">
        <v>42</v>
      </c>
      <c r="H76" s="11"/>
      <c r="I76" s="11"/>
      <c r="J76" s="11">
        <v>142</v>
      </c>
      <c r="M76" s="72" t="s">
        <v>12</v>
      </c>
      <c r="N76" s="72">
        <v>0</v>
      </c>
    </row>
    <row r="77" spans="1:14" ht="11.45" customHeight="1" x14ac:dyDescent="0.25">
      <c r="A77" s="66" t="s">
        <v>0</v>
      </c>
      <c r="B77" s="68">
        <v>29.105625</v>
      </c>
      <c r="C77" s="67">
        <v>162</v>
      </c>
      <c r="D77" s="67">
        <v>23</v>
      </c>
      <c r="E77" s="67">
        <v>58</v>
      </c>
      <c r="F77" s="67">
        <v>4</v>
      </c>
      <c r="G77" s="67">
        <v>62</v>
      </c>
      <c r="H77" s="67"/>
      <c r="I77" s="67"/>
      <c r="J77" s="67">
        <v>247</v>
      </c>
      <c r="M77" s="71" t="s">
        <v>12</v>
      </c>
      <c r="N77" s="71">
        <v>5.41</v>
      </c>
    </row>
    <row r="78" spans="1:14" ht="11.45" customHeight="1" x14ac:dyDescent="0.25">
      <c r="A78" s="10" t="s">
        <v>8</v>
      </c>
      <c r="B78" s="11">
        <v>14.29</v>
      </c>
      <c r="C78" s="11">
        <v>14</v>
      </c>
      <c r="D78" s="11"/>
      <c r="E78" s="11">
        <v>2</v>
      </c>
      <c r="F78" s="11"/>
      <c r="G78" s="11">
        <v>2</v>
      </c>
      <c r="H78" s="11"/>
      <c r="I78" s="11"/>
      <c r="J78" s="11">
        <v>16</v>
      </c>
      <c r="M78" s="72" t="s">
        <v>12</v>
      </c>
      <c r="N78" s="72">
        <v>6.67</v>
      </c>
    </row>
    <row r="79" spans="1:14" ht="11.45" customHeight="1" x14ac:dyDescent="0.25">
      <c r="A79" s="10" t="s">
        <v>9</v>
      </c>
      <c r="B79" s="19">
        <v>50</v>
      </c>
      <c r="C79" s="11">
        <v>10</v>
      </c>
      <c r="D79" s="11"/>
      <c r="E79" s="11">
        <v>5</v>
      </c>
      <c r="F79" s="11"/>
      <c r="G79" s="11">
        <v>5</v>
      </c>
      <c r="H79" s="11"/>
      <c r="I79" s="11"/>
      <c r="J79" s="11">
        <v>15</v>
      </c>
      <c r="M79" s="71" t="s">
        <v>12</v>
      </c>
      <c r="N79" s="71">
        <v>0</v>
      </c>
    </row>
    <row r="80" spans="1:14" ht="11.45" customHeight="1" x14ac:dyDescent="0.25">
      <c r="A80" s="10" t="s">
        <v>10</v>
      </c>
      <c r="B80" s="19">
        <v>16.670000000000002</v>
      </c>
      <c r="C80" s="11">
        <v>11</v>
      </c>
      <c r="D80" s="11">
        <v>1</v>
      </c>
      <c r="E80" s="11">
        <v>2</v>
      </c>
      <c r="F80" s="11"/>
      <c r="G80" s="11">
        <v>2</v>
      </c>
      <c r="H80" s="11"/>
      <c r="I80" s="11"/>
      <c r="J80" s="11">
        <v>14</v>
      </c>
      <c r="M80" s="72" t="s">
        <v>12</v>
      </c>
      <c r="N80" s="72">
        <v>4.55</v>
      </c>
    </row>
    <row r="81" spans="1:14" ht="11.45" customHeight="1" x14ac:dyDescent="0.25">
      <c r="A81" s="10" t="s">
        <v>11</v>
      </c>
      <c r="B81" s="11">
        <v>45.384999999999998</v>
      </c>
      <c r="C81" s="11">
        <v>21</v>
      </c>
      <c r="D81" s="11">
        <v>2</v>
      </c>
      <c r="E81" s="11">
        <v>10</v>
      </c>
      <c r="F81" s="11"/>
      <c r="G81" s="11">
        <v>10</v>
      </c>
      <c r="H81" s="11"/>
      <c r="I81" s="11"/>
      <c r="J81" s="11">
        <v>33</v>
      </c>
      <c r="M81" s="71" t="s">
        <v>12</v>
      </c>
      <c r="N81" s="71">
        <v>0</v>
      </c>
    </row>
    <row r="82" spans="1:14" ht="11.45" customHeight="1" x14ac:dyDescent="0.25">
      <c r="A82" s="10" t="s">
        <v>12</v>
      </c>
      <c r="B82" s="11">
        <v>5.72</v>
      </c>
      <c r="C82" s="11">
        <v>33</v>
      </c>
      <c r="D82" s="11">
        <v>2</v>
      </c>
      <c r="E82" s="11">
        <v>2</v>
      </c>
      <c r="F82" s="11"/>
      <c r="G82" s="11">
        <v>2</v>
      </c>
      <c r="H82" s="11"/>
      <c r="I82" s="11"/>
      <c r="J82" s="11">
        <v>37</v>
      </c>
      <c r="M82" s="72" t="s">
        <v>12</v>
      </c>
      <c r="N82" s="72">
        <v>9.09</v>
      </c>
    </row>
    <row r="83" spans="1:14" ht="11.45" customHeight="1" x14ac:dyDescent="0.25">
      <c r="A83" s="10" t="s">
        <v>13</v>
      </c>
      <c r="B83" s="19">
        <v>0</v>
      </c>
      <c r="C83" s="11">
        <v>1</v>
      </c>
      <c r="D83" s="11">
        <v>2</v>
      </c>
      <c r="E83" s="11"/>
      <c r="F83" s="11"/>
      <c r="G83" s="11"/>
      <c r="H83" s="11"/>
      <c r="I83" s="11"/>
      <c r="J83" s="11">
        <v>3</v>
      </c>
      <c r="M83" s="71" t="s">
        <v>12</v>
      </c>
      <c r="N83" s="71">
        <v>4.17</v>
      </c>
    </row>
    <row r="84" spans="1:14" ht="11.45" customHeight="1" x14ac:dyDescent="0.25">
      <c r="A84" s="10" t="s">
        <v>14</v>
      </c>
      <c r="B84" s="19">
        <v>17.419999999999998</v>
      </c>
      <c r="C84" s="11">
        <v>20</v>
      </c>
      <c r="D84" s="11">
        <v>10</v>
      </c>
      <c r="E84" s="11">
        <v>5</v>
      </c>
      <c r="F84" s="11"/>
      <c r="G84" s="11">
        <v>5</v>
      </c>
      <c r="H84" s="11"/>
      <c r="I84" s="11"/>
      <c r="J84" s="11">
        <v>35</v>
      </c>
      <c r="M84" s="72" t="s">
        <v>12</v>
      </c>
      <c r="N84" s="72">
        <v>20</v>
      </c>
    </row>
    <row r="85" spans="1:14" ht="11.45" customHeight="1" x14ac:dyDescent="0.25">
      <c r="A85" s="10" t="s">
        <v>16</v>
      </c>
      <c r="B85" s="19">
        <v>88.84</v>
      </c>
      <c r="C85" s="11">
        <v>38</v>
      </c>
      <c r="D85" s="11">
        <v>6</v>
      </c>
      <c r="E85" s="11">
        <v>30</v>
      </c>
      <c r="F85" s="11">
        <v>4</v>
      </c>
      <c r="G85" s="11">
        <v>34</v>
      </c>
      <c r="H85" s="11"/>
      <c r="I85" s="11"/>
      <c r="J85" s="11">
        <v>78</v>
      </c>
      <c r="M85" s="71" t="s">
        <v>12</v>
      </c>
      <c r="N85" s="71">
        <v>5.56</v>
      </c>
    </row>
    <row r="86" spans="1:14" ht="11.45" customHeight="1" x14ac:dyDescent="0.25">
      <c r="A86" s="10" t="s">
        <v>61</v>
      </c>
      <c r="B86" s="11">
        <v>25</v>
      </c>
      <c r="C86" s="11">
        <v>9</v>
      </c>
      <c r="D86" s="11"/>
      <c r="E86" s="11">
        <v>1</v>
      </c>
      <c r="F86" s="11"/>
      <c r="G86" s="11">
        <v>1</v>
      </c>
      <c r="H86" s="11"/>
      <c r="I86" s="11"/>
      <c r="J86" s="11">
        <v>10</v>
      </c>
      <c r="M86" s="72" t="s">
        <v>12</v>
      </c>
      <c r="N86" s="72">
        <v>5.88</v>
      </c>
    </row>
    <row r="87" spans="1:14" ht="11.45" customHeight="1" x14ac:dyDescent="0.25">
      <c r="A87" s="10" t="s">
        <v>56</v>
      </c>
      <c r="B87" s="11">
        <v>20</v>
      </c>
      <c r="C87" s="11">
        <v>5</v>
      </c>
      <c r="D87" s="11"/>
      <c r="E87" s="11">
        <v>1</v>
      </c>
      <c r="F87" s="11"/>
      <c r="G87" s="11">
        <v>1</v>
      </c>
      <c r="H87" s="11"/>
      <c r="I87" s="11"/>
      <c r="J87" s="11">
        <v>6</v>
      </c>
    </row>
    <row r="88" spans="1:14" ht="18.75" customHeight="1" x14ac:dyDescent="0.25">
      <c r="A88"/>
      <c r="B88"/>
      <c r="C88"/>
      <c r="D88"/>
      <c r="E88"/>
      <c r="F88"/>
      <c r="G88"/>
      <c r="H88"/>
      <c r="I88"/>
      <c r="J88"/>
      <c r="N88" s="73">
        <f>AVERAGE(N45:N86)</f>
        <v>6.4804761904761907</v>
      </c>
    </row>
    <row r="89" spans="1:14" ht="12" customHeight="1" x14ac:dyDescent="0.25">
      <c r="A89"/>
      <c r="B89"/>
      <c r="C89"/>
      <c r="D89"/>
      <c r="E89"/>
      <c r="F89"/>
      <c r="G89"/>
      <c r="H89"/>
      <c r="I89"/>
      <c r="J89"/>
    </row>
    <row r="90" spans="1:14" ht="11.45" customHeight="1" x14ac:dyDescent="0.25">
      <c r="A90"/>
      <c r="B90"/>
      <c r="C90"/>
      <c r="D90"/>
      <c r="E90"/>
      <c r="F90"/>
      <c r="G90"/>
      <c r="H90"/>
      <c r="I90"/>
      <c r="J90"/>
    </row>
    <row r="91" spans="1:14" ht="11.45" customHeight="1" x14ac:dyDescent="0.25">
      <c r="A91"/>
      <c r="B91"/>
      <c r="C91"/>
      <c r="D91"/>
      <c r="E91"/>
      <c r="F91"/>
      <c r="G91"/>
      <c r="H91"/>
      <c r="I91"/>
      <c r="J91"/>
    </row>
    <row r="92" spans="1:14" ht="11.45" customHeight="1" x14ac:dyDescent="0.25">
      <c r="A92"/>
      <c r="B92"/>
      <c r="C92"/>
      <c r="D92"/>
      <c r="E92"/>
      <c r="F92"/>
      <c r="G92"/>
      <c r="H92"/>
      <c r="I92"/>
      <c r="J92"/>
    </row>
    <row r="93" spans="1:14" ht="11.45" customHeight="1" x14ac:dyDescent="0.25">
      <c r="A93"/>
      <c r="B93"/>
      <c r="C93"/>
      <c r="D93"/>
      <c r="E93"/>
      <c r="F93"/>
      <c r="G93"/>
      <c r="H93"/>
      <c r="I93"/>
      <c r="J93"/>
    </row>
    <row r="94" spans="1:14" ht="11.45" customHeight="1" x14ac:dyDescent="0.25">
      <c r="A94"/>
      <c r="B94"/>
      <c r="C94"/>
      <c r="D94"/>
      <c r="E94"/>
      <c r="F94"/>
      <c r="G94"/>
      <c r="H94"/>
      <c r="I94"/>
      <c r="J94"/>
    </row>
    <row r="95" spans="1:14" ht="11.45" customHeight="1" x14ac:dyDescent="0.25">
      <c r="A95"/>
      <c r="B95"/>
      <c r="C95"/>
      <c r="D95"/>
      <c r="E95"/>
      <c r="F95"/>
      <c r="G95"/>
      <c r="H95"/>
      <c r="I95"/>
      <c r="J95"/>
    </row>
    <row r="96" spans="1:14" ht="11.45" customHeight="1" x14ac:dyDescent="0.25">
      <c r="A96"/>
      <c r="B96"/>
      <c r="C96"/>
      <c r="D96"/>
      <c r="E96"/>
      <c r="F96"/>
      <c r="G96"/>
      <c r="H96"/>
      <c r="I96"/>
      <c r="J96"/>
    </row>
    <row r="97" spans="1:10" ht="11.45" customHeight="1" x14ac:dyDescent="0.25">
      <c r="A97"/>
      <c r="B97"/>
      <c r="C97"/>
      <c r="D97"/>
      <c r="E97"/>
      <c r="F97"/>
      <c r="G97"/>
      <c r="H97"/>
      <c r="I97"/>
      <c r="J97"/>
    </row>
    <row r="98" spans="1:10" ht="11.45" customHeight="1" x14ac:dyDescent="0.25">
      <c r="A98"/>
      <c r="B98"/>
      <c r="C98"/>
      <c r="D98"/>
      <c r="E98"/>
      <c r="F98"/>
      <c r="G98"/>
      <c r="H98"/>
      <c r="I98"/>
      <c r="J98"/>
    </row>
    <row r="99" spans="1:10" ht="11.45" customHeight="1" x14ac:dyDescent="0.25">
      <c r="A99"/>
      <c r="B99"/>
      <c r="C99"/>
      <c r="D99"/>
      <c r="E99"/>
      <c r="F99"/>
      <c r="G99"/>
      <c r="H99"/>
      <c r="I99"/>
      <c r="J99"/>
    </row>
    <row r="100" spans="1:10" ht="11.45" customHeight="1" x14ac:dyDescent="0.25">
      <c r="A100"/>
      <c r="B100"/>
      <c r="C100"/>
      <c r="D100"/>
      <c r="E100"/>
      <c r="F100"/>
      <c r="G100"/>
      <c r="H100"/>
      <c r="I100"/>
      <c r="J100"/>
    </row>
    <row r="101" spans="1:10" ht="11.45" customHeight="1" x14ac:dyDescent="0.25">
      <c r="A101"/>
      <c r="B101"/>
      <c r="C101"/>
      <c r="D101"/>
      <c r="E101"/>
      <c r="F101"/>
      <c r="G101"/>
      <c r="H101"/>
      <c r="I101"/>
      <c r="J101"/>
    </row>
    <row r="102" spans="1:10" ht="11.45" customHeight="1" x14ac:dyDescent="0.25">
      <c r="A102"/>
      <c r="B102"/>
      <c r="C102"/>
      <c r="D102"/>
      <c r="E102"/>
      <c r="F102"/>
      <c r="G102"/>
      <c r="H102"/>
      <c r="I102"/>
      <c r="J102"/>
    </row>
    <row r="103" spans="1:10" ht="11.45" customHeight="1" x14ac:dyDescent="0.25">
      <c r="A103"/>
      <c r="B103"/>
      <c r="C103"/>
      <c r="D103"/>
      <c r="E103"/>
      <c r="F103"/>
      <c r="G103"/>
      <c r="H103"/>
      <c r="I103"/>
      <c r="J103"/>
    </row>
    <row r="104" spans="1:10" ht="11.45" customHeight="1" x14ac:dyDescent="0.25">
      <c r="A104"/>
      <c r="B104"/>
      <c r="C104"/>
      <c r="D104"/>
      <c r="E104"/>
      <c r="F104"/>
      <c r="G104"/>
      <c r="H104"/>
      <c r="I104"/>
      <c r="J104"/>
    </row>
    <row r="105" spans="1:10" ht="11.45" customHeight="1" x14ac:dyDescent="0.25">
      <c r="A105"/>
      <c r="B105"/>
      <c r="C105"/>
      <c r="D105"/>
      <c r="E105"/>
      <c r="F105"/>
      <c r="G105"/>
      <c r="H105"/>
      <c r="I105"/>
      <c r="J105"/>
    </row>
    <row r="106" spans="1:10" ht="11.45" customHeight="1" x14ac:dyDescent="0.25">
      <c r="A106"/>
      <c r="B106"/>
      <c r="C106"/>
      <c r="D106"/>
      <c r="E106"/>
      <c r="F106"/>
      <c r="G106"/>
      <c r="H106"/>
      <c r="I106"/>
      <c r="J106"/>
    </row>
    <row r="107" spans="1:10" ht="11.45" customHeight="1" x14ac:dyDescent="0.25">
      <c r="A107"/>
      <c r="B107"/>
      <c r="C107"/>
      <c r="D107"/>
      <c r="E107"/>
      <c r="F107"/>
      <c r="G107"/>
      <c r="H107"/>
      <c r="I107"/>
      <c r="J107"/>
    </row>
    <row r="108" spans="1:10" ht="11.45" customHeight="1" x14ac:dyDescent="0.25">
      <c r="A108"/>
      <c r="B108"/>
      <c r="C108"/>
      <c r="D108"/>
      <c r="E108"/>
      <c r="F108"/>
      <c r="G108"/>
      <c r="H108"/>
      <c r="I108"/>
      <c r="J108"/>
    </row>
    <row r="109" spans="1:10" ht="11.45" customHeight="1" x14ac:dyDescent="0.25">
      <c r="A109"/>
      <c r="B109"/>
      <c r="C109"/>
      <c r="D109"/>
      <c r="E109"/>
      <c r="F109"/>
      <c r="G109"/>
      <c r="H109"/>
      <c r="I109"/>
      <c r="J109"/>
    </row>
    <row r="110" spans="1:10" ht="11.45" customHeight="1" x14ac:dyDescent="0.25">
      <c r="A110"/>
      <c r="B110"/>
      <c r="C110"/>
      <c r="D110"/>
      <c r="E110"/>
      <c r="F110"/>
      <c r="G110"/>
      <c r="H110"/>
      <c r="I110"/>
      <c r="J110"/>
    </row>
    <row r="111" spans="1:10" ht="11.45" customHeight="1" x14ac:dyDescent="0.25">
      <c r="A111"/>
      <c r="B111"/>
      <c r="C111"/>
      <c r="D111"/>
      <c r="E111"/>
      <c r="F111"/>
      <c r="G111"/>
      <c r="H111"/>
      <c r="I111"/>
      <c r="J111"/>
    </row>
    <row r="112" spans="1:10" ht="11.45" customHeight="1" x14ac:dyDescent="0.25">
      <c r="A112"/>
      <c r="B112"/>
      <c r="C112"/>
      <c r="D112"/>
      <c r="E112"/>
      <c r="F112"/>
      <c r="G112"/>
      <c r="H112"/>
      <c r="I112"/>
      <c r="J112"/>
    </row>
    <row r="113" spans="1:10" ht="11.45" customHeight="1" x14ac:dyDescent="0.25">
      <c r="A113"/>
      <c r="B113"/>
      <c r="C113"/>
      <c r="D113"/>
      <c r="E113"/>
      <c r="F113"/>
      <c r="G113"/>
      <c r="H113"/>
      <c r="I113"/>
      <c r="J113"/>
    </row>
    <row r="114" spans="1:10" ht="11.45" customHeight="1" x14ac:dyDescent="0.25">
      <c r="A114"/>
      <c r="B114"/>
      <c r="C114"/>
      <c r="D114"/>
      <c r="E114"/>
      <c r="F114"/>
      <c r="G114"/>
      <c r="H114"/>
      <c r="I114"/>
      <c r="J114"/>
    </row>
    <row r="115" spans="1:10" ht="11.45" customHeight="1" x14ac:dyDescent="0.25">
      <c r="A115"/>
      <c r="B115"/>
      <c r="C115"/>
      <c r="D115"/>
      <c r="E115"/>
      <c r="F115"/>
      <c r="G115"/>
      <c r="H115"/>
      <c r="I115"/>
      <c r="J115"/>
    </row>
    <row r="116" spans="1:10" ht="11.45" customHeight="1" x14ac:dyDescent="0.25">
      <c r="A116"/>
      <c r="B116"/>
      <c r="C116"/>
      <c r="D116"/>
      <c r="E116"/>
      <c r="F116"/>
      <c r="G116"/>
      <c r="H116"/>
      <c r="I116"/>
      <c r="J116"/>
    </row>
    <row r="117" spans="1:10" ht="11.45" customHeight="1" x14ac:dyDescent="0.25">
      <c r="A117"/>
      <c r="B117"/>
      <c r="C117"/>
      <c r="D117"/>
      <c r="E117"/>
      <c r="F117"/>
      <c r="G117"/>
      <c r="H117"/>
      <c r="I117"/>
      <c r="J117"/>
    </row>
    <row r="118" spans="1:10" ht="11.45" customHeight="1" x14ac:dyDescent="0.25">
      <c r="A118"/>
      <c r="B118"/>
      <c r="C118"/>
      <c r="D118"/>
      <c r="E118"/>
      <c r="F118"/>
      <c r="G118"/>
      <c r="H118"/>
      <c r="I118"/>
      <c r="J118"/>
    </row>
    <row r="119" spans="1:10" ht="11.45" customHeight="1" x14ac:dyDescent="0.25">
      <c r="A119"/>
      <c r="B119"/>
      <c r="C119"/>
      <c r="D119"/>
      <c r="E119"/>
      <c r="F119"/>
      <c r="G119"/>
      <c r="H119"/>
      <c r="I119"/>
      <c r="J119"/>
    </row>
    <row r="120" spans="1:10" ht="11.45" customHeight="1" x14ac:dyDescent="0.25">
      <c r="A120"/>
      <c r="B120"/>
      <c r="C120"/>
      <c r="D120"/>
      <c r="E120"/>
      <c r="F120"/>
      <c r="G120"/>
      <c r="H120"/>
      <c r="I120"/>
      <c r="J120"/>
    </row>
    <row r="121" spans="1:10" ht="11.45" customHeight="1" x14ac:dyDescent="0.25">
      <c r="A121"/>
      <c r="B121"/>
      <c r="C121"/>
      <c r="D121"/>
      <c r="E121"/>
      <c r="F121"/>
      <c r="G121"/>
      <c r="H121"/>
      <c r="I121"/>
      <c r="J121"/>
    </row>
    <row r="122" spans="1:10" ht="11.45" customHeight="1" x14ac:dyDescent="0.25">
      <c r="A122"/>
      <c r="B122"/>
      <c r="C122"/>
      <c r="D122"/>
      <c r="E122"/>
      <c r="F122"/>
      <c r="G122"/>
      <c r="H122"/>
      <c r="I122"/>
      <c r="J122"/>
    </row>
    <row r="123" spans="1:10" ht="11.45" customHeight="1" x14ac:dyDescent="0.25">
      <c r="A123"/>
      <c r="B123"/>
      <c r="C123"/>
      <c r="D123"/>
      <c r="E123"/>
      <c r="F123"/>
      <c r="G123"/>
      <c r="H123"/>
      <c r="I123"/>
      <c r="J123"/>
    </row>
    <row r="124" spans="1:10" ht="11.45" customHeight="1" x14ac:dyDescent="0.25">
      <c r="A124"/>
      <c r="B124"/>
      <c r="C124"/>
      <c r="D124"/>
      <c r="E124"/>
      <c r="F124"/>
      <c r="G124"/>
      <c r="H124"/>
      <c r="I124"/>
      <c r="J124"/>
    </row>
    <row r="125" spans="1:10" ht="11.45" customHeight="1" x14ac:dyDescent="0.25">
      <c r="A125"/>
      <c r="B125"/>
      <c r="C125"/>
      <c r="D125"/>
      <c r="E125"/>
      <c r="F125"/>
      <c r="G125"/>
      <c r="H125"/>
      <c r="I125"/>
      <c r="J125"/>
    </row>
    <row r="126" spans="1:10" ht="11.45" customHeight="1" x14ac:dyDescent="0.25">
      <c r="A126"/>
      <c r="B126"/>
      <c r="C126"/>
      <c r="D126"/>
      <c r="E126"/>
      <c r="F126"/>
      <c r="G126"/>
      <c r="H126"/>
      <c r="I126"/>
      <c r="J126"/>
    </row>
    <row r="127" spans="1:10" ht="11.45" customHeight="1" x14ac:dyDescent="0.25">
      <c r="A127"/>
      <c r="B127"/>
      <c r="C127"/>
      <c r="D127"/>
      <c r="E127"/>
      <c r="F127"/>
      <c r="G127"/>
      <c r="H127"/>
      <c r="I127"/>
      <c r="J127"/>
    </row>
    <row r="128" spans="1:10" ht="11.45" customHeight="1" x14ac:dyDescent="0.25">
      <c r="A128"/>
      <c r="B128"/>
      <c r="C128"/>
      <c r="D128"/>
      <c r="E128"/>
      <c r="F128"/>
      <c r="G128"/>
      <c r="H128"/>
      <c r="I128"/>
      <c r="J128"/>
    </row>
    <row r="129" spans="1:10" ht="11.45" customHeight="1" x14ac:dyDescent="0.25">
      <c r="A129"/>
      <c r="B129"/>
      <c r="C129"/>
      <c r="D129"/>
      <c r="E129"/>
      <c r="F129"/>
      <c r="G129"/>
      <c r="H129"/>
      <c r="I129"/>
      <c r="J129"/>
    </row>
    <row r="130" spans="1:10" ht="11.45" customHeight="1" x14ac:dyDescent="0.25">
      <c r="A130"/>
      <c r="B130"/>
      <c r="C130"/>
      <c r="D130"/>
      <c r="E130"/>
      <c r="F130"/>
      <c r="G130"/>
      <c r="H130"/>
      <c r="I130"/>
      <c r="J130"/>
    </row>
    <row r="131" spans="1:10" ht="11.45" customHeight="1" x14ac:dyDescent="0.25">
      <c r="A131"/>
      <c r="B131"/>
      <c r="C131"/>
      <c r="D131"/>
      <c r="E131"/>
      <c r="F131"/>
      <c r="G131"/>
      <c r="H131"/>
      <c r="I131"/>
      <c r="J131"/>
    </row>
    <row r="132" spans="1:10" ht="11.45" customHeight="1" x14ac:dyDescent="0.25">
      <c r="A132"/>
      <c r="B132"/>
      <c r="C132"/>
      <c r="D132"/>
      <c r="E132"/>
      <c r="F132"/>
      <c r="G132"/>
      <c r="H132"/>
      <c r="I132"/>
      <c r="J132"/>
    </row>
    <row r="133" spans="1:10" ht="11.45" customHeight="1" x14ac:dyDescent="0.25">
      <c r="A133"/>
      <c r="B133"/>
      <c r="C133"/>
      <c r="D133"/>
      <c r="E133"/>
      <c r="F133"/>
      <c r="G133"/>
      <c r="H133"/>
      <c r="I133"/>
      <c r="J133"/>
    </row>
    <row r="134" spans="1:10" ht="11.45" customHeight="1" x14ac:dyDescent="0.25">
      <c r="A134"/>
      <c r="B134"/>
      <c r="C134"/>
      <c r="D134"/>
      <c r="E134"/>
      <c r="F134"/>
      <c r="G134"/>
      <c r="H134"/>
      <c r="I134"/>
      <c r="J134"/>
    </row>
    <row r="135" spans="1:10" ht="11.45" customHeight="1" x14ac:dyDescent="0.25">
      <c r="A135"/>
      <c r="B135"/>
      <c r="C135"/>
      <c r="D135"/>
      <c r="E135"/>
      <c r="F135"/>
      <c r="G135"/>
      <c r="H135"/>
      <c r="I135"/>
      <c r="J135"/>
    </row>
    <row r="136" spans="1:10" ht="11.45" customHeight="1" x14ac:dyDescent="0.25">
      <c r="A136"/>
      <c r="B136"/>
      <c r="C136"/>
      <c r="D136"/>
      <c r="E136"/>
      <c r="F136"/>
      <c r="G136"/>
      <c r="H136"/>
      <c r="I136"/>
      <c r="J136"/>
    </row>
    <row r="137" spans="1:10" ht="11.45" customHeight="1" x14ac:dyDescent="0.25">
      <c r="A137"/>
      <c r="B137"/>
      <c r="C137"/>
      <c r="D137"/>
      <c r="E137"/>
      <c r="F137"/>
      <c r="G137"/>
      <c r="H137"/>
      <c r="I137"/>
      <c r="J137"/>
    </row>
    <row r="138" spans="1:10" ht="11.45" customHeight="1" x14ac:dyDescent="0.25">
      <c r="A138"/>
      <c r="B138"/>
      <c r="C138"/>
      <c r="D138"/>
      <c r="E138"/>
      <c r="F138"/>
      <c r="G138"/>
      <c r="H138"/>
      <c r="I138"/>
      <c r="J138"/>
    </row>
    <row r="139" spans="1:10" ht="11.45" customHeight="1" x14ac:dyDescent="0.25">
      <c r="A139"/>
      <c r="B139"/>
      <c r="C139"/>
      <c r="D139"/>
      <c r="E139"/>
      <c r="F139"/>
      <c r="G139"/>
      <c r="H139"/>
      <c r="I139"/>
      <c r="J139"/>
    </row>
    <row r="140" spans="1:10" ht="11.45" customHeight="1" x14ac:dyDescent="0.25">
      <c r="A140"/>
      <c r="B140"/>
      <c r="C140"/>
      <c r="D140"/>
      <c r="E140"/>
      <c r="F140"/>
      <c r="G140"/>
      <c r="H140"/>
      <c r="I140"/>
      <c r="J140"/>
    </row>
    <row r="141" spans="1:10" ht="11.45" customHeight="1" x14ac:dyDescent="0.25">
      <c r="A141"/>
      <c r="B141"/>
      <c r="C141"/>
      <c r="D141"/>
      <c r="E141"/>
      <c r="F141"/>
      <c r="G141"/>
      <c r="H141"/>
      <c r="I141"/>
      <c r="J141"/>
    </row>
    <row r="142" spans="1:10" ht="11.45" customHeight="1" x14ac:dyDescent="0.25">
      <c r="A142"/>
      <c r="B142"/>
      <c r="C142"/>
      <c r="D142"/>
      <c r="E142"/>
      <c r="F142"/>
      <c r="G142"/>
      <c r="H142"/>
      <c r="I142"/>
      <c r="J142"/>
    </row>
    <row r="143" spans="1:10" ht="11.45" customHeight="1" x14ac:dyDescent="0.25">
      <c r="A143"/>
      <c r="B143"/>
      <c r="C143"/>
      <c r="D143"/>
      <c r="E143"/>
      <c r="F143"/>
      <c r="G143"/>
      <c r="H143"/>
      <c r="I143"/>
      <c r="J143"/>
    </row>
    <row r="144" spans="1:10" ht="11.45" customHeight="1" x14ac:dyDescent="0.25">
      <c r="A144"/>
      <c r="B144"/>
      <c r="C144"/>
      <c r="D144"/>
      <c r="E144"/>
      <c r="F144"/>
      <c r="G144"/>
      <c r="H144"/>
      <c r="I144"/>
      <c r="J144"/>
    </row>
    <row r="145" spans="1:10" ht="11.45" customHeight="1" x14ac:dyDescent="0.25">
      <c r="A145"/>
      <c r="B145"/>
      <c r="C145"/>
      <c r="D145"/>
      <c r="E145"/>
      <c r="F145"/>
      <c r="G145"/>
      <c r="H145"/>
      <c r="I145"/>
      <c r="J145"/>
    </row>
    <row r="146" spans="1:10" ht="11.45" customHeight="1" x14ac:dyDescent="0.25">
      <c r="A146"/>
      <c r="B146"/>
      <c r="C146"/>
      <c r="D146"/>
      <c r="E146"/>
      <c r="F146"/>
      <c r="G146"/>
      <c r="H146"/>
      <c r="I146"/>
      <c r="J146"/>
    </row>
    <row r="147" spans="1:10" ht="11.45" customHeight="1" x14ac:dyDescent="0.25">
      <c r="A147"/>
      <c r="B147"/>
      <c r="C147"/>
      <c r="D147"/>
      <c r="E147"/>
      <c r="F147"/>
      <c r="G147"/>
      <c r="H147"/>
      <c r="I147"/>
      <c r="J147"/>
    </row>
    <row r="148" spans="1:10" ht="11.45" customHeight="1" x14ac:dyDescent="0.25">
      <c r="A148"/>
      <c r="B148"/>
      <c r="C148"/>
      <c r="D148"/>
      <c r="E148"/>
      <c r="F148"/>
      <c r="G148"/>
      <c r="H148"/>
      <c r="I148"/>
      <c r="J148"/>
    </row>
    <row r="149" spans="1:10" ht="11.45" customHeight="1" x14ac:dyDescent="0.25">
      <c r="A149"/>
      <c r="B149"/>
      <c r="C149"/>
      <c r="D149"/>
      <c r="E149"/>
      <c r="F149"/>
      <c r="G149"/>
      <c r="H149"/>
      <c r="I149"/>
      <c r="J149"/>
    </row>
    <row r="150" spans="1:10" ht="11.45" customHeight="1" x14ac:dyDescent="0.25">
      <c r="A150"/>
      <c r="B150"/>
      <c r="C150"/>
      <c r="D150"/>
      <c r="E150"/>
      <c r="F150"/>
      <c r="G150"/>
      <c r="H150"/>
      <c r="I150"/>
      <c r="J150"/>
    </row>
    <row r="151" spans="1:10" ht="11.45" customHeight="1" x14ac:dyDescent="0.25">
      <c r="A151"/>
      <c r="B151"/>
      <c r="C151"/>
      <c r="D151"/>
      <c r="E151"/>
      <c r="F151"/>
      <c r="G151"/>
      <c r="H151"/>
      <c r="I151"/>
      <c r="J151"/>
    </row>
    <row r="152" spans="1:10" ht="11.45" customHeight="1" x14ac:dyDescent="0.25">
      <c r="A152"/>
      <c r="B152"/>
      <c r="C152"/>
      <c r="D152"/>
      <c r="E152"/>
      <c r="F152"/>
      <c r="G152"/>
      <c r="H152"/>
      <c r="I152"/>
      <c r="J152"/>
    </row>
    <row r="153" spans="1:10" ht="11.45" customHeight="1" x14ac:dyDescent="0.25">
      <c r="A153"/>
      <c r="B153"/>
      <c r="C153"/>
      <c r="D153"/>
      <c r="E153"/>
      <c r="F153"/>
      <c r="G153"/>
      <c r="H153"/>
      <c r="I153"/>
      <c r="J153"/>
    </row>
    <row r="154" spans="1:10" ht="11.45" customHeight="1" x14ac:dyDescent="0.25">
      <c r="A154"/>
      <c r="B154"/>
      <c r="C154"/>
      <c r="D154"/>
      <c r="E154"/>
      <c r="F154"/>
      <c r="G154"/>
      <c r="H154"/>
      <c r="I154"/>
      <c r="J154"/>
    </row>
    <row r="155" spans="1:10" ht="11.45" customHeight="1" x14ac:dyDescent="0.25">
      <c r="A155"/>
      <c r="B155"/>
      <c r="C155"/>
      <c r="D155"/>
      <c r="E155"/>
      <c r="F155"/>
      <c r="G155"/>
      <c r="H155"/>
      <c r="I155"/>
      <c r="J155"/>
    </row>
    <row r="156" spans="1:10" ht="11.45" customHeight="1" x14ac:dyDescent="0.25">
      <c r="A156"/>
      <c r="B156"/>
      <c r="C156"/>
      <c r="D156"/>
      <c r="E156"/>
      <c r="F156"/>
      <c r="G156"/>
      <c r="H156"/>
      <c r="I156"/>
      <c r="J156"/>
    </row>
    <row r="157" spans="1:10" ht="11.45" customHeight="1" x14ac:dyDescent="0.25">
      <c r="A157"/>
      <c r="B157"/>
      <c r="C157"/>
      <c r="D157"/>
      <c r="E157"/>
      <c r="F157"/>
      <c r="G157"/>
      <c r="H157"/>
      <c r="I157"/>
      <c r="J157"/>
    </row>
    <row r="158" spans="1:10" ht="11.45" customHeight="1" x14ac:dyDescent="0.25">
      <c r="A158"/>
      <c r="B158"/>
      <c r="C158"/>
      <c r="D158"/>
      <c r="E158"/>
      <c r="F158"/>
      <c r="G158"/>
      <c r="H158"/>
      <c r="I158"/>
      <c r="J158"/>
    </row>
    <row r="159" spans="1:10" ht="11.45" customHeight="1" x14ac:dyDescent="0.25">
      <c r="A159"/>
      <c r="B159"/>
      <c r="C159"/>
      <c r="D159"/>
      <c r="E159"/>
      <c r="F159"/>
      <c r="G159"/>
      <c r="H159"/>
      <c r="I159"/>
      <c r="J159"/>
    </row>
    <row r="160" spans="1:10" ht="11.45" customHeight="1" x14ac:dyDescent="0.25">
      <c r="A160"/>
      <c r="B160"/>
      <c r="C160"/>
      <c r="D160"/>
      <c r="E160"/>
      <c r="F160"/>
      <c r="G160"/>
      <c r="H160"/>
      <c r="I160"/>
      <c r="J160"/>
    </row>
    <row r="161" spans="1:10" ht="11.45" customHeight="1" x14ac:dyDescent="0.25">
      <c r="A161"/>
      <c r="B161"/>
      <c r="C161"/>
      <c r="D161"/>
      <c r="E161"/>
      <c r="F161"/>
      <c r="G161"/>
      <c r="H161"/>
      <c r="I161"/>
      <c r="J161"/>
    </row>
    <row r="162" spans="1:10" ht="11.45" customHeight="1" x14ac:dyDescent="0.25">
      <c r="A162"/>
      <c r="B162"/>
      <c r="C162"/>
      <c r="D162"/>
      <c r="E162"/>
      <c r="F162"/>
      <c r="G162"/>
      <c r="H162"/>
      <c r="I162"/>
      <c r="J162"/>
    </row>
    <row r="163" spans="1:10" ht="11.45" customHeight="1" x14ac:dyDescent="0.25">
      <c r="A163"/>
      <c r="B163"/>
      <c r="C163"/>
      <c r="D163"/>
      <c r="E163"/>
      <c r="F163"/>
      <c r="G163"/>
      <c r="H163"/>
      <c r="I163"/>
      <c r="J163"/>
    </row>
    <row r="164" spans="1:10" ht="11.45" customHeight="1" x14ac:dyDescent="0.25">
      <c r="A164"/>
      <c r="B164"/>
      <c r="C164"/>
      <c r="D164"/>
      <c r="E164"/>
      <c r="F164"/>
      <c r="G164"/>
      <c r="H164"/>
      <c r="I164"/>
      <c r="J164"/>
    </row>
    <row r="165" spans="1:10" ht="11.45" customHeight="1" x14ac:dyDescent="0.25">
      <c r="A165"/>
      <c r="B165"/>
      <c r="C165"/>
      <c r="D165"/>
      <c r="E165"/>
      <c r="F165"/>
      <c r="G165"/>
      <c r="H165"/>
      <c r="I165"/>
      <c r="J165"/>
    </row>
    <row r="166" spans="1:10" ht="11.45" customHeight="1" x14ac:dyDescent="0.25">
      <c r="A166"/>
      <c r="B166"/>
      <c r="C166"/>
      <c r="D166"/>
      <c r="E166"/>
      <c r="F166"/>
      <c r="G166"/>
      <c r="H166"/>
      <c r="I166"/>
      <c r="J166"/>
    </row>
    <row r="167" spans="1:10" ht="11.45" customHeight="1" x14ac:dyDescent="0.25">
      <c r="A167"/>
      <c r="B167"/>
      <c r="C167"/>
      <c r="D167"/>
      <c r="E167"/>
      <c r="F167"/>
      <c r="G167"/>
      <c r="H167"/>
      <c r="I167"/>
      <c r="J167"/>
    </row>
    <row r="168" spans="1:10" ht="11.45" customHeight="1" x14ac:dyDescent="0.25">
      <c r="A168"/>
      <c r="B168"/>
      <c r="C168"/>
      <c r="D168"/>
      <c r="E168"/>
      <c r="F168"/>
      <c r="G168"/>
      <c r="H168"/>
      <c r="I168"/>
      <c r="J168"/>
    </row>
    <row r="169" spans="1:10" ht="11.45" customHeight="1" x14ac:dyDescent="0.25">
      <c r="A169"/>
      <c r="B169"/>
      <c r="C169"/>
      <c r="D169"/>
      <c r="E169"/>
      <c r="F169"/>
      <c r="G169"/>
      <c r="H169"/>
      <c r="I169"/>
      <c r="J169"/>
    </row>
    <row r="170" spans="1:10" ht="11.45" customHeight="1" x14ac:dyDescent="0.25">
      <c r="A170"/>
      <c r="B170"/>
      <c r="C170"/>
      <c r="D170"/>
      <c r="E170"/>
      <c r="F170"/>
      <c r="G170"/>
      <c r="H170"/>
      <c r="I170"/>
      <c r="J170"/>
    </row>
    <row r="171" spans="1:10" ht="11.45" customHeight="1" x14ac:dyDescent="0.25">
      <c r="A171"/>
      <c r="B171"/>
      <c r="C171"/>
      <c r="D171"/>
      <c r="E171"/>
      <c r="F171"/>
      <c r="G171"/>
      <c r="H171"/>
      <c r="I171"/>
      <c r="J171"/>
    </row>
    <row r="172" spans="1:10" ht="11.45" customHeight="1" x14ac:dyDescent="0.25">
      <c r="A172"/>
      <c r="B172"/>
      <c r="C172"/>
      <c r="D172"/>
      <c r="E172"/>
      <c r="F172"/>
      <c r="G172"/>
      <c r="H172"/>
      <c r="I172"/>
      <c r="J172"/>
    </row>
    <row r="173" spans="1:10" ht="11.45" customHeight="1" x14ac:dyDescent="0.25">
      <c r="A173"/>
      <c r="B173"/>
      <c r="C173"/>
      <c r="D173"/>
      <c r="E173"/>
      <c r="F173"/>
      <c r="G173"/>
      <c r="H173"/>
      <c r="I173"/>
      <c r="J173"/>
    </row>
    <row r="174" spans="1:10" ht="11.45" customHeight="1" x14ac:dyDescent="0.25">
      <c r="A174"/>
      <c r="B174"/>
      <c r="C174"/>
      <c r="D174"/>
      <c r="E174"/>
      <c r="F174"/>
      <c r="G174"/>
      <c r="H174"/>
      <c r="I174"/>
      <c r="J174"/>
    </row>
    <row r="175" spans="1:10" ht="11.45" customHeight="1" x14ac:dyDescent="0.25">
      <c r="A175"/>
      <c r="B175"/>
      <c r="C175"/>
      <c r="D175"/>
      <c r="E175"/>
      <c r="F175"/>
      <c r="G175"/>
      <c r="H175"/>
      <c r="I175"/>
      <c r="J175"/>
    </row>
    <row r="176" spans="1:10" ht="11.45" customHeight="1" x14ac:dyDescent="0.25">
      <c r="A176"/>
      <c r="B176"/>
      <c r="C176"/>
      <c r="D176"/>
      <c r="E176"/>
      <c r="F176"/>
      <c r="G176"/>
      <c r="H176"/>
      <c r="I176"/>
      <c r="J176"/>
    </row>
    <row r="177" spans="1:10" ht="11.45" customHeight="1" x14ac:dyDescent="0.25">
      <c r="A177"/>
      <c r="B177"/>
      <c r="C177"/>
      <c r="D177"/>
      <c r="E177"/>
      <c r="F177"/>
      <c r="G177"/>
      <c r="H177"/>
      <c r="I177"/>
      <c r="J177"/>
    </row>
    <row r="178" spans="1:10" ht="11.45" customHeight="1" x14ac:dyDescent="0.25">
      <c r="A178"/>
      <c r="B178"/>
      <c r="C178"/>
      <c r="D178"/>
      <c r="E178"/>
      <c r="F178"/>
      <c r="G178"/>
      <c r="H178"/>
      <c r="I178"/>
      <c r="J178"/>
    </row>
    <row r="179" spans="1:10" ht="11.45" customHeight="1" x14ac:dyDescent="0.25">
      <c r="A179"/>
      <c r="B179"/>
      <c r="C179"/>
      <c r="D179"/>
      <c r="E179"/>
      <c r="F179"/>
      <c r="G179"/>
      <c r="H179"/>
      <c r="I179"/>
      <c r="J179"/>
    </row>
    <row r="180" spans="1:10" ht="11.45" customHeight="1" x14ac:dyDescent="0.25">
      <c r="A180"/>
      <c r="B180"/>
      <c r="C180"/>
      <c r="D180"/>
      <c r="E180"/>
      <c r="F180"/>
      <c r="G180"/>
      <c r="H180"/>
      <c r="I180"/>
      <c r="J180"/>
    </row>
    <row r="181" spans="1:10" ht="11.45" customHeight="1" x14ac:dyDescent="0.25">
      <c r="A181"/>
      <c r="B181"/>
      <c r="C181"/>
      <c r="D181"/>
      <c r="E181"/>
      <c r="F181"/>
      <c r="G181"/>
      <c r="H181"/>
      <c r="I181"/>
      <c r="J181"/>
    </row>
    <row r="182" spans="1:10" ht="11.45" customHeight="1" x14ac:dyDescent="0.25">
      <c r="A182"/>
      <c r="B182"/>
      <c r="C182"/>
      <c r="D182"/>
      <c r="E182"/>
      <c r="F182"/>
      <c r="G182"/>
      <c r="H182"/>
      <c r="I182"/>
      <c r="J182"/>
    </row>
    <row r="183" spans="1:10" ht="11.45" customHeight="1" x14ac:dyDescent="0.25">
      <c r="A183"/>
      <c r="B183"/>
      <c r="C183"/>
      <c r="D183"/>
      <c r="E183"/>
      <c r="F183"/>
      <c r="G183"/>
      <c r="H183"/>
      <c r="I183"/>
      <c r="J183"/>
    </row>
    <row r="184" spans="1:10" ht="11.45" customHeight="1" x14ac:dyDescent="0.25">
      <c r="A184"/>
      <c r="B184"/>
      <c r="C184"/>
      <c r="D184"/>
      <c r="E184"/>
      <c r="F184"/>
      <c r="G184"/>
      <c r="H184"/>
      <c r="I184"/>
      <c r="J184"/>
    </row>
    <row r="185" spans="1:10" ht="11.45" customHeight="1" x14ac:dyDescent="0.25">
      <c r="A185"/>
      <c r="B185"/>
      <c r="C185"/>
      <c r="D185"/>
      <c r="E185"/>
      <c r="F185"/>
      <c r="G185"/>
      <c r="H185"/>
      <c r="I185"/>
      <c r="J185"/>
    </row>
    <row r="186" spans="1:10" ht="11.4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1.45" customHeight="1" x14ac:dyDescent="0.25">
      <c r="A187"/>
      <c r="B187"/>
      <c r="C187"/>
      <c r="D187"/>
      <c r="E187"/>
      <c r="F187"/>
      <c r="G187"/>
      <c r="H187"/>
      <c r="I187"/>
      <c r="J187"/>
    </row>
    <row r="188" spans="1:10" ht="11.45" customHeight="1" x14ac:dyDescent="0.25">
      <c r="A188"/>
      <c r="B188"/>
      <c r="C188"/>
      <c r="D188"/>
      <c r="E188"/>
      <c r="F188"/>
      <c r="G188"/>
      <c r="H188"/>
      <c r="I188"/>
      <c r="J188"/>
    </row>
    <row r="189" spans="1:10" ht="11.45" customHeight="1" x14ac:dyDescent="0.25">
      <c r="A189"/>
      <c r="B189"/>
      <c r="C189"/>
      <c r="D189"/>
      <c r="E189"/>
      <c r="F189"/>
      <c r="G189"/>
      <c r="H189"/>
      <c r="I189"/>
      <c r="J189"/>
    </row>
    <row r="190" spans="1:10" ht="11.45" customHeight="1" x14ac:dyDescent="0.25">
      <c r="A190"/>
      <c r="B190"/>
      <c r="C190"/>
      <c r="D190"/>
      <c r="E190"/>
      <c r="F190"/>
      <c r="G190"/>
      <c r="H190"/>
      <c r="I190"/>
      <c r="J190"/>
    </row>
    <row r="191" spans="1:10" ht="11.45" customHeight="1" x14ac:dyDescent="0.25">
      <c r="A191"/>
      <c r="B191"/>
      <c r="C191"/>
      <c r="D191"/>
      <c r="E191"/>
      <c r="F191"/>
      <c r="G191"/>
      <c r="H191"/>
      <c r="I191"/>
      <c r="J191"/>
    </row>
    <row r="192" spans="1:10" ht="11.45" customHeight="1" x14ac:dyDescent="0.25">
      <c r="A192"/>
      <c r="B192"/>
      <c r="C192"/>
      <c r="D192"/>
      <c r="E192"/>
      <c r="F192"/>
      <c r="G192"/>
      <c r="H192"/>
      <c r="I192"/>
      <c r="J192"/>
    </row>
    <row r="193" spans="1:10" ht="11.45" customHeight="1" x14ac:dyDescent="0.25">
      <c r="A193"/>
      <c r="B193"/>
      <c r="C193"/>
      <c r="D193"/>
      <c r="E193"/>
      <c r="F193"/>
      <c r="G193"/>
      <c r="H193"/>
      <c r="I193"/>
      <c r="J193"/>
    </row>
    <row r="194" spans="1:10" ht="11.45" customHeight="1" x14ac:dyDescent="0.25">
      <c r="A194"/>
      <c r="B194"/>
      <c r="C194"/>
      <c r="D194"/>
      <c r="E194"/>
      <c r="F194"/>
      <c r="G194"/>
      <c r="H194"/>
      <c r="I194"/>
      <c r="J194"/>
    </row>
    <row r="195" spans="1:10" ht="11.45" customHeight="1" x14ac:dyDescent="0.25">
      <c r="A195"/>
      <c r="B195"/>
      <c r="C195"/>
      <c r="D195"/>
      <c r="E195"/>
      <c r="F195"/>
      <c r="G195"/>
      <c r="H195"/>
      <c r="I195"/>
      <c r="J195"/>
    </row>
    <row r="196" spans="1:10" ht="11.45" customHeight="1" x14ac:dyDescent="0.25">
      <c r="A196"/>
      <c r="B196"/>
      <c r="C196"/>
      <c r="D196"/>
      <c r="E196"/>
      <c r="F196"/>
      <c r="G196"/>
      <c r="H196"/>
      <c r="I196"/>
      <c r="J196"/>
    </row>
    <row r="197" spans="1:10" ht="11.45" customHeight="1" x14ac:dyDescent="0.25">
      <c r="A197"/>
      <c r="B197"/>
      <c r="C197"/>
      <c r="D197"/>
      <c r="E197"/>
      <c r="F197"/>
      <c r="G197"/>
      <c r="H197"/>
      <c r="I197"/>
      <c r="J197"/>
    </row>
    <row r="198" spans="1:10" ht="11.45" customHeight="1" x14ac:dyDescent="0.25">
      <c r="A198"/>
      <c r="B198"/>
      <c r="C198"/>
      <c r="D198"/>
      <c r="E198"/>
      <c r="F198"/>
      <c r="G198"/>
      <c r="H198"/>
      <c r="I198"/>
      <c r="J198"/>
    </row>
    <row r="199" spans="1:10" ht="11.45" customHeight="1" x14ac:dyDescent="0.25">
      <c r="A199"/>
      <c r="B199"/>
      <c r="C199"/>
      <c r="D199"/>
      <c r="E199"/>
      <c r="F199"/>
      <c r="G199"/>
      <c r="H199"/>
      <c r="I199"/>
      <c r="J199"/>
    </row>
    <row r="200" spans="1:10" ht="11.45" customHeight="1" x14ac:dyDescent="0.25">
      <c r="A200"/>
      <c r="B200"/>
      <c r="C200"/>
      <c r="D200"/>
      <c r="E200"/>
      <c r="F200"/>
      <c r="G200"/>
      <c r="H200"/>
      <c r="I200"/>
      <c r="J200"/>
    </row>
    <row r="201" spans="1:10" ht="11.45" customHeight="1" x14ac:dyDescent="0.25">
      <c r="A201"/>
      <c r="B201"/>
      <c r="C201"/>
      <c r="D201"/>
      <c r="E201"/>
      <c r="F201"/>
      <c r="G201"/>
      <c r="H201"/>
      <c r="I201"/>
      <c r="J201"/>
    </row>
    <row r="202" spans="1:10" ht="11.45" customHeight="1" x14ac:dyDescent="0.25">
      <c r="A202"/>
      <c r="B202"/>
      <c r="C202"/>
      <c r="D202"/>
      <c r="E202"/>
      <c r="F202"/>
      <c r="G202"/>
      <c r="H202"/>
      <c r="I202"/>
      <c r="J202"/>
    </row>
    <row r="203" spans="1:10" ht="11.45" customHeight="1" x14ac:dyDescent="0.25">
      <c r="A203"/>
      <c r="B203"/>
      <c r="C203"/>
      <c r="D203"/>
      <c r="E203"/>
      <c r="F203"/>
      <c r="G203"/>
      <c r="H203"/>
      <c r="I203"/>
      <c r="J203"/>
    </row>
    <row r="204" spans="1:10" ht="11.45" customHeight="1" x14ac:dyDescent="0.25">
      <c r="A204"/>
      <c r="B204"/>
      <c r="C204"/>
      <c r="D204"/>
      <c r="E204"/>
      <c r="F204"/>
      <c r="G204"/>
      <c r="H204"/>
      <c r="I204"/>
      <c r="J204"/>
    </row>
    <row r="205" spans="1:10" ht="11.45" customHeight="1" x14ac:dyDescent="0.25">
      <c r="A205"/>
      <c r="B205"/>
      <c r="C205"/>
      <c r="D205"/>
      <c r="E205"/>
      <c r="F205"/>
      <c r="G205"/>
      <c r="H205"/>
      <c r="I205"/>
      <c r="J205"/>
    </row>
    <row r="206" spans="1:10" ht="11.45" customHeight="1" x14ac:dyDescent="0.25">
      <c r="A206"/>
      <c r="B206"/>
      <c r="C206"/>
      <c r="D206"/>
      <c r="E206"/>
      <c r="F206"/>
      <c r="G206"/>
      <c r="H206"/>
      <c r="I206"/>
      <c r="J206"/>
    </row>
    <row r="207" spans="1:10" ht="11.45" customHeight="1" x14ac:dyDescent="0.25">
      <c r="A207"/>
      <c r="B207"/>
      <c r="C207"/>
      <c r="D207"/>
      <c r="E207"/>
      <c r="F207"/>
      <c r="G207"/>
      <c r="H207"/>
      <c r="I207"/>
      <c r="J207"/>
    </row>
    <row r="208" spans="1:10" ht="11.45" customHeight="1" x14ac:dyDescent="0.25">
      <c r="A208"/>
      <c r="B208"/>
      <c r="C208"/>
      <c r="D208"/>
      <c r="E208"/>
      <c r="F208"/>
      <c r="G208"/>
      <c r="H208"/>
      <c r="I208"/>
      <c r="J208"/>
    </row>
    <row r="209" spans="1:10" ht="11.45" customHeight="1" x14ac:dyDescent="0.25">
      <c r="A209"/>
      <c r="B209"/>
      <c r="C209"/>
      <c r="D209"/>
      <c r="E209"/>
      <c r="F209"/>
      <c r="G209"/>
      <c r="H209"/>
      <c r="I209"/>
      <c r="J209"/>
    </row>
    <row r="210" spans="1:10" ht="11.45" customHeight="1" x14ac:dyDescent="0.25">
      <c r="A210"/>
      <c r="B210"/>
      <c r="C210"/>
      <c r="D210"/>
      <c r="E210"/>
      <c r="F210"/>
      <c r="G210"/>
      <c r="H210"/>
      <c r="I210"/>
      <c r="J210"/>
    </row>
    <row r="211" spans="1:10" ht="11.45" customHeight="1" x14ac:dyDescent="0.25">
      <c r="A211"/>
      <c r="B211"/>
      <c r="C211"/>
      <c r="D211"/>
      <c r="E211"/>
      <c r="F211"/>
      <c r="G211"/>
      <c r="H211"/>
      <c r="I211"/>
      <c r="J211"/>
    </row>
    <row r="212" spans="1:10" ht="11.45" customHeight="1" x14ac:dyDescent="0.25">
      <c r="A212"/>
      <c r="B212"/>
      <c r="C212"/>
      <c r="D212"/>
      <c r="E212"/>
      <c r="F212"/>
      <c r="G212"/>
      <c r="H212"/>
      <c r="I212"/>
      <c r="J212"/>
    </row>
    <row r="213" spans="1:10" ht="11.45" customHeight="1" x14ac:dyDescent="0.25">
      <c r="A213"/>
      <c r="B213"/>
      <c r="C213"/>
      <c r="D213"/>
      <c r="E213"/>
      <c r="F213"/>
      <c r="G213"/>
      <c r="H213"/>
      <c r="I213"/>
      <c r="J213"/>
    </row>
    <row r="214" spans="1:10" ht="11.45" customHeight="1" x14ac:dyDescent="0.25">
      <c r="A214"/>
      <c r="B214"/>
      <c r="C214"/>
      <c r="D214"/>
      <c r="E214"/>
      <c r="F214"/>
      <c r="G214"/>
      <c r="H214"/>
      <c r="I214"/>
      <c r="J214"/>
    </row>
    <row r="215" spans="1:10" ht="11.45" customHeight="1" x14ac:dyDescent="0.25">
      <c r="A215"/>
      <c r="B215"/>
      <c r="C215"/>
      <c r="D215"/>
      <c r="E215"/>
      <c r="F215"/>
      <c r="G215"/>
      <c r="H215"/>
      <c r="I215"/>
      <c r="J215"/>
    </row>
    <row r="216" spans="1:10" ht="11.45" customHeight="1" x14ac:dyDescent="0.25">
      <c r="A216"/>
      <c r="B216"/>
      <c r="C216"/>
      <c r="D216"/>
      <c r="E216"/>
      <c r="F216"/>
      <c r="G216"/>
      <c r="H216"/>
      <c r="I216"/>
      <c r="J216"/>
    </row>
    <row r="217" spans="1:10" ht="11.45" customHeight="1" x14ac:dyDescent="0.25">
      <c r="A217"/>
      <c r="B217"/>
      <c r="C217"/>
      <c r="D217"/>
      <c r="E217"/>
      <c r="F217"/>
      <c r="G217"/>
      <c r="H217"/>
      <c r="I217"/>
      <c r="J217"/>
    </row>
    <row r="218" spans="1:10" ht="11.45" customHeight="1" x14ac:dyDescent="0.25">
      <c r="A218"/>
      <c r="B218"/>
      <c r="C218"/>
      <c r="D218"/>
      <c r="E218"/>
      <c r="F218"/>
      <c r="G218"/>
      <c r="H218"/>
      <c r="I218"/>
      <c r="J218"/>
    </row>
    <row r="219" spans="1:10" ht="11.45" customHeight="1" x14ac:dyDescent="0.25">
      <c r="A219"/>
      <c r="B219"/>
      <c r="C219"/>
      <c r="D219"/>
      <c r="E219"/>
      <c r="F219"/>
      <c r="G219"/>
      <c r="H219"/>
      <c r="I219"/>
      <c r="J219"/>
    </row>
    <row r="220" spans="1:10" ht="11.45" customHeight="1" x14ac:dyDescent="0.25">
      <c r="A220"/>
      <c r="B220"/>
      <c r="C220"/>
      <c r="D220"/>
      <c r="E220"/>
      <c r="F220"/>
      <c r="G220"/>
      <c r="H220"/>
      <c r="I220"/>
      <c r="J220"/>
    </row>
    <row r="221" spans="1:10" ht="11.45" customHeight="1" x14ac:dyDescent="0.25">
      <c r="A221"/>
      <c r="B221"/>
      <c r="C221"/>
      <c r="D221"/>
      <c r="E221"/>
      <c r="F221"/>
      <c r="G221"/>
      <c r="H221"/>
      <c r="I221"/>
      <c r="J221"/>
    </row>
    <row r="222" spans="1:10" ht="11.45" customHeight="1" x14ac:dyDescent="0.25">
      <c r="A222"/>
      <c r="B222"/>
      <c r="C222"/>
      <c r="D222"/>
      <c r="E222"/>
      <c r="F222"/>
      <c r="G222"/>
      <c r="H222"/>
      <c r="I222"/>
      <c r="J222"/>
    </row>
    <row r="223" spans="1:10" ht="11.45" customHeight="1" x14ac:dyDescent="0.25">
      <c r="A223"/>
      <c r="B223"/>
      <c r="C223"/>
      <c r="D223"/>
      <c r="E223"/>
      <c r="F223"/>
      <c r="G223"/>
      <c r="H223"/>
      <c r="I223"/>
      <c r="J223"/>
    </row>
    <row r="224" spans="1:10" ht="11.45" customHeight="1" x14ac:dyDescent="0.25">
      <c r="A224"/>
      <c r="B224"/>
      <c r="C224"/>
      <c r="D224"/>
      <c r="E224"/>
      <c r="F224"/>
      <c r="G224"/>
      <c r="H224"/>
      <c r="I224"/>
      <c r="J224"/>
    </row>
    <row r="225" spans="1:10" ht="11.45" customHeight="1" x14ac:dyDescent="0.25">
      <c r="A225"/>
      <c r="B225"/>
      <c r="C225"/>
      <c r="D225"/>
      <c r="E225"/>
      <c r="F225"/>
      <c r="G225"/>
      <c r="H225"/>
      <c r="I225"/>
      <c r="J225"/>
    </row>
    <row r="226" spans="1:10" ht="11.45" customHeight="1" x14ac:dyDescent="0.25">
      <c r="A226"/>
      <c r="B226"/>
      <c r="C226"/>
      <c r="D226"/>
      <c r="E226"/>
      <c r="F226"/>
      <c r="G226"/>
      <c r="H226"/>
      <c r="I226"/>
      <c r="J226"/>
    </row>
    <row r="227" spans="1:10" ht="11.45" customHeight="1" x14ac:dyDescent="0.25">
      <c r="A227"/>
      <c r="B227"/>
      <c r="C227"/>
      <c r="D227"/>
      <c r="E227"/>
      <c r="F227"/>
      <c r="G227"/>
      <c r="H227"/>
      <c r="I227"/>
      <c r="J227"/>
    </row>
    <row r="228" spans="1:10" ht="11.45" customHeight="1" x14ac:dyDescent="0.25">
      <c r="A228"/>
      <c r="B228"/>
      <c r="C228"/>
      <c r="D228"/>
      <c r="E228"/>
      <c r="F228"/>
      <c r="G228"/>
      <c r="H228"/>
      <c r="I228"/>
      <c r="J228"/>
    </row>
    <row r="229" spans="1:10" ht="11.45" customHeight="1" x14ac:dyDescent="0.25">
      <c r="A229"/>
      <c r="B229"/>
      <c r="C229"/>
      <c r="D229"/>
      <c r="E229"/>
      <c r="F229"/>
      <c r="G229"/>
      <c r="H229"/>
      <c r="I229"/>
      <c r="J229"/>
    </row>
    <row r="230" spans="1:10" ht="11.45" customHeight="1" x14ac:dyDescent="0.25">
      <c r="A230"/>
      <c r="B230"/>
      <c r="C230"/>
      <c r="D230"/>
      <c r="E230"/>
      <c r="F230"/>
      <c r="G230"/>
      <c r="H230"/>
      <c r="I230"/>
      <c r="J230"/>
    </row>
    <row r="231" spans="1:10" ht="11.45" customHeight="1" x14ac:dyDescent="0.25">
      <c r="A231"/>
      <c r="B231"/>
      <c r="C231"/>
      <c r="D231"/>
      <c r="E231"/>
      <c r="F231"/>
      <c r="G231"/>
      <c r="H231"/>
      <c r="I231"/>
      <c r="J231"/>
    </row>
    <row r="232" spans="1:10" ht="11.45" customHeight="1" x14ac:dyDescent="0.25">
      <c r="A232"/>
      <c r="B232"/>
      <c r="C232"/>
      <c r="D232"/>
      <c r="E232"/>
      <c r="F232"/>
      <c r="G232"/>
      <c r="H232"/>
      <c r="I232"/>
      <c r="J232"/>
    </row>
    <row r="233" spans="1:10" ht="11.45" customHeight="1" x14ac:dyDescent="0.25">
      <c r="A233"/>
      <c r="B233"/>
      <c r="C233"/>
      <c r="D233"/>
      <c r="E233"/>
      <c r="F233"/>
      <c r="G233"/>
      <c r="H233"/>
      <c r="I233"/>
      <c r="J233"/>
    </row>
    <row r="234" spans="1:10" ht="11.45" customHeight="1" x14ac:dyDescent="0.25">
      <c r="A234"/>
      <c r="B234"/>
      <c r="C234"/>
      <c r="D234"/>
      <c r="E234"/>
      <c r="F234"/>
      <c r="G234"/>
      <c r="H234"/>
      <c r="I234"/>
      <c r="J234"/>
    </row>
    <row r="235" spans="1:10" ht="11.45" customHeight="1" x14ac:dyDescent="0.25">
      <c r="A235"/>
      <c r="B235"/>
      <c r="C235"/>
      <c r="D235"/>
      <c r="E235"/>
      <c r="F235"/>
      <c r="G235"/>
      <c r="H235"/>
      <c r="I235"/>
      <c r="J235"/>
    </row>
    <row r="236" spans="1:10" ht="11.45" customHeight="1" x14ac:dyDescent="0.25">
      <c r="A236"/>
      <c r="B236"/>
      <c r="C236"/>
      <c r="D236"/>
      <c r="E236"/>
      <c r="F236"/>
      <c r="G236"/>
      <c r="H236"/>
      <c r="I236"/>
      <c r="J236"/>
    </row>
    <row r="237" spans="1:10" ht="11.45" customHeight="1" x14ac:dyDescent="0.25">
      <c r="A237"/>
      <c r="B237"/>
      <c r="C237"/>
      <c r="D237"/>
      <c r="E237"/>
      <c r="F237"/>
      <c r="G237"/>
      <c r="H237"/>
      <c r="I237"/>
      <c r="J237"/>
    </row>
    <row r="238" spans="1:10" ht="11.45" customHeight="1" x14ac:dyDescent="0.25">
      <c r="A238"/>
      <c r="B238"/>
      <c r="C238"/>
      <c r="D238"/>
      <c r="E238"/>
      <c r="F238"/>
      <c r="G238"/>
      <c r="H238"/>
      <c r="I238"/>
      <c r="J238"/>
    </row>
    <row r="239" spans="1:10" ht="11.45" customHeight="1" x14ac:dyDescent="0.25">
      <c r="A239"/>
      <c r="B239"/>
      <c r="C239"/>
      <c r="D239"/>
      <c r="E239"/>
      <c r="F239"/>
      <c r="G239"/>
      <c r="H239"/>
      <c r="I239"/>
      <c r="J239"/>
    </row>
    <row r="240" spans="1:10" ht="11.45" customHeight="1" x14ac:dyDescent="0.25">
      <c r="A240"/>
      <c r="B240"/>
      <c r="C240"/>
      <c r="D240"/>
      <c r="E240"/>
      <c r="F240"/>
      <c r="G240"/>
      <c r="H240"/>
      <c r="I240"/>
      <c r="J240"/>
    </row>
    <row r="241" spans="1:10" ht="11.45" customHeight="1" x14ac:dyDescent="0.25">
      <c r="A241"/>
      <c r="B241"/>
      <c r="C241"/>
      <c r="D241"/>
      <c r="E241"/>
      <c r="F241"/>
      <c r="G241"/>
      <c r="H241"/>
      <c r="I241"/>
      <c r="J241"/>
    </row>
    <row r="242" spans="1:10" ht="11.45" customHeight="1" x14ac:dyDescent="0.25">
      <c r="A242"/>
      <c r="B242"/>
      <c r="C242"/>
      <c r="D242"/>
      <c r="E242"/>
      <c r="F242"/>
      <c r="G242"/>
      <c r="H242"/>
      <c r="I242"/>
      <c r="J242"/>
    </row>
    <row r="243" spans="1:10" ht="11.45" customHeight="1" x14ac:dyDescent="0.25">
      <c r="A243"/>
      <c r="B243"/>
      <c r="C243"/>
      <c r="D243"/>
      <c r="E243"/>
      <c r="F243"/>
      <c r="G243"/>
      <c r="H243"/>
      <c r="I243"/>
      <c r="J243"/>
    </row>
    <row r="244" spans="1:10" ht="11.45" customHeight="1" x14ac:dyDescent="0.25">
      <c r="A244"/>
      <c r="B244"/>
      <c r="C244"/>
      <c r="D244"/>
      <c r="E244"/>
      <c r="F244"/>
      <c r="G244"/>
      <c r="H244"/>
      <c r="I244"/>
      <c r="J244"/>
    </row>
    <row r="245" spans="1:10" ht="11.45" customHeight="1" x14ac:dyDescent="0.25">
      <c r="A245"/>
      <c r="B245"/>
      <c r="C245"/>
      <c r="D245"/>
      <c r="E245"/>
      <c r="F245"/>
      <c r="G245"/>
      <c r="H245"/>
      <c r="I245"/>
      <c r="J245"/>
    </row>
    <row r="246" spans="1:10" ht="11.45" customHeight="1" x14ac:dyDescent="0.25">
      <c r="A246"/>
      <c r="B246"/>
      <c r="C246"/>
      <c r="D246"/>
      <c r="E246"/>
      <c r="F246"/>
      <c r="G246"/>
      <c r="H246"/>
      <c r="I246"/>
      <c r="J246"/>
    </row>
    <row r="247" spans="1:10" ht="11.45" customHeight="1" x14ac:dyDescent="0.25">
      <c r="A247"/>
      <c r="B247"/>
      <c r="C247"/>
      <c r="D247"/>
      <c r="E247"/>
      <c r="F247"/>
      <c r="G247"/>
      <c r="H247"/>
      <c r="I247"/>
      <c r="J247"/>
    </row>
    <row r="248" spans="1:10" ht="11.45" customHeight="1" x14ac:dyDescent="0.25">
      <c r="A248"/>
      <c r="B248"/>
      <c r="C248"/>
      <c r="D248"/>
      <c r="E248"/>
      <c r="F248"/>
      <c r="G248"/>
      <c r="H248"/>
      <c r="I248"/>
      <c r="J248"/>
    </row>
    <row r="249" spans="1:10" ht="11.45" customHeight="1" x14ac:dyDescent="0.25">
      <c r="A249"/>
      <c r="B249"/>
      <c r="C249"/>
      <c r="D249"/>
      <c r="E249"/>
      <c r="F249"/>
      <c r="G249"/>
      <c r="H249"/>
      <c r="I249"/>
      <c r="J249"/>
    </row>
    <row r="250" spans="1:10" ht="11.45" customHeight="1" x14ac:dyDescent="0.25">
      <c r="A250"/>
      <c r="B250"/>
      <c r="C250"/>
      <c r="D250"/>
      <c r="E250"/>
      <c r="F250"/>
      <c r="G250"/>
      <c r="H250"/>
      <c r="I250"/>
      <c r="J250"/>
    </row>
    <row r="251" spans="1:10" ht="11.45" customHeight="1" x14ac:dyDescent="0.25">
      <c r="A251"/>
      <c r="B251"/>
      <c r="C251"/>
      <c r="D251"/>
      <c r="E251"/>
      <c r="F251"/>
      <c r="G251"/>
      <c r="H251"/>
      <c r="I251"/>
      <c r="J251"/>
    </row>
    <row r="252" spans="1:10" ht="11.45" customHeight="1" x14ac:dyDescent="0.25">
      <c r="A252"/>
      <c r="B252"/>
      <c r="C252"/>
      <c r="D252"/>
      <c r="E252"/>
      <c r="F252"/>
      <c r="G252"/>
      <c r="H252"/>
      <c r="I252"/>
      <c r="J252"/>
    </row>
    <row r="253" spans="1:10" ht="11.45" customHeight="1" x14ac:dyDescent="0.25">
      <c r="A253"/>
      <c r="B253"/>
      <c r="C253"/>
      <c r="D253"/>
      <c r="E253"/>
      <c r="F253"/>
      <c r="G253"/>
      <c r="H253"/>
      <c r="I253"/>
      <c r="J253"/>
    </row>
    <row r="254" spans="1:10" ht="11.45" customHeight="1" x14ac:dyDescent="0.25">
      <c r="A254"/>
      <c r="B254"/>
      <c r="C254"/>
      <c r="D254"/>
      <c r="E254"/>
      <c r="F254"/>
      <c r="G254"/>
      <c r="H254"/>
      <c r="I254"/>
      <c r="J254"/>
    </row>
    <row r="255" spans="1:10" ht="11.45" customHeight="1" x14ac:dyDescent="0.25">
      <c r="A255"/>
      <c r="B255"/>
      <c r="C255"/>
      <c r="D255"/>
      <c r="E255"/>
      <c r="F255"/>
      <c r="G255"/>
      <c r="H255"/>
      <c r="I255"/>
      <c r="J255"/>
    </row>
    <row r="256" spans="1:10" ht="11.45" customHeight="1" x14ac:dyDescent="0.25">
      <c r="A256"/>
      <c r="B256"/>
      <c r="C256"/>
      <c r="D256"/>
      <c r="E256"/>
      <c r="F256"/>
      <c r="G256"/>
      <c r="H256"/>
      <c r="I256"/>
      <c r="J256"/>
    </row>
    <row r="257" spans="1:10" ht="11.45" customHeight="1" x14ac:dyDescent="0.25">
      <c r="A257"/>
      <c r="B257"/>
      <c r="C257"/>
      <c r="D257"/>
      <c r="E257"/>
      <c r="F257"/>
      <c r="G257"/>
      <c r="H257"/>
      <c r="I257"/>
      <c r="J257"/>
    </row>
    <row r="258" spans="1:10" ht="11.45" customHeight="1" x14ac:dyDescent="0.25">
      <c r="A258"/>
      <c r="B258"/>
      <c r="C258"/>
      <c r="D258"/>
      <c r="E258"/>
      <c r="F258"/>
      <c r="G258"/>
      <c r="H258"/>
      <c r="I258"/>
      <c r="J258"/>
    </row>
    <row r="259" spans="1:10" ht="11.45" customHeight="1" x14ac:dyDescent="0.25">
      <c r="A259"/>
      <c r="B259"/>
      <c r="C259"/>
      <c r="D259"/>
      <c r="E259"/>
      <c r="F259"/>
      <c r="G259"/>
      <c r="H259"/>
      <c r="I259"/>
      <c r="J259"/>
    </row>
    <row r="260" spans="1:10" ht="11.45" customHeight="1" x14ac:dyDescent="0.25">
      <c r="A260"/>
      <c r="B260"/>
      <c r="C260"/>
      <c r="D260"/>
      <c r="E260"/>
      <c r="F260"/>
      <c r="G260"/>
      <c r="H260"/>
      <c r="I260"/>
      <c r="J260"/>
    </row>
    <row r="261" spans="1:10" ht="11.45" customHeight="1" x14ac:dyDescent="0.25">
      <c r="A261"/>
      <c r="B261"/>
      <c r="C261"/>
      <c r="D261"/>
      <c r="E261"/>
      <c r="F261"/>
      <c r="G261"/>
      <c r="H261"/>
      <c r="I261"/>
      <c r="J261"/>
    </row>
    <row r="262" spans="1:10" ht="11.45" customHeight="1" x14ac:dyDescent="0.25">
      <c r="A262"/>
      <c r="B262"/>
      <c r="C262"/>
      <c r="D262"/>
      <c r="E262"/>
      <c r="F262"/>
      <c r="G262"/>
      <c r="H262"/>
      <c r="I262"/>
      <c r="J262"/>
    </row>
    <row r="263" spans="1:10" ht="11.45" customHeight="1" x14ac:dyDescent="0.25">
      <c r="A263"/>
      <c r="B263"/>
      <c r="C263"/>
      <c r="D263"/>
      <c r="E263"/>
      <c r="F263"/>
      <c r="G263"/>
      <c r="H263"/>
      <c r="I263"/>
      <c r="J263"/>
    </row>
    <row r="264" spans="1:10" ht="11.45" customHeight="1" x14ac:dyDescent="0.25">
      <c r="A264"/>
      <c r="B264"/>
      <c r="C264"/>
      <c r="D264"/>
      <c r="E264"/>
      <c r="F264"/>
      <c r="G264"/>
      <c r="H264"/>
      <c r="I264"/>
      <c r="J264"/>
    </row>
    <row r="265" spans="1:10" ht="11.45" customHeight="1" x14ac:dyDescent="0.25">
      <c r="A265"/>
      <c r="B265"/>
      <c r="C265"/>
      <c r="D265"/>
      <c r="E265"/>
      <c r="F265"/>
      <c r="G265"/>
      <c r="H265"/>
      <c r="I265"/>
      <c r="J265"/>
    </row>
    <row r="266" spans="1:10" ht="11.45" customHeight="1" x14ac:dyDescent="0.25">
      <c r="A266"/>
      <c r="B266"/>
      <c r="C266"/>
      <c r="D266"/>
      <c r="E266"/>
      <c r="F266"/>
      <c r="G266"/>
      <c r="H266"/>
      <c r="I266"/>
      <c r="J266"/>
    </row>
    <row r="267" spans="1:10" ht="11.45" customHeight="1" x14ac:dyDescent="0.25">
      <c r="A267"/>
      <c r="B267"/>
      <c r="C267"/>
      <c r="D267"/>
      <c r="E267"/>
      <c r="F267"/>
      <c r="G267"/>
      <c r="H267"/>
      <c r="I267"/>
      <c r="J267"/>
    </row>
    <row r="268" spans="1:10" ht="11.45" customHeight="1" x14ac:dyDescent="0.25">
      <c r="A268"/>
      <c r="B268"/>
      <c r="C268"/>
      <c r="D268"/>
      <c r="E268"/>
      <c r="F268"/>
      <c r="G268"/>
      <c r="H268"/>
      <c r="I268"/>
      <c r="J268"/>
    </row>
    <row r="269" spans="1:10" ht="11.45" customHeight="1" x14ac:dyDescent="0.25">
      <c r="A269"/>
      <c r="B269"/>
      <c r="C269"/>
      <c r="D269"/>
      <c r="E269"/>
      <c r="F269"/>
      <c r="G269"/>
      <c r="H269"/>
      <c r="I269"/>
      <c r="J269"/>
    </row>
    <row r="270" spans="1:10" ht="11.45" customHeight="1" x14ac:dyDescent="0.25">
      <c r="A270"/>
      <c r="B270"/>
      <c r="C270"/>
      <c r="D270"/>
      <c r="E270"/>
      <c r="F270"/>
      <c r="G270"/>
      <c r="H270"/>
      <c r="I270"/>
      <c r="J270"/>
    </row>
    <row r="271" spans="1:10" ht="11.45" customHeight="1" x14ac:dyDescent="0.25">
      <c r="A271"/>
      <c r="B271"/>
      <c r="C271"/>
      <c r="D271"/>
      <c r="E271"/>
      <c r="F271"/>
      <c r="G271"/>
      <c r="H271"/>
      <c r="I271"/>
      <c r="J271"/>
    </row>
    <row r="272" spans="1:10" ht="11.45" customHeight="1" x14ac:dyDescent="0.25">
      <c r="A272"/>
      <c r="B272"/>
      <c r="C272"/>
      <c r="D272"/>
      <c r="E272"/>
      <c r="F272"/>
      <c r="G272"/>
      <c r="H272"/>
      <c r="I272"/>
      <c r="J272"/>
    </row>
    <row r="273" spans="1:10" ht="11.45" customHeight="1" x14ac:dyDescent="0.25">
      <c r="A273"/>
      <c r="B273"/>
      <c r="C273"/>
      <c r="D273"/>
      <c r="E273"/>
      <c r="F273"/>
      <c r="G273"/>
      <c r="H273"/>
      <c r="I273"/>
      <c r="J273"/>
    </row>
    <row r="274" spans="1:10" ht="11.45" customHeight="1" x14ac:dyDescent="0.25">
      <c r="A274"/>
      <c r="B274"/>
      <c r="C274"/>
      <c r="D274"/>
      <c r="E274"/>
      <c r="F274"/>
      <c r="G274"/>
      <c r="H274"/>
      <c r="I274"/>
      <c r="J274"/>
    </row>
    <row r="275" spans="1:10" ht="11.45" customHeight="1" x14ac:dyDescent="0.25">
      <c r="A275"/>
      <c r="B275"/>
      <c r="C275"/>
      <c r="D275"/>
      <c r="E275"/>
      <c r="F275"/>
      <c r="G275"/>
      <c r="H275"/>
      <c r="I275"/>
      <c r="J275"/>
    </row>
    <row r="276" spans="1:10" ht="11.45" customHeight="1" x14ac:dyDescent="0.25">
      <c r="A276"/>
      <c r="B276"/>
      <c r="C276"/>
      <c r="D276"/>
      <c r="E276"/>
      <c r="F276"/>
      <c r="G276"/>
      <c r="H276"/>
      <c r="I276"/>
      <c r="J276"/>
    </row>
    <row r="277" spans="1:10" ht="11.45" customHeight="1" x14ac:dyDescent="0.25">
      <c r="A277"/>
      <c r="B277"/>
      <c r="C277"/>
      <c r="D277"/>
      <c r="E277"/>
      <c r="F277"/>
      <c r="G277"/>
      <c r="H277"/>
      <c r="I277"/>
      <c r="J277"/>
    </row>
    <row r="278" spans="1:10" ht="11.45" customHeight="1" x14ac:dyDescent="0.25">
      <c r="A278"/>
      <c r="B278"/>
      <c r="C278"/>
      <c r="D278"/>
      <c r="E278"/>
      <c r="F278"/>
      <c r="G278"/>
      <c r="H278"/>
      <c r="I278"/>
      <c r="J278"/>
    </row>
    <row r="279" spans="1:10" ht="11.45" customHeight="1" x14ac:dyDescent="0.25">
      <c r="A279"/>
      <c r="B279"/>
      <c r="C279"/>
      <c r="D279"/>
      <c r="E279"/>
      <c r="F279"/>
      <c r="G279"/>
      <c r="H279"/>
      <c r="I279"/>
      <c r="J279"/>
    </row>
    <row r="280" spans="1:10" ht="11.45" customHeight="1" x14ac:dyDescent="0.25">
      <c r="A280"/>
      <c r="B280"/>
      <c r="C280"/>
      <c r="D280"/>
      <c r="E280"/>
      <c r="F280"/>
      <c r="G280"/>
      <c r="H280"/>
      <c r="I280"/>
      <c r="J280"/>
    </row>
    <row r="281" spans="1:10" ht="11.45" customHeight="1" x14ac:dyDescent="0.25">
      <c r="A281"/>
      <c r="B281"/>
      <c r="C281"/>
      <c r="D281"/>
      <c r="E281"/>
      <c r="F281"/>
      <c r="G281"/>
      <c r="H281"/>
      <c r="I281"/>
      <c r="J281"/>
    </row>
    <row r="282" spans="1:10" ht="11.45" customHeight="1" x14ac:dyDescent="0.25">
      <c r="A282"/>
      <c r="B282"/>
      <c r="C282"/>
      <c r="D282"/>
      <c r="E282"/>
      <c r="F282"/>
      <c r="G282"/>
      <c r="H282"/>
      <c r="I282"/>
      <c r="J282"/>
    </row>
    <row r="283" spans="1:10" ht="11.45" customHeight="1" x14ac:dyDescent="0.25">
      <c r="A283"/>
      <c r="B283"/>
      <c r="C283"/>
      <c r="D283"/>
      <c r="E283"/>
      <c r="F283"/>
      <c r="G283"/>
      <c r="H283"/>
      <c r="I283"/>
      <c r="J283"/>
    </row>
    <row r="284" spans="1:10" ht="11.45" customHeight="1" x14ac:dyDescent="0.25">
      <c r="A284"/>
      <c r="B284"/>
      <c r="C284"/>
      <c r="D284"/>
      <c r="E284"/>
      <c r="F284"/>
      <c r="G284"/>
      <c r="H284"/>
      <c r="I284"/>
      <c r="J284"/>
    </row>
    <row r="285" spans="1:10" ht="11.45" customHeight="1" x14ac:dyDescent="0.25">
      <c r="A285"/>
      <c r="B285"/>
      <c r="C285"/>
      <c r="D285"/>
      <c r="E285"/>
      <c r="F285"/>
      <c r="G285"/>
      <c r="H285"/>
      <c r="I285"/>
      <c r="J285"/>
    </row>
    <row r="286" spans="1:10" ht="11.45" customHeight="1" x14ac:dyDescent="0.25">
      <c r="A286"/>
      <c r="B286"/>
      <c r="C286"/>
      <c r="D286"/>
      <c r="E286"/>
      <c r="F286"/>
      <c r="G286"/>
      <c r="H286"/>
      <c r="I286"/>
      <c r="J286"/>
    </row>
    <row r="287" spans="1:10" ht="11.45" customHeight="1" x14ac:dyDescent="0.25">
      <c r="A287"/>
      <c r="B287"/>
      <c r="C287"/>
      <c r="D287"/>
      <c r="E287"/>
      <c r="F287"/>
      <c r="G287"/>
      <c r="H287"/>
      <c r="I287"/>
      <c r="J287"/>
    </row>
    <row r="288" spans="1:10" ht="11.45" customHeight="1" x14ac:dyDescent="0.25">
      <c r="A288"/>
      <c r="B288"/>
      <c r="C288"/>
      <c r="D288"/>
      <c r="E288"/>
      <c r="F288"/>
      <c r="G288"/>
      <c r="H288"/>
      <c r="I288"/>
      <c r="J288"/>
    </row>
    <row r="289" spans="1:10" ht="11.45" customHeight="1" x14ac:dyDescent="0.25">
      <c r="A289"/>
      <c r="B289"/>
      <c r="C289"/>
      <c r="D289"/>
      <c r="E289"/>
      <c r="F289"/>
      <c r="G289"/>
      <c r="H289"/>
      <c r="I289"/>
      <c r="J289"/>
    </row>
    <row r="290" spans="1:10" ht="11.45" customHeight="1" x14ac:dyDescent="0.25">
      <c r="A290"/>
      <c r="B290"/>
      <c r="C290"/>
      <c r="D290"/>
      <c r="E290"/>
      <c r="F290"/>
      <c r="G290"/>
      <c r="H290"/>
      <c r="I290"/>
      <c r="J290"/>
    </row>
    <row r="291" spans="1:10" ht="11.45" customHeight="1" x14ac:dyDescent="0.25">
      <c r="A291"/>
      <c r="B291"/>
      <c r="C291"/>
      <c r="D291"/>
      <c r="E291"/>
      <c r="F291"/>
      <c r="G291"/>
      <c r="H291"/>
      <c r="I291"/>
      <c r="J291"/>
    </row>
    <row r="292" spans="1:10" ht="11.45" customHeight="1" x14ac:dyDescent="0.25">
      <c r="A292"/>
      <c r="B292"/>
      <c r="C292"/>
      <c r="D292"/>
      <c r="E292"/>
      <c r="F292"/>
      <c r="G292"/>
      <c r="H292"/>
      <c r="I292"/>
      <c r="J292"/>
    </row>
    <row r="293" spans="1:10" ht="11.45" customHeight="1" x14ac:dyDescent="0.25">
      <c r="A293"/>
      <c r="B293"/>
      <c r="C293"/>
      <c r="D293"/>
      <c r="E293"/>
      <c r="F293"/>
      <c r="G293"/>
      <c r="H293"/>
      <c r="I293"/>
      <c r="J293"/>
    </row>
    <row r="294" spans="1:10" ht="11.45" customHeight="1" x14ac:dyDescent="0.25">
      <c r="A294"/>
      <c r="B294"/>
      <c r="C294"/>
      <c r="D294"/>
      <c r="E294"/>
      <c r="F294"/>
      <c r="G294"/>
      <c r="H294"/>
      <c r="I294"/>
      <c r="J294"/>
    </row>
    <row r="295" spans="1:10" ht="11.45" customHeight="1" x14ac:dyDescent="0.25">
      <c r="A295"/>
      <c r="B295"/>
      <c r="C295"/>
      <c r="D295"/>
      <c r="E295"/>
      <c r="F295"/>
      <c r="G295"/>
      <c r="H295"/>
      <c r="I295"/>
      <c r="J295"/>
    </row>
    <row r="296" spans="1:10" ht="11.45" customHeight="1" x14ac:dyDescent="0.25">
      <c r="A296"/>
      <c r="B296"/>
      <c r="C296"/>
      <c r="D296"/>
      <c r="E296"/>
      <c r="F296"/>
      <c r="G296"/>
      <c r="H296"/>
      <c r="I296"/>
      <c r="J296"/>
    </row>
    <row r="297" spans="1:10" ht="11.45" customHeight="1" x14ac:dyDescent="0.25">
      <c r="A297"/>
      <c r="B297"/>
      <c r="C297"/>
      <c r="D297"/>
      <c r="E297"/>
      <c r="F297"/>
      <c r="G297"/>
      <c r="H297"/>
      <c r="I297"/>
      <c r="J297"/>
    </row>
    <row r="298" spans="1:10" ht="11.45" customHeight="1" x14ac:dyDescent="0.25">
      <c r="A298"/>
      <c r="B298"/>
      <c r="C298"/>
      <c r="D298"/>
      <c r="E298"/>
      <c r="F298"/>
      <c r="G298"/>
      <c r="H298"/>
      <c r="I298"/>
      <c r="J298"/>
    </row>
    <row r="299" spans="1:10" ht="11.45" customHeight="1" x14ac:dyDescent="0.25">
      <c r="A299"/>
      <c r="B299"/>
      <c r="C299"/>
      <c r="D299"/>
      <c r="E299"/>
      <c r="F299"/>
      <c r="G299"/>
      <c r="H299"/>
      <c r="I299"/>
      <c r="J299"/>
    </row>
    <row r="300" spans="1:10" ht="11.45" customHeight="1" x14ac:dyDescent="0.25">
      <c r="A300"/>
      <c r="B300"/>
      <c r="C300"/>
      <c r="D300"/>
      <c r="E300"/>
      <c r="F300"/>
      <c r="G300"/>
      <c r="H300"/>
      <c r="I300"/>
      <c r="J300"/>
    </row>
    <row r="301" spans="1:10" ht="11.45" customHeight="1" x14ac:dyDescent="0.25">
      <c r="A301"/>
      <c r="B301"/>
      <c r="C301"/>
      <c r="D301"/>
      <c r="E301"/>
      <c r="F301"/>
      <c r="G301"/>
      <c r="H301"/>
      <c r="I301"/>
      <c r="J301"/>
    </row>
    <row r="302" spans="1:10" ht="11.45" customHeight="1" x14ac:dyDescent="0.25">
      <c r="A302"/>
      <c r="B302"/>
      <c r="C302"/>
      <c r="D302"/>
      <c r="E302"/>
      <c r="F302"/>
      <c r="G302"/>
      <c r="H302"/>
      <c r="I302"/>
      <c r="J302"/>
    </row>
    <row r="303" spans="1:10" ht="11.45" customHeight="1" x14ac:dyDescent="0.25">
      <c r="A303"/>
      <c r="B303"/>
      <c r="C303"/>
      <c r="D303"/>
      <c r="E303"/>
      <c r="F303"/>
      <c r="G303"/>
      <c r="H303"/>
      <c r="I303"/>
      <c r="J303"/>
    </row>
    <row r="304" spans="1:10" ht="11.45" customHeight="1" x14ac:dyDescent="0.25">
      <c r="A304"/>
      <c r="B304"/>
      <c r="C304"/>
      <c r="D304"/>
      <c r="E304"/>
      <c r="F304"/>
      <c r="G304"/>
      <c r="H304"/>
      <c r="I304"/>
      <c r="J304"/>
    </row>
    <row r="305" spans="1:10" ht="11.45" customHeight="1" x14ac:dyDescent="0.25">
      <c r="A305"/>
      <c r="B305"/>
      <c r="C305"/>
      <c r="D305"/>
      <c r="E305"/>
      <c r="F305"/>
      <c r="G305"/>
      <c r="H305"/>
      <c r="I305"/>
      <c r="J305"/>
    </row>
    <row r="306" spans="1:10" ht="11.45" customHeight="1" x14ac:dyDescent="0.25">
      <c r="A306"/>
      <c r="B306"/>
      <c r="C306"/>
      <c r="D306"/>
      <c r="E306"/>
      <c r="F306"/>
      <c r="G306"/>
      <c r="H306"/>
      <c r="I306"/>
      <c r="J306"/>
    </row>
    <row r="307" spans="1:10" ht="11.45" customHeight="1" x14ac:dyDescent="0.25">
      <c r="A307"/>
      <c r="B307"/>
      <c r="C307"/>
      <c r="D307"/>
      <c r="E307"/>
      <c r="F307"/>
      <c r="G307"/>
      <c r="H307"/>
      <c r="I307"/>
      <c r="J307"/>
    </row>
    <row r="308" spans="1:10" ht="11.45" customHeight="1" x14ac:dyDescent="0.25">
      <c r="A308"/>
      <c r="B308"/>
      <c r="C308"/>
      <c r="D308"/>
      <c r="E308"/>
      <c r="F308"/>
      <c r="G308"/>
      <c r="H308"/>
      <c r="I308"/>
      <c r="J308"/>
    </row>
    <row r="309" spans="1:10" ht="11.45" customHeight="1" x14ac:dyDescent="0.25">
      <c r="A309"/>
      <c r="B309"/>
      <c r="C309"/>
      <c r="D309"/>
      <c r="E309"/>
      <c r="F309"/>
      <c r="G309"/>
      <c r="H309"/>
      <c r="I309"/>
      <c r="J309"/>
    </row>
    <row r="310" spans="1:10" ht="11.45" customHeight="1" x14ac:dyDescent="0.25">
      <c r="A310"/>
      <c r="B310"/>
      <c r="C310"/>
      <c r="D310"/>
      <c r="E310"/>
      <c r="F310"/>
      <c r="G310"/>
      <c r="H310"/>
      <c r="I310"/>
      <c r="J310"/>
    </row>
    <row r="311" spans="1:10" ht="11.45" customHeight="1" x14ac:dyDescent="0.25">
      <c r="A311"/>
      <c r="B311"/>
      <c r="C311"/>
      <c r="D311"/>
      <c r="E311"/>
      <c r="F311"/>
      <c r="G311"/>
      <c r="H311"/>
      <c r="I311"/>
      <c r="J311"/>
    </row>
    <row r="312" spans="1:10" ht="11.45" customHeight="1" x14ac:dyDescent="0.25">
      <c r="A312"/>
      <c r="B312"/>
      <c r="C312"/>
      <c r="D312"/>
      <c r="E312"/>
      <c r="F312"/>
      <c r="G312"/>
      <c r="H312"/>
      <c r="I312"/>
      <c r="J312"/>
    </row>
    <row r="313" spans="1:10" ht="11.45" customHeight="1" x14ac:dyDescent="0.25">
      <c r="A313"/>
      <c r="B313"/>
      <c r="C313"/>
      <c r="D313"/>
      <c r="E313"/>
      <c r="F313"/>
      <c r="G313"/>
      <c r="H313"/>
      <c r="I313"/>
      <c r="J313"/>
    </row>
    <row r="314" spans="1:10" ht="11.45" customHeight="1" x14ac:dyDescent="0.25">
      <c r="A314"/>
      <c r="B314"/>
      <c r="C314"/>
      <c r="D314"/>
      <c r="E314"/>
      <c r="F314"/>
      <c r="G314"/>
      <c r="H314"/>
      <c r="I314"/>
      <c r="J314"/>
    </row>
    <row r="315" spans="1:10" ht="11.45" customHeight="1" x14ac:dyDescent="0.25">
      <c r="A315"/>
      <c r="B315"/>
      <c r="C315"/>
      <c r="D315"/>
      <c r="E315"/>
      <c r="F315"/>
      <c r="G315"/>
      <c r="H315"/>
      <c r="I315"/>
      <c r="J315"/>
    </row>
    <row r="316" spans="1:10" ht="11.45" customHeight="1" x14ac:dyDescent="0.25">
      <c r="A316"/>
      <c r="B316"/>
      <c r="C316"/>
      <c r="D316"/>
      <c r="E316"/>
      <c r="F316"/>
      <c r="G316"/>
      <c r="H316"/>
      <c r="I316"/>
      <c r="J316"/>
    </row>
    <row r="317" spans="1:10" ht="11.45" customHeight="1" x14ac:dyDescent="0.25">
      <c r="A317"/>
      <c r="B317"/>
      <c r="C317"/>
      <c r="D317"/>
      <c r="E317"/>
      <c r="F317"/>
      <c r="G317"/>
      <c r="H317"/>
      <c r="I317"/>
      <c r="J317"/>
    </row>
    <row r="318" spans="1:10" ht="11.45" customHeight="1" x14ac:dyDescent="0.25">
      <c r="A318"/>
      <c r="B318"/>
      <c r="C318"/>
      <c r="D318"/>
      <c r="E318"/>
      <c r="F318"/>
      <c r="G318"/>
      <c r="H318"/>
      <c r="I318"/>
      <c r="J318"/>
    </row>
    <row r="319" spans="1:10" ht="11.45" customHeight="1" x14ac:dyDescent="0.25">
      <c r="A319"/>
      <c r="B319"/>
      <c r="C319"/>
      <c r="D319"/>
      <c r="E319"/>
      <c r="F319"/>
      <c r="G319"/>
      <c r="H319"/>
      <c r="I319"/>
      <c r="J319"/>
    </row>
    <row r="320" spans="1:10" ht="11.45" customHeight="1" x14ac:dyDescent="0.25">
      <c r="A320"/>
      <c r="B320"/>
      <c r="C320"/>
      <c r="D320"/>
      <c r="E320"/>
      <c r="F320"/>
      <c r="G320"/>
      <c r="H320"/>
      <c r="I320"/>
      <c r="J320"/>
    </row>
    <row r="321" spans="1:10" ht="11.45" customHeight="1" x14ac:dyDescent="0.25">
      <c r="A321"/>
      <c r="B321"/>
      <c r="C321"/>
      <c r="D321"/>
      <c r="E321"/>
      <c r="F321"/>
      <c r="G321"/>
      <c r="H321"/>
      <c r="I321"/>
      <c r="J321"/>
    </row>
    <row r="322" spans="1:10" ht="11.45" customHeight="1" x14ac:dyDescent="0.25">
      <c r="A322"/>
      <c r="B322"/>
      <c r="C322"/>
      <c r="D322"/>
      <c r="E322"/>
      <c r="F322"/>
      <c r="G322"/>
      <c r="H322"/>
      <c r="I322"/>
      <c r="J322"/>
    </row>
    <row r="323" spans="1:10" ht="11.45" customHeight="1" x14ac:dyDescent="0.25">
      <c r="A323"/>
      <c r="B323"/>
      <c r="C323"/>
      <c r="D323"/>
      <c r="E323"/>
      <c r="F323"/>
      <c r="G323"/>
      <c r="H323"/>
      <c r="I323"/>
      <c r="J323"/>
    </row>
    <row r="324" spans="1:10" ht="11.45" customHeight="1" x14ac:dyDescent="0.25">
      <c r="A324"/>
      <c r="B324"/>
      <c r="C324"/>
      <c r="D324"/>
      <c r="E324"/>
      <c r="F324"/>
      <c r="G324"/>
      <c r="H324"/>
      <c r="I324"/>
      <c r="J324"/>
    </row>
    <row r="325" spans="1:10" ht="11.45" customHeight="1" x14ac:dyDescent="0.25">
      <c r="A325"/>
      <c r="B325"/>
      <c r="C325"/>
      <c r="D325"/>
      <c r="E325"/>
      <c r="F325"/>
      <c r="G325"/>
      <c r="H325"/>
      <c r="I325"/>
      <c r="J325"/>
    </row>
    <row r="326" spans="1:10" ht="11.45" customHeight="1" x14ac:dyDescent="0.25">
      <c r="A326"/>
      <c r="B326"/>
      <c r="C326"/>
      <c r="D326"/>
      <c r="E326"/>
      <c r="F326"/>
      <c r="G326"/>
      <c r="H326"/>
      <c r="I326"/>
      <c r="J326"/>
    </row>
    <row r="327" spans="1:10" ht="11.45" customHeight="1" x14ac:dyDescent="0.25">
      <c r="A327"/>
      <c r="B327"/>
      <c r="C327"/>
      <c r="D327"/>
      <c r="E327"/>
      <c r="F327"/>
      <c r="G327"/>
      <c r="H327"/>
      <c r="I327"/>
      <c r="J327"/>
    </row>
    <row r="328" spans="1:10" ht="11.45" customHeight="1" x14ac:dyDescent="0.25">
      <c r="A328"/>
      <c r="B328"/>
      <c r="C328"/>
      <c r="D328"/>
      <c r="E328"/>
      <c r="F328"/>
      <c r="G328"/>
      <c r="H328"/>
      <c r="I328"/>
      <c r="J328"/>
    </row>
    <row r="329" spans="1:10" ht="11.45" customHeight="1" x14ac:dyDescent="0.25">
      <c r="A329"/>
      <c r="B329"/>
      <c r="C329"/>
      <c r="D329"/>
      <c r="E329"/>
      <c r="F329"/>
      <c r="G329"/>
      <c r="H329"/>
      <c r="I329"/>
      <c r="J329"/>
    </row>
    <row r="330" spans="1:10" ht="11.45" customHeight="1" x14ac:dyDescent="0.25">
      <c r="A330"/>
      <c r="B330"/>
      <c r="C330"/>
      <c r="D330"/>
      <c r="E330"/>
      <c r="F330"/>
      <c r="G330"/>
      <c r="H330"/>
      <c r="I330"/>
      <c r="J330"/>
    </row>
    <row r="331" spans="1:10" ht="11.45" customHeight="1" x14ac:dyDescent="0.25">
      <c r="A331"/>
      <c r="B331"/>
      <c r="C331"/>
      <c r="D331"/>
      <c r="E331"/>
      <c r="F331"/>
      <c r="G331"/>
      <c r="H331"/>
      <c r="I331"/>
      <c r="J331"/>
    </row>
    <row r="332" spans="1:10" ht="11.45" customHeight="1" x14ac:dyDescent="0.25">
      <c r="A332"/>
      <c r="B332"/>
      <c r="C332"/>
      <c r="D332"/>
      <c r="E332"/>
      <c r="F332"/>
      <c r="G332"/>
      <c r="H332"/>
      <c r="I332"/>
      <c r="J332"/>
    </row>
    <row r="333" spans="1:10" ht="11.45" customHeight="1" x14ac:dyDescent="0.25">
      <c r="A333"/>
      <c r="B333"/>
      <c r="C333"/>
      <c r="D333"/>
      <c r="E333"/>
      <c r="F333"/>
      <c r="G333"/>
      <c r="H333"/>
      <c r="I333"/>
      <c r="J333"/>
    </row>
    <row r="334" spans="1:10" ht="11.45" customHeight="1" x14ac:dyDescent="0.25">
      <c r="A334"/>
      <c r="B334"/>
      <c r="C334"/>
      <c r="D334"/>
      <c r="E334"/>
      <c r="F334"/>
      <c r="G334"/>
      <c r="H334"/>
      <c r="I334"/>
      <c r="J334"/>
    </row>
    <row r="335" spans="1:10" ht="11.45" customHeight="1" x14ac:dyDescent="0.25">
      <c r="A335"/>
      <c r="B335"/>
      <c r="C335"/>
      <c r="D335"/>
      <c r="E335"/>
      <c r="F335"/>
      <c r="G335"/>
      <c r="H335"/>
      <c r="I335"/>
      <c r="J335"/>
    </row>
    <row r="336" spans="1:10" ht="11.45" customHeight="1" x14ac:dyDescent="0.25">
      <c r="A336"/>
      <c r="B336"/>
      <c r="C336"/>
      <c r="D336"/>
      <c r="E336"/>
      <c r="F336"/>
      <c r="G336"/>
      <c r="H336"/>
      <c r="I336"/>
      <c r="J336"/>
    </row>
    <row r="337" spans="1:10" ht="11.45" customHeight="1" x14ac:dyDescent="0.25">
      <c r="A337"/>
      <c r="B337"/>
      <c r="C337"/>
      <c r="D337"/>
      <c r="E337"/>
      <c r="F337"/>
      <c r="G337"/>
      <c r="H337"/>
      <c r="I337"/>
      <c r="J337"/>
    </row>
    <row r="338" spans="1:10" ht="11.45" customHeight="1" x14ac:dyDescent="0.25">
      <c r="A338"/>
      <c r="B338"/>
      <c r="C338"/>
      <c r="D338"/>
      <c r="E338"/>
      <c r="F338"/>
      <c r="G338"/>
      <c r="H338"/>
      <c r="I338"/>
      <c r="J338"/>
    </row>
    <row r="339" spans="1:10" ht="11.45" customHeight="1" x14ac:dyDescent="0.25">
      <c r="A339"/>
      <c r="B339"/>
      <c r="C339"/>
      <c r="D339"/>
      <c r="E339"/>
      <c r="F339"/>
      <c r="G339"/>
      <c r="H339"/>
      <c r="I339"/>
      <c r="J339"/>
    </row>
    <row r="340" spans="1:10" ht="11.45" customHeight="1" x14ac:dyDescent="0.25">
      <c r="A340"/>
      <c r="B340"/>
      <c r="C340"/>
      <c r="D340"/>
      <c r="E340"/>
      <c r="F340"/>
      <c r="G340"/>
      <c r="H340"/>
      <c r="I340"/>
      <c r="J340"/>
    </row>
    <row r="341" spans="1:10" ht="11.45" customHeight="1" x14ac:dyDescent="0.25">
      <c r="A341"/>
      <c r="B341"/>
      <c r="C341"/>
      <c r="D341"/>
      <c r="E341"/>
      <c r="F341"/>
      <c r="G341"/>
      <c r="H341"/>
      <c r="I341"/>
      <c r="J341"/>
    </row>
    <row r="342" spans="1:10" ht="11.45" customHeight="1" x14ac:dyDescent="0.25">
      <c r="A342"/>
      <c r="B342"/>
      <c r="C342"/>
      <c r="D342"/>
      <c r="E342"/>
      <c r="F342"/>
      <c r="G342"/>
      <c r="H342"/>
      <c r="I342"/>
      <c r="J342"/>
    </row>
    <row r="343" spans="1:10" ht="11.45" customHeight="1" x14ac:dyDescent="0.25">
      <c r="A343"/>
      <c r="B343"/>
      <c r="C343"/>
      <c r="D343"/>
      <c r="E343"/>
      <c r="F343"/>
      <c r="G343"/>
      <c r="H343"/>
      <c r="I343"/>
      <c r="J343"/>
    </row>
    <row r="344" spans="1:10" ht="11.45" customHeight="1" x14ac:dyDescent="0.25">
      <c r="A344"/>
      <c r="B344"/>
      <c r="C344"/>
      <c r="D344"/>
      <c r="E344"/>
      <c r="F344"/>
      <c r="G344"/>
      <c r="H344"/>
      <c r="I344"/>
      <c r="J344"/>
    </row>
    <row r="345" spans="1:10" ht="11.45" customHeight="1" x14ac:dyDescent="0.25">
      <c r="A345"/>
      <c r="B345"/>
      <c r="C345"/>
      <c r="D345"/>
      <c r="E345"/>
      <c r="F345"/>
      <c r="G345"/>
      <c r="H345"/>
      <c r="I345"/>
      <c r="J345"/>
    </row>
    <row r="346" spans="1:10" ht="11.45" customHeight="1" x14ac:dyDescent="0.25">
      <c r="A346"/>
      <c r="B346"/>
      <c r="C346"/>
      <c r="D346"/>
      <c r="E346"/>
      <c r="F346"/>
      <c r="G346"/>
      <c r="H346"/>
      <c r="I346"/>
      <c r="J346"/>
    </row>
    <row r="347" spans="1:10" ht="11.45" customHeight="1" x14ac:dyDescent="0.25">
      <c r="A347"/>
      <c r="B347"/>
      <c r="C347"/>
      <c r="D347"/>
      <c r="E347"/>
      <c r="F347"/>
      <c r="G347"/>
      <c r="H347"/>
      <c r="I347"/>
      <c r="J347"/>
    </row>
    <row r="348" spans="1:10" ht="11.45" customHeight="1" x14ac:dyDescent="0.25">
      <c r="A348"/>
      <c r="B348"/>
      <c r="C348"/>
      <c r="D348"/>
      <c r="E348"/>
      <c r="F348"/>
      <c r="G348"/>
      <c r="H348"/>
      <c r="I348"/>
      <c r="J348"/>
    </row>
    <row r="349" spans="1:10" ht="11.45" customHeight="1" x14ac:dyDescent="0.25">
      <c r="A349"/>
      <c r="B349"/>
      <c r="C349"/>
      <c r="D349"/>
      <c r="E349"/>
      <c r="F349"/>
      <c r="G349"/>
      <c r="H349"/>
      <c r="I349"/>
      <c r="J349"/>
    </row>
    <row r="350" spans="1:10" ht="11.45" customHeight="1" x14ac:dyDescent="0.25">
      <c r="A350"/>
      <c r="B350"/>
      <c r="C350"/>
      <c r="D350"/>
      <c r="E350"/>
      <c r="F350"/>
      <c r="G350"/>
      <c r="H350"/>
      <c r="I350"/>
      <c r="J350"/>
    </row>
    <row r="351" spans="1:10" ht="11.45" customHeight="1" x14ac:dyDescent="0.25">
      <c r="A351"/>
      <c r="B351"/>
      <c r="C351"/>
      <c r="D351"/>
      <c r="E351"/>
      <c r="F351"/>
      <c r="G351"/>
      <c r="H351"/>
      <c r="I351"/>
      <c r="J351"/>
    </row>
    <row r="352" spans="1:10" ht="11.45" customHeight="1" x14ac:dyDescent="0.25">
      <c r="A352"/>
      <c r="B352"/>
      <c r="C352"/>
      <c r="D352"/>
      <c r="E352"/>
      <c r="F352"/>
      <c r="G352"/>
      <c r="H352"/>
      <c r="I352"/>
      <c r="J352"/>
    </row>
    <row r="353" spans="1:10" ht="11.45" customHeight="1" x14ac:dyDescent="0.25">
      <c r="A353"/>
      <c r="B353"/>
      <c r="C353"/>
      <c r="D353"/>
      <c r="E353"/>
      <c r="F353"/>
      <c r="G353"/>
      <c r="H353"/>
      <c r="I353"/>
      <c r="J353"/>
    </row>
    <row r="354" spans="1:10" ht="11.45" customHeight="1" x14ac:dyDescent="0.25">
      <c r="A354"/>
      <c r="B354"/>
      <c r="C354"/>
      <c r="D354"/>
      <c r="E354"/>
      <c r="F354"/>
      <c r="G354"/>
      <c r="H354"/>
      <c r="I354"/>
      <c r="J354"/>
    </row>
    <row r="355" spans="1:10" ht="11.45" customHeight="1" x14ac:dyDescent="0.25">
      <c r="A355"/>
      <c r="B355"/>
      <c r="C355"/>
      <c r="D355"/>
      <c r="E355"/>
      <c r="F355"/>
      <c r="G355"/>
      <c r="H355"/>
      <c r="I355"/>
      <c r="J355"/>
    </row>
    <row r="356" spans="1:10" ht="11.45" customHeight="1" x14ac:dyDescent="0.25">
      <c r="A356"/>
      <c r="B356"/>
      <c r="C356"/>
      <c r="D356"/>
      <c r="E356"/>
      <c r="F356"/>
      <c r="G356"/>
      <c r="H356"/>
      <c r="I356"/>
      <c r="J356"/>
    </row>
    <row r="357" spans="1:10" ht="11.45" customHeight="1" x14ac:dyDescent="0.25">
      <c r="A357"/>
      <c r="B357"/>
      <c r="C357"/>
      <c r="D357"/>
      <c r="E357"/>
      <c r="F357"/>
      <c r="G357"/>
      <c r="H357"/>
      <c r="I357"/>
      <c r="J357"/>
    </row>
    <row r="358" spans="1:10" ht="11.45" customHeight="1" x14ac:dyDescent="0.25">
      <c r="A358"/>
      <c r="B358"/>
      <c r="C358"/>
      <c r="D358"/>
      <c r="E358"/>
      <c r="F358"/>
      <c r="G358"/>
      <c r="H358"/>
      <c r="I358"/>
      <c r="J358"/>
    </row>
    <row r="359" spans="1:10" ht="11.45" customHeight="1" x14ac:dyDescent="0.25">
      <c r="A359"/>
      <c r="B359"/>
      <c r="C359"/>
      <c r="D359"/>
      <c r="E359"/>
      <c r="F359"/>
      <c r="G359"/>
      <c r="H359"/>
      <c r="I359"/>
      <c r="J359"/>
    </row>
    <row r="360" spans="1:10" ht="11.45" customHeight="1" x14ac:dyDescent="0.25">
      <c r="A360"/>
      <c r="B360"/>
      <c r="C360"/>
      <c r="D360"/>
      <c r="E360"/>
      <c r="F360"/>
      <c r="G360"/>
      <c r="H360"/>
      <c r="I360"/>
      <c r="J360"/>
    </row>
    <row r="361" spans="1:10" ht="11.45" customHeight="1" x14ac:dyDescent="0.25">
      <c r="A361"/>
      <c r="B361"/>
      <c r="C361"/>
      <c r="D361"/>
      <c r="E361"/>
      <c r="F361"/>
      <c r="G361"/>
      <c r="H361"/>
      <c r="I361"/>
      <c r="J361"/>
    </row>
    <row r="362" spans="1:10" ht="11.45" customHeight="1" x14ac:dyDescent="0.25">
      <c r="A362"/>
      <c r="B362"/>
      <c r="C362"/>
      <c r="D362"/>
      <c r="E362"/>
      <c r="F362"/>
      <c r="G362"/>
      <c r="H362"/>
      <c r="I362"/>
      <c r="J362"/>
    </row>
    <row r="363" spans="1:10" ht="11.45" customHeight="1" x14ac:dyDescent="0.25">
      <c r="A363"/>
      <c r="B363"/>
      <c r="C363"/>
      <c r="D363"/>
      <c r="E363"/>
      <c r="F363"/>
      <c r="G363"/>
      <c r="H363"/>
      <c r="I363"/>
      <c r="J363"/>
    </row>
    <row r="364" spans="1:10" ht="11.45" customHeight="1" x14ac:dyDescent="0.25">
      <c r="A364"/>
      <c r="B364"/>
      <c r="C364"/>
      <c r="D364"/>
      <c r="E364"/>
      <c r="F364"/>
      <c r="G364"/>
      <c r="H364"/>
      <c r="I364"/>
      <c r="J364"/>
    </row>
    <row r="365" spans="1:10" ht="11.45" customHeight="1" x14ac:dyDescent="0.25">
      <c r="A365"/>
      <c r="B365"/>
      <c r="C365"/>
      <c r="D365"/>
      <c r="E365"/>
      <c r="F365"/>
      <c r="G365"/>
      <c r="H365"/>
      <c r="I365"/>
      <c r="J365"/>
    </row>
    <row r="366" spans="1:10" ht="11.45" customHeight="1" x14ac:dyDescent="0.25">
      <c r="A366"/>
      <c r="B366"/>
      <c r="C366"/>
      <c r="D366"/>
      <c r="E366"/>
      <c r="F366"/>
      <c r="G366"/>
      <c r="H366"/>
      <c r="I366"/>
      <c r="J366"/>
    </row>
    <row r="367" spans="1:10" ht="11.45" customHeight="1" x14ac:dyDescent="0.25">
      <c r="A367"/>
      <c r="B367"/>
      <c r="C367"/>
      <c r="D367"/>
      <c r="E367"/>
      <c r="F367"/>
      <c r="G367"/>
      <c r="H367"/>
      <c r="I367"/>
      <c r="J367"/>
    </row>
    <row r="368" spans="1:10" ht="11.45" customHeight="1" x14ac:dyDescent="0.25">
      <c r="A368"/>
      <c r="B368"/>
      <c r="C368"/>
      <c r="D368"/>
      <c r="E368"/>
      <c r="F368"/>
      <c r="G368"/>
      <c r="H368"/>
      <c r="I368"/>
      <c r="J368"/>
    </row>
    <row r="369" spans="1:10" ht="11.45" customHeight="1" x14ac:dyDescent="0.25">
      <c r="A369"/>
      <c r="B369"/>
      <c r="C369"/>
      <c r="D369"/>
      <c r="E369"/>
      <c r="F369"/>
      <c r="G369"/>
      <c r="H369"/>
      <c r="I369"/>
      <c r="J369"/>
    </row>
    <row r="370" spans="1:10" ht="11.45" customHeight="1" x14ac:dyDescent="0.25">
      <c r="A370"/>
      <c r="B370"/>
      <c r="C370"/>
      <c r="D370"/>
      <c r="E370"/>
      <c r="F370"/>
      <c r="G370"/>
      <c r="H370"/>
      <c r="I370"/>
      <c r="J370"/>
    </row>
    <row r="371" spans="1:10" ht="11.45" customHeight="1" x14ac:dyDescent="0.25">
      <c r="A371"/>
      <c r="B371"/>
      <c r="C371"/>
      <c r="D371"/>
      <c r="E371"/>
      <c r="F371"/>
      <c r="G371"/>
      <c r="H371"/>
      <c r="I371"/>
      <c r="J371"/>
    </row>
    <row r="372" spans="1:10" ht="11.45" customHeight="1" x14ac:dyDescent="0.25">
      <c r="A372"/>
      <c r="B372"/>
      <c r="C372"/>
      <c r="D372"/>
      <c r="E372"/>
      <c r="F372"/>
      <c r="G372"/>
      <c r="H372"/>
      <c r="I372"/>
      <c r="J372"/>
    </row>
    <row r="373" spans="1:10" ht="11.45" customHeight="1" x14ac:dyDescent="0.25">
      <c r="A373"/>
      <c r="B373"/>
      <c r="C373"/>
      <c r="D373"/>
      <c r="E373"/>
      <c r="F373"/>
      <c r="G373"/>
      <c r="H373"/>
      <c r="I373"/>
      <c r="J373"/>
    </row>
    <row r="374" spans="1:10" ht="11.45" customHeight="1" x14ac:dyDescent="0.25">
      <c r="A374"/>
      <c r="B374"/>
      <c r="C374"/>
      <c r="D374"/>
      <c r="E374"/>
      <c r="F374"/>
      <c r="G374"/>
      <c r="H374"/>
      <c r="I374"/>
      <c r="J374"/>
    </row>
    <row r="375" spans="1:10" ht="11.45" customHeight="1" x14ac:dyDescent="0.25">
      <c r="A375"/>
      <c r="B375"/>
      <c r="C375"/>
      <c r="D375"/>
      <c r="E375"/>
      <c r="F375"/>
      <c r="G375"/>
      <c r="H375"/>
      <c r="I375"/>
      <c r="J375"/>
    </row>
    <row r="376" spans="1:10" ht="11.45" customHeight="1" x14ac:dyDescent="0.25">
      <c r="A376"/>
      <c r="B376"/>
      <c r="C376"/>
      <c r="D376"/>
      <c r="E376"/>
      <c r="F376"/>
      <c r="G376"/>
      <c r="H376"/>
      <c r="I376"/>
      <c r="J376"/>
    </row>
    <row r="377" spans="1:10" ht="11.45" customHeight="1" x14ac:dyDescent="0.25">
      <c r="A377"/>
      <c r="B377"/>
      <c r="C377"/>
      <c r="D377"/>
      <c r="E377"/>
      <c r="F377"/>
      <c r="G377"/>
      <c r="H377"/>
      <c r="I377"/>
      <c r="J377"/>
    </row>
    <row r="378" spans="1:10" ht="11.45" customHeight="1" x14ac:dyDescent="0.25">
      <c r="A378"/>
      <c r="B378"/>
      <c r="C378"/>
      <c r="D378"/>
      <c r="E378"/>
      <c r="F378"/>
      <c r="G378"/>
      <c r="H378"/>
      <c r="I378"/>
      <c r="J378"/>
    </row>
    <row r="379" spans="1:10" ht="11.45" customHeight="1" x14ac:dyDescent="0.25">
      <c r="A379"/>
      <c r="B379"/>
      <c r="C379"/>
      <c r="D379"/>
      <c r="E379"/>
      <c r="F379"/>
      <c r="G379"/>
      <c r="H379"/>
      <c r="I379"/>
      <c r="J379"/>
    </row>
    <row r="380" spans="1:10" ht="11.45" customHeight="1" x14ac:dyDescent="0.25">
      <c r="A380"/>
      <c r="B380"/>
      <c r="C380"/>
      <c r="D380"/>
      <c r="E380"/>
      <c r="F380"/>
      <c r="G380"/>
      <c r="H380"/>
      <c r="I380"/>
      <c r="J380"/>
    </row>
    <row r="381" spans="1:10" ht="11.45" customHeight="1" x14ac:dyDescent="0.25">
      <c r="A381"/>
      <c r="B381"/>
      <c r="C381"/>
      <c r="D381"/>
      <c r="E381"/>
      <c r="F381"/>
      <c r="G381"/>
      <c r="H381"/>
      <c r="I381"/>
      <c r="J381"/>
    </row>
    <row r="382" spans="1:10" ht="11.45" customHeight="1" x14ac:dyDescent="0.25">
      <c r="A382"/>
      <c r="B382"/>
      <c r="C382"/>
      <c r="D382"/>
      <c r="E382"/>
      <c r="F382"/>
      <c r="G382"/>
      <c r="H382"/>
      <c r="I382"/>
      <c r="J382"/>
    </row>
    <row r="383" spans="1:10" ht="11.45" customHeight="1" x14ac:dyDescent="0.25">
      <c r="A383"/>
      <c r="B383"/>
      <c r="C383"/>
      <c r="D383"/>
      <c r="E383"/>
      <c r="F383"/>
      <c r="G383"/>
      <c r="H383"/>
      <c r="I383"/>
      <c r="J383"/>
    </row>
    <row r="384" spans="1:10" ht="11.45" customHeight="1" x14ac:dyDescent="0.25">
      <c r="A384"/>
      <c r="B384"/>
      <c r="C384"/>
      <c r="D384"/>
      <c r="E384"/>
      <c r="F384"/>
      <c r="G384"/>
      <c r="H384"/>
      <c r="I384"/>
      <c r="J384"/>
    </row>
    <row r="385" spans="1:10" ht="11.45" customHeight="1" x14ac:dyDescent="0.25">
      <c r="A385"/>
      <c r="B385"/>
      <c r="C385"/>
      <c r="D385"/>
      <c r="E385"/>
      <c r="F385"/>
      <c r="G385"/>
      <c r="H385"/>
      <c r="I385"/>
      <c r="J385"/>
    </row>
    <row r="386" spans="1:10" ht="11.45" customHeight="1" x14ac:dyDescent="0.25">
      <c r="A386"/>
      <c r="B386"/>
      <c r="C386"/>
      <c r="D386"/>
      <c r="E386"/>
      <c r="F386"/>
      <c r="G386"/>
      <c r="H386"/>
      <c r="I386"/>
      <c r="J386"/>
    </row>
    <row r="387" spans="1:10" ht="11.45" customHeight="1" x14ac:dyDescent="0.25">
      <c r="A387"/>
      <c r="B387"/>
      <c r="C387"/>
      <c r="D387"/>
      <c r="E387"/>
      <c r="F387"/>
      <c r="G387"/>
      <c r="H387"/>
      <c r="I387"/>
      <c r="J387"/>
    </row>
    <row r="388" spans="1:10" ht="11.45" customHeight="1" x14ac:dyDescent="0.25">
      <c r="A388"/>
      <c r="B388"/>
      <c r="C388"/>
      <c r="D388"/>
      <c r="E388"/>
      <c r="F388"/>
      <c r="G388"/>
      <c r="H388"/>
      <c r="I388"/>
      <c r="J388"/>
    </row>
    <row r="389" spans="1:10" ht="11.45" customHeight="1" x14ac:dyDescent="0.25">
      <c r="A389"/>
      <c r="B389"/>
      <c r="C389"/>
      <c r="D389"/>
      <c r="E389"/>
      <c r="F389"/>
      <c r="G389"/>
      <c r="H389"/>
      <c r="I389"/>
      <c r="J389"/>
    </row>
    <row r="390" spans="1:10" ht="11.45" customHeight="1" x14ac:dyDescent="0.25">
      <c r="A390"/>
      <c r="B390"/>
      <c r="C390"/>
      <c r="D390"/>
      <c r="E390"/>
      <c r="F390"/>
      <c r="G390"/>
      <c r="H390"/>
      <c r="I390"/>
      <c r="J390"/>
    </row>
    <row r="391" spans="1:10" ht="11.45" customHeight="1" x14ac:dyDescent="0.25">
      <c r="A391"/>
      <c r="B391"/>
      <c r="C391"/>
      <c r="D391"/>
      <c r="E391"/>
      <c r="F391"/>
      <c r="G391"/>
      <c r="H391"/>
      <c r="I391"/>
      <c r="J391"/>
    </row>
    <row r="392" spans="1:10" ht="11.45" customHeight="1" x14ac:dyDescent="0.25">
      <c r="A392"/>
      <c r="B392"/>
      <c r="C392"/>
      <c r="D392"/>
      <c r="E392"/>
      <c r="F392"/>
      <c r="G392"/>
      <c r="H392"/>
      <c r="I392"/>
      <c r="J392"/>
    </row>
    <row r="393" spans="1:10" ht="11.45" customHeight="1" x14ac:dyDescent="0.25">
      <c r="A393"/>
      <c r="B393"/>
      <c r="C393"/>
      <c r="D393"/>
      <c r="E393"/>
      <c r="F393"/>
      <c r="G393"/>
      <c r="H393"/>
      <c r="I393"/>
      <c r="J393"/>
    </row>
    <row r="394" spans="1:10" ht="11.45" customHeight="1" x14ac:dyDescent="0.25">
      <c r="A394"/>
      <c r="B394"/>
      <c r="C394"/>
      <c r="D394"/>
      <c r="E394"/>
      <c r="F394"/>
      <c r="G394"/>
      <c r="H394"/>
      <c r="I394"/>
      <c r="J394"/>
    </row>
    <row r="395" spans="1:10" ht="11.45" customHeight="1" x14ac:dyDescent="0.25">
      <c r="A395"/>
      <c r="B395"/>
      <c r="C395"/>
      <c r="D395"/>
      <c r="E395"/>
      <c r="F395"/>
      <c r="G395"/>
      <c r="H395"/>
      <c r="I395"/>
      <c r="J395"/>
    </row>
    <row r="396" spans="1:10" ht="11.45" customHeight="1" x14ac:dyDescent="0.25">
      <c r="A396"/>
      <c r="B396"/>
      <c r="C396"/>
      <c r="D396"/>
      <c r="E396"/>
      <c r="F396"/>
      <c r="G396"/>
      <c r="H396"/>
      <c r="I396"/>
      <c r="J396"/>
    </row>
    <row r="397" spans="1:10" ht="11.45" customHeight="1" x14ac:dyDescent="0.25">
      <c r="A397"/>
      <c r="B397"/>
      <c r="C397"/>
      <c r="D397"/>
      <c r="E397"/>
      <c r="F397"/>
      <c r="G397"/>
      <c r="H397"/>
      <c r="I397"/>
      <c r="J397"/>
    </row>
    <row r="398" spans="1:10" ht="11.45" customHeight="1" x14ac:dyDescent="0.25">
      <c r="A398"/>
      <c r="B398"/>
      <c r="C398"/>
      <c r="D398"/>
      <c r="E398"/>
      <c r="F398"/>
      <c r="G398"/>
      <c r="H398"/>
      <c r="I398"/>
      <c r="J398"/>
    </row>
    <row r="399" spans="1:10" ht="11.45" customHeight="1" x14ac:dyDescent="0.25">
      <c r="A399"/>
      <c r="B399"/>
      <c r="C399"/>
      <c r="D399"/>
      <c r="E399"/>
      <c r="F399"/>
      <c r="G399"/>
      <c r="H399"/>
      <c r="I399"/>
      <c r="J399"/>
    </row>
    <row r="400" spans="1:10" ht="11.45" customHeight="1" x14ac:dyDescent="0.25">
      <c r="A400"/>
      <c r="B400"/>
      <c r="C400"/>
      <c r="D400"/>
      <c r="E400"/>
      <c r="F400"/>
      <c r="G400"/>
      <c r="H400"/>
      <c r="I400"/>
      <c r="J400"/>
    </row>
    <row r="401" spans="1:10" ht="11.45" customHeight="1" x14ac:dyDescent="0.25">
      <c r="A401"/>
      <c r="B401"/>
      <c r="C401"/>
      <c r="D401"/>
      <c r="E401"/>
      <c r="F401"/>
      <c r="G401"/>
      <c r="H401"/>
      <c r="I401"/>
      <c r="J401"/>
    </row>
    <row r="402" spans="1:10" ht="11.45" customHeight="1" x14ac:dyDescent="0.25">
      <c r="A402"/>
      <c r="B402"/>
      <c r="C402"/>
      <c r="D402"/>
      <c r="E402"/>
      <c r="F402"/>
      <c r="G402"/>
      <c r="H402"/>
      <c r="I402"/>
      <c r="J402"/>
    </row>
    <row r="403" spans="1:10" ht="11.45" customHeight="1" x14ac:dyDescent="0.25">
      <c r="A403"/>
      <c r="B403"/>
      <c r="C403"/>
      <c r="D403"/>
      <c r="E403"/>
      <c r="F403"/>
      <c r="G403"/>
      <c r="H403"/>
      <c r="I403"/>
      <c r="J403"/>
    </row>
    <row r="404" spans="1:10" ht="11.45" customHeight="1" x14ac:dyDescent="0.25">
      <c r="A404"/>
      <c r="B404"/>
      <c r="C404"/>
      <c r="D404"/>
      <c r="E404"/>
      <c r="F404"/>
      <c r="G404"/>
      <c r="H404"/>
      <c r="I404"/>
      <c r="J404"/>
    </row>
    <row r="405" spans="1:10" ht="11.45" customHeight="1" x14ac:dyDescent="0.25">
      <c r="A405"/>
      <c r="B405"/>
      <c r="C405"/>
      <c r="D405"/>
      <c r="E405"/>
      <c r="F405"/>
      <c r="G405"/>
      <c r="H405"/>
      <c r="I405"/>
      <c r="J405"/>
    </row>
    <row r="406" spans="1:10" ht="11.45" customHeight="1" x14ac:dyDescent="0.25">
      <c r="A406"/>
      <c r="B406"/>
      <c r="C406"/>
      <c r="D406"/>
      <c r="E406"/>
      <c r="F406"/>
      <c r="G406"/>
      <c r="H406"/>
      <c r="I406"/>
      <c r="J406"/>
    </row>
    <row r="407" spans="1:10" ht="11.45" customHeight="1" x14ac:dyDescent="0.25">
      <c r="A407"/>
      <c r="B407"/>
      <c r="C407"/>
      <c r="D407"/>
      <c r="E407"/>
      <c r="F407"/>
      <c r="G407"/>
      <c r="H407"/>
      <c r="I407"/>
      <c r="J407"/>
    </row>
    <row r="408" spans="1:10" ht="11.45" customHeight="1" x14ac:dyDescent="0.25">
      <c r="A408"/>
      <c r="B408"/>
      <c r="C408"/>
      <c r="D408"/>
      <c r="E408"/>
      <c r="F408"/>
      <c r="G408"/>
      <c r="H408"/>
      <c r="I408"/>
      <c r="J408"/>
    </row>
    <row r="409" spans="1:10" ht="11.45" customHeight="1" x14ac:dyDescent="0.25">
      <c r="A409"/>
      <c r="B409"/>
      <c r="C409"/>
      <c r="D409"/>
      <c r="E409"/>
      <c r="F409"/>
      <c r="G409"/>
      <c r="H409"/>
      <c r="I409"/>
      <c r="J409"/>
    </row>
    <row r="410" spans="1:10" ht="11.45" customHeight="1" x14ac:dyDescent="0.25">
      <c r="A410"/>
      <c r="B410"/>
      <c r="C410"/>
      <c r="D410"/>
      <c r="E410"/>
      <c r="F410"/>
      <c r="G410"/>
      <c r="H410"/>
      <c r="I410"/>
      <c r="J410"/>
    </row>
    <row r="411" spans="1:10" ht="11.45" customHeight="1" x14ac:dyDescent="0.25">
      <c r="A411"/>
      <c r="B411"/>
      <c r="C411"/>
      <c r="D411"/>
      <c r="E411"/>
      <c r="F411"/>
      <c r="G411"/>
      <c r="H411"/>
      <c r="I411"/>
      <c r="J411"/>
    </row>
    <row r="412" spans="1:10" ht="11.45" customHeight="1" x14ac:dyDescent="0.25">
      <c r="A412"/>
      <c r="B412"/>
      <c r="C412"/>
      <c r="D412"/>
      <c r="E412"/>
      <c r="F412"/>
      <c r="G412"/>
      <c r="H412"/>
      <c r="I412"/>
      <c r="J412"/>
    </row>
    <row r="413" spans="1:10" ht="11.45" customHeight="1" x14ac:dyDescent="0.25">
      <c r="A413"/>
      <c r="B413"/>
      <c r="C413"/>
      <c r="D413"/>
      <c r="E413"/>
      <c r="F413"/>
      <c r="G413"/>
      <c r="H413"/>
      <c r="I413"/>
      <c r="J413"/>
    </row>
    <row r="414" spans="1:10" ht="11.45" customHeight="1" x14ac:dyDescent="0.25">
      <c r="A414"/>
      <c r="B414"/>
      <c r="C414"/>
      <c r="D414"/>
      <c r="E414"/>
      <c r="F414"/>
      <c r="G414"/>
      <c r="H414"/>
      <c r="I414"/>
      <c r="J414"/>
    </row>
    <row r="415" spans="1:10" ht="11.45" customHeight="1" x14ac:dyDescent="0.25">
      <c r="A415"/>
      <c r="B415"/>
      <c r="C415"/>
      <c r="D415"/>
      <c r="E415"/>
      <c r="F415"/>
      <c r="G415"/>
      <c r="H415"/>
      <c r="I415"/>
      <c r="J415"/>
    </row>
    <row r="416" spans="1:10" ht="11.45" customHeight="1" x14ac:dyDescent="0.25">
      <c r="A416"/>
      <c r="B416"/>
      <c r="C416"/>
      <c r="D416"/>
      <c r="E416"/>
      <c r="F416"/>
      <c r="G416"/>
      <c r="H416"/>
      <c r="I416"/>
      <c r="J416"/>
    </row>
    <row r="417" spans="1:10" ht="11.45" customHeight="1" x14ac:dyDescent="0.25">
      <c r="A417"/>
      <c r="B417"/>
      <c r="C417"/>
      <c r="D417"/>
      <c r="E417"/>
      <c r="F417"/>
      <c r="G417"/>
      <c r="H417"/>
      <c r="I417"/>
      <c r="J417"/>
    </row>
    <row r="418" spans="1:10" ht="11.45" customHeight="1" x14ac:dyDescent="0.25">
      <c r="A418"/>
      <c r="B418"/>
      <c r="C418"/>
      <c r="D418"/>
      <c r="E418"/>
      <c r="F418"/>
      <c r="G418"/>
      <c r="H418"/>
      <c r="I418"/>
      <c r="J418"/>
    </row>
    <row r="419" spans="1:10" ht="11.45" customHeight="1" x14ac:dyDescent="0.25">
      <c r="A419"/>
      <c r="B419"/>
      <c r="C419"/>
      <c r="D419"/>
      <c r="E419"/>
      <c r="F419"/>
      <c r="G419"/>
      <c r="H419"/>
      <c r="I419"/>
      <c r="J419"/>
    </row>
    <row r="420" spans="1:10" ht="11.45" customHeight="1" x14ac:dyDescent="0.25">
      <c r="A420"/>
      <c r="B420"/>
      <c r="C420"/>
      <c r="D420"/>
      <c r="E420"/>
      <c r="F420"/>
      <c r="G420"/>
      <c r="H420"/>
      <c r="I420"/>
      <c r="J420"/>
    </row>
    <row r="421" spans="1:10" ht="11.45" customHeight="1" x14ac:dyDescent="0.25">
      <c r="A421"/>
      <c r="B421"/>
      <c r="C421"/>
      <c r="D421"/>
      <c r="E421"/>
      <c r="F421"/>
      <c r="G421"/>
      <c r="H421"/>
      <c r="I421"/>
      <c r="J421"/>
    </row>
    <row r="422" spans="1:10" ht="11.45" customHeight="1" x14ac:dyDescent="0.25">
      <c r="A422"/>
      <c r="B422"/>
      <c r="C422"/>
      <c r="D422"/>
      <c r="E422"/>
      <c r="F422"/>
      <c r="G422"/>
      <c r="H422"/>
      <c r="I422"/>
      <c r="J422"/>
    </row>
    <row r="423" spans="1:10" ht="11.45" customHeight="1" x14ac:dyDescent="0.25">
      <c r="A423"/>
      <c r="B423"/>
      <c r="C423"/>
      <c r="D423"/>
      <c r="E423"/>
      <c r="F423"/>
      <c r="G423"/>
      <c r="H423"/>
      <c r="I423"/>
      <c r="J423"/>
    </row>
    <row r="424" spans="1:10" ht="11.45" customHeight="1" x14ac:dyDescent="0.25">
      <c r="A424"/>
      <c r="B424"/>
      <c r="C424"/>
      <c r="D424"/>
      <c r="E424"/>
      <c r="F424"/>
      <c r="G424"/>
      <c r="H424"/>
      <c r="I424"/>
      <c r="J424"/>
    </row>
    <row r="425" spans="1:10" ht="11.45" customHeight="1" x14ac:dyDescent="0.25">
      <c r="A425"/>
      <c r="B425"/>
      <c r="C425"/>
      <c r="D425"/>
      <c r="E425"/>
      <c r="F425"/>
      <c r="G425"/>
      <c r="H425"/>
      <c r="I425"/>
      <c r="J425"/>
    </row>
    <row r="426" spans="1:10" ht="11.45" customHeight="1" x14ac:dyDescent="0.25">
      <c r="A426"/>
      <c r="B426"/>
      <c r="C426"/>
      <c r="D426"/>
      <c r="E426"/>
      <c r="F426"/>
      <c r="G426"/>
      <c r="H426"/>
      <c r="I426"/>
      <c r="J426"/>
    </row>
    <row r="427" spans="1:10" ht="11.45" customHeight="1" x14ac:dyDescent="0.25">
      <c r="A427"/>
      <c r="B427"/>
      <c r="C427"/>
      <c r="D427"/>
      <c r="E427"/>
      <c r="F427"/>
      <c r="G427"/>
      <c r="H427"/>
      <c r="I427"/>
      <c r="J427"/>
    </row>
    <row r="428" spans="1:10" ht="11.45" customHeight="1" x14ac:dyDescent="0.25">
      <c r="A428"/>
      <c r="B428"/>
      <c r="C428"/>
      <c r="D428"/>
      <c r="E428"/>
      <c r="F428"/>
      <c r="G428"/>
      <c r="H428"/>
      <c r="I428"/>
      <c r="J428"/>
    </row>
    <row r="429" spans="1:10" ht="11.45" customHeight="1" x14ac:dyDescent="0.25">
      <c r="A429"/>
      <c r="B429"/>
      <c r="C429"/>
      <c r="D429"/>
      <c r="E429"/>
      <c r="F429"/>
      <c r="G429"/>
      <c r="H429"/>
      <c r="I429"/>
      <c r="J429"/>
    </row>
    <row r="430" spans="1:10" ht="11.45" customHeight="1" x14ac:dyDescent="0.25">
      <c r="A430"/>
      <c r="B430"/>
      <c r="C430"/>
      <c r="D430"/>
      <c r="E430"/>
      <c r="F430"/>
      <c r="G430"/>
      <c r="H430"/>
      <c r="I430"/>
      <c r="J430"/>
    </row>
    <row r="431" spans="1:10" ht="11.45" customHeight="1" x14ac:dyDescent="0.25">
      <c r="A431"/>
      <c r="B431"/>
      <c r="C431"/>
      <c r="D431"/>
      <c r="E431"/>
      <c r="F431"/>
      <c r="G431"/>
      <c r="H431"/>
      <c r="I431"/>
      <c r="J431"/>
    </row>
    <row r="432" spans="1:10" ht="11.45" customHeight="1" x14ac:dyDescent="0.25">
      <c r="A432"/>
      <c r="B432"/>
      <c r="C432"/>
      <c r="D432"/>
      <c r="E432"/>
      <c r="F432"/>
      <c r="G432"/>
      <c r="H432"/>
      <c r="I432"/>
      <c r="J432"/>
    </row>
    <row r="433" spans="1:10" ht="11.45" customHeight="1" x14ac:dyDescent="0.25">
      <c r="A433"/>
      <c r="B433"/>
      <c r="C433"/>
      <c r="D433"/>
      <c r="E433"/>
      <c r="F433"/>
      <c r="G433"/>
      <c r="H433"/>
      <c r="I433"/>
      <c r="J433"/>
    </row>
    <row r="434" spans="1:10" ht="11.45" customHeight="1" x14ac:dyDescent="0.25">
      <c r="A434"/>
      <c r="B434"/>
      <c r="C434"/>
      <c r="D434"/>
      <c r="E434"/>
      <c r="F434"/>
      <c r="G434"/>
      <c r="H434"/>
      <c r="I434"/>
      <c r="J434"/>
    </row>
    <row r="435" spans="1:10" ht="11.45" customHeight="1" x14ac:dyDescent="0.25">
      <c r="A435"/>
      <c r="B435"/>
      <c r="C435"/>
      <c r="D435"/>
      <c r="E435"/>
      <c r="F435"/>
      <c r="G435"/>
      <c r="H435"/>
      <c r="I435"/>
      <c r="J435"/>
    </row>
    <row r="436" spans="1:10" ht="11.45" customHeight="1" x14ac:dyDescent="0.25">
      <c r="A436"/>
      <c r="B436"/>
      <c r="C436"/>
      <c r="D436"/>
      <c r="E436"/>
      <c r="F436"/>
      <c r="G436"/>
      <c r="H436"/>
      <c r="I436"/>
      <c r="J436"/>
    </row>
    <row r="437" spans="1:10" ht="11.45" customHeight="1" x14ac:dyDescent="0.25">
      <c r="A437"/>
      <c r="B437"/>
      <c r="C437"/>
      <c r="D437"/>
      <c r="E437"/>
      <c r="F437"/>
      <c r="G437"/>
      <c r="H437"/>
      <c r="I437"/>
      <c r="J437"/>
    </row>
    <row r="438" spans="1:10" ht="11.45" customHeight="1" x14ac:dyDescent="0.25">
      <c r="A438"/>
      <c r="B438"/>
      <c r="C438"/>
      <c r="D438"/>
      <c r="E438"/>
      <c r="F438"/>
      <c r="G438"/>
      <c r="H438"/>
      <c r="I438"/>
      <c r="J438"/>
    </row>
    <row r="439" spans="1:10" ht="11.45" customHeight="1" x14ac:dyDescent="0.25">
      <c r="A439"/>
      <c r="B439"/>
      <c r="C439"/>
      <c r="D439"/>
      <c r="E439"/>
      <c r="F439"/>
      <c r="G439"/>
      <c r="H439"/>
      <c r="I439"/>
      <c r="J439"/>
    </row>
    <row r="440" spans="1:10" ht="11.45" customHeight="1" x14ac:dyDescent="0.25">
      <c r="A440"/>
      <c r="B440"/>
      <c r="C440"/>
      <c r="D440"/>
      <c r="E440"/>
      <c r="F440"/>
      <c r="G440"/>
      <c r="H440"/>
      <c r="I440"/>
      <c r="J440"/>
    </row>
    <row r="441" spans="1:10" ht="11.45" customHeight="1" x14ac:dyDescent="0.25">
      <c r="A441"/>
      <c r="B441"/>
      <c r="C441"/>
      <c r="D441"/>
      <c r="E441"/>
      <c r="F441"/>
      <c r="G441"/>
      <c r="H441"/>
      <c r="I441"/>
      <c r="J441"/>
    </row>
    <row r="442" spans="1:10" ht="11.45" customHeight="1" x14ac:dyDescent="0.25">
      <c r="A442"/>
      <c r="B442"/>
      <c r="C442"/>
      <c r="D442"/>
      <c r="E442"/>
      <c r="F442"/>
      <c r="G442"/>
      <c r="H442"/>
      <c r="I442"/>
      <c r="J442"/>
    </row>
    <row r="443" spans="1:10" ht="11.45" customHeight="1" x14ac:dyDescent="0.25">
      <c r="A443"/>
      <c r="B443"/>
      <c r="C443"/>
      <c r="D443"/>
      <c r="E443"/>
      <c r="F443"/>
      <c r="G443"/>
      <c r="H443"/>
      <c r="I443"/>
      <c r="J443"/>
    </row>
    <row r="444" spans="1:10" ht="11.45" customHeight="1" x14ac:dyDescent="0.25">
      <c r="A444"/>
      <c r="B444"/>
      <c r="C444"/>
      <c r="D444"/>
      <c r="E444"/>
      <c r="F444"/>
      <c r="G444"/>
      <c r="H444"/>
      <c r="I444"/>
      <c r="J444"/>
    </row>
    <row r="445" spans="1:10" ht="11.45" customHeight="1" x14ac:dyDescent="0.25">
      <c r="A445"/>
      <c r="B445"/>
      <c r="C445"/>
      <c r="D445"/>
      <c r="E445"/>
      <c r="F445"/>
      <c r="G445"/>
      <c r="H445"/>
      <c r="I445"/>
      <c r="J445"/>
    </row>
    <row r="446" spans="1:10" ht="11.45" customHeight="1" x14ac:dyDescent="0.25">
      <c r="A446"/>
      <c r="B446"/>
      <c r="C446"/>
      <c r="D446"/>
      <c r="E446"/>
      <c r="F446"/>
      <c r="G446"/>
      <c r="H446"/>
      <c r="I446"/>
      <c r="J446"/>
    </row>
    <row r="447" spans="1:10" ht="11.45" customHeight="1" x14ac:dyDescent="0.25">
      <c r="A447"/>
      <c r="B447"/>
      <c r="C447"/>
      <c r="D447"/>
      <c r="E447"/>
      <c r="F447"/>
      <c r="G447"/>
      <c r="H447"/>
      <c r="I447"/>
      <c r="J447"/>
    </row>
    <row r="448" spans="1:10" ht="11.45" customHeight="1" x14ac:dyDescent="0.25">
      <c r="A448"/>
      <c r="B448"/>
      <c r="C448"/>
      <c r="D448"/>
      <c r="E448"/>
      <c r="F448"/>
      <c r="G448"/>
      <c r="H448"/>
      <c r="I448"/>
      <c r="J448"/>
    </row>
    <row r="449" spans="1:10" ht="11.45" customHeight="1" x14ac:dyDescent="0.25">
      <c r="A449"/>
      <c r="B449"/>
      <c r="C449"/>
      <c r="D449"/>
      <c r="E449"/>
      <c r="F449"/>
      <c r="G449"/>
      <c r="H449"/>
      <c r="I449"/>
      <c r="J449"/>
    </row>
    <row r="450" spans="1:10" ht="11.45" customHeight="1" x14ac:dyDescent="0.25">
      <c r="A450"/>
      <c r="B450"/>
      <c r="C450"/>
      <c r="D450"/>
      <c r="E450"/>
      <c r="F450"/>
      <c r="G450"/>
      <c r="H450"/>
      <c r="I450"/>
      <c r="J450"/>
    </row>
    <row r="451" spans="1:10" ht="11.45" customHeight="1" x14ac:dyDescent="0.25">
      <c r="A451"/>
      <c r="B451"/>
      <c r="C451"/>
      <c r="D451"/>
      <c r="E451"/>
      <c r="F451"/>
      <c r="G451"/>
      <c r="H451"/>
      <c r="I451"/>
      <c r="J451"/>
    </row>
    <row r="452" spans="1:10" ht="11.45" customHeight="1" x14ac:dyDescent="0.25">
      <c r="A452"/>
      <c r="B452"/>
      <c r="C452"/>
      <c r="D452"/>
      <c r="E452"/>
      <c r="F452"/>
      <c r="G452"/>
      <c r="H452"/>
      <c r="I452"/>
      <c r="J452"/>
    </row>
    <row r="453" spans="1:10" ht="11.45" customHeight="1" x14ac:dyDescent="0.25">
      <c r="A453"/>
      <c r="B453"/>
      <c r="C453"/>
      <c r="D453"/>
      <c r="E453"/>
      <c r="F453"/>
      <c r="G453"/>
      <c r="H453"/>
      <c r="I453"/>
      <c r="J453"/>
    </row>
    <row r="454" spans="1:10" ht="11.45" customHeight="1" x14ac:dyDescent="0.25">
      <c r="A454"/>
      <c r="B454"/>
      <c r="C454"/>
      <c r="D454"/>
      <c r="E454"/>
      <c r="F454"/>
      <c r="G454"/>
      <c r="H454"/>
      <c r="I454"/>
      <c r="J454"/>
    </row>
    <row r="455" spans="1:10" ht="11.45" customHeight="1" x14ac:dyDescent="0.25">
      <c r="A455"/>
      <c r="B455"/>
      <c r="C455"/>
      <c r="D455"/>
      <c r="E455"/>
      <c r="F455"/>
      <c r="G455"/>
      <c r="H455"/>
      <c r="I455"/>
      <c r="J455"/>
    </row>
    <row r="456" spans="1:10" ht="11.45" customHeight="1" x14ac:dyDescent="0.25">
      <c r="A456"/>
      <c r="B456"/>
      <c r="C456"/>
      <c r="D456"/>
      <c r="E456"/>
      <c r="F456"/>
      <c r="G456"/>
      <c r="H456"/>
      <c r="I456"/>
      <c r="J456"/>
    </row>
    <row r="457" spans="1:10" ht="11.45" customHeight="1" x14ac:dyDescent="0.25">
      <c r="A457"/>
      <c r="B457"/>
      <c r="C457"/>
      <c r="D457"/>
      <c r="E457"/>
      <c r="F457"/>
      <c r="G457"/>
      <c r="H457"/>
      <c r="I457"/>
      <c r="J457"/>
    </row>
    <row r="458" spans="1:10" ht="11.45" customHeight="1" x14ac:dyDescent="0.25">
      <c r="A458"/>
      <c r="B458"/>
      <c r="C458"/>
      <c r="D458"/>
      <c r="E458"/>
      <c r="F458"/>
      <c r="G458"/>
      <c r="H458"/>
      <c r="I458"/>
      <c r="J458"/>
    </row>
    <row r="459" spans="1:10" ht="11.45" customHeight="1" x14ac:dyDescent="0.25">
      <c r="A459"/>
      <c r="B459"/>
      <c r="C459"/>
      <c r="D459"/>
      <c r="E459"/>
      <c r="F459"/>
      <c r="G459"/>
      <c r="H459"/>
      <c r="I459"/>
      <c r="J459"/>
    </row>
    <row r="460" spans="1:10" ht="11.45" customHeight="1" x14ac:dyDescent="0.25">
      <c r="A460"/>
      <c r="B460"/>
      <c r="C460"/>
      <c r="D460"/>
      <c r="E460"/>
      <c r="F460"/>
      <c r="G460"/>
      <c r="H460"/>
      <c r="I460"/>
      <c r="J460"/>
    </row>
    <row r="461" spans="1:10" ht="11.45" customHeight="1" x14ac:dyDescent="0.25">
      <c r="A461"/>
      <c r="B461"/>
      <c r="C461"/>
      <c r="D461"/>
      <c r="E461"/>
      <c r="F461"/>
      <c r="G461"/>
      <c r="H461"/>
      <c r="I461"/>
      <c r="J461"/>
    </row>
    <row r="462" spans="1:10" ht="11.45" customHeight="1" x14ac:dyDescent="0.25">
      <c r="A462"/>
      <c r="B462"/>
      <c r="C462"/>
      <c r="D462"/>
      <c r="E462"/>
      <c r="F462"/>
      <c r="G462"/>
      <c r="H462"/>
      <c r="I462"/>
      <c r="J462"/>
    </row>
    <row r="463" spans="1:10" ht="11.45" customHeight="1" x14ac:dyDescent="0.25">
      <c r="A463"/>
      <c r="B463"/>
      <c r="C463"/>
      <c r="D463"/>
      <c r="E463"/>
      <c r="F463"/>
      <c r="G463"/>
      <c r="H463"/>
      <c r="I463"/>
      <c r="J463"/>
    </row>
    <row r="464" spans="1:10" ht="11.45" customHeight="1" x14ac:dyDescent="0.25">
      <c r="A464"/>
      <c r="B464"/>
      <c r="C464"/>
      <c r="D464"/>
      <c r="E464"/>
      <c r="F464"/>
      <c r="G464"/>
      <c r="H464"/>
      <c r="I464"/>
      <c r="J464"/>
    </row>
    <row r="465" spans="1:10" ht="11.45" customHeight="1" x14ac:dyDescent="0.25">
      <c r="A465"/>
      <c r="B465"/>
      <c r="C465"/>
      <c r="D465"/>
      <c r="E465"/>
      <c r="F465"/>
      <c r="G465"/>
      <c r="H465"/>
      <c r="I465"/>
      <c r="J465"/>
    </row>
    <row r="466" spans="1:10" ht="11.45" customHeight="1" x14ac:dyDescent="0.25">
      <c r="A466"/>
      <c r="B466"/>
      <c r="C466"/>
      <c r="D466"/>
      <c r="E466"/>
      <c r="F466"/>
      <c r="G466"/>
      <c r="H466"/>
      <c r="I466"/>
      <c r="J466"/>
    </row>
    <row r="467" spans="1:10" ht="11.45" customHeight="1" x14ac:dyDescent="0.25">
      <c r="A467"/>
      <c r="B467"/>
      <c r="C467"/>
      <c r="D467"/>
      <c r="E467"/>
      <c r="F467"/>
      <c r="G467"/>
      <c r="H467"/>
      <c r="I467"/>
      <c r="J467"/>
    </row>
    <row r="468" spans="1:10" ht="11.45" customHeight="1" x14ac:dyDescent="0.25">
      <c r="A468"/>
      <c r="B468"/>
      <c r="C468"/>
      <c r="D468"/>
      <c r="E468"/>
      <c r="F468"/>
      <c r="G468"/>
      <c r="H468"/>
      <c r="I468"/>
      <c r="J468"/>
    </row>
    <row r="469" spans="1:10" ht="11.45" customHeight="1" x14ac:dyDescent="0.25">
      <c r="A469"/>
      <c r="B469"/>
      <c r="C469"/>
      <c r="D469"/>
      <c r="E469"/>
      <c r="F469"/>
      <c r="G469"/>
      <c r="H469"/>
      <c r="I469"/>
      <c r="J469"/>
    </row>
    <row r="470" spans="1:10" ht="11.45" customHeight="1" x14ac:dyDescent="0.25">
      <c r="A470"/>
      <c r="B470"/>
      <c r="C470"/>
      <c r="D470"/>
      <c r="E470"/>
      <c r="F470"/>
      <c r="G470"/>
      <c r="H470"/>
      <c r="I470"/>
      <c r="J470"/>
    </row>
    <row r="471" spans="1:10" ht="11.45" customHeight="1" x14ac:dyDescent="0.25">
      <c r="A471"/>
      <c r="B471"/>
      <c r="C471"/>
      <c r="D471"/>
      <c r="E471"/>
      <c r="F471"/>
      <c r="G471"/>
      <c r="H471"/>
      <c r="I471"/>
      <c r="J471"/>
    </row>
    <row r="472" spans="1:10" ht="11.45" customHeight="1" x14ac:dyDescent="0.25">
      <c r="A472"/>
      <c r="B472"/>
      <c r="C472"/>
      <c r="D472"/>
      <c r="E472"/>
      <c r="F472"/>
      <c r="G472"/>
      <c r="H472"/>
      <c r="I472"/>
      <c r="J472"/>
    </row>
    <row r="473" spans="1:10" ht="11.45" customHeight="1" x14ac:dyDescent="0.25">
      <c r="A473"/>
      <c r="B473"/>
      <c r="C473"/>
      <c r="D473"/>
      <c r="E473"/>
      <c r="F473"/>
      <c r="G473"/>
      <c r="H473"/>
      <c r="I473"/>
      <c r="J473"/>
    </row>
    <row r="474" spans="1:10" ht="11.45" customHeight="1" x14ac:dyDescent="0.25">
      <c r="A474"/>
      <c r="B474"/>
      <c r="C474"/>
      <c r="D474"/>
      <c r="E474"/>
      <c r="F474"/>
      <c r="G474"/>
      <c r="H474"/>
      <c r="I474"/>
      <c r="J474"/>
    </row>
    <row r="475" spans="1:10" ht="11.45" customHeight="1" x14ac:dyDescent="0.25">
      <c r="A475"/>
      <c r="B475"/>
      <c r="C475"/>
      <c r="D475"/>
      <c r="E475"/>
      <c r="F475"/>
      <c r="G475"/>
      <c r="H475"/>
      <c r="I475"/>
      <c r="J475"/>
    </row>
    <row r="476" spans="1:10" ht="11.45" customHeight="1" x14ac:dyDescent="0.25">
      <c r="A476"/>
      <c r="B476"/>
      <c r="C476"/>
      <c r="D476"/>
      <c r="E476"/>
      <c r="F476"/>
      <c r="G476"/>
      <c r="H476"/>
      <c r="I476"/>
      <c r="J476"/>
    </row>
    <row r="477" spans="1:10" ht="11.45" customHeight="1" x14ac:dyDescent="0.25">
      <c r="A477"/>
      <c r="B477"/>
      <c r="C477"/>
      <c r="D477"/>
      <c r="E477"/>
      <c r="F477"/>
      <c r="G477"/>
      <c r="H477"/>
      <c r="I477"/>
      <c r="J477"/>
    </row>
    <row r="478" spans="1:10" ht="11.45" customHeight="1" x14ac:dyDescent="0.25">
      <c r="A478"/>
      <c r="B478"/>
      <c r="C478"/>
      <c r="D478"/>
      <c r="E478"/>
      <c r="F478"/>
      <c r="G478"/>
      <c r="H478"/>
      <c r="I478"/>
      <c r="J478"/>
    </row>
    <row r="479" spans="1:10" ht="11.45" customHeight="1" x14ac:dyDescent="0.25">
      <c r="A479"/>
      <c r="B479"/>
      <c r="C479"/>
      <c r="D479"/>
      <c r="E479"/>
      <c r="F479"/>
      <c r="G479"/>
      <c r="H479"/>
      <c r="I479"/>
      <c r="J479"/>
    </row>
    <row r="480" spans="1:10" ht="11.45" customHeight="1" x14ac:dyDescent="0.25">
      <c r="A480"/>
      <c r="B480"/>
      <c r="C480"/>
      <c r="D480"/>
      <c r="E480"/>
      <c r="F480"/>
      <c r="G480"/>
      <c r="H480"/>
      <c r="I480"/>
      <c r="J480"/>
    </row>
    <row r="481" spans="1:10" ht="11.45" customHeight="1" x14ac:dyDescent="0.25">
      <c r="A481"/>
      <c r="B481"/>
      <c r="C481"/>
      <c r="D481"/>
      <c r="E481"/>
      <c r="F481"/>
      <c r="G481"/>
      <c r="H481"/>
      <c r="I481"/>
      <c r="J481"/>
    </row>
    <row r="482" spans="1:10" ht="11.45" customHeight="1" x14ac:dyDescent="0.25">
      <c r="A482"/>
      <c r="B482"/>
      <c r="C482"/>
      <c r="D482"/>
      <c r="E482"/>
      <c r="F482"/>
      <c r="G482"/>
      <c r="H482"/>
      <c r="I482"/>
      <c r="J482"/>
    </row>
    <row r="483" spans="1:10" ht="11.45" customHeight="1" x14ac:dyDescent="0.25">
      <c r="A483"/>
      <c r="B483"/>
      <c r="C483"/>
      <c r="D483"/>
      <c r="E483"/>
      <c r="F483"/>
      <c r="G483"/>
      <c r="H483"/>
      <c r="I483"/>
      <c r="J483"/>
    </row>
    <row r="484" spans="1:10" ht="11.45" customHeight="1" x14ac:dyDescent="0.25">
      <c r="A484"/>
      <c r="B484"/>
      <c r="C484"/>
      <c r="D484"/>
      <c r="E484"/>
      <c r="F484"/>
      <c r="G484"/>
      <c r="H484"/>
      <c r="I484"/>
      <c r="J484"/>
    </row>
    <row r="485" spans="1:10" ht="11.45" customHeight="1" x14ac:dyDescent="0.25">
      <c r="A485"/>
      <c r="B485"/>
      <c r="C485"/>
      <c r="D485"/>
      <c r="E485"/>
      <c r="F485"/>
      <c r="G485"/>
      <c r="H485"/>
      <c r="I485"/>
      <c r="J485"/>
    </row>
    <row r="486" spans="1:10" ht="11.45" customHeight="1" x14ac:dyDescent="0.25">
      <c r="A486"/>
      <c r="B486"/>
      <c r="C486"/>
      <c r="D486"/>
      <c r="E486"/>
      <c r="F486"/>
      <c r="G486"/>
      <c r="H486"/>
      <c r="I486"/>
      <c r="J486"/>
    </row>
    <row r="487" spans="1:10" ht="11.45" customHeight="1" x14ac:dyDescent="0.25">
      <c r="A487"/>
      <c r="B487"/>
      <c r="C487"/>
      <c r="D487"/>
      <c r="E487"/>
      <c r="F487"/>
      <c r="G487"/>
      <c r="H487"/>
      <c r="I487"/>
      <c r="J487"/>
    </row>
    <row r="488" spans="1:10" ht="11.45" customHeight="1" x14ac:dyDescent="0.25">
      <c r="A488"/>
      <c r="B488"/>
      <c r="C488"/>
      <c r="D488"/>
      <c r="E488"/>
      <c r="F488"/>
      <c r="G488"/>
      <c r="H488"/>
      <c r="I488"/>
      <c r="J488"/>
    </row>
    <row r="489" spans="1:10" ht="11.45" customHeight="1" x14ac:dyDescent="0.25">
      <c r="A489"/>
      <c r="B489"/>
      <c r="C489"/>
      <c r="D489"/>
      <c r="E489"/>
      <c r="F489"/>
      <c r="G489"/>
      <c r="H489"/>
      <c r="I489"/>
      <c r="J489"/>
    </row>
    <row r="490" spans="1:10" ht="11.45" customHeight="1" x14ac:dyDescent="0.25">
      <c r="A490"/>
      <c r="B490"/>
      <c r="C490"/>
      <c r="D490"/>
      <c r="E490"/>
      <c r="F490"/>
      <c r="G490"/>
      <c r="H490"/>
      <c r="I490"/>
      <c r="J490"/>
    </row>
    <row r="491" spans="1:10" ht="11.45" customHeight="1" x14ac:dyDescent="0.25">
      <c r="A491"/>
      <c r="B491"/>
      <c r="C491"/>
      <c r="D491"/>
      <c r="E491"/>
      <c r="F491"/>
      <c r="G491"/>
      <c r="H491"/>
      <c r="I491"/>
      <c r="J491"/>
    </row>
    <row r="492" spans="1:10" ht="11.45" customHeight="1" x14ac:dyDescent="0.25">
      <c r="A492"/>
      <c r="B492"/>
      <c r="C492"/>
      <c r="D492"/>
      <c r="E492"/>
      <c r="F492"/>
      <c r="G492"/>
      <c r="H492"/>
      <c r="I492"/>
      <c r="J492"/>
    </row>
    <row r="493" spans="1:10" ht="11.45" customHeight="1" x14ac:dyDescent="0.25">
      <c r="A493"/>
      <c r="B493"/>
      <c r="C493"/>
      <c r="D493"/>
      <c r="E493"/>
      <c r="F493"/>
      <c r="G493"/>
      <c r="H493"/>
      <c r="I493"/>
      <c r="J493"/>
    </row>
    <row r="494" spans="1:10" ht="11.45" customHeight="1" x14ac:dyDescent="0.25">
      <c r="A494"/>
      <c r="B494"/>
      <c r="C494"/>
      <c r="D494"/>
      <c r="E494"/>
      <c r="F494"/>
      <c r="G494"/>
      <c r="H494"/>
      <c r="I494"/>
      <c r="J494"/>
    </row>
    <row r="495" spans="1:10" ht="11.45" customHeight="1" x14ac:dyDescent="0.25">
      <c r="A495"/>
      <c r="B495"/>
      <c r="C495"/>
      <c r="D495"/>
      <c r="E495"/>
      <c r="F495"/>
      <c r="G495"/>
      <c r="H495"/>
      <c r="I495"/>
      <c r="J495"/>
    </row>
    <row r="496" spans="1:10" ht="11.45" customHeight="1" x14ac:dyDescent="0.25">
      <c r="A496"/>
      <c r="B496"/>
      <c r="C496"/>
      <c r="D496"/>
      <c r="E496"/>
      <c r="F496"/>
      <c r="G496"/>
      <c r="H496"/>
      <c r="I496"/>
      <c r="J496"/>
    </row>
    <row r="497" spans="1:10" ht="11.4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1.45" customHeight="1" x14ac:dyDescent="0.25">
      <c r="A498"/>
      <c r="B498"/>
      <c r="C498"/>
      <c r="D498"/>
      <c r="E498"/>
      <c r="F498"/>
      <c r="G498"/>
      <c r="H498"/>
      <c r="I498"/>
      <c r="J498"/>
    </row>
    <row r="499" spans="1:10" ht="11.45" customHeight="1" x14ac:dyDescent="0.25">
      <c r="A499"/>
      <c r="B499"/>
      <c r="C499"/>
      <c r="D499"/>
      <c r="E499"/>
      <c r="F499"/>
      <c r="G499"/>
      <c r="H499"/>
      <c r="I499"/>
      <c r="J499"/>
    </row>
    <row r="500" spans="1:10" ht="11.45" customHeight="1" x14ac:dyDescent="0.25">
      <c r="A500"/>
      <c r="B500"/>
      <c r="C500"/>
      <c r="D500"/>
      <c r="E500"/>
      <c r="F500"/>
      <c r="G500"/>
      <c r="H500"/>
      <c r="I500"/>
      <c r="J500"/>
    </row>
    <row r="501" spans="1:10" ht="11.45" customHeight="1" x14ac:dyDescent="0.25">
      <c r="A501"/>
      <c r="B501"/>
      <c r="C501"/>
      <c r="D501"/>
      <c r="E501"/>
      <c r="F501"/>
      <c r="G501"/>
      <c r="H501"/>
      <c r="I501"/>
      <c r="J501"/>
    </row>
    <row r="502" spans="1:10" ht="11.45" customHeight="1" x14ac:dyDescent="0.25">
      <c r="A502"/>
      <c r="B502"/>
      <c r="C502"/>
      <c r="D502"/>
      <c r="E502"/>
      <c r="F502"/>
      <c r="G502"/>
      <c r="H502"/>
      <c r="I502"/>
      <c r="J502"/>
    </row>
    <row r="503" spans="1:10" ht="11.45" customHeight="1" x14ac:dyDescent="0.25">
      <c r="A503"/>
      <c r="B503"/>
      <c r="C503"/>
      <c r="D503"/>
      <c r="E503"/>
      <c r="F503"/>
      <c r="G503"/>
      <c r="H503"/>
      <c r="I503"/>
      <c r="J503"/>
    </row>
    <row r="504" spans="1:10" ht="11.45" customHeight="1" x14ac:dyDescent="0.25">
      <c r="A504"/>
      <c r="B504"/>
      <c r="C504"/>
      <c r="D504"/>
      <c r="E504"/>
      <c r="F504"/>
      <c r="G504"/>
      <c r="H504"/>
      <c r="I504"/>
      <c r="J504"/>
    </row>
    <row r="505" spans="1:10" ht="11.45" customHeight="1" x14ac:dyDescent="0.25">
      <c r="A505"/>
      <c r="B505"/>
      <c r="C505"/>
      <c r="D505"/>
      <c r="E505"/>
      <c r="F505"/>
      <c r="G505"/>
      <c r="H505"/>
      <c r="I505"/>
      <c r="J505"/>
    </row>
    <row r="506" spans="1:10" ht="11.45" customHeight="1" x14ac:dyDescent="0.25">
      <c r="A506"/>
      <c r="B506"/>
      <c r="C506"/>
      <c r="D506"/>
      <c r="E506"/>
      <c r="F506"/>
      <c r="G506"/>
      <c r="H506"/>
      <c r="I506"/>
      <c r="J506"/>
    </row>
    <row r="507" spans="1:10" ht="11.45" customHeight="1" x14ac:dyDescent="0.25">
      <c r="A507"/>
      <c r="B507"/>
      <c r="C507"/>
      <c r="D507"/>
      <c r="E507"/>
      <c r="F507"/>
      <c r="G507"/>
      <c r="H507"/>
      <c r="I507"/>
      <c r="J507"/>
    </row>
    <row r="508" spans="1:10" ht="11.45" customHeight="1" x14ac:dyDescent="0.25">
      <c r="A508"/>
      <c r="B508"/>
      <c r="C508"/>
      <c r="D508"/>
      <c r="E508"/>
      <c r="F508"/>
      <c r="G508"/>
      <c r="H508"/>
      <c r="I508"/>
      <c r="J508"/>
    </row>
    <row r="509" spans="1:10" ht="11.45" customHeight="1" x14ac:dyDescent="0.25">
      <c r="A509"/>
      <c r="B509"/>
      <c r="C509"/>
      <c r="D509"/>
      <c r="E509"/>
      <c r="F509"/>
      <c r="G509"/>
      <c r="H509"/>
      <c r="I509"/>
      <c r="J509"/>
    </row>
    <row r="510" spans="1:10" ht="11.45" customHeight="1" x14ac:dyDescent="0.25">
      <c r="A510"/>
      <c r="B510"/>
      <c r="C510"/>
      <c r="D510"/>
      <c r="E510"/>
      <c r="F510"/>
      <c r="G510"/>
      <c r="H510"/>
      <c r="I510"/>
      <c r="J510"/>
    </row>
    <row r="511" spans="1:10" ht="11.45" customHeight="1" x14ac:dyDescent="0.25">
      <c r="A511"/>
      <c r="B511"/>
      <c r="C511"/>
      <c r="D511"/>
      <c r="E511"/>
      <c r="F511"/>
      <c r="G511"/>
      <c r="H511"/>
      <c r="I511"/>
      <c r="J511"/>
    </row>
    <row r="512" spans="1:10" ht="11.45" customHeight="1" x14ac:dyDescent="0.25">
      <c r="A512"/>
      <c r="B512"/>
      <c r="C512"/>
      <c r="D512"/>
      <c r="E512"/>
      <c r="F512"/>
      <c r="G512"/>
      <c r="H512"/>
      <c r="I512"/>
      <c r="J512"/>
    </row>
    <row r="513" spans="1:10" ht="11.45" customHeight="1" x14ac:dyDescent="0.25">
      <c r="A513"/>
      <c r="B513"/>
      <c r="C513"/>
      <c r="D513"/>
      <c r="E513"/>
      <c r="F513"/>
      <c r="G513"/>
      <c r="H513"/>
      <c r="I513"/>
      <c r="J513"/>
    </row>
    <row r="514" spans="1:10" ht="11.45" customHeight="1" x14ac:dyDescent="0.25">
      <c r="A514"/>
      <c r="B514"/>
      <c r="C514"/>
      <c r="D514"/>
      <c r="E514"/>
      <c r="F514"/>
      <c r="G514"/>
      <c r="H514"/>
      <c r="I514"/>
      <c r="J514"/>
    </row>
    <row r="515" spans="1:10" ht="11.45" customHeight="1" x14ac:dyDescent="0.25">
      <c r="A515"/>
      <c r="B515"/>
      <c r="C515"/>
      <c r="D515"/>
      <c r="E515"/>
      <c r="F515"/>
      <c r="G515"/>
      <c r="H515"/>
      <c r="I515"/>
      <c r="J515"/>
    </row>
    <row r="516" spans="1:10" ht="11.45" customHeight="1" x14ac:dyDescent="0.25">
      <c r="A516"/>
      <c r="B516"/>
      <c r="C516"/>
      <c r="D516"/>
      <c r="E516"/>
      <c r="F516"/>
      <c r="G516"/>
      <c r="H516"/>
      <c r="I516"/>
      <c r="J516"/>
    </row>
    <row r="517" spans="1:10" ht="11.45" customHeight="1" x14ac:dyDescent="0.25">
      <c r="A517"/>
      <c r="B517"/>
      <c r="C517"/>
      <c r="D517"/>
      <c r="E517"/>
      <c r="F517"/>
      <c r="G517"/>
      <c r="H517"/>
      <c r="I517"/>
      <c r="J517"/>
    </row>
    <row r="518" spans="1:10" ht="11.45" customHeight="1" x14ac:dyDescent="0.25">
      <c r="A518"/>
      <c r="B518"/>
      <c r="C518"/>
      <c r="D518"/>
      <c r="E518"/>
      <c r="F518"/>
      <c r="G518"/>
      <c r="H518"/>
      <c r="I518"/>
      <c r="J518"/>
    </row>
    <row r="519" spans="1:10" ht="11.45" customHeight="1" x14ac:dyDescent="0.25">
      <c r="A519"/>
      <c r="B519"/>
      <c r="C519"/>
      <c r="D519"/>
      <c r="E519"/>
      <c r="F519"/>
      <c r="G519"/>
      <c r="H519"/>
      <c r="I519"/>
      <c r="J519"/>
    </row>
    <row r="520" spans="1:10" ht="11.45" customHeight="1" x14ac:dyDescent="0.25">
      <c r="A520"/>
      <c r="B520"/>
      <c r="C520"/>
      <c r="D520"/>
      <c r="E520"/>
      <c r="F520"/>
      <c r="G520"/>
      <c r="H520"/>
      <c r="I520"/>
      <c r="J520"/>
    </row>
    <row r="521" spans="1:10" ht="11.45" customHeight="1" x14ac:dyDescent="0.25">
      <c r="A521"/>
      <c r="B521"/>
      <c r="C521"/>
      <c r="D521"/>
      <c r="E521"/>
      <c r="F521"/>
      <c r="G521"/>
      <c r="H521"/>
      <c r="I521"/>
      <c r="J521"/>
    </row>
    <row r="522" spans="1:10" ht="11.45" customHeight="1" x14ac:dyDescent="0.25">
      <c r="A522"/>
      <c r="B522"/>
      <c r="C522"/>
      <c r="D522"/>
      <c r="E522"/>
      <c r="F522"/>
      <c r="G522"/>
      <c r="H522"/>
      <c r="I522"/>
      <c r="J522"/>
    </row>
    <row r="523" spans="1:10" ht="11.45" customHeight="1" x14ac:dyDescent="0.25">
      <c r="A523"/>
      <c r="B523"/>
      <c r="C523"/>
      <c r="D523"/>
      <c r="E523"/>
      <c r="F523"/>
      <c r="G523"/>
      <c r="H523"/>
      <c r="I523"/>
      <c r="J523"/>
    </row>
    <row r="524" spans="1:10" ht="11.45" customHeight="1" x14ac:dyDescent="0.25">
      <c r="A524"/>
      <c r="B524"/>
      <c r="C524"/>
      <c r="D524"/>
      <c r="E524"/>
      <c r="F524"/>
      <c r="G524"/>
      <c r="H524"/>
      <c r="I524"/>
      <c r="J524"/>
    </row>
    <row r="525" spans="1:10" ht="11.45" customHeight="1" x14ac:dyDescent="0.25">
      <c r="A525"/>
      <c r="B525"/>
      <c r="C525"/>
      <c r="D525"/>
      <c r="E525"/>
      <c r="F525"/>
      <c r="G525"/>
      <c r="H525"/>
      <c r="I525"/>
      <c r="J525"/>
    </row>
    <row r="526" spans="1:10" ht="11.45" customHeight="1" x14ac:dyDescent="0.25">
      <c r="A526"/>
      <c r="B526"/>
      <c r="C526"/>
      <c r="D526"/>
      <c r="E526"/>
      <c r="F526"/>
      <c r="G526"/>
      <c r="H526"/>
      <c r="I526"/>
      <c r="J526"/>
    </row>
    <row r="527" spans="1:10" ht="11.45" customHeight="1" x14ac:dyDescent="0.25">
      <c r="A527"/>
      <c r="B527"/>
      <c r="C527"/>
      <c r="D527"/>
      <c r="E527"/>
      <c r="F527"/>
      <c r="G527"/>
      <c r="H527"/>
      <c r="I527"/>
      <c r="J527"/>
    </row>
    <row r="528" spans="1:10" ht="11.45" customHeight="1" x14ac:dyDescent="0.25">
      <c r="A528"/>
      <c r="B528"/>
      <c r="C528"/>
      <c r="D528"/>
      <c r="E528"/>
      <c r="F528"/>
      <c r="G528"/>
      <c r="H528"/>
      <c r="I528"/>
      <c r="J528"/>
    </row>
    <row r="529" spans="1:10" ht="11.45" customHeight="1" x14ac:dyDescent="0.25">
      <c r="A529"/>
      <c r="B529"/>
      <c r="C529"/>
      <c r="D529"/>
      <c r="E529"/>
      <c r="F529"/>
      <c r="G529"/>
      <c r="H529"/>
      <c r="I529"/>
      <c r="J529"/>
    </row>
    <row r="530" spans="1:10" ht="11.45" customHeight="1" x14ac:dyDescent="0.25">
      <c r="A530"/>
      <c r="B530"/>
      <c r="C530"/>
      <c r="D530"/>
      <c r="E530"/>
      <c r="F530"/>
      <c r="G530"/>
      <c r="H530"/>
      <c r="I530"/>
      <c r="J530"/>
    </row>
    <row r="531" spans="1:10" ht="11.45" customHeight="1" x14ac:dyDescent="0.25">
      <c r="A531"/>
      <c r="B531"/>
      <c r="C531"/>
      <c r="D531"/>
      <c r="E531"/>
      <c r="F531"/>
      <c r="G531"/>
      <c r="H531"/>
      <c r="I531"/>
      <c r="J531"/>
    </row>
    <row r="532" spans="1:10" ht="11.45" customHeight="1" x14ac:dyDescent="0.25">
      <c r="A532"/>
      <c r="B532"/>
      <c r="C532"/>
      <c r="D532"/>
      <c r="E532"/>
      <c r="F532"/>
      <c r="G532"/>
      <c r="H532"/>
      <c r="I532"/>
      <c r="J532"/>
    </row>
    <row r="533" spans="1:10" ht="11.45" customHeight="1" x14ac:dyDescent="0.25">
      <c r="A533"/>
      <c r="B533"/>
      <c r="C533"/>
      <c r="D533"/>
      <c r="E533"/>
      <c r="F533"/>
      <c r="G533"/>
      <c r="H533"/>
      <c r="I533"/>
      <c r="J533"/>
    </row>
    <row r="534" spans="1:10" ht="11.45" customHeight="1" x14ac:dyDescent="0.25">
      <c r="A534"/>
      <c r="B534"/>
      <c r="C534"/>
      <c r="D534"/>
      <c r="E534"/>
      <c r="F534"/>
      <c r="G534"/>
      <c r="H534"/>
      <c r="I534"/>
      <c r="J534"/>
    </row>
    <row r="535" spans="1:10" ht="11.45" customHeight="1" x14ac:dyDescent="0.25">
      <c r="A535"/>
      <c r="B535"/>
      <c r="C535"/>
      <c r="D535"/>
      <c r="E535"/>
      <c r="F535"/>
      <c r="G535"/>
      <c r="H535"/>
      <c r="I535"/>
      <c r="J535"/>
    </row>
    <row r="536" spans="1:10" ht="11.45" customHeight="1" x14ac:dyDescent="0.25">
      <c r="A536"/>
      <c r="B536"/>
      <c r="C536"/>
      <c r="D536"/>
      <c r="E536"/>
      <c r="F536"/>
      <c r="G536"/>
      <c r="H536"/>
      <c r="I536"/>
      <c r="J536"/>
    </row>
    <row r="537" spans="1:10" ht="11.45" customHeight="1" x14ac:dyDescent="0.25">
      <c r="A537"/>
      <c r="B537"/>
      <c r="C537"/>
      <c r="D537"/>
      <c r="E537"/>
      <c r="F537"/>
      <c r="G537"/>
      <c r="H537"/>
      <c r="I537"/>
      <c r="J537"/>
    </row>
    <row r="538" spans="1:10" ht="11.45" customHeight="1" x14ac:dyDescent="0.25">
      <c r="A538"/>
      <c r="B538"/>
      <c r="C538"/>
      <c r="D538"/>
      <c r="E538"/>
      <c r="F538"/>
      <c r="G538"/>
      <c r="H538"/>
      <c r="I538"/>
      <c r="J538"/>
    </row>
    <row r="539" spans="1:10" ht="11.45" customHeight="1" x14ac:dyDescent="0.25">
      <c r="A539"/>
      <c r="B539"/>
      <c r="C539"/>
      <c r="D539"/>
      <c r="E539"/>
      <c r="F539"/>
      <c r="G539"/>
      <c r="H539"/>
      <c r="I539"/>
      <c r="J539"/>
    </row>
    <row r="540" spans="1:10" ht="11.45" customHeight="1" x14ac:dyDescent="0.25">
      <c r="A540"/>
      <c r="B540"/>
      <c r="C540"/>
      <c r="D540"/>
      <c r="E540"/>
      <c r="F540"/>
      <c r="G540"/>
      <c r="H540"/>
      <c r="I540"/>
      <c r="J540"/>
    </row>
    <row r="541" spans="1:10" ht="11.45" customHeight="1" x14ac:dyDescent="0.25">
      <c r="A541"/>
      <c r="B541"/>
      <c r="C541"/>
      <c r="D541"/>
      <c r="E541"/>
      <c r="F541"/>
      <c r="G541"/>
      <c r="H541"/>
      <c r="I541"/>
      <c r="J541"/>
    </row>
    <row r="542" spans="1:10" ht="11.45" customHeight="1" x14ac:dyDescent="0.25">
      <c r="A542"/>
      <c r="B542"/>
      <c r="C542"/>
      <c r="D542"/>
      <c r="E542"/>
      <c r="F542"/>
      <c r="G542"/>
      <c r="H542"/>
      <c r="I542"/>
      <c r="J542"/>
    </row>
    <row r="543" spans="1:10" ht="11.45" customHeight="1" x14ac:dyDescent="0.25">
      <c r="A543"/>
      <c r="B543"/>
      <c r="C543"/>
      <c r="D543"/>
      <c r="E543"/>
      <c r="F543"/>
      <c r="G543"/>
      <c r="H543"/>
      <c r="I543"/>
      <c r="J543"/>
    </row>
  </sheetData>
  <mergeCells count="2">
    <mergeCell ref="A1:J1"/>
    <mergeCell ref="A42:J42"/>
  </mergeCells>
  <pageMargins left="0.23622047244094491" right="0.19685039370078741" top="0.59055118110236227" bottom="0.15748031496062992" header="0.31496062992125984" footer="0.31496062992125984"/>
  <pageSetup paperSize="9" scale="92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9105-2BAC-4BCA-94F1-7450D7681AFC}">
  <dimension ref="A1:N343"/>
  <sheetViews>
    <sheetView workbookViewId="0">
      <pane ySplit="1" topLeftCell="A281" activePane="bottomLeft" state="frozen"/>
      <selection pane="bottomLeft" activeCell="G344" sqref="G344"/>
    </sheetView>
  </sheetViews>
  <sheetFormatPr defaultRowHeight="11.25" x14ac:dyDescent="0.2"/>
  <cols>
    <col min="1" max="1" width="20.33203125" customWidth="1"/>
    <col min="2" max="2" width="13.33203125" style="1" customWidth="1"/>
    <col min="3" max="3" width="23.5" customWidth="1"/>
    <col min="4" max="4" width="17.33203125" customWidth="1"/>
    <col min="5" max="5" width="14.83203125" customWidth="1"/>
    <col min="6" max="6" width="14.33203125" customWidth="1"/>
    <col min="7" max="7" width="15.5" customWidth="1"/>
    <col min="8" max="8" width="18.6640625" customWidth="1"/>
    <col min="9" max="9" width="14.6640625" customWidth="1"/>
    <col min="10" max="10" width="12.6640625" customWidth="1"/>
    <col min="11" max="11" width="14.83203125" customWidth="1"/>
    <col min="12" max="12" width="12" style="61" bestFit="1" customWidth="1"/>
  </cols>
  <sheetData>
    <row r="1" spans="1:14" ht="24.75" customHeight="1" x14ac:dyDescent="0.2">
      <c r="A1" s="21" t="s">
        <v>0</v>
      </c>
      <c r="B1" s="22" t="s">
        <v>17</v>
      </c>
      <c r="C1" s="21" t="s">
        <v>1</v>
      </c>
      <c r="D1" s="21" t="s">
        <v>6</v>
      </c>
      <c r="E1" s="21" t="s">
        <v>7</v>
      </c>
      <c r="F1" s="21" t="s">
        <v>2</v>
      </c>
      <c r="G1" s="21" t="s">
        <v>3</v>
      </c>
      <c r="H1" s="21" t="s">
        <v>4</v>
      </c>
      <c r="I1" s="21" t="s">
        <v>5</v>
      </c>
      <c r="J1" s="50" t="s">
        <v>50</v>
      </c>
      <c r="K1" s="50" t="s">
        <v>51</v>
      </c>
      <c r="L1" s="50" t="s">
        <v>73</v>
      </c>
      <c r="M1" s="58" t="s">
        <v>70</v>
      </c>
      <c r="N1" s="58" t="s">
        <v>72</v>
      </c>
    </row>
    <row r="2" spans="1:14" x14ac:dyDescent="0.2">
      <c r="A2" s="23" t="s">
        <v>10</v>
      </c>
      <c r="B2" s="24">
        <v>43835</v>
      </c>
      <c r="C2" s="25">
        <v>33</v>
      </c>
      <c r="D2" s="26"/>
      <c r="E2" s="25">
        <v>33</v>
      </c>
      <c r="F2" s="26"/>
      <c r="G2" s="25">
        <v>7</v>
      </c>
      <c r="H2" s="26"/>
      <c r="I2" s="26"/>
      <c r="J2" s="49"/>
      <c r="K2" s="49"/>
      <c r="L2" s="60" t="str">
        <f>TEXT(Таблица4[[#This Row],[Дата]],"ДД")</f>
        <v>05</v>
      </c>
      <c r="M2" s="59" t="str">
        <f>TEXT(Таблица4[[#This Row],[Дата]],"ММММ")</f>
        <v>Январь</v>
      </c>
      <c r="N2" t="str">
        <f>TEXT(Таблица4[[#This Row],[Дата]],"ГГГГ")</f>
        <v>2020</v>
      </c>
    </row>
    <row r="3" spans="1:14" x14ac:dyDescent="0.2">
      <c r="A3" s="23" t="s">
        <v>13</v>
      </c>
      <c r="B3" s="24">
        <v>43835</v>
      </c>
      <c r="C3" s="25">
        <v>34</v>
      </c>
      <c r="D3" s="26"/>
      <c r="E3" s="25">
        <v>34</v>
      </c>
      <c r="F3" s="26"/>
      <c r="G3" s="25">
        <v>10</v>
      </c>
      <c r="H3" s="26"/>
      <c r="I3" s="26"/>
      <c r="J3" s="49"/>
      <c r="K3" s="49"/>
      <c r="L3" s="60" t="str">
        <f>TEXT(Таблица4[[#This Row],[Дата]],"ДД")</f>
        <v>05</v>
      </c>
      <c r="M3" t="str">
        <f>TEXT(Таблица4[[#This Row],[Дата]],"ММММ")</f>
        <v>Январь</v>
      </c>
      <c r="N3" t="str">
        <f>TEXT(Таблица4[[#This Row],[Дата]],"ГГГГ")</f>
        <v>2020</v>
      </c>
    </row>
    <row r="4" spans="1:14" x14ac:dyDescent="0.2">
      <c r="A4" s="27" t="s">
        <v>10</v>
      </c>
      <c r="B4" s="24">
        <v>43834</v>
      </c>
      <c r="C4" s="28">
        <v>9</v>
      </c>
      <c r="D4" s="29"/>
      <c r="E4" s="28">
        <v>9</v>
      </c>
      <c r="F4" s="29"/>
      <c r="G4" s="28">
        <v>2</v>
      </c>
      <c r="H4" s="29"/>
      <c r="I4" s="29"/>
      <c r="J4" s="49"/>
      <c r="K4" s="49"/>
      <c r="L4" s="60" t="str">
        <f>TEXT(Таблица4[[#This Row],[Дата]],"ДД")</f>
        <v>04</v>
      </c>
      <c r="M4" t="str">
        <f>TEXT(Таблица4[[#This Row],[Дата]],"ММММ")</f>
        <v>Январь</v>
      </c>
      <c r="N4" t="str">
        <f>TEXT(Таблица4[[#This Row],[Дата]],"ГГГГ")</f>
        <v>2020</v>
      </c>
    </row>
    <row r="5" spans="1:14" x14ac:dyDescent="0.2">
      <c r="A5" s="30" t="s">
        <v>10</v>
      </c>
      <c r="B5" s="24">
        <v>43833</v>
      </c>
      <c r="C5" s="31">
        <v>33</v>
      </c>
      <c r="D5" s="32"/>
      <c r="E5" s="31">
        <v>33</v>
      </c>
      <c r="F5" s="32"/>
      <c r="G5" s="31">
        <v>1</v>
      </c>
      <c r="H5" s="32"/>
      <c r="I5" s="32"/>
      <c r="J5" s="49"/>
      <c r="K5" s="49"/>
      <c r="L5" s="60" t="str">
        <f>TEXT(Таблица4[[#This Row],[Дата]],"ДД")</f>
        <v>03</v>
      </c>
      <c r="M5" t="str">
        <f>TEXT(Таблица4[[#This Row],[Дата]],"ММММ")</f>
        <v>Январь</v>
      </c>
      <c r="N5" t="str">
        <f>TEXT(Таблица4[[#This Row],[Дата]],"ГГГГ")</f>
        <v>2020</v>
      </c>
    </row>
    <row r="6" spans="1:14" x14ac:dyDescent="0.2">
      <c r="A6" s="30" t="s">
        <v>13</v>
      </c>
      <c r="B6" s="24">
        <v>43833</v>
      </c>
      <c r="C6" s="31">
        <v>30</v>
      </c>
      <c r="D6" s="32"/>
      <c r="E6" s="31">
        <v>30</v>
      </c>
      <c r="F6" s="32"/>
      <c r="G6" s="31">
        <v>9</v>
      </c>
      <c r="H6" s="32"/>
      <c r="I6" s="32"/>
      <c r="J6" s="49"/>
      <c r="K6" s="49"/>
      <c r="L6" s="60" t="str">
        <f>TEXT(Таблица4[[#This Row],[Дата]],"ДД")</f>
        <v>03</v>
      </c>
      <c r="M6" t="str">
        <f>TEXT(Таблица4[[#This Row],[Дата]],"ММММ")</f>
        <v>Январь</v>
      </c>
      <c r="N6" t="str">
        <f>TEXT(Таблица4[[#This Row],[Дата]],"ГГГГ")</f>
        <v>2020</v>
      </c>
    </row>
    <row r="7" spans="1:14" x14ac:dyDescent="0.2">
      <c r="A7" s="33" t="s">
        <v>16</v>
      </c>
      <c r="B7" s="34">
        <v>43836</v>
      </c>
      <c r="C7" s="35">
        <v>19</v>
      </c>
      <c r="D7" s="36"/>
      <c r="E7" s="35">
        <v>19</v>
      </c>
      <c r="F7" s="36"/>
      <c r="G7" s="36"/>
      <c r="H7" s="36"/>
      <c r="I7" s="36"/>
      <c r="J7" s="49"/>
      <c r="K7" s="49"/>
      <c r="L7" s="60" t="str">
        <f>TEXT(Таблица4[[#This Row],[Дата]],"ДД")</f>
        <v>06</v>
      </c>
      <c r="M7" t="str">
        <f>TEXT(Таблица4[[#This Row],[Дата]],"ММММ")</f>
        <v>Январь</v>
      </c>
      <c r="N7" t="str">
        <f>TEXT(Таблица4[[#This Row],[Дата]],"ГГГГ")</f>
        <v>2020</v>
      </c>
    </row>
    <row r="8" spans="1:14" x14ac:dyDescent="0.2">
      <c r="A8" s="33" t="s">
        <v>8</v>
      </c>
      <c r="B8" s="34">
        <v>43836</v>
      </c>
      <c r="C8" s="35">
        <v>9</v>
      </c>
      <c r="D8" s="36"/>
      <c r="E8" s="35">
        <v>1</v>
      </c>
      <c r="F8" s="36">
        <v>8</v>
      </c>
      <c r="G8" s="36"/>
      <c r="H8" s="36"/>
      <c r="I8" s="36"/>
      <c r="J8" s="49"/>
      <c r="K8" s="49"/>
      <c r="L8" s="60" t="str">
        <f>TEXT(Таблица4[[#This Row],[Дата]],"ДД")</f>
        <v>06</v>
      </c>
      <c r="M8" t="str">
        <f>TEXT(Таблица4[[#This Row],[Дата]],"ММММ")</f>
        <v>Январь</v>
      </c>
      <c r="N8" t="str">
        <f>TEXT(Таблица4[[#This Row],[Дата]],"ГГГГ")</f>
        <v>2020</v>
      </c>
    </row>
    <row r="9" spans="1:14" x14ac:dyDescent="0.2">
      <c r="A9" s="33" t="s">
        <v>9</v>
      </c>
      <c r="B9" s="34">
        <v>43836</v>
      </c>
      <c r="C9" s="35">
        <v>45</v>
      </c>
      <c r="D9" s="35">
        <v>45</v>
      </c>
      <c r="E9" s="36"/>
      <c r="F9" s="36"/>
      <c r="G9" s="36"/>
      <c r="H9" s="36"/>
      <c r="I9" s="36"/>
      <c r="J9" s="49"/>
      <c r="K9" s="49"/>
      <c r="L9" s="60" t="str">
        <f>TEXT(Таблица4[[#This Row],[Дата]],"ДД")</f>
        <v>06</v>
      </c>
      <c r="M9" t="str">
        <f>TEXT(Таблица4[[#This Row],[Дата]],"ММММ")</f>
        <v>Январь</v>
      </c>
      <c r="N9" t="str">
        <f>TEXT(Таблица4[[#This Row],[Дата]],"ГГГГ")</f>
        <v>2020</v>
      </c>
    </row>
    <row r="10" spans="1:14" x14ac:dyDescent="0.2">
      <c r="A10" s="33" t="s">
        <v>10</v>
      </c>
      <c r="B10" s="34">
        <v>43836</v>
      </c>
      <c r="C10" s="35">
        <v>16</v>
      </c>
      <c r="D10" s="36"/>
      <c r="E10" s="35">
        <v>16</v>
      </c>
      <c r="F10" s="35"/>
      <c r="G10" s="35">
        <v>12</v>
      </c>
      <c r="H10" s="36"/>
      <c r="I10" s="36"/>
      <c r="J10" s="49"/>
      <c r="K10" s="49"/>
      <c r="L10" s="60" t="str">
        <f>TEXT(Таблица4[[#This Row],[Дата]],"ДД")</f>
        <v>06</v>
      </c>
      <c r="M10" t="str">
        <f>TEXT(Таблица4[[#This Row],[Дата]],"ММММ")</f>
        <v>Январь</v>
      </c>
      <c r="N10" t="str">
        <f>TEXT(Таблица4[[#This Row],[Дата]],"ГГГГ")</f>
        <v>2020</v>
      </c>
    </row>
    <row r="11" spans="1:14" x14ac:dyDescent="0.2">
      <c r="A11" s="33" t="s">
        <v>11</v>
      </c>
      <c r="B11" s="34">
        <v>43836</v>
      </c>
      <c r="C11" s="36"/>
      <c r="D11" s="36"/>
      <c r="E11" s="36"/>
      <c r="F11" s="35"/>
      <c r="G11" s="36"/>
      <c r="H11" s="36"/>
      <c r="I11" s="36"/>
      <c r="J11" s="49"/>
      <c r="K11" s="49"/>
      <c r="L11" s="60" t="str">
        <f>TEXT(Таблица4[[#This Row],[Дата]],"ДД")</f>
        <v>06</v>
      </c>
      <c r="M11" t="str">
        <f>TEXT(Таблица4[[#This Row],[Дата]],"ММММ")</f>
        <v>Январь</v>
      </c>
      <c r="N11" t="str">
        <f>TEXT(Таблица4[[#This Row],[Дата]],"ГГГГ")</f>
        <v>2020</v>
      </c>
    </row>
    <row r="12" spans="1:14" x14ac:dyDescent="0.2">
      <c r="A12" s="33" t="s">
        <v>12</v>
      </c>
      <c r="B12" s="34">
        <v>43836</v>
      </c>
      <c r="C12" s="36"/>
      <c r="D12" s="36"/>
      <c r="E12" s="36"/>
      <c r="F12" s="35"/>
      <c r="G12" s="36"/>
      <c r="H12" s="36"/>
      <c r="I12" s="36"/>
      <c r="J12" s="49"/>
      <c r="K12" s="49"/>
      <c r="L12" s="60" t="str">
        <f>TEXT(Таблица4[[#This Row],[Дата]],"ДД")</f>
        <v>06</v>
      </c>
      <c r="M12" t="str">
        <f>TEXT(Таблица4[[#This Row],[Дата]],"ММММ")</f>
        <v>Январь</v>
      </c>
      <c r="N12" t="str">
        <f>TEXT(Таблица4[[#This Row],[Дата]],"ГГГГ")</f>
        <v>2020</v>
      </c>
    </row>
    <row r="13" spans="1:14" x14ac:dyDescent="0.2">
      <c r="A13" s="33" t="s">
        <v>13</v>
      </c>
      <c r="B13" s="34">
        <v>43836</v>
      </c>
      <c r="C13" s="35">
        <v>26</v>
      </c>
      <c r="D13" s="36"/>
      <c r="E13" s="35">
        <v>26</v>
      </c>
      <c r="F13" s="35"/>
      <c r="G13" s="35">
        <v>3</v>
      </c>
      <c r="H13" s="36"/>
      <c r="I13" s="36"/>
      <c r="J13" s="49"/>
      <c r="K13" s="49"/>
      <c r="L13" s="60" t="str">
        <f>TEXT(Таблица4[[#This Row],[Дата]],"ДД")</f>
        <v>06</v>
      </c>
      <c r="M13" t="str">
        <f>TEXT(Таблица4[[#This Row],[Дата]],"ММММ")</f>
        <v>Январь</v>
      </c>
      <c r="N13" t="str">
        <f>TEXT(Таблица4[[#This Row],[Дата]],"ГГГГ")</f>
        <v>2020</v>
      </c>
    </row>
    <row r="14" spans="1:14" x14ac:dyDescent="0.2">
      <c r="A14" s="33" t="s">
        <v>14</v>
      </c>
      <c r="B14" s="34">
        <v>43836</v>
      </c>
      <c r="C14" s="35">
        <v>16</v>
      </c>
      <c r="D14" s="35">
        <v>4</v>
      </c>
      <c r="E14" s="35">
        <v>11</v>
      </c>
      <c r="F14" s="35">
        <v>1</v>
      </c>
      <c r="G14" s="35">
        <v>14</v>
      </c>
      <c r="H14" s="36"/>
      <c r="I14" s="36"/>
      <c r="J14" s="49"/>
      <c r="K14" s="49"/>
      <c r="L14" s="60" t="str">
        <f>TEXT(Таблица4[[#This Row],[Дата]],"ДД")</f>
        <v>06</v>
      </c>
      <c r="M14" t="str">
        <f>TEXT(Таблица4[[#This Row],[Дата]],"ММММ")</f>
        <v>Январь</v>
      </c>
      <c r="N14" t="str">
        <f>TEXT(Таблица4[[#This Row],[Дата]],"ГГГГ")</f>
        <v>2020</v>
      </c>
    </row>
    <row r="15" spans="1:14" x14ac:dyDescent="0.2">
      <c r="A15" s="37" t="s">
        <v>16</v>
      </c>
      <c r="B15" s="34">
        <v>43837</v>
      </c>
      <c r="C15" s="38">
        <v>24</v>
      </c>
      <c r="D15" s="39"/>
      <c r="E15" s="38">
        <v>24</v>
      </c>
      <c r="F15" s="38"/>
      <c r="G15" s="38">
        <v>4</v>
      </c>
      <c r="H15" s="39"/>
      <c r="I15" s="39"/>
      <c r="J15" s="49"/>
      <c r="K15" s="49"/>
      <c r="L15" s="60" t="str">
        <f>TEXT(Таблица4[[#This Row],[Дата]],"ДД")</f>
        <v>07</v>
      </c>
      <c r="M15" t="str">
        <f>TEXT(Таблица4[[#This Row],[Дата]],"ММММ")</f>
        <v>Январь</v>
      </c>
      <c r="N15" t="str">
        <f>TEXT(Таблица4[[#This Row],[Дата]],"ГГГГ")</f>
        <v>2020</v>
      </c>
    </row>
    <row r="16" spans="1:14" x14ac:dyDescent="0.2">
      <c r="A16" s="37" t="s">
        <v>9</v>
      </c>
      <c r="B16" s="34">
        <v>43837</v>
      </c>
      <c r="C16" s="38">
        <v>41</v>
      </c>
      <c r="D16" s="38">
        <v>25</v>
      </c>
      <c r="E16" s="39"/>
      <c r="F16" s="38">
        <v>16</v>
      </c>
      <c r="G16" s="38">
        <v>1</v>
      </c>
      <c r="H16" s="39"/>
      <c r="I16" s="39"/>
      <c r="J16" s="49"/>
      <c r="K16" s="49"/>
      <c r="L16" s="60" t="str">
        <f>TEXT(Таблица4[[#This Row],[Дата]],"ДД")</f>
        <v>07</v>
      </c>
      <c r="M16" t="str">
        <f>TEXT(Таблица4[[#This Row],[Дата]],"ММММ")</f>
        <v>Январь</v>
      </c>
      <c r="N16" t="str">
        <f>TEXT(Таблица4[[#This Row],[Дата]],"ГГГГ")</f>
        <v>2020</v>
      </c>
    </row>
    <row r="17" spans="1:14" x14ac:dyDescent="0.2">
      <c r="A17" s="37" t="s">
        <v>10</v>
      </c>
      <c r="B17" s="34">
        <v>43837</v>
      </c>
      <c r="C17" s="38">
        <v>24</v>
      </c>
      <c r="D17" s="39"/>
      <c r="E17" s="38">
        <v>24</v>
      </c>
      <c r="F17" s="38"/>
      <c r="G17" s="38">
        <v>4</v>
      </c>
      <c r="H17" s="39"/>
      <c r="I17" s="39"/>
      <c r="J17" s="49"/>
      <c r="K17" s="49"/>
      <c r="L17" s="60" t="str">
        <f>TEXT(Таблица4[[#This Row],[Дата]],"ДД")</f>
        <v>07</v>
      </c>
      <c r="M17" t="str">
        <f>TEXT(Таблица4[[#This Row],[Дата]],"ММММ")</f>
        <v>Январь</v>
      </c>
      <c r="N17" t="str">
        <f>TEXT(Таблица4[[#This Row],[Дата]],"ГГГГ")</f>
        <v>2020</v>
      </c>
    </row>
    <row r="18" spans="1:14" x14ac:dyDescent="0.2">
      <c r="A18" s="37" t="s">
        <v>13</v>
      </c>
      <c r="B18" s="34">
        <v>43837</v>
      </c>
      <c r="C18" s="38">
        <v>25</v>
      </c>
      <c r="D18" s="39"/>
      <c r="E18" s="38">
        <v>25</v>
      </c>
      <c r="F18" s="38"/>
      <c r="G18" s="38">
        <v>7</v>
      </c>
      <c r="H18" s="39"/>
      <c r="I18" s="39"/>
      <c r="J18" s="49"/>
      <c r="K18" s="49"/>
      <c r="L18" s="60" t="str">
        <f>TEXT(Таблица4[[#This Row],[Дата]],"ДД")</f>
        <v>07</v>
      </c>
      <c r="M18" t="str">
        <f>TEXT(Таблица4[[#This Row],[Дата]],"ММММ")</f>
        <v>Январь</v>
      </c>
      <c r="N18" t="str">
        <f>TEXT(Таблица4[[#This Row],[Дата]],"ГГГГ")</f>
        <v>2020</v>
      </c>
    </row>
    <row r="19" spans="1:14" x14ac:dyDescent="0.2">
      <c r="A19" s="37" t="s">
        <v>16</v>
      </c>
      <c r="B19" s="34">
        <v>43838</v>
      </c>
      <c r="C19" s="38">
        <v>26</v>
      </c>
      <c r="D19" s="39"/>
      <c r="E19" s="38">
        <v>23</v>
      </c>
      <c r="F19" s="39">
        <v>3</v>
      </c>
      <c r="G19" s="38">
        <v>2</v>
      </c>
      <c r="H19" s="39"/>
      <c r="I19" s="39"/>
      <c r="J19" s="49"/>
      <c r="K19" s="49"/>
      <c r="L19" s="60" t="str">
        <f>TEXT(Таблица4[[#This Row],[Дата]],"ДД")</f>
        <v>08</v>
      </c>
      <c r="M19" t="str">
        <f>TEXT(Таблица4[[#This Row],[Дата]],"ММММ")</f>
        <v>Январь</v>
      </c>
      <c r="N19" t="str">
        <f>TEXT(Таблица4[[#This Row],[Дата]],"ГГГГ")</f>
        <v>2020</v>
      </c>
    </row>
    <row r="20" spans="1:14" x14ac:dyDescent="0.2">
      <c r="A20" s="37" t="s">
        <v>8</v>
      </c>
      <c r="B20" s="34">
        <v>43838</v>
      </c>
      <c r="C20" s="39"/>
      <c r="D20" s="39"/>
      <c r="E20" s="39"/>
      <c r="F20" s="38"/>
      <c r="G20" s="38">
        <v>3</v>
      </c>
      <c r="H20" s="39"/>
      <c r="I20" s="39"/>
      <c r="J20" s="49"/>
      <c r="K20" s="49"/>
      <c r="L20" s="60" t="str">
        <f>TEXT(Таблица4[[#This Row],[Дата]],"ДД")</f>
        <v>08</v>
      </c>
      <c r="M20" t="str">
        <f>TEXT(Таблица4[[#This Row],[Дата]],"ММММ")</f>
        <v>Январь</v>
      </c>
      <c r="N20" t="str">
        <f>TEXT(Таблица4[[#This Row],[Дата]],"ГГГГ")</f>
        <v>2020</v>
      </c>
    </row>
    <row r="21" spans="1:14" x14ac:dyDescent="0.2">
      <c r="A21" s="37" t="s">
        <v>9</v>
      </c>
      <c r="B21" s="34">
        <v>43838</v>
      </c>
      <c r="C21" s="38">
        <v>23</v>
      </c>
      <c r="D21" s="38">
        <v>13</v>
      </c>
      <c r="E21" s="39"/>
      <c r="F21" s="38">
        <v>10</v>
      </c>
      <c r="G21" s="39"/>
      <c r="H21" s="39"/>
      <c r="I21" s="39"/>
      <c r="J21" s="49"/>
      <c r="K21" s="49"/>
      <c r="L21" s="60" t="str">
        <f>TEXT(Таблица4[[#This Row],[Дата]],"ДД")</f>
        <v>08</v>
      </c>
      <c r="M21" t="str">
        <f>TEXT(Таблица4[[#This Row],[Дата]],"ММММ")</f>
        <v>Январь</v>
      </c>
      <c r="N21" t="str">
        <f>TEXT(Таблица4[[#This Row],[Дата]],"ГГГГ")</f>
        <v>2020</v>
      </c>
    </row>
    <row r="22" spans="1:14" x14ac:dyDescent="0.2">
      <c r="A22" s="37" t="s">
        <v>10</v>
      </c>
      <c r="B22" s="34">
        <v>43838</v>
      </c>
      <c r="C22" s="38">
        <v>21</v>
      </c>
      <c r="D22" s="39"/>
      <c r="E22" s="38">
        <v>15</v>
      </c>
      <c r="F22" s="39">
        <v>6</v>
      </c>
      <c r="G22" s="39"/>
      <c r="H22" s="39"/>
      <c r="I22" s="39"/>
      <c r="J22" s="49"/>
      <c r="K22" s="49"/>
      <c r="L22" s="60" t="str">
        <f>TEXT(Таблица4[[#This Row],[Дата]],"ДД")</f>
        <v>08</v>
      </c>
      <c r="M22" t="str">
        <f>TEXT(Таблица4[[#This Row],[Дата]],"ММММ")</f>
        <v>Январь</v>
      </c>
      <c r="N22" t="str">
        <f>TEXT(Таблица4[[#This Row],[Дата]],"ГГГГ")</f>
        <v>2020</v>
      </c>
    </row>
    <row r="23" spans="1:14" x14ac:dyDescent="0.2">
      <c r="A23" s="37" t="s">
        <v>13</v>
      </c>
      <c r="B23" s="34">
        <v>43838</v>
      </c>
      <c r="C23" s="38">
        <v>18</v>
      </c>
      <c r="D23" s="38"/>
      <c r="E23" s="38"/>
      <c r="F23" s="39">
        <v>18</v>
      </c>
      <c r="G23" s="38">
        <v>4</v>
      </c>
      <c r="H23" s="39"/>
      <c r="I23" s="39"/>
      <c r="J23" s="49">
        <v>2</v>
      </c>
      <c r="K23" s="49"/>
      <c r="L23" s="60" t="str">
        <f>TEXT(Таблица4[[#This Row],[Дата]],"ДД")</f>
        <v>08</v>
      </c>
      <c r="M23" t="str">
        <f>TEXT(Таблица4[[#This Row],[Дата]],"ММММ")</f>
        <v>Январь</v>
      </c>
      <c r="N23" t="str">
        <f>TEXT(Таблица4[[#This Row],[Дата]],"ГГГГ")</f>
        <v>2020</v>
      </c>
    </row>
    <row r="24" spans="1:14" x14ac:dyDescent="0.2">
      <c r="A24" s="37" t="s">
        <v>14</v>
      </c>
      <c r="B24" s="34">
        <v>43838</v>
      </c>
      <c r="C24" s="38">
        <v>20</v>
      </c>
      <c r="D24" s="38"/>
      <c r="E24" s="38">
        <v>17</v>
      </c>
      <c r="F24" s="38">
        <v>3</v>
      </c>
      <c r="G24" s="38">
        <v>12</v>
      </c>
      <c r="H24" s="39"/>
      <c r="I24" s="39"/>
      <c r="J24" s="49"/>
      <c r="K24" s="49"/>
      <c r="L24" s="60" t="str">
        <f>TEXT(Таблица4[[#This Row],[Дата]],"ДД")</f>
        <v>08</v>
      </c>
      <c r="M24" t="str">
        <f>TEXT(Таблица4[[#This Row],[Дата]],"ММММ")</f>
        <v>Январь</v>
      </c>
      <c r="N24" t="str">
        <f>TEXT(Таблица4[[#This Row],[Дата]],"ГГГГ")</f>
        <v>2020</v>
      </c>
    </row>
    <row r="25" spans="1:14" x14ac:dyDescent="0.2">
      <c r="A25" s="37" t="s">
        <v>16</v>
      </c>
      <c r="B25" s="34">
        <v>43839</v>
      </c>
      <c r="C25" s="38">
        <v>14</v>
      </c>
      <c r="D25" s="38">
        <v>12</v>
      </c>
      <c r="E25" s="38">
        <v>2</v>
      </c>
      <c r="F25" s="38"/>
      <c r="G25" s="38">
        <v>8</v>
      </c>
      <c r="H25" s="39"/>
      <c r="I25" s="39"/>
      <c r="J25" s="49"/>
      <c r="K25" s="49"/>
      <c r="L25" s="60" t="str">
        <f>TEXT(Таблица4[[#This Row],[Дата]],"ДД")</f>
        <v>09</v>
      </c>
      <c r="M25" t="str">
        <f>TEXT(Таблица4[[#This Row],[Дата]],"ММММ")</f>
        <v>Январь</v>
      </c>
      <c r="N25" t="str">
        <f>TEXT(Таблица4[[#This Row],[Дата]],"ГГГГ")</f>
        <v>2020</v>
      </c>
    </row>
    <row r="26" spans="1:14" x14ac:dyDescent="0.2">
      <c r="A26" s="37" t="s">
        <v>9</v>
      </c>
      <c r="B26" s="34">
        <v>43839</v>
      </c>
      <c r="C26" s="38">
        <v>37</v>
      </c>
      <c r="D26" s="38">
        <v>34</v>
      </c>
      <c r="E26" s="39"/>
      <c r="F26" s="39">
        <v>3</v>
      </c>
      <c r="G26" s="38">
        <v>11</v>
      </c>
      <c r="H26" s="39"/>
      <c r="I26" s="39"/>
      <c r="J26" s="49"/>
      <c r="K26" s="49"/>
      <c r="L26" s="60" t="str">
        <f>TEXT(Таблица4[[#This Row],[Дата]],"ДД")</f>
        <v>09</v>
      </c>
      <c r="M26" t="str">
        <f>TEXT(Таблица4[[#This Row],[Дата]],"ММММ")</f>
        <v>Январь</v>
      </c>
      <c r="N26" t="str">
        <f>TEXT(Таблица4[[#This Row],[Дата]],"ГГГГ")</f>
        <v>2020</v>
      </c>
    </row>
    <row r="27" spans="1:14" x14ac:dyDescent="0.2">
      <c r="A27" s="37" t="s">
        <v>10</v>
      </c>
      <c r="B27" s="34">
        <v>43839</v>
      </c>
      <c r="C27" s="38">
        <v>21</v>
      </c>
      <c r="D27" s="38">
        <v>13</v>
      </c>
      <c r="E27" s="38">
        <v>2</v>
      </c>
      <c r="F27" s="38">
        <v>6</v>
      </c>
      <c r="G27" s="38">
        <v>5</v>
      </c>
      <c r="H27" s="39"/>
      <c r="I27" s="39"/>
      <c r="J27" s="49"/>
      <c r="K27" s="49">
        <v>5</v>
      </c>
      <c r="L27" s="60" t="str">
        <f>TEXT(Таблица4[[#This Row],[Дата]],"ДД")</f>
        <v>09</v>
      </c>
      <c r="M27" t="str">
        <f>TEXT(Таблица4[[#This Row],[Дата]],"ММММ")</f>
        <v>Январь</v>
      </c>
      <c r="N27" t="str">
        <f>TEXT(Таблица4[[#This Row],[Дата]],"ГГГГ")</f>
        <v>2020</v>
      </c>
    </row>
    <row r="28" spans="1:14" x14ac:dyDescent="0.2">
      <c r="A28" s="37" t="s">
        <v>13</v>
      </c>
      <c r="B28" s="34">
        <v>43839</v>
      </c>
      <c r="C28" s="38">
        <v>24</v>
      </c>
      <c r="D28" s="38">
        <v>10</v>
      </c>
      <c r="E28" s="38"/>
      <c r="F28" s="38">
        <v>14</v>
      </c>
      <c r="G28" s="38">
        <v>5</v>
      </c>
      <c r="H28" s="39"/>
      <c r="I28" s="39"/>
      <c r="J28" s="49"/>
      <c r="K28" s="49">
        <v>5</v>
      </c>
      <c r="L28" s="60" t="str">
        <f>TEXT(Таблица4[[#This Row],[Дата]],"ДД")</f>
        <v>09</v>
      </c>
      <c r="M28" t="str">
        <f>TEXT(Таблица4[[#This Row],[Дата]],"ММММ")</f>
        <v>Январь</v>
      </c>
      <c r="N28" t="str">
        <f>TEXT(Таблица4[[#This Row],[Дата]],"ГГГГ")</f>
        <v>2020</v>
      </c>
    </row>
    <row r="29" spans="1:14" x14ac:dyDescent="0.2">
      <c r="A29" s="37" t="s">
        <v>14</v>
      </c>
      <c r="B29" s="34">
        <v>43839</v>
      </c>
      <c r="C29" s="38">
        <v>20</v>
      </c>
      <c r="D29" s="38">
        <v>6</v>
      </c>
      <c r="E29" s="38">
        <v>4</v>
      </c>
      <c r="F29" s="38">
        <v>10</v>
      </c>
      <c r="G29" s="38">
        <v>1</v>
      </c>
      <c r="H29" s="39"/>
      <c r="I29" s="39"/>
      <c r="J29" s="49"/>
      <c r="K29" s="49"/>
      <c r="L29" s="60" t="str">
        <f>TEXT(Таблица4[[#This Row],[Дата]],"ДД")</f>
        <v>09</v>
      </c>
      <c r="M29" t="str">
        <f>TEXT(Таблица4[[#This Row],[Дата]],"ММММ")</f>
        <v>Январь</v>
      </c>
      <c r="N29" t="str">
        <f>TEXT(Таблица4[[#This Row],[Дата]],"ГГГГ")</f>
        <v>2020</v>
      </c>
    </row>
    <row r="30" spans="1:14" x14ac:dyDescent="0.2">
      <c r="A30" s="37" t="s">
        <v>16</v>
      </c>
      <c r="B30" s="34">
        <v>43840</v>
      </c>
      <c r="C30" s="38">
        <v>14</v>
      </c>
      <c r="D30" s="38">
        <v>14</v>
      </c>
      <c r="E30" s="39"/>
      <c r="F30" s="38"/>
      <c r="G30" s="38">
        <v>10</v>
      </c>
      <c r="H30" s="39"/>
      <c r="I30" s="39"/>
      <c r="J30" s="49"/>
      <c r="K30" s="49"/>
      <c r="L30" s="60" t="str">
        <f>TEXT(Таблица4[[#This Row],[Дата]],"ДД")</f>
        <v>10</v>
      </c>
      <c r="M30" t="str">
        <f>TEXT(Таблица4[[#This Row],[Дата]],"ММММ")</f>
        <v>Январь</v>
      </c>
      <c r="N30" t="str">
        <f>TEXT(Таблица4[[#This Row],[Дата]],"ГГГГ")</f>
        <v>2020</v>
      </c>
    </row>
    <row r="31" spans="1:14" x14ac:dyDescent="0.2">
      <c r="A31" s="37" t="s">
        <v>55</v>
      </c>
      <c r="B31" s="34">
        <v>43840</v>
      </c>
      <c r="C31" s="38">
        <v>11</v>
      </c>
      <c r="D31" s="38">
        <v>11</v>
      </c>
      <c r="E31" s="39"/>
      <c r="F31" s="39"/>
      <c r="G31" s="39"/>
      <c r="H31" s="39"/>
      <c r="I31" s="39"/>
      <c r="J31" s="49"/>
      <c r="K31" s="49"/>
      <c r="L31" s="60" t="str">
        <f>TEXT(Таблица4[[#This Row],[Дата]],"ДД")</f>
        <v>10</v>
      </c>
      <c r="M31" t="str">
        <f>TEXT(Таблица4[[#This Row],[Дата]],"ММММ")</f>
        <v>Январь</v>
      </c>
      <c r="N31" t="str">
        <f>TEXT(Таблица4[[#This Row],[Дата]],"ГГГГ")</f>
        <v>2020</v>
      </c>
    </row>
    <row r="32" spans="1:14" x14ac:dyDescent="0.2">
      <c r="A32" s="37" t="s">
        <v>10</v>
      </c>
      <c r="B32" s="34">
        <v>43840</v>
      </c>
      <c r="C32" s="38">
        <v>15</v>
      </c>
      <c r="D32" s="38">
        <v>9</v>
      </c>
      <c r="E32" s="38"/>
      <c r="F32" s="38">
        <v>6</v>
      </c>
      <c r="G32" s="38">
        <v>8</v>
      </c>
      <c r="H32" s="38">
        <v>2</v>
      </c>
      <c r="I32" s="39"/>
      <c r="J32" s="49"/>
      <c r="K32" s="49">
        <v>1</v>
      </c>
      <c r="L32" s="60" t="str">
        <f>TEXT(Таблица4[[#This Row],[Дата]],"ДД")</f>
        <v>10</v>
      </c>
      <c r="M32" t="str">
        <f>TEXT(Таблица4[[#This Row],[Дата]],"ММММ")</f>
        <v>Январь</v>
      </c>
      <c r="N32" t="str">
        <f>TEXT(Таблица4[[#This Row],[Дата]],"ГГГГ")</f>
        <v>2020</v>
      </c>
    </row>
    <row r="33" spans="1:14" x14ac:dyDescent="0.2">
      <c r="A33" s="37" t="s">
        <v>13</v>
      </c>
      <c r="B33" s="34">
        <v>43840</v>
      </c>
      <c r="C33" s="38">
        <v>20</v>
      </c>
      <c r="D33" s="38">
        <v>16</v>
      </c>
      <c r="E33" s="38"/>
      <c r="F33" s="38">
        <v>4</v>
      </c>
      <c r="G33" s="38">
        <v>15</v>
      </c>
      <c r="H33" s="39"/>
      <c r="I33" s="39"/>
      <c r="J33" s="49"/>
      <c r="K33" s="49">
        <v>1</v>
      </c>
      <c r="L33" s="60" t="str">
        <f>TEXT(Таблица4[[#This Row],[Дата]],"ДД")</f>
        <v>10</v>
      </c>
      <c r="M33" t="str">
        <f>TEXT(Таблица4[[#This Row],[Дата]],"ММММ")</f>
        <v>Январь</v>
      </c>
      <c r="N33" t="str">
        <f>TEXT(Таблица4[[#This Row],[Дата]],"ГГГГ")</f>
        <v>2020</v>
      </c>
    </row>
    <row r="34" spans="1:14" x14ac:dyDescent="0.2">
      <c r="A34" s="37" t="s">
        <v>55</v>
      </c>
      <c r="B34" s="34">
        <v>43841</v>
      </c>
      <c r="C34" s="38">
        <v>1</v>
      </c>
      <c r="D34" s="38">
        <v>1</v>
      </c>
      <c r="E34" s="39"/>
      <c r="F34" s="39"/>
      <c r="G34" s="39"/>
      <c r="H34" s="39"/>
      <c r="I34" s="39"/>
      <c r="J34" s="49"/>
      <c r="K34" s="49"/>
      <c r="L34" s="60" t="str">
        <f>TEXT(Таблица4[[#This Row],[Дата]],"ДД")</f>
        <v>11</v>
      </c>
      <c r="M34" t="str">
        <f>TEXT(Таблица4[[#This Row],[Дата]],"ММММ")</f>
        <v>Январь</v>
      </c>
      <c r="N34" t="str">
        <f>TEXT(Таблица4[[#This Row],[Дата]],"ГГГГ")</f>
        <v>2020</v>
      </c>
    </row>
    <row r="35" spans="1:14" x14ac:dyDescent="0.2">
      <c r="A35" s="37" t="s">
        <v>9</v>
      </c>
      <c r="B35" s="34">
        <v>43841</v>
      </c>
      <c r="C35" s="38">
        <v>40</v>
      </c>
      <c r="D35" s="38">
        <v>37</v>
      </c>
      <c r="E35" s="39"/>
      <c r="F35" s="39">
        <v>3</v>
      </c>
      <c r="G35" s="38">
        <v>3</v>
      </c>
      <c r="H35" s="39"/>
      <c r="I35" s="39"/>
      <c r="J35" s="49"/>
      <c r="K35" s="49"/>
      <c r="L35" s="60" t="str">
        <f>TEXT(Таблица4[[#This Row],[Дата]],"ДД")</f>
        <v>11</v>
      </c>
      <c r="M35" t="str">
        <f>TEXT(Таблица4[[#This Row],[Дата]],"ММММ")</f>
        <v>Январь</v>
      </c>
      <c r="N35" t="str">
        <f>TEXT(Таблица4[[#This Row],[Дата]],"ГГГГ")</f>
        <v>2020</v>
      </c>
    </row>
    <row r="36" spans="1:14" x14ac:dyDescent="0.2">
      <c r="A36" s="37" t="s">
        <v>10</v>
      </c>
      <c r="B36" s="34">
        <v>43841</v>
      </c>
      <c r="C36" s="38">
        <v>2</v>
      </c>
      <c r="D36" s="38">
        <v>2</v>
      </c>
      <c r="E36" s="39"/>
      <c r="F36" s="38"/>
      <c r="G36" s="39"/>
      <c r="H36" s="39"/>
      <c r="I36" s="39"/>
      <c r="J36" s="49"/>
      <c r="K36" s="49"/>
      <c r="L36" s="60" t="str">
        <f>TEXT(Таблица4[[#This Row],[Дата]],"ДД")</f>
        <v>11</v>
      </c>
      <c r="M36" t="str">
        <f>TEXT(Таблица4[[#This Row],[Дата]],"ММММ")</f>
        <v>Январь</v>
      </c>
      <c r="N36" t="str">
        <f>TEXT(Таблица4[[#This Row],[Дата]],"ГГГГ")</f>
        <v>2020</v>
      </c>
    </row>
    <row r="37" spans="1:14" x14ac:dyDescent="0.2">
      <c r="A37" s="37" t="s">
        <v>61</v>
      </c>
      <c r="B37" s="34">
        <v>43841</v>
      </c>
      <c r="C37" s="38">
        <v>11</v>
      </c>
      <c r="D37" s="38">
        <v>11</v>
      </c>
      <c r="E37" s="39"/>
      <c r="F37" s="39"/>
      <c r="G37" s="38">
        <v>14</v>
      </c>
      <c r="H37" s="39"/>
      <c r="I37" s="39"/>
      <c r="J37" s="49"/>
      <c r="K37" s="49"/>
      <c r="L37" s="60" t="str">
        <f>TEXT(Таблица4[[#This Row],[Дата]],"ДД")</f>
        <v>11</v>
      </c>
      <c r="M37" t="str">
        <f>TEXT(Таблица4[[#This Row],[Дата]],"ММММ")</f>
        <v>Январь</v>
      </c>
      <c r="N37" t="str">
        <f>TEXT(Таблица4[[#This Row],[Дата]],"ГГГГ")</f>
        <v>2020</v>
      </c>
    </row>
    <row r="38" spans="1:14" x14ac:dyDescent="0.2">
      <c r="A38" s="37" t="s">
        <v>13</v>
      </c>
      <c r="B38" s="34">
        <v>43841</v>
      </c>
      <c r="C38" s="38">
        <v>6</v>
      </c>
      <c r="D38" s="38"/>
      <c r="E38" s="38"/>
      <c r="F38" s="39">
        <v>6</v>
      </c>
      <c r="G38" s="39"/>
      <c r="H38" s="39"/>
      <c r="I38" s="39"/>
      <c r="J38" s="49"/>
      <c r="K38" s="49"/>
      <c r="L38" s="60" t="str">
        <f>TEXT(Таблица4[[#This Row],[Дата]],"ДД")</f>
        <v>11</v>
      </c>
      <c r="M38" t="str">
        <f>TEXT(Таблица4[[#This Row],[Дата]],"ММММ")</f>
        <v>Январь</v>
      </c>
      <c r="N38" t="str">
        <f>TEXT(Таблица4[[#This Row],[Дата]],"ГГГГ")</f>
        <v>2020</v>
      </c>
    </row>
    <row r="39" spans="1:14" x14ac:dyDescent="0.2">
      <c r="A39" s="37" t="s">
        <v>14</v>
      </c>
      <c r="B39" s="34">
        <v>43841</v>
      </c>
      <c r="C39" s="38">
        <v>12</v>
      </c>
      <c r="D39" s="38">
        <v>9</v>
      </c>
      <c r="E39" s="38"/>
      <c r="F39" s="39">
        <v>3</v>
      </c>
      <c r="G39" s="38">
        <v>7</v>
      </c>
      <c r="H39" s="39"/>
      <c r="I39" s="39"/>
      <c r="J39" s="49"/>
      <c r="K39" s="49">
        <v>1</v>
      </c>
      <c r="L39" s="60" t="str">
        <f>TEXT(Таблица4[[#This Row],[Дата]],"ДД")</f>
        <v>11</v>
      </c>
      <c r="M39" t="str">
        <f>TEXT(Таблица4[[#This Row],[Дата]],"ММММ")</f>
        <v>Январь</v>
      </c>
      <c r="N39" t="str">
        <f>TEXT(Таблица4[[#This Row],[Дата]],"ГГГГ")</f>
        <v>2020</v>
      </c>
    </row>
    <row r="40" spans="1:14" x14ac:dyDescent="0.2">
      <c r="A40" s="37" t="s">
        <v>10</v>
      </c>
      <c r="B40" s="34">
        <v>43842</v>
      </c>
      <c r="C40" s="38">
        <v>9</v>
      </c>
      <c r="D40" s="38">
        <v>6</v>
      </c>
      <c r="E40" s="38"/>
      <c r="F40" s="38">
        <v>3</v>
      </c>
      <c r="G40" s="39"/>
      <c r="H40" s="39"/>
      <c r="I40" s="39"/>
      <c r="J40" s="49"/>
      <c r="K40" s="49"/>
      <c r="L40" s="60" t="str">
        <f>TEXT(Таблица4[[#This Row],[Дата]],"ДД")</f>
        <v>12</v>
      </c>
      <c r="M40" t="str">
        <f>TEXT(Таблица4[[#This Row],[Дата]],"ММММ")</f>
        <v>Январь</v>
      </c>
      <c r="N40" t="str">
        <f>TEXT(Таблица4[[#This Row],[Дата]],"ГГГГ")</f>
        <v>2020</v>
      </c>
    </row>
    <row r="41" spans="1:14" x14ac:dyDescent="0.2">
      <c r="A41" s="37" t="s">
        <v>61</v>
      </c>
      <c r="B41" s="34">
        <v>43842</v>
      </c>
      <c r="C41" s="38">
        <v>7</v>
      </c>
      <c r="D41" s="38">
        <v>7</v>
      </c>
      <c r="E41" s="39"/>
      <c r="F41" s="39"/>
      <c r="G41" s="39"/>
      <c r="H41" s="39"/>
      <c r="I41" s="39"/>
      <c r="J41" s="49"/>
      <c r="K41" s="49"/>
      <c r="L41" s="60" t="str">
        <f>TEXT(Таблица4[[#This Row],[Дата]],"ДД")</f>
        <v>12</v>
      </c>
      <c r="M41" t="str">
        <f>TEXT(Таблица4[[#This Row],[Дата]],"ММММ")</f>
        <v>Январь</v>
      </c>
      <c r="N41" t="str">
        <f>TEXT(Таблица4[[#This Row],[Дата]],"ГГГГ")</f>
        <v>2020</v>
      </c>
    </row>
    <row r="42" spans="1:14" x14ac:dyDescent="0.2">
      <c r="A42" s="37" t="s">
        <v>13</v>
      </c>
      <c r="B42" s="34">
        <v>43842</v>
      </c>
      <c r="C42" s="39"/>
      <c r="D42" s="39"/>
      <c r="E42" s="39"/>
      <c r="F42" s="38"/>
      <c r="G42" s="38">
        <v>17</v>
      </c>
      <c r="H42" s="39"/>
      <c r="I42" s="39"/>
      <c r="J42" s="49"/>
      <c r="K42" s="49"/>
      <c r="L42" s="60" t="str">
        <f>TEXT(Таблица4[[#This Row],[Дата]],"ДД")</f>
        <v>12</v>
      </c>
      <c r="M42" t="str">
        <f>TEXT(Таблица4[[#This Row],[Дата]],"ММММ")</f>
        <v>Январь</v>
      </c>
      <c r="N42" t="str">
        <f>TEXT(Таблица4[[#This Row],[Дата]],"ГГГГ")</f>
        <v>2020</v>
      </c>
    </row>
    <row r="43" spans="1:14" x14ac:dyDescent="0.2">
      <c r="A43" s="37" t="s">
        <v>14</v>
      </c>
      <c r="B43" s="34">
        <v>43842</v>
      </c>
      <c r="C43" s="38">
        <v>12</v>
      </c>
      <c r="D43" s="38">
        <v>11</v>
      </c>
      <c r="E43" s="38"/>
      <c r="F43" s="38">
        <v>1</v>
      </c>
      <c r="G43" s="38">
        <v>11</v>
      </c>
      <c r="H43" s="39"/>
      <c r="I43" s="39"/>
      <c r="J43" s="49"/>
      <c r="K43" s="49">
        <v>1</v>
      </c>
      <c r="L43" s="60" t="str">
        <f>TEXT(Таблица4[[#This Row],[Дата]],"ДД")</f>
        <v>12</v>
      </c>
      <c r="M43" t="str">
        <f>TEXT(Таблица4[[#This Row],[Дата]],"ММММ")</f>
        <v>Январь</v>
      </c>
      <c r="N43" t="str">
        <f>TEXT(Таблица4[[#This Row],[Дата]],"ГГГГ")</f>
        <v>2020</v>
      </c>
    </row>
    <row r="44" spans="1:14" x14ac:dyDescent="0.2">
      <c r="A44" s="37" t="s">
        <v>16</v>
      </c>
      <c r="B44" s="34">
        <v>43843</v>
      </c>
      <c r="C44" s="38">
        <v>22</v>
      </c>
      <c r="D44" s="38">
        <v>6</v>
      </c>
      <c r="E44" s="38">
        <v>5</v>
      </c>
      <c r="F44" s="38">
        <v>11</v>
      </c>
      <c r="G44" s="38">
        <v>32</v>
      </c>
      <c r="H44" s="39"/>
      <c r="I44" s="39"/>
      <c r="J44" s="49"/>
      <c r="K44" s="49"/>
      <c r="L44" s="60" t="str">
        <f>TEXT(Таблица4[[#This Row],[Дата]],"ДД")</f>
        <v>13</v>
      </c>
      <c r="M44" t="str">
        <f>TEXT(Таблица4[[#This Row],[Дата]],"ММММ")</f>
        <v>Январь</v>
      </c>
      <c r="N44" t="str">
        <f>TEXT(Таблица4[[#This Row],[Дата]],"ГГГГ")</f>
        <v>2020</v>
      </c>
    </row>
    <row r="45" spans="1:14" x14ac:dyDescent="0.2">
      <c r="A45" s="37" t="s">
        <v>55</v>
      </c>
      <c r="B45" s="34">
        <v>43843</v>
      </c>
      <c r="C45" s="38">
        <v>9</v>
      </c>
      <c r="D45" s="38">
        <v>9</v>
      </c>
      <c r="E45" s="39"/>
      <c r="F45" s="39"/>
      <c r="G45" s="39"/>
      <c r="H45" s="39"/>
      <c r="I45" s="39"/>
      <c r="J45" s="49"/>
      <c r="K45" s="49"/>
      <c r="L45" s="60" t="str">
        <f>TEXT(Таблица4[[#This Row],[Дата]],"ДД")</f>
        <v>13</v>
      </c>
      <c r="M45" t="str">
        <f>TEXT(Таблица4[[#This Row],[Дата]],"ММММ")</f>
        <v>Январь</v>
      </c>
      <c r="N45" t="str">
        <f>TEXT(Таблица4[[#This Row],[Дата]],"ГГГГ")</f>
        <v>2020</v>
      </c>
    </row>
    <row r="46" spans="1:14" x14ac:dyDescent="0.2">
      <c r="A46" s="37" t="s">
        <v>8</v>
      </c>
      <c r="B46" s="34">
        <v>43843</v>
      </c>
      <c r="C46" s="38">
        <v>1</v>
      </c>
      <c r="D46" s="39"/>
      <c r="E46" s="38"/>
      <c r="F46" s="39">
        <v>1</v>
      </c>
      <c r="G46" s="38">
        <v>2</v>
      </c>
      <c r="H46" s="38">
        <v>12</v>
      </c>
      <c r="I46" s="39"/>
      <c r="J46" s="49"/>
      <c r="K46" s="49"/>
      <c r="L46" s="60" t="str">
        <f>TEXT(Таблица4[[#This Row],[Дата]],"ДД")</f>
        <v>13</v>
      </c>
      <c r="M46" t="str">
        <f>TEXT(Таблица4[[#This Row],[Дата]],"ММММ")</f>
        <v>Январь</v>
      </c>
      <c r="N46" t="str">
        <f>TEXT(Таблица4[[#This Row],[Дата]],"ГГГГ")</f>
        <v>2020</v>
      </c>
    </row>
    <row r="47" spans="1:14" x14ac:dyDescent="0.2">
      <c r="A47" s="37" t="s">
        <v>9</v>
      </c>
      <c r="B47" s="34">
        <v>43843</v>
      </c>
      <c r="C47" s="38">
        <v>41</v>
      </c>
      <c r="D47" s="38">
        <v>41</v>
      </c>
      <c r="E47" s="39"/>
      <c r="F47" s="39"/>
      <c r="G47" s="38">
        <v>9</v>
      </c>
      <c r="H47" s="39"/>
      <c r="I47" s="39"/>
      <c r="J47" s="49"/>
      <c r="K47" s="49"/>
      <c r="L47" s="60" t="str">
        <f>TEXT(Таблица4[[#This Row],[Дата]],"ДД")</f>
        <v>13</v>
      </c>
      <c r="M47" t="str">
        <f>TEXT(Таблица4[[#This Row],[Дата]],"ММММ")</f>
        <v>Январь</v>
      </c>
      <c r="N47" t="str">
        <f>TEXT(Таблица4[[#This Row],[Дата]],"ГГГГ")</f>
        <v>2020</v>
      </c>
    </row>
    <row r="48" spans="1:14" x14ac:dyDescent="0.2">
      <c r="A48" s="37" t="s">
        <v>10</v>
      </c>
      <c r="B48" s="34">
        <v>43843</v>
      </c>
      <c r="C48" s="38">
        <v>27</v>
      </c>
      <c r="D48" s="38">
        <v>21</v>
      </c>
      <c r="E48" s="38">
        <v>4</v>
      </c>
      <c r="F48" s="38">
        <v>2</v>
      </c>
      <c r="G48" s="38">
        <v>31</v>
      </c>
      <c r="H48" s="39"/>
      <c r="I48" s="39"/>
      <c r="J48" s="49"/>
      <c r="K48" s="49"/>
      <c r="L48" s="60" t="str">
        <f>TEXT(Таблица4[[#This Row],[Дата]],"ДД")</f>
        <v>13</v>
      </c>
      <c r="M48" t="str">
        <f>TEXT(Таблица4[[#This Row],[Дата]],"ММММ")</f>
        <v>Январь</v>
      </c>
      <c r="N48" t="str">
        <f>TEXT(Таблица4[[#This Row],[Дата]],"ГГГГ")</f>
        <v>2020</v>
      </c>
    </row>
    <row r="49" spans="1:14" x14ac:dyDescent="0.2">
      <c r="A49" s="37" t="s">
        <v>61</v>
      </c>
      <c r="B49" s="34">
        <v>43843</v>
      </c>
      <c r="C49" s="38">
        <v>14</v>
      </c>
      <c r="D49" s="38">
        <v>12</v>
      </c>
      <c r="E49" s="38">
        <v>2</v>
      </c>
      <c r="F49" s="38"/>
      <c r="G49" s="38">
        <v>54</v>
      </c>
      <c r="H49" s="39"/>
      <c r="I49" s="39"/>
      <c r="J49" s="49"/>
      <c r="K49" s="49"/>
      <c r="L49" s="60" t="str">
        <f>TEXT(Таблица4[[#This Row],[Дата]],"ДД")</f>
        <v>13</v>
      </c>
      <c r="M49" t="str">
        <f>TEXT(Таблица4[[#This Row],[Дата]],"ММММ")</f>
        <v>Январь</v>
      </c>
      <c r="N49" t="str">
        <f>TEXT(Таблица4[[#This Row],[Дата]],"ГГГГ")</f>
        <v>2020</v>
      </c>
    </row>
    <row r="50" spans="1:14" x14ac:dyDescent="0.2">
      <c r="A50" s="37" t="s">
        <v>13</v>
      </c>
      <c r="B50" s="34">
        <v>43843</v>
      </c>
      <c r="C50" s="38">
        <v>48</v>
      </c>
      <c r="D50" s="38">
        <v>39</v>
      </c>
      <c r="E50" s="38">
        <v>3</v>
      </c>
      <c r="F50" s="38">
        <v>6</v>
      </c>
      <c r="G50" s="38">
        <v>36</v>
      </c>
      <c r="H50" s="38"/>
      <c r="I50" s="38"/>
      <c r="J50" s="49"/>
      <c r="K50" s="49"/>
      <c r="L50" s="60" t="str">
        <f>TEXT(Таблица4[[#This Row],[Дата]],"ДД")</f>
        <v>13</v>
      </c>
      <c r="M50" t="str">
        <f>TEXT(Таблица4[[#This Row],[Дата]],"ММММ")</f>
        <v>Январь</v>
      </c>
      <c r="N50" t="str">
        <f>TEXT(Таблица4[[#This Row],[Дата]],"ГГГГ")</f>
        <v>2020</v>
      </c>
    </row>
    <row r="51" spans="1:14" x14ac:dyDescent="0.2">
      <c r="A51" s="37" t="s">
        <v>14</v>
      </c>
      <c r="B51" s="34">
        <v>43843</v>
      </c>
      <c r="C51" s="38">
        <v>22</v>
      </c>
      <c r="D51" s="38">
        <v>12</v>
      </c>
      <c r="E51" s="38">
        <v>8</v>
      </c>
      <c r="F51" s="38">
        <v>2</v>
      </c>
      <c r="G51" s="38">
        <v>10</v>
      </c>
      <c r="H51" s="38">
        <v>1</v>
      </c>
      <c r="I51" s="39"/>
      <c r="J51" s="49"/>
      <c r="K51" s="49"/>
      <c r="L51" s="60" t="str">
        <f>TEXT(Таблица4[[#This Row],[Дата]],"ДД")</f>
        <v>13</v>
      </c>
      <c r="M51" t="str">
        <f>TEXT(Таблица4[[#This Row],[Дата]],"ММММ")</f>
        <v>Январь</v>
      </c>
      <c r="N51" t="str">
        <f>TEXT(Таблица4[[#This Row],[Дата]],"ГГГГ")</f>
        <v>2020</v>
      </c>
    </row>
    <row r="52" spans="1:14" x14ac:dyDescent="0.2">
      <c r="A52" t="s">
        <v>16</v>
      </c>
      <c r="B52" s="34">
        <v>43844</v>
      </c>
      <c r="C52">
        <v>20</v>
      </c>
      <c r="D52">
        <v>13</v>
      </c>
      <c r="F52">
        <v>7</v>
      </c>
      <c r="G52">
        <v>16</v>
      </c>
      <c r="L52" s="61" t="str">
        <f>TEXT(Таблица4[[#This Row],[Дата]],"ДД")</f>
        <v>14</v>
      </c>
      <c r="M52" t="str">
        <f>TEXT(Таблица4[[#This Row],[Дата]],"ММММ")</f>
        <v>Январь</v>
      </c>
      <c r="N52" t="str">
        <f>TEXT(Таблица4[[#This Row],[Дата]],"ГГГГ")</f>
        <v>2020</v>
      </c>
    </row>
    <row r="53" spans="1:14" x14ac:dyDescent="0.2">
      <c r="A53" t="s">
        <v>55</v>
      </c>
      <c r="B53" s="34">
        <v>43844</v>
      </c>
      <c r="C53">
        <v>10</v>
      </c>
      <c r="D53">
        <v>10</v>
      </c>
      <c r="L53" s="61" t="str">
        <f>TEXT(Таблица4[[#This Row],[Дата]],"ДД")</f>
        <v>14</v>
      </c>
      <c r="M53" t="str">
        <f>TEXT(Таблица4[[#This Row],[Дата]],"ММММ")</f>
        <v>Январь</v>
      </c>
      <c r="N53" t="str">
        <f>TEXT(Таблица4[[#This Row],[Дата]],"ГГГГ")</f>
        <v>2020</v>
      </c>
    </row>
    <row r="54" spans="1:14" x14ac:dyDescent="0.2">
      <c r="A54" t="s">
        <v>8</v>
      </c>
      <c r="B54" s="34">
        <v>43844</v>
      </c>
      <c r="C54">
        <v>40</v>
      </c>
      <c r="D54">
        <v>40</v>
      </c>
      <c r="H54">
        <v>1</v>
      </c>
      <c r="L54" s="61" t="str">
        <f>TEXT(Таблица4[[#This Row],[Дата]],"ДД")</f>
        <v>14</v>
      </c>
      <c r="M54" t="str">
        <f>TEXT(Таблица4[[#This Row],[Дата]],"ММММ")</f>
        <v>Январь</v>
      </c>
      <c r="N54" t="str">
        <f>TEXT(Таблица4[[#This Row],[Дата]],"ГГГГ")</f>
        <v>2020</v>
      </c>
    </row>
    <row r="55" spans="1:14" x14ac:dyDescent="0.2">
      <c r="A55" t="s">
        <v>9</v>
      </c>
      <c r="B55" s="34">
        <v>43844</v>
      </c>
      <c r="C55">
        <v>44</v>
      </c>
      <c r="D55">
        <v>30</v>
      </c>
      <c r="F55">
        <v>14</v>
      </c>
      <c r="G55">
        <v>8</v>
      </c>
      <c r="L55" s="61" t="str">
        <f>TEXT(Таблица4[[#This Row],[Дата]],"ДД")</f>
        <v>14</v>
      </c>
      <c r="M55" t="str">
        <f>TEXT(Таблица4[[#This Row],[Дата]],"ММММ")</f>
        <v>Январь</v>
      </c>
      <c r="N55" t="str">
        <f>TEXT(Таблица4[[#This Row],[Дата]],"ГГГГ")</f>
        <v>2020</v>
      </c>
    </row>
    <row r="56" spans="1:14" x14ac:dyDescent="0.2">
      <c r="A56" t="s">
        <v>10</v>
      </c>
      <c r="B56" s="34">
        <v>43844</v>
      </c>
      <c r="C56">
        <v>36</v>
      </c>
      <c r="D56">
        <v>36</v>
      </c>
      <c r="H56">
        <v>5</v>
      </c>
      <c r="L56" s="61" t="str">
        <f>TEXT(Таблица4[[#This Row],[Дата]],"ДД")</f>
        <v>14</v>
      </c>
      <c r="M56" t="str">
        <f>TEXT(Таблица4[[#This Row],[Дата]],"ММММ")</f>
        <v>Январь</v>
      </c>
      <c r="N56" t="str">
        <f>TEXT(Таблица4[[#This Row],[Дата]],"ГГГГ")</f>
        <v>2020</v>
      </c>
    </row>
    <row r="57" spans="1:14" x14ac:dyDescent="0.2">
      <c r="A57" t="s">
        <v>61</v>
      </c>
      <c r="B57" s="34">
        <v>43844</v>
      </c>
      <c r="C57">
        <v>22</v>
      </c>
      <c r="D57">
        <v>22</v>
      </c>
      <c r="G57">
        <v>2</v>
      </c>
      <c r="H57">
        <v>8</v>
      </c>
      <c r="L57" s="61" t="str">
        <f>TEXT(Таблица4[[#This Row],[Дата]],"ДД")</f>
        <v>14</v>
      </c>
      <c r="M57" t="str">
        <f>TEXT(Таблица4[[#This Row],[Дата]],"ММММ")</f>
        <v>Январь</v>
      </c>
      <c r="N57" t="str">
        <f>TEXT(Таблица4[[#This Row],[Дата]],"ГГГГ")</f>
        <v>2020</v>
      </c>
    </row>
    <row r="58" spans="1:14" x14ac:dyDescent="0.2">
      <c r="A58" t="s">
        <v>13</v>
      </c>
      <c r="B58" s="34">
        <v>43844</v>
      </c>
      <c r="C58">
        <v>24</v>
      </c>
      <c r="D58">
        <v>23</v>
      </c>
      <c r="F58">
        <v>1</v>
      </c>
      <c r="G58">
        <v>1</v>
      </c>
      <c r="H58">
        <v>4</v>
      </c>
      <c r="L58" s="61" t="str">
        <f>TEXT(Таблица4[[#This Row],[Дата]],"ДД")</f>
        <v>14</v>
      </c>
      <c r="M58" t="str">
        <f>TEXT(Таблица4[[#This Row],[Дата]],"ММММ")</f>
        <v>Январь</v>
      </c>
      <c r="N58" t="str">
        <f>TEXT(Таблица4[[#This Row],[Дата]],"ГГГГ")</f>
        <v>2020</v>
      </c>
    </row>
    <row r="59" spans="1:14" x14ac:dyDescent="0.2">
      <c r="A59" t="s">
        <v>14</v>
      </c>
      <c r="B59" s="34">
        <v>43844</v>
      </c>
      <c r="C59">
        <v>10</v>
      </c>
      <c r="D59">
        <v>7</v>
      </c>
      <c r="F59">
        <v>3</v>
      </c>
      <c r="G59">
        <v>7</v>
      </c>
      <c r="H59">
        <v>1</v>
      </c>
      <c r="L59" s="61" t="str">
        <f>TEXT(Таблица4[[#This Row],[Дата]],"ДД")</f>
        <v>14</v>
      </c>
      <c r="M59" t="str">
        <f>TEXT(Таблица4[[#This Row],[Дата]],"ММММ")</f>
        <v>Январь</v>
      </c>
      <c r="N59" t="str">
        <f>TEXT(Таблица4[[#This Row],[Дата]],"ГГГГ")</f>
        <v>2020</v>
      </c>
    </row>
    <row r="60" spans="1:14" x14ac:dyDescent="0.2">
      <c r="A60" t="s">
        <v>16</v>
      </c>
      <c r="B60" s="34">
        <v>43845</v>
      </c>
      <c r="C60">
        <v>10</v>
      </c>
      <c r="D60">
        <v>8</v>
      </c>
      <c r="F60">
        <v>2</v>
      </c>
      <c r="G60">
        <v>9</v>
      </c>
      <c r="L60" s="61" t="str">
        <f>TEXT(Таблица4[[#This Row],[Дата]],"ДД")</f>
        <v>15</v>
      </c>
      <c r="M60" t="str">
        <f>TEXT(Таблица4[[#This Row],[Дата]],"ММММ")</f>
        <v>Январь</v>
      </c>
      <c r="N60" t="str">
        <f>TEXT(Таблица4[[#This Row],[Дата]],"ГГГГ")</f>
        <v>2020</v>
      </c>
    </row>
    <row r="61" spans="1:14" x14ac:dyDescent="0.2">
      <c r="A61" t="s">
        <v>8</v>
      </c>
      <c r="B61" s="34">
        <v>43845</v>
      </c>
      <c r="C61">
        <v>56</v>
      </c>
      <c r="D61">
        <v>5</v>
      </c>
      <c r="E61">
        <v>51</v>
      </c>
      <c r="G61">
        <v>15</v>
      </c>
      <c r="H61">
        <v>4</v>
      </c>
      <c r="L61" s="61" t="str">
        <f>TEXT(Таблица4[[#This Row],[Дата]],"ДД")</f>
        <v>15</v>
      </c>
      <c r="M61" t="str">
        <f>TEXT(Таблица4[[#This Row],[Дата]],"ММММ")</f>
        <v>Январь</v>
      </c>
      <c r="N61" t="str">
        <f>TEXT(Таблица4[[#This Row],[Дата]],"ГГГГ")</f>
        <v>2020</v>
      </c>
    </row>
    <row r="62" spans="1:14" x14ac:dyDescent="0.2">
      <c r="A62" t="s">
        <v>9</v>
      </c>
      <c r="B62" s="34">
        <v>43845</v>
      </c>
      <c r="C62">
        <v>40</v>
      </c>
      <c r="D62">
        <v>40</v>
      </c>
      <c r="G62">
        <v>15</v>
      </c>
      <c r="H62">
        <v>24</v>
      </c>
      <c r="L62" s="61" t="str">
        <f>TEXT(Таблица4[[#This Row],[Дата]],"ДД")</f>
        <v>15</v>
      </c>
      <c r="M62" t="str">
        <f>TEXT(Таблица4[[#This Row],[Дата]],"ММММ")</f>
        <v>Январь</v>
      </c>
      <c r="N62" t="str">
        <f>TEXT(Таблица4[[#This Row],[Дата]],"ГГГГ")</f>
        <v>2020</v>
      </c>
    </row>
    <row r="63" spans="1:14" x14ac:dyDescent="0.2">
      <c r="A63" t="s">
        <v>10</v>
      </c>
      <c r="B63" s="34">
        <v>43845</v>
      </c>
      <c r="C63">
        <v>30</v>
      </c>
      <c r="D63">
        <v>29</v>
      </c>
      <c r="F63">
        <v>1</v>
      </c>
      <c r="G63">
        <v>14</v>
      </c>
      <c r="L63" s="61" t="str">
        <f>TEXT(Таблица4[[#This Row],[Дата]],"ДД")</f>
        <v>15</v>
      </c>
      <c r="M63" t="str">
        <f>TEXT(Таблица4[[#This Row],[Дата]],"ММММ")</f>
        <v>Январь</v>
      </c>
      <c r="N63" t="str">
        <f>TEXT(Таблица4[[#This Row],[Дата]],"ГГГГ")</f>
        <v>2020</v>
      </c>
    </row>
    <row r="64" spans="1:14" x14ac:dyDescent="0.2">
      <c r="A64" t="s">
        <v>61</v>
      </c>
      <c r="B64" s="34">
        <v>43845</v>
      </c>
      <c r="C64">
        <v>23</v>
      </c>
      <c r="D64">
        <v>23</v>
      </c>
      <c r="G64">
        <v>13</v>
      </c>
      <c r="H64">
        <v>12</v>
      </c>
      <c r="L64" s="61" t="str">
        <f>TEXT(Таблица4[[#This Row],[Дата]],"ДД")</f>
        <v>15</v>
      </c>
      <c r="M64" t="str">
        <f>TEXT(Таблица4[[#This Row],[Дата]],"ММММ")</f>
        <v>Январь</v>
      </c>
      <c r="N64" t="str">
        <f>TEXT(Таблица4[[#This Row],[Дата]],"ГГГГ")</f>
        <v>2020</v>
      </c>
    </row>
    <row r="65" spans="1:14" x14ac:dyDescent="0.2">
      <c r="A65" t="s">
        <v>14</v>
      </c>
      <c r="B65" s="34">
        <v>43845</v>
      </c>
      <c r="C65">
        <v>17</v>
      </c>
      <c r="D65">
        <v>17</v>
      </c>
      <c r="G65">
        <v>16</v>
      </c>
      <c r="L65" s="61" t="str">
        <f>TEXT(Таблица4[[#This Row],[Дата]],"ДД")</f>
        <v>15</v>
      </c>
      <c r="M65" t="str">
        <f>TEXT(Таблица4[[#This Row],[Дата]],"ММММ")</f>
        <v>Январь</v>
      </c>
      <c r="N65" t="str">
        <f>TEXT(Таблица4[[#This Row],[Дата]],"ГГГГ")</f>
        <v>2020</v>
      </c>
    </row>
    <row r="66" spans="1:14" x14ac:dyDescent="0.2">
      <c r="A66" t="s">
        <v>8</v>
      </c>
      <c r="B66" s="34">
        <v>43846</v>
      </c>
      <c r="C66">
        <v>25</v>
      </c>
      <c r="D66">
        <v>25</v>
      </c>
      <c r="G66">
        <v>5</v>
      </c>
      <c r="L66" s="61" t="str">
        <f>TEXT(Таблица4[[#This Row],[Дата]],"ДД")</f>
        <v>16</v>
      </c>
      <c r="M66" t="str">
        <f>TEXT(Таблица4[[#This Row],[Дата]],"ММММ")</f>
        <v>Январь</v>
      </c>
      <c r="N66" t="str">
        <f>TEXT(Таблица4[[#This Row],[Дата]],"ГГГГ")</f>
        <v>2020</v>
      </c>
    </row>
    <row r="67" spans="1:14" x14ac:dyDescent="0.2">
      <c r="A67" t="s">
        <v>9</v>
      </c>
      <c r="B67" s="34">
        <v>43846</v>
      </c>
      <c r="C67">
        <v>38</v>
      </c>
      <c r="D67">
        <v>38</v>
      </c>
      <c r="G67">
        <v>4</v>
      </c>
      <c r="H67">
        <v>16</v>
      </c>
      <c r="L67" s="61" t="str">
        <f>TEXT(Таблица4[[#This Row],[Дата]],"ДД")</f>
        <v>16</v>
      </c>
      <c r="M67" t="str">
        <f>TEXT(Таблица4[[#This Row],[Дата]],"ММММ")</f>
        <v>Январь</v>
      </c>
      <c r="N67" t="str">
        <f>TEXT(Таблица4[[#This Row],[Дата]],"ГГГГ")</f>
        <v>2020</v>
      </c>
    </row>
    <row r="68" spans="1:14" x14ac:dyDescent="0.2">
      <c r="A68" t="s">
        <v>10</v>
      </c>
      <c r="B68" s="34">
        <v>43846</v>
      </c>
      <c r="C68">
        <v>24</v>
      </c>
      <c r="D68">
        <v>24</v>
      </c>
      <c r="L68" s="61" t="str">
        <f>TEXT(Таблица4[[#This Row],[Дата]],"ДД")</f>
        <v>16</v>
      </c>
      <c r="M68" t="str">
        <f>TEXT(Таблица4[[#This Row],[Дата]],"ММММ")</f>
        <v>Январь</v>
      </c>
      <c r="N68" t="str">
        <f>TEXT(Таблица4[[#This Row],[Дата]],"ГГГГ")</f>
        <v>2020</v>
      </c>
    </row>
    <row r="69" spans="1:14" x14ac:dyDescent="0.2">
      <c r="A69" t="s">
        <v>61</v>
      </c>
      <c r="B69" s="34">
        <v>43846</v>
      </c>
      <c r="C69">
        <v>37</v>
      </c>
      <c r="D69">
        <v>37</v>
      </c>
      <c r="G69">
        <v>2</v>
      </c>
      <c r="L69" s="61" t="str">
        <f>TEXT(Таблица4[[#This Row],[Дата]],"ДД")</f>
        <v>16</v>
      </c>
      <c r="M69" t="str">
        <f>TEXT(Таблица4[[#This Row],[Дата]],"ММММ")</f>
        <v>Январь</v>
      </c>
      <c r="N69" t="str">
        <f>TEXT(Таблица4[[#This Row],[Дата]],"ГГГГ")</f>
        <v>2020</v>
      </c>
    </row>
    <row r="70" spans="1:14" x14ac:dyDescent="0.2">
      <c r="A70" t="s">
        <v>13</v>
      </c>
      <c r="B70" s="34">
        <v>43846</v>
      </c>
      <c r="C70">
        <v>40</v>
      </c>
      <c r="D70">
        <v>32</v>
      </c>
      <c r="F70">
        <v>8</v>
      </c>
      <c r="G70">
        <v>22</v>
      </c>
      <c r="J70">
        <v>4</v>
      </c>
      <c r="L70" s="61" t="str">
        <f>TEXT(Таблица4[[#This Row],[Дата]],"ДД")</f>
        <v>16</v>
      </c>
      <c r="M70" t="str">
        <f>TEXT(Таблица4[[#This Row],[Дата]],"ММММ")</f>
        <v>Январь</v>
      </c>
      <c r="N70" t="str">
        <f>TEXT(Таблица4[[#This Row],[Дата]],"ГГГГ")</f>
        <v>2020</v>
      </c>
    </row>
    <row r="71" spans="1:14" x14ac:dyDescent="0.2">
      <c r="A71" t="s">
        <v>14</v>
      </c>
      <c r="B71" s="34">
        <v>43846</v>
      </c>
      <c r="F71">
        <v>7</v>
      </c>
      <c r="L71" s="61" t="str">
        <f>TEXT(Таблица4[[#This Row],[Дата]],"ДД")</f>
        <v>16</v>
      </c>
      <c r="M71" t="str">
        <f>TEXT(Таблица4[[#This Row],[Дата]],"ММММ")</f>
        <v>Январь</v>
      </c>
      <c r="N71" t="str">
        <f>TEXT(Таблица4[[#This Row],[Дата]],"ГГГГ")</f>
        <v>2020</v>
      </c>
    </row>
    <row r="72" spans="1:14" x14ac:dyDescent="0.2">
      <c r="A72" t="s">
        <v>16</v>
      </c>
      <c r="B72" s="34">
        <v>43847</v>
      </c>
      <c r="C72">
        <v>23</v>
      </c>
      <c r="D72">
        <v>14</v>
      </c>
      <c r="F72">
        <v>9</v>
      </c>
      <c r="G72">
        <v>14</v>
      </c>
      <c r="L72" s="61" t="str">
        <f>TEXT(Таблица4[[#This Row],[Дата]],"ДД")</f>
        <v>17</v>
      </c>
      <c r="M72" t="str">
        <f>TEXT(Таблица4[[#This Row],[Дата]],"ММММ")</f>
        <v>Январь</v>
      </c>
      <c r="N72" t="str">
        <f>TEXT(Таблица4[[#This Row],[Дата]],"ГГГГ")</f>
        <v>2020</v>
      </c>
    </row>
    <row r="73" spans="1:14" x14ac:dyDescent="0.2">
      <c r="A73" t="s">
        <v>8</v>
      </c>
      <c r="B73" s="34">
        <v>43847</v>
      </c>
      <c r="C73">
        <v>54</v>
      </c>
      <c r="D73">
        <v>1</v>
      </c>
      <c r="E73">
        <v>53</v>
      </c>
      <c r="F73">
        <v>1</v>
      </c>
      <c r="G73">
        <v>19</v>
      </c>
      <c r="L73" s="61" t="str">
        <f>TEXT(Таблица4[[#This Row],[Дата]],"ДД")</f>
        <v>17</v>
      </c>
      <c r="M73" t="str">
        <f>TEXT(Таблица4[[#This Row],[Дата]],"ММММ")</f>
        <v>Январь</v>
      </c>
      <c r="N73" t="str">
        <f>TEXT(Таблица4[[#This Row],[Дата]],"ГГГГ")</f>
        <v>2020</v>
      </c>
    </row>
    <row r="74" spans="1:14" x14ac:dyDescent="0.2">
      <c r="A74" t="s">
        <v>9</v>
      </c>
      <c r="B74" s="34">
        <v>43847</v>
      </c>
      <c r="C74">
        <v>38</v>
      </c>
      <c r="D74">
        <v>27</v>
      </c>
      <c r="F74">
        <v>11</v>
      </c>
      <c r="G74">
        <v>2</v>
      </c>
      <c r="H74">
        <v>50</v>
      </c>
      <c r="L74" s="61" t="str">
        <f>TEXT(Таблица4[[#This Row],[Дата]],"ДД")</f>
        <v>17</v>
      </c>
      <c r="M74" t="str">
        <f>TEXT(Таблица4[[#This Row],[Дата]],"ММММ")</f>
        <v>Январь</v>
      </c>
      <c r="N74" t="str">
        <f>TEXT(Таблица4[[#This Row],[Дата]],"ГГГГ")</f>
        <v>2020</v>
      </c>
    </row>
    <row r="75" spans="1:14" x14ac:dyDescent="0.2">
      <c r="A75" t="s">
        <v>10</v>
      </c>
      <c r="B75" s="34">
        <v>43847</v>
      </c>
      <c r="C75">
        <v>41</v>
      </c>
      <c r="D75">
        <v>38</v>
      </c>
      <c r="F75">
        <v>3</v>
      </c>
      <c r="G75">
        <v>17</v>
      </c>
      <c r="H75">
        <v>1</v>
      </c>
      <c r="J75">
        <v>2</v>
      </c>
      <c r="L75" s="61" t="str">
        <f>TEXT(Таблица4[[#This Row],[Дата]],"ДД")</f>
        <v>17</v>
      </c>
      <c r="M75" t="str">
        <f>TEXT(Таблица4[[#This Row],[Дата]],"ММММ")</f>
        <v>Январь</v>
      </c>
      <c r="N75" t="str">
        <f>TEXT(Таблица4[[#This Row],[Дата]],"ГГГГ")</f>
        <v>2020</v>
      </c>
    </row>
    <row r="76" spans="1:14" x14ac:dyDescent="0.2">
      <c r="A76" t="s">
        <v>61</v>
      </c>
      <c r="B76" s="34">
        <v>43847</v>
      </c>
      <c r="C76">
        <v>20</v>
      </c>
      <c r="D76">
        <v>20</v>
      </c>
      <c r="G76">
        <v>4</v>
      </c>
      <c r="H76">
        <v>1</v>
      </c>
      <c r="L76" s="61" t="str">
        <f>TEXT(Таблица4[[#This Row],[Дата]],"ДД")</f>
        <v>17</v>
      </c>
      <c r="M76" t="str">
        <f>TEXT(Таблица4[[#This Row],[Дата]],"ММММ")</f>
        <v>Январь</v>
      </c>
      <c r="N76" t="str">
        <f>TEXT(Таблица4[[#This Row],[Дата]],"ГГГГ")</f>
        <v>2020</v>
      </c>
    </row>
    <row r="77" spans="1:14" x14ac:dyDescent="0.2">
      <c r="A77" t="s">
        <v>13</v>
      </c>
      <c r="B77" s="34">
        <v>43847</v>
      </c>
      <c r="C77">
        <v>29</v>
      </c>
      <c r="D77">
        <v>27</v>
      </c>
      <c r="F77">
        <v>2</v>
      </c>
      <c r="G77">
        <v>13</v>
      </c>
      <c r="K77">
        <v>1</v>
      </c>
      <c r="L77" s="61" t="str">
        <f>TEXT(Таблица4[[#This Row],[Дата]],"ДД")</f>
        <v>17</v>
      </c>
      <c r="M77" t="str">
        <f>TEXT(Таблица4[[#This Row],[Дата]],"ММММ")</f>
        <v>Январь</v>
      </c>
      <c r="N77" t="str">
        <f>TEXT(Таблица4[[#This Row],[Дата]],"ГГГГ")</f>
        <v>2020</v>
      </c>
    </row>
    <row r="78" spans="1:14" x14ac:dyDescent="0.2">
      <c r="A78" t="s">
        <v>14</v>
      </c>
      <c r="B78" s="34">
        <v>43847</v>
      </c>
      <c r="C78">
        <v>46</v>
      </c>
      <c r="D78">
        <v>46</v>
      </c>
      <c r="L78" s="61" t="str">
        <f>TEXT(Таблица4[[#This Row],[Дата]],"ДД")</f>
        <v>17</v>
      </c>
      <c r="M78" t="str">
        <f>TEXT(Таблица4[[#This Row],[Дата]],"ММММ")</f>
        <v>Январь</v>
      </c>
      <c r="N78" t="str">
        <f>TEXT(Таблица4[[#This Row],[Дата]],"ГГГГ")</f>
        <v>2020</v>
      </c>
    </row>
    <row r="79" spans="1:14" x14ac:dyDescent="0.2">
      <c r="A79" t="s">
        <v>9</v>
      </c>
      <c r="B79" s="34">
        <v>43848</v>
      </c>
      <c r="C79">
        <v>38</v>
      </c>
      <c r="D79">
        <v>36</v>
      </c>
      <c r="F79">
        <v>2</v>
      </c>
      <c r="H79">
        <v>2</v>
      </c>
      <c r="L79" s="61" t="str">
        <f>TEXT(Таблица4[[#This Row],[Дата]],"ДД")</f>
        <v>18</v>
      </c>
      <c r="M79" t="str">
        <f>TEXT(Таблица4[[#This Row],[Дата]],"ММММ")</f>
        <v>Январь</v>
      </c>
      <c r="N79" t="str">
        <f>TEXT(Таблица4[[#This Row],[Дата]],"ГГГГ")</f>
        <v>2020</v>
      </c>
    </row>
    <row r="80" spans="1:14" x14ac:dyDescent="0.2">
      <c r="A80" t="s">
        <v>56</v>
      </c>
      <c r="B80" s="34">
        <v>43848</v>
      </c>
      <c r="C80">
        <v>14</v>
      </c>
      <c r="D80">
        <v>14</v>
      </c>
      <c r="L80" s="61" t="str">
        <f>TEXT(Таблица4[[#This Row],[Дата]],"ДД")</f>
        <v>18</v>
      </c>
      <c r="M80" t="str">
        <f>TEXT(Таблица4[[#This Row],[Дата]],"ММММ")</f>
        <v>Январь</v>
      </c>
      <c r="N80" t="str">
        <f>TEXT(Таблица4[[#This Row],[Дата]],"ГГГГ")</f>
        <v>2020</v>
      </c>
    </row>
    <row r="81" spans="1:14" x14ac:dyDescent="0.2">
      <c r="A81" t="s">
        <v>61</v>
      </c>
      <c r="B81" s="34">
        <v>43848</v>
      </c>
      <c r="C81">
        <v>16</v>
      </c>
      <c r="D81">
        <v>14</v>
      </c>
      <c r="F81">
        <v>2</v>
      </c>
      <c r="G81">
        <v>11</v>
      </c>
      <c r="L81" s="61" t="str">
        <f>TEXT(Таблица4[[#This Row],[Дата]],"ДД")</f>
        <v>18</v>
      </c>
      <c r="M81" t="str">
        <f>TEXT(Таблица4[[#This Row],[Дата]],"ММММ")</f>
        <v>Январь</v>
      </c>
      <c r="N81" t="str">
        <f>TEXT(Таблица4[[#This Row],[Дата]],"ГГГГ")</f>
        <v>2020</v>
      </c>
    </row>
    <row r="82" spans="1:14" x14ac:dyDescent="0.2">
      <c r="A82" t="s">
        <v>13</v>
      </c>
      <c r="B82" s="34">
        <v>43848</v>
      </c>
      <c r="C82">
        <v>30</v>
      </c>
      <c r="E82">
        <v>30</v>
      </c>
      <c r="G82">
        <v>2</v>
      </c>
      <c r="H82">
        <v>1</v>
      </c>
      <c r="L82" s="61" t="str">
        <f>TEXT(Таблица4[[#This Row],[Дата]],"ДД")</f>
        <v>18</v>
      </c>
      <c r="M82" t="str">
        <f>TEXT(Таблица4[[#This Row],[Дата]],"ММММ")</f>
        <v>Январь</v>
      </c>
      <c r="N82" t="str">
        <f>TEXT(Таблица4[[#This Row],[Дата]],"ГГГГ")</f>
        <v>2020</v>
      </c>
    </row>
    <row r="83" spans="1:14" x14ac:dyDescent="0.2">
      <c r="A83" t="s">
        <v>14</v>
      </c>
      <c r="B83" s="34">
        <v>43848</v>
      </c>
      <c r="C83">
        <v>27</v>
      </c>
      <c r="D83">
        <v>22</v>
      </c>
      <c r="F83">
        <v>5</v>
      </c>
      <c r="G83">
        <v>7</v>
      </c>
      <c r="L83" s="61" t="str">
        <f>TEXT(Таблица4[[#This Row],[Дата]],"ДД")</f>
        <v>18</v>
      </c>
      <c r="M83" t="str">
        <f>TEXT(Таблица4[[#This Row],[Дата]],"ММММ")</f>
        <v>Январь</v>
      </c>
      <c r="N83" t="str">
        <f>TEXT(Таблица4[[#This Row],[Дата]],"ГГГГ")</f>
        <v>2020</v>
      </c>
    </row>
    <row r="84" spans="1:14" x14ac:dyDescent="0.2">
      <c r="A84" t="s">
        <v>16</v>
      </c>
      <c r="B84" s="34">
        <v>43849</v>
      </c>
      <c r="C84">
        <v>22</v>
      </c>
      <c r="D84">
        <v>20</v>
      </c>
      <c r="F84">
        <v>2</v>
      </c>
      <c r="L84" s="61" t="str">
        <f>TEXT(Таблица4[[#This Row],[Дата]],"ДД")</f>
        <v>19</v>
      </c>
      <c r="M84" t="str">
        <f>TEXT(Таблица4[[#This Row],[Дата]],"ММММ")</f>
        <v>Январь</v>
      </c>
      <c r="N84" t="str">
        <f>TEXT(Таблица4[[#This Row],[Дата]],"ГГГГ")</f>
        <v>2020</v>
      </c>
    </row>
    <row r="85" spans="1:14" x14ac:dyDescent="0.2">
      <c r="A85" t="s">
        <v>8</v>
      </c>
      <c r="B85" s="34">
        <v>43849</v>
      </c>
      <c r="C85">
        <v>34</v>
      </c>
      <c r="E85">
        <v>31</v>
      </c>
      <c r="F85">
        <v>3</v>
      </c>
      <c r="G85">
        <v>2</v>
      </c>
      <c r="L85" s="61" t="str">
        <f>TEXT(Таблица4[[#This Row],[Дата]],"ДД")</f>
        <v>19</v>
      </c>
      <c r="M85" t="str">
        <f>TEXT(Таблица4[[#This Row],[Дата]],"ММММ")</f>
        <v>Январь</v>
      </c>
      <c r="N85" t="str">
        <f>TEXT(Таблица4[[#This Row],[Дата]],"ГГГГ")</f>
        <v>2020</v>
      </c>
    </row>
    <row r="86" spans="1:14" x14ac:dyDescent="0.2">
      <c r="A86" t="s">
        <v>13</v>
      </c>
      <c r="B86" s="34">
        <v>43849</v>
      </c>
      <c r="C86">
        <v>18</v>
      </c>
      <c r="E86">
        <v>15</v>
      </c>
      <c r="F86">
        <v>3</v>
      </c>
      <c r="G86">
        <v>25</v>
      </c>
      <c r="L86" s="61" t="str">
        <f>TEXT(Таблица4[[#This Row],[Дата]],"ДД")</f>
        <v>19</v>
      </c>
      <c r="M86" t="str">
        <f>TEXT(Таблица4[[#This Row],[Дата]],"ММММ")</f>
        <v>Январь</v>
      </c>
      <c r="N86" t="str">
        <f>TEXT(Таблица4[[#This Row],[Дата]],"ГГГГ")</f>
        <v>2020</v>
      </c>
    </row>
    <row r="87" spans="1:14" x14ac:dyDescent="0.2">
      <c r="A87" t="s">
        <v>14</v>
      </c>
      <c r="B87" s="34">
        <v>43849</v>
      </c>
      <c r="C87">
        <v>35</v>
      </c>
      <c r="D87">
        <v>2</v>
      </c>
      <c r="E87">
        <v>31</v>
      </c>
      <c r="F87">
        <v>2</v>
      </c>
      <c r="G87">
        <v>2</v>
      </c>
      <c r="H87">
        <v>8</v>
      </c>
      <c r="L87" s="61" t="str">
        <f>TEXT(Таблица4[[#This Row],[Дата]],"ДД")</f>
        <v>19</v>
      </c>
      <c r="M87" t="str">
        <f>TEXT(Таблица4[[#This Row],[Дата]],"ММММ")</f>
        <v>Январь</v>
      </c>
      <c r="N87" t="str">
        <f>TEXT(Таблица4[[#This Row],[Дата]],"ГГГГ")</f>
        <v>2020</v>
      </c>
    </row>
    <row r="88" spans="1:14" x14ac:dyDescent="0.2">
      <c r="A88" t="s">
        <v>16</v>
      </c>
      <c r="B88" s="34">
        <v>43850</v>
      </c>
      <c r="C88">
        <v>37</v>
      </c>
      <c r="D88">
        <v>10</v>
      </c>
      <c r="E88">
        <v>27</v>
      </c>
      <c r="G88">
        <v>14</v>
      </c>
      <c r="L88" s="61" t="str">
        <f>TEXT(Таблица4[[#This Row],[Дата]],"ДД")</f>
        <v>20</v>
      </c>
      <c r="M88" t="str">
        <f>TEXT(Таблица4[[#This Row],[Дата]],"ММММ")</f>
        <v>Январь</v>
      </c>
      <c r="N88" t="str">
        <f>TEXT(Таблица4[[#This Row],[Дата]],"ГГГГ")</f>
        <v>2020</v>
      </c>
    </row>
    <row r="89" spans="1:14" x14ac:dyDescent="0.2">
      <c r="A89" t="s">
        <v>8</v>
      </c>
      <c r="B89" s="34">
        <v>43850</v>
      </c>
      <c r="C89">
        <v>49</v>
      </c>
      <c r="E89">
        <v>48</v>
      </c>
      <c r="F89">
        <v>1</v>
      </c>
      <c r="G89">
        <v>17</v>
      </c>
      <c r="H89">
        <v>40</v>
      </c>
      <c r="L89" s="61" t="str">
        <f>TEXT(Таблица4[[#This Row],[Дата]],"ДД")</f>
        <v>20</v>
      </c>
      <c r="M89" t="str">
        <f>TEXT(Таблица4[[#This Row],[Дата]],"ММММ")</f>
        <v>Январь</v>
      </c>
      <c r="N89" t="str">
        <f>TEXT(Таблица4[[#This Row],[Дата]],"ГГГГ")</f>
        <v>2020</v>
      </c>
    </row>
    <row r="90" spans="1:14" x14ac:dyDescent="0.2">
      <c r="A90" t="s">
        <v>10</v>
      </c>
      <c r="B90" s="34">
        <v>43850</v>
      </c>
      <c r="C90">
        <v>21</v>
      </c>
      <c r="D90">
        <v>7</v>
      </c>
      <c r="E90">
        <v>11</v>
      </c>
      <c r="F90">
        <v>3</v>
      </c>
      <c r="G90">
        <v>19</v>
      </c>
      <c r="J90">
        <v>1</v>
      </c>
      <c r="L90" s="61" t="str">
        <f>TEXT(Таблица4[[#This Row],[Дата]],"ДД")</f>
        <v>20</v>
      </c>
      <c r="M90" t="str">
        <f>TEXT(Таблица4[[#This Row],[Дата]],"ММММ")</f>
        <v>Январь</v>
      </c>
      <c r="N90" t="str">
        <f>TEXT(Таблица4[[#This Row],[Дата]],"ГГГГ")</f>
        <v>2020</v>
      </c>
    </row>
    <row r="91" spans="1:14" x14ac:dyDescent="0.2">
      <c r="A91" t="s">
        <v>13</v>
      </c>
      <c r="B91" s="34">
        <v>43850</v>
      </c>
      <c r="C91">
        <v>45</v>
      </c>
      <c r="D91">
        <v>3</v>
      </c>
      <c r="E91">
        <v>37</v>
      </c>
      <c r="F91">
        <v>5</v>
      </c>
      <c r="G91">
        <v>28</v>
      </c>
      <c r="H91">
        <v>2</v>
      </c>
      <c r="J91">
        <v>3</v>
      </c>
      <c r="L91" s="61" t="str">
        <f>TEXT(Таблица4[[#This Row],[Дата]],"ДД")</f>
        <v>20</v>
      </c>
      <c r="M91" t="str">
        <f>TEXT(Таблица4[[#This Row],[Дата]],"ММММ")</f>
        <v>Январь</v>
      </c>
      <c r="N91" t="str">
        <f>TEXT(Таблица4[[#This Row],[Дата]],"ГГГГ")</f>
        <v>2020</v>
      </c>
    </row>
    <row r="92" spans="1:14" x14ac:dyDescent="0.2">
      <c r="A92" t="s">
        <v>14</v>
      </c>
      <c r="B92" s="34">
        <v>43850</v>
      </c>
      <c r="C92">
        <v>39</v>
      </c>
      <c r="E92">
        <v>39</v>
      </c>
      <c r="G92">
        <v>29</v>
      </c>
      <c r="L92" s="61" t="str">
        <f>TEXT(Таблица4[[#This Row],[Дата]],"ДД")</f>
        <v>20</v>
      </c>
      <c r="M92" t="str">
        <f>TEXT(Таблица4[[#This Row],[Дата]],"ММММ")</f>
        <v>Январь</v>
      </c>
      <c r="N92" t="str">
        <f>TEXT(Таблица4[[#This Row],[Дата]],"ГГГГ")</f>
        <v>2020</v>
      </c>
    </row>
    <row r="93" spans="1:14" x14ac:dyDescent="0.2">
      <c r="A93" t="s">
        <v>16</v>
      </c>
      <c r="B93" s="34">
        <v>43851</v>
      </c>
      <c r="C93">
        <v>30</v>
      </c>
      <c r="D93">
        <v>30</v>
      </c>
      <c r="L93" s="61" t="str">
        <f>TEXT(Таблица4[[#This Row],[Дата]],"ДД")</f>
        <v>21</v>
      </c>
      <c r="M93" t="str">
        <f>TEXT(Таблица4[[#This Row],[Дата]],"ММММ")</f>
        <v>Январь</v>
      </c>
      <c r="N93" t="str">
        <f>TEXT(Таблица4[[#This Row],[Дата]],"ГГГГ")</f>
        <v>2020</v>
      </c>
    </row>
    <row r="94" spans="1:14" x14ac:dyDescent="0.2">
      <c r="A94" t="s">
        <v>9</v>
      </c>
      <c r="B94" s="34">
        <v>43851</v>
      </c>
      <c r="C94">
        <v>40</v>
      </c>
      <c r="D94">
        <v>40</v>
      </c>
      <c r="G94">
        <v>10</v>
      </c>
      <c r="L94" s="61" t="str">
        <f>TEXT(Таблица4[[#This Row],[Дата]],"ДД")</f>
        <v>21</v>
      </c>
      <c r="M94" t="str">
        <f>TEXT(Таблица4[[#This Row],[Дата]],"ММММ")</f>
        <v>Январь</v>
      </c>
      <c r="N94" t="str">
        <f>TEXT(Таблица4[[#This Row],[Дата]],"ГГГГ")</f>
        <v>2020</v>
      </c>
    </row>
    <row r="95" spans="1:14" x14ac:dyDescent="0.2">
      <c r="A95" t="s">
        <v>56</v>
      </c>
      <c r="B95" s="34">
        <v>43851</v>
      </c>
      <c r="C95">
        <v>11</v>
      </c>
      <c r="D95">
        <v>11</v>
      </c>
      <c r="L95" s="61" t="str">
        <f>TEXT(Таблица4[[#This Row],[Дата]],"ДД")</f>
        <v>21</v>
      </c>
      <c r="M95" t="str">
        <f>TEXT(Таблица4[[#This Row],[Дата]],"ММММ")</f>
        <v>Январь</v>
      </c>
      <c r="N95" t="str">
        <f>TEXT(Таблица4[[#This Row],[Дата]],"ГГГГ")</f>
        <v>2020</v>
      </c>
    </row>
    <row r="96" spans="1:14" x14ac:dyDescent="0.2">
      <c r="A96" t="s">
        <v>10</v>
      </c>
      <c r="B96" s="34">
        <v>43851</v>
      </c>
      <c r="C96">
        <v>16</v>
      </c>
      <c r="E96">
        <v>16</v>
      </c>
      <c r="G96">
        <v>15</v>
      </c>
      <c r="H96">
        <v>5</v>
      </c>
      <c r="K96">
        <v>1</v>
      </c>
      <c r="L96" s="61" t="str">
        <f>TEXT(Таблица4[[#This Row],[Дата]],"ДД")</f>
        <v>21</v>
      </c>
      <c r="M96" t="str">
        <f>TEXT(Таблица4[[#This Row],[Дата]],"ММММ")</f>
        <v>Январь</v>
      </c>
      <c r="N96" t="str">
        <f>TEXT(Таблица4[[#This Row],[Дата]],"ГГГГ")</f>
        <v>2020</v>
      </c>
    </row>
    <row r="97" spans="1:14" x14ac:dyDescent="0.2">
      <c r="A97" t="s">
        <v>11</v>
      </c>
      <c r="B97" s="34">
        <v>43851</v>
      </c>
      <c r="C97">
        <v>38</v>
      </c>
      <c r="D97">
        <v>28</v>
      </c>
      <c r="F97">
        <v>10</v>
      </c>
      <c r="G97">
        <v>4</v>
      </c>
      <c r="J97">
        <v>1</v>
      </c>
      <c r="K97">
        <v>3</v>
      </c>
      <c r="L97" s="61" t="str">
        <f>TEXT(Таблица4[[#This Row],[Дата]],"ДД")</f>
        <v>21</v>
      </c>
      <c r="M97" t="str">
        <f>TEXT(Таблица4[[#This Row],[Дата]],"ММММ")</f>
        <v>Январь</v>
      </c>
      <c r="N97" t="str">
        <f>TEXT(Таблица4[[#This Row],[Дата]],"ГГГГ")</f>
        <v>2020</v>
      </c>
    </row>
    <row r="98" spans="1:14" x14ac:dyDescent="0.2">
      <c r="A98" t="s">
        <v>61</v>
      </c>
      <c r="B98" s="34">
        <v>43851</v>
      </c>
      <c r="C98">
        <v>41</v>
      </c>
      <c r="D98">
        <v>7</v>
      </c>
      <c r="E98">
        <v>33</v>
      </c>
      <c r="F98">
        <v>1</v>
      </c>
      <c r="G98">
        <v>24</v>
      </c>
      <c r="L98" s="61" t="str">
        <f>TEXT(Таблица4[[#This Row],[Дата]],"ДД")</f>
        <v>21</v>
      </c>
      <c r="M98" t="str">
        <f>TEXT(Таблица4[[#This Row],[Дата]],"ММММ")</f>
        <v>Январь</v>
      </c>
      <c r="N98" t="str">
        <f>TEXT(Таблица4[[#This Row],[Дата]],"ГГГГ")</f>
        <v>2020</v>
      </c>
    </row>
    <row r="99" spans="1:14" x14ac:dyDescent="0.2">
      <c r="A99" t="s">
        <v>12</v>
      </c>
      <c r="B99" s="34">
        <v>43851</v>
      </c>
      <c r="C99">
        <v>16</v>
      </c>
      <c r="D99">
        <v>16</v>
      </c>
      <c r="G99">
        <v>15</v>
      </c>
      <c r="L99" s="61" t="str">
        <f>TEXT(Таблица4[[#This Row],[Дата]],"ДД")</f>
        <v>21</v>
      </c>
      <c r="M99" t="str">
        <f>TEXT(Таблица4[[#This Row],[Дата]],"ММММ")</f>
        <v>Январь</v>
      </c>
      <c r="N99" t="str">
        <f>TEXT(Таблица4[[#This Row],[Дата]],"ГГГГ")</f>
        <v>2020</v>
      </c>
    </row>
    <row r="100" spans="1:14" x14ac:dyDescent="0.2">
      <c r="A100" t="s">
        <v>13</v>
      </c>
      <c r="B100" s="34">
        <v>43851</v>
      </c>
      <c r="C100">
        <v>60</v>
      </c>
      <c r="D100">
        <v>59</v>
      </c>
      <c r="F100">
        <v>1</v>
      </c>
      <c r="G100">
        <v>11</v>
      </c>
      <c r="L100" s="61" t="str">
        <f>TEXT(Таблица4[[#This Row],[Дата]],"ДД")</f>
        <v>21</v>
      </c>
      <c r="M100" t="str">
        <f>TEXT(Таблица4[[#This Row],[Дата]],"ММММ")</f>
        <v>Январь</v>
      </c>
      <c r="N100" t="str">
        <f>TEXT(Таблица4[[#This Row],[Дата]],"ГГГГ")</f>
        <v>2020</v>
      </c>
    </row>
    <row r="101" spans="1:14" x14ac:dyDescent="0.2">
      <c r="A101" t="s">
        <v>16</v>
      </c>
      <c r="B101" s="34">
        <v>43852</v>
      </c>
      <c r="C101">
        <v>42</v>
      </c>
      <c r="D101">
        <v>35</v>
      </c>
      <c r="F101">
        <v>7</v>
      </c>
      <c r="L101" s="61" t="str">
        <f>TEXT(Таблица4[[#This Row],[Дата]],"ДД")</f>
        <v>22</v>
      </c>
      <c r="M101" t="str">
        <f>TEXT(Таблица4[[#This Row],[Дата]],"ММММ")</f>
        <v>Январь</v>
      </c>
      <c r="N101" t="str">
        <f>TEXT(Таблица4[[#This Row],[Дата]],"ГГГГ")</f>
        <v>2020</v>
      </c>
    </row>
    <row r="102" spans="1:14" x14ac:dyDescent="0.2">
      <c r="A102" t="s">
        <v>9</v>
      </c>
      <c r="B102" s="34">
        <v>43852</v>
      </c>
      <c r="C102">
        <v>25</v>
      </c>
      <c r="D102">
        <v>25</v>
      </c>
      <c r="G102">
        <v>5</v>
      </c>
      <c r="L102" s="61" t="str">
        <f>TEXT(Таблица4[[#This Row],[Дата]],"ДД")</f>
        <v>22</v>
      </c>
      <c r="M102" t="str">
        <f>TEXT(Таблица4[[#This Row],[Дата]],"ММММ")</f>
        <v>Январь</v>
      </c>
      <c r="N102" t="str">
        <f>TEXT(Таблица4[[#This Row],[Дата]],"ГГГГ")</f>
        <v>2020</v>
      </c>
    </row>
    <row r="103" spans="1:14" x14ac:dyDescent="0.2">
      <c r="A103" t="s">
        <v>56</v>
      </c>
      <c r="B103" s="34">
        <v>43852</v>
      </c>
      <c r="C103">
        <v>1</v>
      </c>
      <c r="D103">
        <v>1</v>
      </c>
      <c r="L103" s="61" t="str">
        <f>TEXT(Таблица4[[#This Row],[Дата]],"ДД")</f>
        <v>22</v>
      </c>
      <c r="M103" t="str">
        <f>TEXT(Таблица4[[#This Row],[Дата]],"ММММ")</f>
        <v>Январь</v>
      </c>
      <c r="N103" t="str">
        <f>TEXT(Таблица4[[#This Row],[Дата]],"ГГГГ")</f>
        <v>2020</v>
      </c>
    </row>
    <row r="104" spans="1:14" x14ac:dyDescent="0.2">
      <c r="A104" t="s">
        <v>10</v>
      </c>
      <c r="B104" s="34">
        <v>43852</v>
      </c>
      <c r="C104">
        <v>40</v>
      </c>
      <c r="D104">
        <v>40</v>
      </c>
      <c r="G104">
        <v>3</v>
      </c>
      <c r="L104" s="61" t="str">
        <f>TEXT(Таблица4[[#This Row],[Дата]],"ДД")</f>
        <v>22</v>
      </c>
      <c r="M104" t="str">
        <f>TEXT(Таблица4[[#This Row],[Дата]],"ММММ")</f>
        <v>Январь</v>
      </c>
      <c r="N104" t="str">
        <f>TEXT(Таблица4[[#This Row],[Дата]],"ГГГГ")</f>
        <v>2020</v>
      </c>
    </row>
    <row r="105" spans="1:14" x14ac:dyDescent="0.2">
      <c r="A105" t="s">
        <v>11</v>
      </c>
      <c r="B105" s="34">
        <v>43852</v>
      </c>
      <c r="C105">
        <v>31</v>
      </c>
      <c r="D105">
        <v>31</v>
      </c>
      <c r="G105">
        <v>3</v>
      </c>
      <c r="L105" s="61" t="str">
        <f>TEXT(Таблица4[[#This Row],[Дата]],"ДД")</f>
        <v>22</v>
      </c>
      <c r="M105" t="str">
        <f>TEXT(Таблица4[[#This Row],[Дата]],"ММММ")</f>
        <v>Январь</v>
      </c>
      <c r="N105" t="str">
        <f>TEXT(Таблица4[[#This Row],[Дата]],"ГГГГ")</f>
        <v>2020</v>
      </c>
    </row>
    <row r="106" spans="1:14" x14ac:dyDescent="0.2">
      <c r="A106" t="s">
        <v>61</v>
      </c>
      <c r="B106" s="34">
        <v>43852</v>
      </c>
      <c r="C106">
        <v>40</v>
      </c>
      <c r="D106">
        <v>40</v>
      </c>
      <c r="L106" s="61" t="str">
        <f>TEXT(Таблица4[[#This Row],[Дата]],"ДД")</f>
        <v>22</v>
      </c>
      <c r="M106" t="str">
        <f>TEXT(Таблица4[[#This Row],[Дата]],"ММММ")</f>
        <v>Январь</v>
      </c>
      <c r="N106" t="str">
        <f>TEXT(Таблица4[[#This Row],[Дата]],"ГГГГ")</f>
        <v>2020</v>
      </c>
    </row>
    <row r="107" spans="1:14" x14ac:dyDescent="0.2">
      <c r="A107" t="s">
        <v>12</v>
      </c>
      <c r="B107" s="34">
        <v>43852</v>
      </c>
      <c r="C107">
        <v>39</v>
      </c>
      <c r="D107">
        <v>39</v>
      </c>
      <c r="L107" s="61" t="str">
        <f>TEXT(Таблица4[[#This Row],[Дата]],"ДД")</f>
        <v>22</v>
      </c>
      <c r="M107" t="str">
        <f>TEXT(Таблица4[[#This Row],[Дата]],"ММММ")</f>
        <v>Январь</v>
      </c>
      <c r="N107" t="str">
        <f>TEXT(Таблица4[[#This Row],[Дата]],"ГГГГ")</f>
        <v>2020</v>
      </c>
    </row>
    <row r="108" spans="1:14" x14ac:dyDescent="0.2">
      <c r="A108" t="s">
        <v>13</v>
      </c>
      <c r="B108" s="34">
        <v>43852</v>
      </c>
      <c r="C108">
        <v>45</v>
      </c>
      <c r="D108">
        <v>16</v>
      </c>
      <c r="E108">
        <v>22</v>
      </c>
      <c r="F108">
        <v>7</v>
      </c>
      <c r="G108">
        <v>32</v>
      </c>
      <c r="J108">
        <v>3</v>
      </c>
      <c r="K108">
        <v>3</v>
      </c>
      <c r="L108" s="61" t="str">
        <f>TEXT(Таблица4[[#This Row],[Дата]],"ДД")</f>
        <v>22</v>
      </c>
      <c r="M108" t="str">
        <f>TEXT(Таблица4[[#This Row],[Дата]],"ММММ")</f>
        <v>Январь</v>
      </c>
      <c r="N108" t="str">
        <f>TEXT(Таблица4[[#This Row],[Дата]],"ГГГГ")</f>
        <v>2020</v>
      </c>
    </row>
    <row r="109" spans="1:14" x14ac:dyDescent="0.2">
      <c r="A109" t="s">
        <v>14</v>
      </c>
      <c r="B109" s="34">
        <v>43852</v>
      </c>
      <c r="C109">
        <v>54</v>
      </c>
      <c r="D109">
        <v>46</v>
      </c>
      <c r="F109">
        <v>8</v>
      </c>
      <c r="G109">
        <v>2</v>
      </c>
      <c r="J109">
        <v>2</v>
      </c>
      <c r="L109" s="61" t="str">
        <f>TEXT(Таблица4[[#This Row],[Дата]],"ДД")</f>
        <v>22</v>
      </c>
      <c r="M109" t="str">
        <f>TEXT(Таблица4[[#This Row],[Дата]],"ММММ")</f>
        <v>Январь</v>
      </c>
      <c r="N109" t="str">
        <f>TEXT(Таблица4[[#This Row],[Дата]],"ГГГГ")</f>
        <v>2020</v>
      </c>
    </row>
    <row r="110" spans="1:14" x14ac:dyDescent="0.2">
      <c r="A110" t="s">
        <v>16</v>
      </c>
      <c r="B110" s="34">
        <v>43853</v>
      </c>
      <c r="C110">
        <v>14</v>
      </c>
      <c r="D110">
        <v>9</v>
      </c>
      <c r="E110">
        <v>4</v>
      </c>
      <c r="F110">
        <v>1</v>
      </c>
      <c r="G110">
        <v>12</v>
      </c>
      <c r="H110">
        <v>16</v>
      </c>
      <c r="J110">
        <v>1</v>
      </c>
      <c r="L110" s="61" t="str">
        <f>TEXT(Таблица4[[#This Row],[Дата]],"ДД")</f>
        <v>23</v>
      </c>
      <c r="M110" t="str">
        <f>TEXT(Таблица4[[#This Row],[Дата]],"ММММ")</f>
        <v>Январь</v>
      </c>
      <c r="N110" t="str">
        <f>TEXT(Таблица4[[#This Row],[Дата]],"ГГГГ")</f>
        <v>2020</v>
      </c>
    </row>
    <row r="111" spans="1:14" x14ac:dyDescent="0.2">
      <c r="A111" t="s">
        <v>8</v>
      </c>
      <c r="B111" s="34">
        <v>43853</v>
      </c>
      <c r="C111">
        <v>60</v>
      </c>
      <c r="D111">
        <v>2</v>
      </c>
      <c r="E111">
        <v>57</v>
      </c>
      <c r="F111">
        <v>1</v>
      </c>
      <c r="G111">
        <v>8</v>
      </c>
      <c r="L111" s="61" t="str">
        <f>TEXT(Таблица4[[#This Row],[Дата]],"ДД")</f>
        <v>23</v>
      </c>
      <c r="M111" t="str">
        <f>TEXT(Таблица4[[#This Row],[Дата]],"ММММ")</f>
        <v>Январь</v>
      </c>
      <c r="N111" t="str">
        <f>TEXT(Таблица4[[#This Row],[Дата]],"ГГГГ")</f>
        <v>2020</v>
      </c>
    </row>
    <row r="112" spans="1:14" x14ac:dyDescent="0.2">
      <c r="A112" t="s">
        <v>9</v>
      </c>
      <c r="B112" s="34">
        <v>43853</v>
      </c>
      <c r="C112">
        <v>20</v>
      </c>
      <c r="D112">
        <v>11</v>
      </c>
      <c r="F112">
        <v>9</v>
      </c>
      <c r="G112">
        <v>11</v>
      </c>
      <c r="J112">
        <v>1</v>
      </c>
      <c r="L112" s="61" t="str">
        <f>TEXT(Таблица4[[#This Row],[Дата]],"ДД")</f>
        <v>23</v>
      </c>
      <c r="M112" t="str">
        <f>TEXT(Таблица4[[#This Row],[Дата]],"ММММ")</f>
        <v>Январь</v>
      </c>
      <c r="N112" t="str">
        <f>TEXT(Таблица4[[#This Row],[Дата]],"ГГГГ")</f>
        <v>2020</v>
      </c>
    </row>
    <row r="113" spans="1:14" x14ac:dyDescent="0.2">
      <c r="A113" t="s">
        <v>10</v>
      </c>
      <c r="B113" s="34">
        <v>43853</v>
      </c>
      <c r="C113">
        <v>50</v>
      </c>
      <c r="D113">
        <v>33</v>
      </c>
      <c r="E113">
        <v>17</v>
      </c>
      <c r="G113">
        <v>21</v>
      </c>
      <c r="L113" s="61" t="str">
        <f>TEXT(Таблица4[[#This Row],[Дата]],"ДД")</f>
        <v>23</v>
      </c>
      <c r="M113" t="str">
        <f>TEXT(Таблица4[[#This Row],[Дата]],"ММММ")</f>
        <v>Январь</v>
      </c>
      <c r="N113" t="str">
        <f>TEXT(Таблица4[[#This Row],[Дата]],"ГГГГ")</f>
        <v>2020</v>
      </c>
    </row>
    <row r="114" spans="1:14" x14ac:dyDescent="0.2">
      <c r="A114" t="s">
        <v>11</v>
      </c>
      <c r="B114" s="34">
        <v>43853</v>
      </c>
      <c r="C114">
        <v>33</v>
      </c>
      <c r="D114">
        <v>17</v>
      </c>
      <c r="E114">
        <v>15</v>
      </c>
      <c r="F114">
        <v>1</v>
      </c>
      <c r="G114">
        <v>3</v>
      </c>
      <c r="H114">
        <v>18</v>
      </c>
      <c r="L114" s="61" t="str">
        <f>TEXT(Таблица4[[#This Row],[Дата]],"ДД")</f>
        <v>23</v>
      </c>
      <c r="M114" t="str">
        <f>TEXT(Таблица4[[#This Row],[Дата]],"ММММ")</f>
        <v>Январь</v>
      </c>
      <c r="N114" t="str">
        <f>TEXT(Таблица4[[#This Row],[Дата]],"ГГГГ")</f>
        <v>2020</v>
      </c>
    </row>
    <row r="115" spans="1:14" x14ac:dyDescent="0.2">
      <c r="A115" t="s">
        <v>61</v>
      </c>
      <c r="B115" s="34">
        <v>43853</v>
      </c>
      <c r="C115">
        <v>21</v>
      </c>
      <c r="D115">
        <v>20</v>
      </c>
      <c r="F115">
        <v>1</v>
      </c>
      <c r="G115">
        <v>10</v>
      </c>
      <c r="L115" s="61" t="str">
        <f>TEXT(Таблица4[[#This Row],[Дата]],"ДД")</f>
        <v>23</v>
      </c>
      <c r="M115" t="str">
        <f>TEXT(Таблица4[[#This Row],[Дата]],"ММММ")</f>
        <v>Январь</v>
      </c>
      <c r="N115" t="str">
        <f>TEXT(Таблица4[[#This Row],[Дата]],"ГГГГ")</f>
        <v>2020</v>
      </c>
    </row>
    <row r="116" spans="1:14" x14ac:dyDescent="0.2">
      <c r="A116" t="s">
        <v>12</v>
      </c>
      <c r="B116" s="34">
        <v>43853</v>
      </c>
      <c r="C116">
        <v>34</v>
      </c>
      <c r="D116">
        <v>34</v>
      </c>
      <c r="G116">
        <v>17</v>
      </c>
      <c r="L116" s="61" t="str">
        <f>TEXT(Таблица4[[#This Row],[Дата]],"ДД")</f>
        <v>23</v>
      </c>
      <c r="M116" t="str">
        <f>TEXT(Таблица4[[#This Row],[Дата]],"ММММ")</f>
        <v>Январь</v>
      </c>
      <c r="N116" t="str">
        <f>TEXT(Таблица4[[#This Row],[Дата]],"ГГГГ")</f>
        <v>2020</v>
      </c>
    </row>
    <row r="117" spans="1:14" x14ac:dyDescent="0.2">
      <c r="A117" t="s">
        <v>13</v>
      </c>
      <c r="B117" s="34">
        <v>43853</v>
      </c>
      <c r="C117">
        <v>50</v>
      </c>
      <c r="D117">
        <v>14</v>
      </c>
      <c r="E117">
        <v>33</v>
      </c>
      <c r="F117">
        <v>3</v>
      </c>
      <c r="G117">
        <v>45</v>
      </c>
      <c r="J117">
        <v>1</v>
      </c>
      <c r="L117" s="61" t="str">
        <f>TEXT(Таблица4[[#This Row],[Дата]],"ДД")</f>
        <v>23</v>
      </c>
      <c r="M117" t="str">
        <f>TEXT(Таблица4[[#This Row],[Дата]],"ММММ")</f>
        <v>Январь</v>
      </c>
      <c r="N117" t="str">
        <f>TEXT(Таблица4[[#This Row],[Дата]],"ГГГГ")</f>
        <v>2020</v>
      </c>
    </row>
    <row r="118" spans="1:14" x14ac:dyDescent="0.2">
      <c r="A118" t="s">
        <v>16</v>
      </c>
      <c r="B118" s="34">
        <v>43854</v>
      </c>
      <c r="C118">
        <v>36</v>
      </c>
      <c r="E118">
        <v>32</v>
      </c>
      <c r="F118">
        <v>4</v>
      </c>
      <c r="G118">
        <v>17</v>
      </c>
      <c r="H118">
        <v>1</v>
      </c>
      <c r="J118">
        <v>1</v>
      </c>
      <c r="L118" s="61" t="str">
        <f>TEXT(Таблица4[[#This Row],[Дата]],"ДД")</f>
        <v>24</v>
      </c>
      <c r="M118" t="str">
        <f>TEXT(Таблица4[[#This Row],[Дата]],"ММММ")</f>
        <v>Январь</v>
      </c>
      <c r="N118" t="str">
        <f>TEXT(Таблица4[[#This Row],[Дата]],"ГГГГ")</f>
        <v>2020</v>
      </c>
    </row>
    <row r="119" spans="1:14" x14ac:dyDescent="0.2">
      <c r="A119" t="s">
        <v>8</v>
      </c>
      <c r="B119" s="34">
        <v>43854</v>
      </c>
      <c r="C119">
        <v>3</v>
      </c>
      <c r="D119">
        <v>3</v>
      </c>
      <c r="L119" s="61" t="str">
        <f>TEXT(Таблица4[[#This Row],[Дата]],"ДД")</f>
        <v>24</v>
      </c>
      <c r="M119" t="str">
        <f>TEXT(Таблица4[[#This Row],[Дата]],"ММММ")</f>
        <v>Январь</v>
      </c>
      <c r="N119" t="str">
        <f>TEXT(Таблица4[[#This Row],[Дата]],"ГГГГ")</f>
        <v>2020</v>
      </c>
    </row>
    <row r="120" spans="1:14" x14ac:dyDescent="0.2">
      <c r="A120" t="s">
        <v>56</v>
      </c>
      <c r="B120" s="34">
        <v>43854</v>
      </c>
      <c r="C120">
        <v>1</v>
      </c>
      <c r="D120">
        <v>1</v>
      </c>
      <c r="L120" s="61" t="str">
        <f>TEXT(Таблица4[[#This Row],[Дата]],"ДД")</f>
        <v>24</v>
      </c>
      <c r="M120" t="str">
        <f>TEXT(Таблица4[[#This Row],[Дата]],"ММММ")</f>
        <v>Январь</v>
      </c>
      <c r="N120" t="str">
        <f>TEXT(Таблица4[[#This Row],[Дата]],"ГГГГ")</f>
        <v>2020</v>
      </c>
    </row>
    <row r="121" spans="1:14" x14ac:dyDescent="0.2">
      <c r="A121" t="s">
        <v>10</v>
      </c>
      <c r="B121" s="34">
        <v>43854</v>
      </c>
      <c r="C121">
        <v>48</v>
      </c>
      <c r="D121">
        <v>1</v>
      </c>
      <c r="E121">
        <v>45</v>
      </c>
      <c r="F121">
        <v>2</v>
      </c>
      <c r="G121">
        <v>16</v>
      </c>
      <c r="H121">
        <v>22</v>
      </c>
      <c r="J121">
        <v>1</v>
      </c>
      <c r="L121" s="61" t="str">
        <f>TEXT(Таблица4[[#This Row],[Дата]],"ДД")</f>
        <v>24</v>
      </c>
      <c r="M121" t="str">
        <f>TEXT(Таблица4[[#This Row],[Дата]],"ММММ")</f>
        <v>Январь</v>
      </c>
      <c r="N121" t="str">
        <f>TEXT(Таблица4[[#This Row],[Дата]],"ГГГГ")</f>
        <v>2020</v>
      </c>
    </row>
    <row r="122" spans="1:14" x14ac:dyDescent="0.2">
      <c r="A122" t="s">
        <v>11</v>
      </c>
      <c r="B122" s="34">
        <v>43854</v>
      </c>
      <c r="C122">
        <v>18</v>
      </c>
      <c r="E122">
        <v>18</v>
      </c>
      <c r="G122">
        <v>28</v>
      </c>
      <c r="H122">
        <v>23</v>
      </c>
      <c r="L122" s="61" t="str">
        <f>TEXT(Таблица4[[#This Row],[Дата]],"ДД")</f>
        <v>24</v>
      </c>
      <c r="M122" t="str">
        <f>TEXT(Таблица4[[#This Row],[Дата]],"ММММ")</f>
        <v>Январь</v>
      </c>
      <c r="N122" t="str">
        <f>TEXT(Таблица4[[#This Row],[Дата]],"ГГГГ")</f>
        <v>2020</v>
      </c>
    </row>
    <row r="123" spans="1:14" x14ac:dyDescent="0.2">
      <c r="A123" t="s">
        <v>61</v>
      </c>
      <c r="B123" s="34">
        <v>43854</v>
      </c>
      <c r="C123">
        <v>25</v>
      </c>
      <c r="D123">
        <v>19</v>
      </c>
      <c r="E123">
        <v>6</v>
      </c>
      <c r="G123">
        <v>20</v>
      </c>
      <c r="H123">
        <v>1</v>
      </c>
      <c r="J123">
        <v>1</v>
      </c>
      <c r="L123" s="61" t="str">
        <f>TEXT(Таблица4[[#This Row],[Дата]],"ДД")</f>
        <v>24</v>
      </c>
      <c r="M123" t="str">
        <f>TEXT(Таблица4[[#This Row],[Дата]],"ММММ")</f>
        <v>Январь</v>
      </c>
      <c r="N123" t="str">
        <f>TEXT(Таблица4[[#This Row],[Дата]],"ГГГГ")</f>
        <v>2020</v>
      </c>
    </row>
    <row r="124" spans="1:14" x14ac:dyDescent="0.2">
      <c r="A124" t="s">
        <v>12</v>
      </c>
      <c r="B124" s="34">
        <v>43854</v>
      </c>
      <c r="C124">
        <v>33</v>
      </c>
      <c r="D124">
        <v>10</v>
      </c>
      <c r="E124">
        <v>12</v>
      </c>
      <c r="F124">
        <v>11</v>
      </c>
      <c r="G124">
        <v>8</v>
      </c>
      <c r="H124">
        <v>2</v>
      </c>
      <c r="L124" s="61" t="str">
        <f>TEXT(Таблица4[[#This Row],[Дата]],"ДД")</f>
        <v>24</v>
      </c>
      <c r="M124" t="str">
        <f>TEXT(Таблица4[[#This Row],[Дата]],"ММММ")</f>
        <v>Январь</v>
      </c>
      <c r="N124" t="str">
        <f>TEXT(Таблица4[[#This Row],[Дата]],"ГГГГ")</f>
        <v>2020</v>
      </c>
    </row>
    <row r="125" spans="1:14" x14ac:dyDescent="0.2">
      <c r="A125" t="s">
        <v>13</v>
      </c>
      <c r="B125" s="34">
        <v>43854</v>
      </c>
      <c r="C125">
        <v>71</v>
      </c>
      <c r="D125">
        <v>2</v>
      </c>
      <c r="E125">
        <v>68</v>
      </c>
      <c r="F125">
        <v>1</v>
      </c>
      <c r="G125">
        <v>27</v>
      </c>
      <c r="K125">
        <v>1</v>
      </c>
      <c r="L125" s="61" t="str">
        <f>TEXT(Таблица4[[#This Row],[Дата]],"ДД")</f>
        <v>24</v>
      </c>
      <c r="M125" t="str">
        <f>TEXT(Таблица4[[#This Row],[Дата]],"ММММ")</f>
        <v>Январь</v>
      </c>
      <c r="N125" t="str">
        <f>TEXT(Таблица4[[#This Row],[Дата]],"ГГГГ")</f>
        <v>2020</v>
      </c>
    </row>
    <row r="126" spans="1:14" x14ac:dyDescent="0.2">
      <c r="A126" t="s">
        <v>14</v>
      </c>
      <c r="B126" s="34">
        <v>43854</v>
      </c>
      <c r="C126">
        <v>47</v>
      </c>
      <c r="D126">
        <v>43</v>
      </c>
      <c r="F126">
        <v>4</v>
      </c>
      <c r="G126">
        <v>14</v>
      </c>
      <c r="J126">
        <v>4</v>
      </c>
      <c r="L126" s="61" t="str">
        <f>TEXT(Таблица4[[#This Row],[Дата]],"ДД")</f>
        <v>24</v>
      </c>
      <c r="M126" t="str">
        <f>TEXT(Таблица4[[#This Row],[Дата]],"ММММ")</f>
        <v>Январь</v>
      </c>
      <c r="N126" t="str">
        <f>TEXT(Таблица4[[#This Row],[Дата]],"ГГГГ")</f>
        <v>2020</v>
      </c>
    </row>
    <row r="127" spans="1:14" x14ac:dyDescent="0.2">
      <c r="A127" t="s">
        <v>8</v>
      </c>
      <c r="B127" s="34">
        <v>43855</v>
      </c>
      <c r="C127">
        <v>17</v>
      </c>
      <c r="D127">
        <v>6</v>
      </c>
      <c r="E127">
        <v>11</v>
      </c>
      <c r="H127">
        <v>2</v>
      </c>
      <c r="K127">
        <v>2</v>
      </c>
      <c r="L127" s="61" t="str">
        <f>TEXT(Таблица4[[#This Row],[Дата]],"ДД")</f>
        <v>25</v>
      </c>
      <c r="M127" t="str">
        <f>TEXT(Таблица4[[#This Row],[Дата]],"ММММ")</f>
        <v>Январь</v>
      </c>
      <c r="N127" t="str">
        <f>TEXT(Таблица4[[#This Row],[Дата]],"ГГГГ")</f>
        <v>2020</v>
      </c>
    </row>
    <row r="128" spans="1:14" x14ac:dyDescent="0.2">
      <c r="A128" t="s">
        <v>9</v>
      </c>
      <c r="B128" s="34">
        <v>43855</v>
      </c>
      <c r="C128">
        <v>31</v>
      </c>
      <c r="D128">
        <v>25</v>
      </c>
      <c r="F128">
        <v>6</v>
      </c>
      <c r="G128">
        <v>8</v>
      </c>
      <c r="H128">
        <v>2</v>
      </c>
      <c r="J128">
        <v>1</v>
      </c>
      <c r="L128" s="61" t="str">
        <f>TEXT(Таблица4[[#This Row],[Дата]],"ДД")</f>
        <v>25</v>
      </c>
      <c r="M128" t="str">
        <f>TEXT(Таблица4[[#This Row],[Дата]],"ММММ")</f>
        <v>Январь</v>
      </c>
      <c r="N128" t="str">
        <f>TEXT(Таблица4[[#This Row],[Дата]],"ГГГГ")</f>
        <v>2020</v>
      </c>
    </row>
    <row r="129" spans="1:14" x14ac:dyDescent="0.2">
      <c r="A129" t="s">
        <v>11</v>
      </c>
      <c r="B129" s="34">
        <v>43855</v>
      </c>
      <c r="C129">
        <v>33</v>
      </c>
      <c r="E129">
        <v>33</v>
      </c>
      <c r="G129">
        <v>7</v>
      </c>
      <c r="H129">
        <v>5</v>
      </c>
      <c r="L129" s="61" t="str">
        <f>TEXT(Таблица4[[#This Row],[Дата]],"ДД")</f>
        <v>25</v>
      </c>
      <c r="M129" t="str">
        <f>TEXT(Таблица4[[#This Row],[Дата]],"ММММ")</f>
        <v>Январь</v>
      </c>
      <c r="N129" t="str">
        <f>TEXT(Таблица4[[#This Row],[Дата]],"ГГГГ")</f>
        <v>2020</v>
      </c>
    </row>
    <row r="130" spans="1:14" x14ac:dyDescent="0.2">
      <c r="A130" t="s">
        <v>61</v>
      </c>
      <c r="B130" s="34">
        <v>43855</v>
      </c>
      <c r="C130">
        <v>29</v>
      </c>
      <c r="D130">
        <v>4</v>
      </c>
      <c r="E130">
        <v>25</v>
      </c>
      <c r="G130">
        <v>6</v>
      </c>
      <c r="H130">
        <v>4</v>
      </c>
      <c r="L130" s="61" t="str">
        <f>TEXT(Таблица4[[#This Row],[Дата]],"ДД")</f>
        <v>25</v>
      </c>
      <c r="M130" t="str">
        <f>TEXT(Таблица4[[#This Row],[Дата]],"ММММ")</f>
        <v>Январь</v>
      </c>
      <c r="N130" t="str">
        <f>TEXT(Таблица4[[#This Row],[Дата]],"ГГГГ")</f>
        <v>2020</v>
      </c>
    </row>
    <row r="131" spans="1:14" x14ac:dyDescent="0.2">
      <c r="A131" t="s">
        <v>12</v>
      </c>
      <c r="B131" s="34">
        <v>43855</v>
      </c>
      <c r="C131">
        <v>27</v>
      </c>
      <c r="D131">
        <v>4</v>
      </c>
      <c r="E131">
        <v>23</v>
      </c>
      <c r="G131">
        <v>6</v>
      </c>
      <c r="L131" s="61" t="str">
        <f>TEXT(Таблица4[[#This Row],[Дата]],"ДД")</f>
        <v>25</v>
      </c>
      <c r="M131" t="str">
        <f>TEXT(Таблица4[[#This Row],[Дата]],"ММММ")</f>
        <v>Январь</v>
      </c>
      <c r="N131" t="str">
        <f>TEXT(Таблица4[[#This Row],[Дата]],"ГГГГ")</f>
        <v>2020</v>
      </c>
    </row>
    <row r="132" spans="1:14" x14ac:dyDescent="0.2">
      <c r="A132" t="s">
        <v>14</v>
      </c>
      <c r="B132" s="34">
        <v>43855</v>
      </c>
      <c r="C132">
        <v>56</v>
      </c>
      <c r="E132">
        <v>56</v>
      </c>
      <c r="G132">
        <v>10</v>
      </c>
      <c r="L132" s="61" t="str">
        <f>TEXT(Таблица4[[#This Row],[Дата]],"ДД")</f>
        <v>25</v>
      </c>
      <c r="M132" t="str">
        <f>TEXT(Таблица4[[#This Row],[Дата]],"ММММ")</f>
        <v>Январь</v>
      </c>
      <c r="N132" t="str">
        <f>TEXT(Таблица4[[#This Row],[Дата]],"ГГГГ")</f>
        <v>2020</v>
      </c>
    </row>
    <row r="133" spans="1:14" x14ac:dyDescent="0.2">
      <c r="A133" t="s">
        <v>8</v>
      </c>
      <c r="B133" s="34">
        <v>43856</v>
      </c>
      <c r="C133">
        <v>27</v>
      </c>
      <c r="D133">
        <v>27</v>
      </c>
      <c r="L133" s="61" t="str">
        <f>TEXT(Таблица4[[#This Row],[Дата]],"ДД")</f>
        <v>26</v>
      </c>
      <c r="M133" t="str">
        <f>TEXT(Таблица4[[#This Row],[Дата]],"ММММ")</f>
        <v>Январь</v>
      </c>
      <c r="N133" t="str">
        <f>TEXT(Таблица4[[#This Row],[Дата]],"ГГГГ")</f>
        <v>2020</v>
      </c>
    </row>
    <row r="134" spans="1:14" x14ac:dyDescent="0.2">
      <c r="A134" t="s">
        <v>9</v>
      </c>
      <c r="B134" s="34">
        <v>43856</v>
      </c>
      <c r="C134">
        <v>8</v>
      </c>
      <c r="D134">
        <v>8</v>
      </c>
      <c r="G134">
        <v>18</v>
      </c>
      <c r="H134">
        <v>7</v>
      </c>
      <c r="L134" s="61" t="str">
        <f>TEXT(Таблица4[[#This Row],[Дата]],"ДД")</f>
        <v>26</v>
      </c>
      <c r="M134" t="str">
        <f>TEXT(Таблица4[[#This Row],[Дата]],"ММММ")</f>
        <v>Январь</v>
      </c>
      <c r="N134" t="str">
        <f>TEXT(Таблица4[[#This Row],[Дата]],"ГГГГ")</f>
        <v>2020</v>
      </c>
    </row>
    <row r="135" spans="1:14" x14ac:dyDescent="0.2">
      <c r="A135" t="s">
        <v>10</v>
      </c>
      <c r="B135" s="34">
        <v>43856</v>
      </c>
      <c r="C135">
        <v>55</v>
      </c>
      <c r="E135">
        <v>55</v>
      </c>
      <c r="G135">
        <v>11</v>
      </c>
      <c r="L135" s="61" t="str">
        <f>TEXT(Таблица4[[#This Row],[Дата]],"ДД")</f>
        <v>26</v>
      </c>
      <c r="M135" t="str">
        <f>TEXT(Таблица4[[#This Row],[Дата]],"ММММ")</f>
        <v>Январь</v>
      </c>
      <c r="N135" t="str">
        <f>TEXT(Таблица4[[#This Row],[Дата]],"ГГГГ")</f>
        <v>2020</v>
      </c>
    </row>
    <row r="136" spans="1:14" x14ac:dyDescent="0.2">
      <c r="A136" t="s">
        <v>61</v>
      </c>
      <c r="B136" s="34">
        <v>43856</v>
      </c>
      <c r="C136">
        <v>9</v>
      </c>
      <c r="D136">
        <v>8</v>
      </c>
      <c r="E136">
        <v>1</v>
      </c>
      <c r="L136" s="61" t="str">
        <f>TEXT(Таблица4[[#This Row],[Дата]],"ДД")</f>
        <v>26</v>
      </c>
      <c r="M136" t="str">
        <f>TEXT(Таблица4[[#This Row],[Дата]],"ММММ")</f>
        <v>Январь</v>
      </c>
      <c r="N136" t="str">
        <f>TEXT(Таблица4[[#This Row],[Дата]],"ГГГГ")</f>
        <v>2020</v>
      </c>
    </row>
    <row r="137" spans="1:14" x14ac:dyDescent="0.2">
      <c r="A137" t="s">
        <v>13</v>
      </c>
      <c r="B137" s="34">
        <v>43856</v>
      </c>
      <c r="C137">
        <v>7</v>
      </c>
      <c r="F137">
        <v>7</v>
      </c>
      <c r="G137">
        <v>3</v>
      </c>
      <c r="J137">
        <v>3</v>
      </c>
      <c r="L137" s="61" t="str">
        <f>TEXT(Таблица4[[#This Row],[Дата]],"ДД")</f>
        <v>26</v>
      </c>
      <c r="M137" t="str">
        <f>TEXT(Таблица4[[#This Row],[Дата]],"ММММ")</f>
        <v>Январь</v>
      </c>
      <c r="N137" t="str">
        <f>TEXT(Таблица4[[#This Row],[Дата]],"ГГГГ")</f>
        <v>2020</v>
      </c>
    </row>
    <row r="138" spans="1:14" x14ac:dyDescent="0.2">
      <c r="A138" t="s">
        <v>14</v>
      </c>
      <c r="B138" s="34">
        <v>43856</v>
      </c>
      <c r="C138">
        <v>20</v>
      </c>
      <c r="D138">
        <v>18</v>
      </c>
      <c r="E138">
        <v>2</v>
      </c>
      <c r="G138">
        <v>13</v>
      </c>
      <c r="H138">
        <v>6</v>
      </c>
      <c r="L138" s="61" t="str">
        <f>TEXT(Таблица4[[#This Row],[Дата]],"ДД")</f>
        <v>26</v>
      </c>
      <c r="M138" t="str">
        <f>TEXT(Таблица4[[#This Row],[Дата]],"ММММ")</f>
        <v>Январь</v>
      </c>
      <c r="N138" t="str">
        <f>TEXT(Таблица4[[#This Row],[Дата]],"ГГГГ")</f>
        <v>2020</v>
      </c>
    </row>
    <row r="139" spans="1:14" x14ac:dyDescent="0.2">
      <c r="A139" t="s">
        <v>16</v>
      </c>
      <c r="B139" s="34">
        <v>43857</v>
      </c>
      <c r="C139">
        <v>49</v>
      </c>
      <c r="D139">
        <v>10</v>
      </c>
      <c r="E139">
        <v>30</v>
      </c>
      <c r="F139">
        <v>9</v>
      </c>
      <c r="G139">
        <v>8</v>
      </c>
      <c r="L139" s="61" t="str">
        <f>TEXT(Таблица4[[#This Row],[Дата]],"ДД")</f>
        <v>27</v>
      </c>
      <c r="M139" t="str">
        <f>TEXT(Таблица4[[#This Row],[Дата]],"ММММ")</f>
        <v>Январь</v>
      </c>
      <c r="N139" t="str">
        <f>TEXT(Таблица4[[#This Row],[Дата]],"ГГГГ")</f>
        <v>2020</v>
      </c>
    </row>
    <row r="140" spans="1:14" x14ac:dyDescent="0.2">
      <c r="A140" t="s">
        <v>8</v>
      </c>
      <c r="B140" s="34">
        <v>43857</v>
      </c>
      <c r="C140">
        <v>11</v>
      </c>
      <c r="D140">
        <v>11</v>
      </c>
      <c r="J140">
        <v>3</v>
      </c>
      <c r="L140" s="61" t="str">
        <f>TEXT(Таблица4[[#This Row],[Дата]],"ДД")</f>
        <v>27</v>
      </c>
      <c r="M140" t="str">
        <f>TEXT(Таблица4[[#This Row],[Дата]],"ММММ")</f>
        <v>Январь</v>
      </c>
      <c r="N140" t="str">
        <f>TEXT(Таблица4[[#This Row],[Дата]],"ГГГГ")</f>
        <v>2020</v>
      </c>
    </row>
    <row r="141" spans="1:14" x14ac:dyDescent="0.2">
      <c r="A141" t="s">
        <v>56</v>
      </c>
      <c r="B141" s="34">
        <v>43857</v>
      </c>
      <c r="C141">
        <v>2</v>
      </c>
      <c r="F141">
        <v>2</v>
      </c>
      <c r="L141" s="61" t="str">
        <f>TEXT(Таблица4[[#This Row],[Дата]],"ДД")</f>
        <v>27</v>
      </c>
      <c r="M141" t="str">
        <f>TEXT(Таблица4[[#This Row],[Дата]],"ММММ")</f>
        <v>Январь</v>
      </c>
      <c r="N141" t="str">
        <f>TEXT(Таблица4[[#This Row],[Дата]],"ГГГГ")</f>
        <v>2020</v>
      </c>
    </row>
    <row r="142" spans="1:14" x14ac:dyDescent="0.2">
      <c r="A142" s="54" t="s">
        <v>10</v>
      </c>
      <c r="B142" s="34">
        <v>43857</v>
      </c>
      <c r="C142">
        <v>35</v>
      </c>
      <c r="D142">
        <v>16</v>
      </c>
      <c r="E142">
        <v>19</v>
      </c>
      <c r="G142">
        <v>9</v>
      </c>
      <c r="L142" s="61" t="str">
        <f>TEXT(Таблица4[[#This Row],[Дата]],"ДД")</f>
        <v>27</v>
      </c>
      <c r="M142" t="str">
        <f>TEXT(Таблица4[[#This Row],[Дата]],"ММММ")</f>
        <v>Январь</v>
      </c>
      <c r="N142" t="str">
        <f>TEXT(Таблица4[[#This Row],[Дата]],"ГГГГ")</f>
        <v>2020</v>
      </c>
    </row>
    <row r="143" spans="1:14" x14ac:dyDescent="0.2">
      <c r="A143" t="s">
        <v>11</v>
      </c>
      <c r="B143" s="34">
        <v>43857</v>
      </c>
      <c r="C143">
        <v>25</v>
      </c>
      <c r="D143">
        <v>17</v>
      </c>
      <c r="E143">
        <v>5</v>
      </c>
      <c r="F143">
        <v>3</v>
      </c>
      <c r="G143">
        <v>7</v>
      </c>
      <c r="H143">
        <v>43</v>
      </c>
      <c r="L143" s="61" t="str">
        <f>TEXT(Таблица4[[#This Row],[Дата]],"ДД")</f>
        <v>27</v>
      </c>
      <c r="M143" t="str">
        <f>TEXT(Таблица4[[#This Row],[Дата]],"ММММ")</f>
        <v>Январь</v>
      </c>
      <c r="N143" t="str">
        <f>TEXT(Таблица4[[#This Row],[Дата]],"ГГГГ")</f>
        <v>2020</v>
      </c>
    </row>
    <row r="144" spans="1:14" x14ac:dyDescent="0.2">
      <c r="A144" t="s">
        <v>61</v>
      </c>
      <c r="B144" s="34">
        <v>43857</v>
      </c>
      <c r="C144">
        <v>19</v>
      </c>
      <c r="D144">
        <v>19</v>
      </c>
      <c r="G144">
        <v>23</v>
      </c>
      <c r="L144" s="61" t="str">
        <f>TEXT(Таблица4[[#This Row],[Дата]],"ДД")</f>
        <v>27</v>
      </c>
      <c r="M144" t="str">
        <f>TEXT(Таблица4[[#This Row],[Дата]],"ММММ")</f>
        <v>Январь</v>
      </c>
      <c r="N144" t="str">
        <f>TEXT(Таблица4[[#This Row],[Дата]],"ГГГГ")</f>
        <v>2020</v>
      </c>
    </row>
    <row r="145" spans="1:14" x14ac:dyDescent="0.2">
      <c r="A145" t="s">
        <v>12</v>
      </c>
      <c r="B145" s="34">
        <v>43857</v>
      </c>
      <c r="C145">
        <v>22</v>
      </c>
      <c r="E145">
        <v>22</v>
      </c>
      <c r="G145">
        <v>16</v>
      </c>
      <c r="H145">
        <v>5</v>
      </c>
      <c r="L145" s="61" t="str">
        <f>TEXT(Таблица4[[#This Row],[Дата]],"ДД")</f>
        <v>27</v>
      </c>
      <c r="M145" t="str">
        <f>TEXT(Таблица4[[#This Row],[Дата]],"ММММ")</f>
        <v>Январь</v>
      </c>
      <c r="N145" t="str">
        <f>TEXT(Таблица4[[#This Row],[Дата]],"ГГГГ")</f>
        <v>2020</v>
      </c>
    </row>
    <row r="146" spans="1:14" x14ac:dyDescent="0.2">
      <c r="A146" t="s">
        <v>13</v>
      </c>
      <c r="B146" s="34">
        <v>43857</v>
      </c>
      <c r="C146">
        <v>77</v>
      </c>
      <c r="D146">
        <v>15</v>
      </c>
      <c r="E146">
        <v>62</v>
      </c>
      <c r="G146">
        <v>18</v>
      </c>
      <c r="H146">
        <v>20</v>
      </c>
      <c r="L146" s="61" t="str">
        <f>TEXT(Таблица4[[#This Row],[Дата]],"ДД")</f>
        <v>27</v>
      </c>
      <c r="M146" t="str">
        <f>TEXT(Таблица4[[#This Row],[Дата]],"ММММ")</f>
        <v>Январь</v>
      </c>
      <c r="N146" t="str">
        <f>TEXT(Таблица4[[#This Row],[Дата]],"ГГГГ")</f>
        <v>2020</v>
      </c>
    </row>
    <row r="147" spans="1:14" x14ac:dyDescent="0.2">
      <c r="A147" t="s">
        <v>14</v>
      </c>
      <c r="B147" s="34">
        <v>43857</v>
      </c>
      <c r="C147">
        <v>18</v>
      </c>
      <c r="D147">
        <v>16</v>
      </c>
      <c r="F147">
        <v>2</v>
      </c>
      <c r="G147">
        <v>1</v>
      </c>
      <c r="H147">
        <v>47</v>
      </c>
      <c r="L147" s="61" t="str">
        <f>TEXT(Таблица4[[#This Row],[Дата]],"ДД")</f>
        <v>27</v>
      </c>
      <c r="M147" t="str">
        <f>TEXT(Таблица4[[#This Row],[Дата]],"ММММ")</f>
        <v>Январь</v>
      </c>
      <c r="N147" t="str">
        <f>TEXT(Таблица4[[#This Row],[Дата]],"ГГГГ")</f>
        <v>2020</v>
      </c>
    </row>
    <row r="148" spans="1:14" x14ac:dyDescent="0.2">
      <c r="A148" t="s">
        <v>16</v>
      </c>
      <c r="B148" s="34">
        <v>43858</v>
      </c>
      <c r="C148">
        <v>17</v>
      </c>
      <c r="D148">
        <v>9</v>
      </c>
      <c r="E148">
        <v>8</v>
      </c>
      <c r="H148">
        <v>43</v>
      </c>
      <c r="L148" s="61" t="str">
        <f>TEXT(Таблица4[[#This Row],[Дата]],"ДД")</f>
        <v>28</v>
      </c>
      <c r="M148" t="str">
        <f>TEXT(Таблица4[[#This Row],[Дата]],"ММММ")</f>
        <v>Январь</v>
      </c>
      <c r="N148" t="str">
        <f>TEXT(Таблица4[[#This Row],[Дата]],"ГГГГ")</f>
        <v>2020</v>
      </c>
    </row>
    <row r="149" spans="1:14" x14ac:dyDescent="0.2">
      <c r="A149" t="s">
        <v>8</v>
      </c>
      <c r="B149" s="34">
        <v>43858</v>
      </c>
      <c r="C149">
        <v>13</v>
      </c>
      <c r="D149">
        <v>4</v>
      </c>
      <c r="F149">
        <v>9</v>
      </c>
      <c r="L149" s="61" t="str">
        <f>TEXT(Таблица4[[#This Row],[Дата]],"ДД")</f>
        <v>28</v>
      </c>
      <c r="M149" t="str">
        <f>TEXT(Таблица4[[#This Row],[Дата]],"ММММ")</f>
        <v>Январь</v>
      </c>
      <c r="N149" t="str">
        <f>TEXT(Таблица4[[#This Row],[Дата]],"ГГГГ")</f>
        <v>2020</v>
      </c>
    </row>
    <row r="150" spans="1:14" x14ac:dyDescent="0.2">
      <c r="A150" t="s">
        <v>9</v>
      </c>
      <c r="B150" s="34">
        <v>43858</v>
      </c>
      <c r="C150">
        <v>13</v>
      </c>
      <c r="D150">
        <v>13</v>
      </c>
      <c r="G150">
        <v>1</v>
      </c>
      <c r="H150">
        <v>2</v>
      </c>
      <c r="L150" s="61" t="str">
        <f>TEXT(Таблица4[[#This Row],[Дата]],"ДД")</f>
        <v>28</v>
      </c>
      <c r="M150" t="str">
        <f>TEXT(Таблица4[[#This Row],[Дата]],"ММММ")</f>
        <v>Январь</v>
      </c>
      <c r="N150" t="str">
        <f>TEXT(Таблица4[[#This Row],[Дата]],"ГГГГ")</f>
        <v>2020</v>
      </c>
    </row>
    <row r="151" spans="1:14" x14ac:dyDescent="0.2">
      <c r="A151" t="s">
        <v>56</v>
      </c>
      <c r="B151" s="34">
        <v>43858</v>
      </c>
      <c r="C151">
        <v>6</v>
      </c>
      <c r="D151">
        <v>6</v>
      </c>
      <c r="L151" s="61" t="str">
        <f>TEXT(Таблица4[[#This Row],[Дата]],"ДД")</f>
        <v>28</v>
      </c>
      <c r="M151" t="str">
        <f>TEXT(Таблица4[[#This Row],[Дата]],"ММММ")</f>
        <v>Январь</v>
      </c>
      <c r="N151" t="str">
        <f>TEXT(Таблица4[[#This Row],[Дата]],"ГГГГ")</f>
        <v>2020</v>
      </c>
    </row>
    <row r="152" spans="1:14" x14ac:dyDescent="0.2">
      <c r="A152" t="s">
        <v>10</v>
      </c>
      <c r="B152" s="34">
        <v>43858</v>
      </c>
      <c r="C152">
        <v>22</v>
      </c>
      <c r="D152">
        <v>14</v>
      </c>
      <c r="E152">
        <v>8</v>
      </c>
      <c r="G152">
        <v>13</v>
      </c>
      <c r="H152">
        <v>48</v>
      </c>
      <c r="L152" s="61" t="str">
        <f>TEXT(Таблица4[[#This Row],[Дата]],"ДД")</f>
        <v>28</v>
      </c>
      <c r="M152" t="str">
        <f>TEXT(Таблица4[[#This Row],[Дата]],"ММММ")</f>
        <v>Январь</v>
      </c>
      <c r="N152" t="str">
        <f>TEXT(Таблица4[[#This Row],[Дата]],"ГГГГ")</f>
        <v>2020</v>
      </c>
    </row>
    <row r="153" spans="1:14" x14ac:dyDescent="0.2">
      <c r="A153" t="s">
        <v>11</v>
      </c>
      <c r="B153" s="34">
        <v>43858</v>
      </c>
      <c r="C153">
        <v>19</v>
      </c>
      <c r="D153">
        <v>19</v>
      </c>
      <c r="G153">
        <v>31</v>
      </c>
      <c r="H153">
        <v>4</v>
      </c>
      <c r="L153" s="61" t="str">
        <f>TEXT(Таблица4[[#This Row],[Дата]],"ДД")</f>
        <v>28</v>
      </c>
      <c r="M153" t="str">
        <f>TEXT(Таблица4[[#This Row],[Дата]],"ММММ")</f>
        <v>Январь</v>
      </c>
      <c r="N153" t="str">
        <f>TEXT(Таблица4[[#This Row],[Дата]],"ГГГГ")</f>
        <v>2020</v>
      </c>
    </row>
    <row r="154" spans="1:14" x14ac:dyDescent="0.2">
      <c r="A154" t="s">
        <v>61</v>
      </c>
      <c r="B154" s="34">
        <v>43858</v>
      </c>
      <c r="C154">
        <v>23</v>
      </c>
      <c r="D154">
        <v>19</v>
      </c>
      <c r="F154">
        <v>4</v>
      </c>
      <c r="G154">
        <v>17</v>
      </c>
      <c r="H154">
        <v>41</v>
      </c>
      <c r="L154" s="61" t="str">
        <f>TEXT(Таблица4[[#This Row],[Дата]],"ДД")</f>
        <v>28</v>
      </c>
      <c r="M154" t="str">
        <f>TEXT(Таблица4[[#This Row],[Дата]],"ММММ")</f>
        <v>Январь</v>
      </c>
      <c r="N154" t="str">
        <f>TEXT(Таблица4[[#This Row],[Дата]],"ГГГГ")</f>
        <v>2020</v>
      </c>
    </row>
    <row r="155" spans="1:14" x14ac:dyDescent="0.2">
      <c r="A155" t="s">
        <v>12</v>
      </c>
      <c r="B155" s="34">
        <v>43858</v>
      </c>
      <c r="C155">
        <v>30</v>
      </c>
      <c r="D155">
        <v>24</v>
      </c>
      <c r="E155">
        <v>6</v>
      </c>
      <c r="G155">
        <v>8</v>
      </c>
      <c r="H155">
        <v>40</v>
      </c>
      <c r="L155" s="61" t="str">
        <f>TEXT(Таблица4[[#This Row],[Дата]],"ДД")</f>
        <v>28</v>
      </c>
      <c r="M155" t="str">
        <f>TEXT(Таблица4[[#This Row],[Дата]],"ММММ")</f>
        <v>Январь</v>
      </c>
      <c r="N155" t="str">
        <f>TEXT(Таблица4[[#This Row],[Дата]],"ГГГГ")</f>
        <v>2020</v>
      </c>
    </row>
    <row r="156" spans="1:14" x14ac:dyDescent="0.2">
      <c r="A156" t="s">
        <v>13</v>
      </c>
      <c r="B156" s="34">
        <v>43858</v>
      </c>
      <c r="C156">
        <v>34</v>
      </c>
      <c r="D156">
        <v>16</v>
      </c>
      <c r="E156">
        <v>18</v>
      </c>
      <c r="G156">
        <v>35</v>
      </c>
      <c r="H156">
        <v>23</v>
      </c>
      <c r="L156" s="61" t="str">
        <f>TEXT(Таблица4[[#This Row],[Дата]],"ДД")</f>
        <v>28</v>
      </c>
      <c r="M156" t="str">
        <f>TEXT(Таблица4[[#This Row],[Дата]],"ММММ")</f>
        <v>Январь</v>
      </c>
      <c r="N156" t="str">
        <f>TEXT(Таблица4[[#This Row],[Дата]],"ГГГГ")</f>
        <v>2020</v>
      </c>
    </row>
    <row r="157" spans="1:14" x14ac:dyDescent="0.2">
      <c r="A157" t="s">
        <v>14</v>
      </c>
      <c r="B157" s="34">
        <v>43858</v>
      </c>
      <c r="C157">
        <v>7</v>
      </c>
      <c r="D157">
        <v>6</v>
      </c>
      <c r="F157">
        <v>1</v>
      </c>
      <c r="G157">
        <v>10</v>
      </c>
      <c r="H157">
        <v>3</v>
      </c>
      <c r="L157" s="61" t="str">
        <f>TEXT(Таблица4[[#This Row],[Дата]],"ДД")</f>
        <v>28</v>
      </c>
      <c r="M157" t="str">
        <f>TEXT(Таблица4[[#This Row],[Дата]],"ММММ")</f>
        <v>Январь</v>
      </c>
      <c r="N157" t="str">
        <f>TEXT(Таблица4[[#This Row],[Дата]],"ГГГГ")</f>
        <v>2020</v>
      </c>
    </row>
    <row r="158" spans="1:14" x14ac:dyDescent="0.2">
      <c r="A158" t="s">
        <v>16</v>
      </c>
      <c r="B158" s="34">
        <v>43859</v>
      </c>
      <c r="C158">
        <v>17</v>
      </c>
      <c r="D158">
        <v>8</v>
      </c>
      <c r="E158">
        <v>9</v>
      </c>
      <c r="G158">
        <v>21</v>
      </c>
      <c r="H158">
        <v>10</v>
      </c>
      <c r="L158" s="61" t="str">
        <f>TEXT(Таблица4[[#This Row],[Дата]],"ДД")</f>
        <v>29</v>
      </c>
      <c r="M158" t="str">
        <f>TEXT(Таблица4[[#This Row],[Дата]],"ММММ")</f>
        <v>Январь</v>
      </c>
      <c r="N158" t="str">
        <f>TEXT(Таблица4[[#This Row],[Дата]],"ГГГГ")</f>
        <v>2020</v>
      </c>
    </row>
    <row r="159" spans="1:14" x14ac:dyDescent="0.2">
      <c r="A159" t="s">
        <v>10</v>
      </c>
      <c r="B159" s="34">
        <v>43859</v>
      </c>
      <c r="C159">
        <v>17</v>
      </c>
      <c r="D159">
        <v>15</v>
      </c>
      <c r="F159">
        <v>2</v>
      </c>
      <c r="G159">
        <v>9</v>
      </c>
      <c r="H159">
        <v>5</v>
      </c>
      <c r="L159" s="61" t="str">
        <f>TEXT(Таблица4[[#This Row],[Дата]],"ДД")</f>
        <v>29</v>
      </c>
      <c r="M159" t="str">
        <f>TEXT(Таблица4[[#This Row],[Дата]],"ММММ")</f>
        <v>Январь</v>
      </c>
      <c r="N159" t="str">
        <f>TEXT(Таблица4[[#This Row],[Дата]],"ГГГГ")</f>
        <v>2020</v>
      </c>
    </row>
    <row r="160" spans="1:14" x14ac:dyDescent="0.2">
      <c r="A160" t="s">
        <v>61</v>
      </c>
      <c r="B160" s="34">
        <v>43859</v>
      </c>
      <c r="C160">
        <v>17</v>
      </c>
      <c r="D160">
        <v>4</v>
      </c>
      <c r="E160">
        <v>6</v>
      </c>
      <c r="F160">
        <v>7</v>
      </c>
      <c r="G160">
        <v>8</v>
      </c>
      <c r="H160">
        <v>19</v>
      </c>
      <c r="L160" s="61" t="str">
        <f>TEXT(Таблица4[[#This Row],[Дата]],"ДД")</f>
        <v>29</v>
      </c>
      <c r="M160" t="str">
        <f>TEXT(Таблица4[[#This Row],[Дата]],"ММММ")</f>
        <v>Январь</v>
      </c>
      <c r="N160" t="str">
        <f>TEXT(Таблица4[[#This Row],[Дата]],"ГГГГ")</f>
        <v>2020</v>
      </c>
    </row>
    <row r="161" spans="1:14" x14ac:dyDescent="0.2">
      <c r="A161" t="s">
        <v>12</v>
      </c>
      <c r="B161" s="34">
        <v>43859</v>
      </c>
      <c r="C161">
        <v>24</v>
      </c>
      <c r="D161">
        <v>19</v>
      </c>
      <c r="E161">
        <v>5</v>
      </c>
      <c r="G161">
        <v>12</v>
      </c>
      <c r="H161">
        <v>7</v>
      </c>
      <c r="L161" s="61" t="str">
        <f>TEXT(Таблица4[[#This Row],[Дата]],"ДД")</f>
        <v>29</v>
      </c>
      <c r="M161" t="str">
        <f>TEXT(Таблица4[[#This Row],[Дата]],"ММММ")</f>
        <v>Январь</v>
      </c>
      <c r="N161" t="str">
        <f>TEXT(Таблица4[[#This Row],[Дата]],"ГГГГ")</f>
        <v>2020</v>
      </c>
    </row>
    <row r="162" spans="1:14" x14ac:dyDescent="0.2">
      <c r="A162" t="s">
        <v>13</v>
      </c>
      <c r="B162" s="34">
        <v>43859</v>
      </c>
      <c r="C162">
        <v>17</v>
      </c>
      <c r="D162">
        <v>12</v>
      </c>
      <c r="F162">
        <v>5</v>
      </c>
      <c r="G162">
        <v>33</v>
      </c>
      <c r="H162">
        <v>1</v>
      </c>
      <c r="I162">
        <v>4</v>
      </c>
      <c r="L162" s="61" t="str">
        <f>TEXT(Таблица4[[#This Row],[Дата]],"ДД")</f>
        <v>29</v>
      </c>
      <c r="M162" t="str">
        <f>TEXT(Таблица4[[#This Row],[Дата]],"ММММ")</f>
        <v>Январь</v>
      </c>
      <c r="N162" t="str">
        <f>TEXT(Таблица4[[#This Row],[Дата]],"ГГГГ")</f>
        <v>2020</v>
      </c>
    </row>
    <row r="163" spans="1:14" x14ac:dyDescent="0.2">
      <c r="A163" t="s">
        <v>14</v>
      </c>
      <c r="B163" s="34">
        <v>43859</v>
      </c>
      <c r="C163">
        <v>14</v>
      </c>
      <c r="D163">
        <v>4</v>
      </c>
      <c r="E163">
        <v>9</v>
      </c>
      <c r="F163">
        <v>1</v>
      </c>
      <c r="G163">
        <v>7</v>
      </c>
      <c r="H163">
        <v>10</v>
      </c>
      <c r="L163" s="61" t="str">
        <f>TEXT(Таблица4[[#This Row],[Дата]],"ДД")</f>
        <v>29</v>
      </c>
      <c r="M163" t="str">
        <f>TEXT(Таблица4[[#This Row],[Дата]],"ММММ")</f>
        <v>Январь</v>
      </c>
      <c r="N163" t="str">
        <f>TEXT(Таблица4[[#This Row],[Дата]],"ГГГГ")</f>
        <v>2020</v>
      </c>
    </row>
    <row r="164" spans="1:14" x14ac:dyDescent="0.2">
      <c r="A164" t="s">
        <v>16</v>
      </c>
      <c r="B164" s="34">
        <v>43860</v>
      </c>
      <c r="C164">
        <v>12</v>
      </c>
      <c r="D164">
        <v>10</v>
      </c>
      <c r="F164">
        <v>2</v>
      </c>
      <c r="H164">
        <v>12</v>
      </c>
      <c r="J164">
        <v>2</v>
      </c>
      <c r="K164">
        <v>9</v>
      </c>
      <c r="L164" s="61" t="str">
        <f>TEXT(Таблица4[[#This Row],[Дата]],"ДД")</f>
        <v>30</v>
      </c>
      <c r="M164" t="str">
        <f>TEXT(Таблица4[[#This Row],[Дата]],"ММММ")</f>
        <v>Январь</v>
      </c>
      <c r="N164" t="str">
        <f>TEXT(Таблица4[[#This Row],[Дата]],"ГГГГ")</f>
        <v>2020</v>
      </c>
    </row>
    <row r="165" spans="1:14" x14ac:dyDescent="0.2">
      <c r="A165" t="s">
        <v>8</v>
      </c>
      <c r="B165" s="34">
        <v>43860</v>
      </c>
      <c r="C165">
        <v>3</v>
      </c>
      <c r="D165">
        <v>1</v>
      </c>
      <c r="F165">
        <v>2</v>
      </c>
      <c r="G165">
        <v>10</v>
      </c>
      <c r="H165">
        <v>4</v>
      </c>
      <c r="L165" s="61" t="str">
        <f>TEXT(Таблица4[[#This Row],[Дата]],"ДД")</f>
        <v>30</v>
      </c>
      <c r="M165" t="str">
        <f>TEXT(Таблица4[[#This Row],[Дата]],"ММММ")</f>
        <v>Январь</v>
      </c>
      <c r="N165" t="str">
        <f>TEXT(Таблица4[[#This Row],[Дата]],"ГГГГ")</f>
        <v>2020</v>
      </c>
    </row>
    <row r="166" spans="1:14" x14ac:dyDescent="0.2">
      <c r="A166" t="s">
        <v>9</v>
      </c>
      <c r="B166" s="34">
        <v>43860</v>
      </c>
      <c r="C166">
        <v>11</v>
      </c>
      <c r="D166">
        <v>9</v>
      </c>
      <c r="F166">
        <v>2</v>
      </c>
      <c r="G166">
        <v>1</v>
      </c>
      <c r="L166" s="61" t="str">
        <f>TEXT(Таблица4[[#This Row],[Дата]],"ДД")</f>
        <v>30</v>
      </c>
      <c r="M166" t="str">
        <f>TEXT(Таблица4[[#This Row],[Дата]],"ММММ")</f>
        <v>Январь</v>
      </c>
      <c r="N166" t="str">
        <f>TEXT(Таблица4[[#This Row],[Дата]],"ГГГГ")</f>
        <v>2020</v>
      </c>
    </row>
    <row r="167" spans="1:14" x14ac:dyDescent="0.2">
      <c r="A167" t="s">
        <v>10</v>
      </c>
      <c r="B167" s="34">
        <v>43860</v>
      </c>
      <c r="C167">
        <v>13</v>
      </c>
      <c r="D167">
        <v>13</v>
      </c>
      <c r="G167">
        <v>23</v>
      </c>
      <c r="H167">
        <v>2</v>
      </c>
      <c r="L167" s="61" t="str">
        <f>TEXT(Таблица4[[#This Row],[Дата]],"ДД")</f>
        <v>30</v>
      </c>
      <c r="M167" t="str">
        <f>TEXT(Таблица4[[#This Row],[Дата]],"ММММ")</f>
        <v>Январь</v>
      </c>
      <c r="N167" t="str">
        <f>TEXT(Таблица4[[#This Row],[Дата]],"ГГГГ")</f>
        <v>2020</v>
      </c>
    </row>
    <row r="168" spans="1:14" x14ac:dyDescent="0.2">
      <c r="A168" t="s">
        <v>12</v>
      </c>
      <c r="B168" s="34">
        <v>43860</v>
      </c>
      <c r="C168">
        <v>23</v>
      </c>
      <c r="D168">
        <v>17</v>
      </c>
      <c r="F168">
        <v>6</v>
      </c>
      <c r="G168">
        <v>12</v>
      </c>
      <c r="J168">
        <v>1</v>
      </c>
      <c r="L168" s="61" t="str">
        <f>TEXT(Таблица4[[#This Row],[Дата]],"ДД")</f>
        <v>30</v>
      </c>
      <c r="M168" t="str">
        <f>TEXT(Таблица4[[#This Row],[Дата]],"ММММ")</f>
        <v>Январь</v>
      </c>
      <c r="N168" t="str">
        <f>TEXT(Таблица4[[#This Row],[Дата]],"ГГГГ")</f>
        <v>2020</v>
      </c>
    </row>
    <row r="169" spans="1:14" x14ac:dyDescent="0.2">
      <c r="A169" t="s">
        <v>13</v>
      </c>
      <c r="B169" s="34">
        <v>43860</v>
      </c>
      <c r="C169">
        <v>13</v>
      </c>
      <c r="D169">
        <v>10</v>
      </c>
      <c r="F169">
        <v>3</v>
      </c>
      <c r="G169">
        <v>34</v>
      </c>
      <c r="H169">
        <v>19</v>
      </c>
      <c r="K169">
        <v>3</v>
      </c>
      <c r="L169" s="61" t="str">
        <f>TEXT(Таблица4[[#This Row],[Дата]],"ДД")</f>
        <v>30</v>
      </c>
      <c r="M169" t="str">
        <f>TEXT(Таблица4[[#This Row],[Дата]],"ММММ")</f>
        <v>Январь</v>
      </c>
      <c r="N169" t="str">
        <f>TEXT(Таблица4[[#This Row],[Дата]],"ГГГГ")</f>
        <v>2020</v>
      </c>
    </row>
    <row r="170" spans="1:14" x14ac:dyDescent="0.2">
      <c r="A170" t="s">
        <v>9</v>
      </c>
      <c r="B170" s="34">
        <v>43861</v>
      </c>
      <c r="C170">
        <v>12</v>
      </c>
      <c r="D170">
        <v>12</v>
      </c>
      <c r="G170">
        <v>2</v>
      </c>
      <c r="L170" s="61" t="str">
        <f>TEXT(Таблица4[[#This Row],[Дата]],"ДД")</f>
        <v>31</v>
      </c>
      <c r="M170" t="str">
        <f>TEXT(Таблица4[[#This Row],[Дата]],"ММММ")</f>
        <v>Январь</v>
      </c>
      <c r="N170" t="str">
        <f>TEXT(Таблица4[[#This Row],[Дата]],"ГГГГ")</f>
        <v>2020</v>
      </c>
    </row>
    <row r="171" spans="1:14" x14ac:dyDescent="0.2">
      <c r="A171" t="s">
        <v>10</v>
      </c>
      <c r="B171" s="34">
        <v>43861</v>
      </c>
      <c r="C171">
        <v>15</v>
      </c>
      <c r="D171">
        <v>8</v>
      </c>
      <c r="F171">
        <v>7</v>
      </c>
      <c r="G171">
        <v>2</v>
      </c>
      <c r="H171">
        <v>85</v>
      </c>
      <c r="L171" s="61" t="str">
        <f>TEXT(Таблица4[[#This Row],[Дата]],"ДД")</f>
        <v>31</v>
      </c>
      <c r="M171" t="str">
        <f>TEXT(Таблица4[[#This Row],[Дата]],"ММММ")</f>
        <v>Январь</v>
      </c>
      <c r="N171" t="str">
        <f>TEXT(Таблица4[[#This Row],[Дата]],"ГГГГ")</f>
        <v>2020</v>
      </c>
    </row>
    <row r="172" spans="1:14" x14ac:dyDescent="0.2">
      <c r="A172" t="s">
        <v>12</v>
      </c>
      <c r="B172" s="34">
        <v>43861</v>
      </c>
      <c r="C172">
        <v>13</v>
      </c>
      <c r="D172">
        <v>11</v>
      </c>
      <c r="F172">
        <v>2</v>
      </c>
      <c r="G172">
        <v>30</v>
      </c>
      <c r="L172" s="61" t="str">
        <f>TEXT(Таблица4[[#This Row],[Дата]],"ДД")</f>
        <v>31</v>
      </c>
      <c r="M172" t="str">
        <f>TEXT(Таблица4[[#This Row],[Дата]],"ММММ")</f>
        <v>Январь</v>
      </c>
      <c r="N172" t="str">
        <f>TEXT(Таблица4[[#This Row],[Дата]],"ГГГГ")</f>
        <v>2020</v>
      </c>
    </row>
    <row r="173" spans="1:14" x14ac:dyDescent="0.2">
      <c r="A173" t="s">
        <v>13</v>
      </c>
      <c r="B173" s="34">
        <v>43861</v>
      </c>
      <c r="C173">
        <v>16</v>
      </c>
      <c r="D173">
        <v>14</v>
      </c>
      <c r="F173">
        <v>2</v>
      </c>
      <c r="G173">
        <v>21</v>
      </c>
      <c r="J173">
        <v>1</v>
      </c>
      <c r="L173" s="61" t="str">
        <f>TEXT(Таблица4[[#This Row],[Дата]],"ДД")</f>
        <v>31</v>
      </c>
      <c r="M173" t="str">
        <f>TEXT(Таблица4[[#This Row],[Дата]],"ММММ")</f>
        <v>Январь</v>
      </c>
      <c r="N173" t="str">
        <f>TEXT(Таблица4[[#This Row],[Дата]],"ГГГГ")</f>
        <v>2020</v>
      </c>
    </row>
    <row r="174" spans="1:14" x14ac:dyDescent="0.2">
      <c r="A174" t="s">
        <v>14</v>
      </c>
      <c r="B174" s="34">
        <v>43861</v>
      </c>
      <c r="C174">
        <v>15</v>
      </c>
      <c r="D174">
        <v>15</v>
      </c>
      <c r="G174">
        <v>14</v>
      </c>
      <c r="L174" s="61" t="str">
        <f>TEXT(Таблица4[[#This Row],[Дата]],"ДД")</f>
        <v>31</v>
      </c>
      <c r="M174" t="str">
        <f>TEXT(Таблица4[[#This Row],[Дата]],"ММММ")</f>
        <v>Январь</v>
      </c>
      <c r="N174" t="str">
        <f>TEXT(Таблица4[[#This Row],[Дата]],"ГГГГ")</f>
        <v>2020</v>
      </c>
    </row>
    <row r="175" spans="1:14" x14ac:dyDescent="0.2">
      <c r="A175" t="s">
        <v>9</v>
      </c>
      <c r="B175" s="34">
        <v>43862</v>
      </c>
      <c r="C175">
        <v>8</v>
      </c>
      <c r="D175">
        <v>5</v>
      </c>
      <c r="F175">
        <v>3</v>
      </c>
      <c r="G175">
        <v>5</v>
      </c>
      <c r="H175">
        <v>2</v>
      </c>
      <c r="L175" s="61" t="str">
        <f>TEXT(Таблица4[[#This Row],[Дата]],"ДД")</f>
        <v>01</v>
      </c>
      <c r="M175" t="str">
        <f>TEXT(Таблица4[[#This Row],[Дата]],"ММММ")</f>
        <v>Февраль</v>
      </c>
      <c r="N175" t="str">
        <f>TEXT(Таблица4[[#This Row],[Дата]],"ГГГГ")</f>
        <v>2020</v>
      </c>
    </row>
    <row r="176" spans="1:14" x14ac:dyDescent="0.2">
      <c r="A176" t="s">
        <v>56</v>
      </c>
      <c r="B176" s="34">
        <v>43862</v>
      </c>
      <c r="C176">
        <v>5</v>
      </c>
      <c r="D176">
        <v>5</v>
      </c>
      <c r="L176" s="61" t="str">
        <f>TEXT(Таблица4[[#This Row],[Дата]],"ДД")</f>
        <v>01</v>
      </c>
      <c r="M176" t="str">
        <f>TEXT(Таблица4[[#This Row],[Дата]],"ММММ")</f>
        <v>Февраль</v>
      </c>
      <c r="N176" t="str">
        <f>TEXT(Таблица4[[#This Row],[Дата]],"ГГГГ")</f>
        <v>2020</v>
      </c>
    </row>
    <row r="177" spans="1:14" x14ac:dyDescent="0.2">
      <c r="A177" t="s">
        <v>14</v>
      </c>
      <c r="B177" s="34">
        <v>43862</v>
      </c>
      <c r="C177">
        <v>20</v>
      </c>
      <c r="D177">
        <v>16</v>
      </c>
      <c r="F177">
        <v>4</v>
      </c>
      <c r="G177">
        <v>4</v>
      </c>
      <c r="L177" s="61" t="str">
        <f>TEXT(Таблица4[[#This Row],[Дата]],"ДД")</f>
        <v>01</v>
      </c>
      <c r="M177" t="str">
        <f>TEXT(Таблица4[[#This Row],[Дата]],"ММММ")</f>
        <v>Февраль</v>
      </c>
      <c r="N177" t="str">
        <f>TEXT(Таблица4[[#This Row],[Дата]],"ГГГГ")</f>
        <v>2020</v>
      </c>
    </row>
    <row r="178" spans="1:14" x14ac:dyDescent="0.2">
      <c r="A178" t="s">
        <v>10</v>
      </c>
      <c r="B178" s="34">
        <v>43863</v>
      </c>
      <c r="C178">
        <v>5</v>
      </c>
      <c r="D178">
        <v>4</v>
      </c>
      <c r="F178">
        <v>1</v>
      </c>
      <c r="G178">
        <v>5</v>
      </c>
      <c r="L178" s="64" t="str">
        <f>TEXT(Таблица4[[#This Row],[Дата]],"ДД")</f>
        <v>02</v>
      </c>
      <c r="M178" s="20" t="str">
        <f>TEXT(Таблица4[[#This Row],[Дата]],"ММММ")</f>
        <v>Февраль</v>
      </c>
      <c r="N178" s="20" t="str">
        <f>TEXT(Таблица4[[#This Row],[Дата]],"ГГГГ")</f>
        <v>2020</v>
      </c>
    </row>
    <row r="179" spans="1:14" x14ac:dyDescent="0.2">
      <c r="A179" t="s">
        <v>14</v>
      </c>
      <c r="B179" s="34">
        <v>43863</v>
      </c>
      <c r="C179">
        <v>15</v>
      </c>
      <c r="D179">
        <v>12</v>
      </c>
      <c r="E179">
        <v>3</v>
      </c>
      <c r="G179">
        <v>15</v>
      </c>
      <c r="H179">
        <v>3</v>
      </c>
      <c r="L179" s="64" t="str">
        <f>TEXT(Таблица4[[#This Row],[Дата]],"ДД")</f>
        <v>02</v>
      </c>
      <c r="M179" s="20" t="str">
        <f>TEXT(Таблица4[[#This Row],[Дата]],"ММММ")</f>
        <v>Февраль</v>
      </c>
      <c r="N179" s="20" t="str">
        <f>TEXT(Таблица4[[#This Row],[Дата]],"ГГГГ")</f>
        <v>2020</v>
      </c>
    </row>
    <row r="180" spans="1:14" x14ac:dyDescent="0.2">
      <c r="A180" t="s">
        <v>16</v>
      </c>
      <c r="B180" s="34">
        <v>43864</v>
      </c>
      <c r="C180">
        <v>28</v>
      </c>
      <c r="D180">
        <v>1</v>
      </c>
      <c r="E180">
        <v>13</v>
      </c>
      <c r="F180">
        <v>14</v>
      </c>
      <c r="G180">
        <v>7</v>
      </c>
      <c r="H180">
        <v>10</v>
      </c>
      <c r="J180">
        <v>3</v>
      </c>
      <c r="L180" s="64" t="str">
        <f>TEXT(Таблица4[[#This Row],[Дата]],"ДД")</f>
        <v>03</v>
      </c>
      <c r="M180" s="20" t="str">
        <f>TEXT(Таблица4[[#This Row],[Дата]],"ММММ")</f>
        <v>Февраль</v>
      </c>
      <c r="N180" s="20" t="str">
        <f>TEXT(Таблица4[[#This Row],[Дата]],"ГГГГ")</f>
        <v>2020</v>
      </c>
    </row>
    <row r="181" spans="1:14" x14ac:dyDescent="0.2">
      <c r="A181" t="s">
        <v>8</v>
      </c>
      <c r="B181" s="34">
        <v>43864</v>
      </c>
      <c r="G181">
        <v>6</v>
      </c>
      <c r="L181" s="64" t="str">
        <f>TEXT(Таблица4[[#This Row],[Дата]],"ДД")</f>
        <v>03</v>
      </c>
      <c r="M181" s="20" t="str">
        <f>TEXT(Таблица4[[#This Row],[Дата]],"ММММ")</f>
        <v>Февраль</v>
      </c>
      <c r="N181" s="20" t="str">
        <f>TEXT(Таблица4[[#This Row],[Дата]],"ГГГГ")</f>
        <v>2020</v>
      </c>
    </row>
    <row r="182" spans="1:14" x14ac:dyDescent="0.2">
      <c r="A182" t="s">
        <v>10</v>
      </c>
      <c r="B182" s="34">
        <v>43864</v>
      </c>
      <c r="C182">
        <v>35</v>
      </c>
      <c r="D182">
        <v>2</v>
      </c>
      <c r="E182">
        <v>23</v>
      </c>
      <c r="F182">
        <v>10</v>
      </c>
      <c r="G182">
        <v>4</v>
      </c>
      <c r="H182">
        <v>15</v>
      </c>
      <c r="I182">
        <v>10</v>
      </c>
      <c r="L182" s="64" t="str">
        <f>TEXT(Таблица4[[#This Row],[Дата]],"ДД")</f>
        <v>03</v>
      </c>
      <c r="M182" s="20" t="str">
        <f>TEXT(Таблица4[[#This Row],[Дата]],"ММММ")</f>
        <v>Февраль</v>
      </c>
      <c r="N182" s="20" t="str">
        <f>TEXT(Таблица4[[#This Row],[Дата]],"ГГГГ")</f>
        <v>2020</v>
      </c>
    </row>
    <row r="183" spans="1:14" x14ac:dyDescent="0.2">
      <c r="A183" t="s">
        <v>61</v>
      </c>
      <c r="B183" s="34">
        <v>43864</v>
      </c>
      <c r="C183">
        <v>6</v>
      </c>
      <c r="D183">
        <v>3</v>
      </c>
      <c r="F183">
        <v>3</v>
      </c>
      <c r="G183">
        <v>3</v>
      </c>
      <c r="L183" s="64" t="str">
        <f>TEXT(Таблица4[[#This Row],[Дата]],"ДД")</f>
        <v>03</v>
      </c>
      <c r="M183" s="20" t="str">
        <f>TEXT(Таблица4[[#This Row],[Дата]],"ММММ")</f>
        <v>Февраль</v>
      </c>
      <c r="N183" s="20" t="str">
        <f>TEXT(Таблица4[[#This Row],[Дата]],"ГГГГ")</f>
        <v>2020</v>
      </c>
    </row>
    <row r="184" spans="1:14" x14ac:dyDescent="0.2">
      <c r="A184" t="s">
        <v>12</v>
      </c>
      <c r="B184" s="34">
        <v>43864</v>
      </c>
      <c r="C184">
        <v>14</v>
      </c>
      <c r="D184">
        <v>6</v>
      </c>
      <c r="E184">
        <v>7</v>
      </c>
      <c r="F184">
        <v>1</v>
      </c>
      <c r="G184">
        <v>37</v>
      </c>
      <c r="L184" s="64" t="str">
        <f>TEXT(Таблица4[[#This Row],[Дата]],"ДД")</f>
        <v>03</v>
      </c>
      <c r="M184" s="20" t="str">
        <f>TEXT(Таблица4[[#This Row],[Дата]],"ММММ")</f>
        <v>Февраль</v>
      </c>
      <c r="N184" s="20" t="str">
        <f>TEXT(Таблица4[[#This Row],[Дата]],"ГГГГ")</f>
        <v>2020</v>
      </c>
    </row>
    <row r="185" spans="1:14" x14ac:dyDescent="0.2">
      <c r="A185" t="s">
        <v>13</v>
      </c>
      <c r="B185" s="34">
        <v>43864</v>
      </c>
      <c r="C185">
        <v>44</v>
      </c>
      <c r="D185">
        <v>2</v>
      </c>
      <c r="E185">
        <v>37</v>
      </c>
      <c r="F185">
        <v>5</v>
      </c>
      <c r="G185">
        <v>37</v>
      </c>
      <c r="I185">
        <v>1</v>
      </c>
      <c r="J185">
        <v>4</v>
      </c>
      <c r="L185" s="64" t="str">
        <f>TEXT(Таблица4[[#This Row],[Дата]],"ДД")</f>
        <v>03</v>
      </c>
      <c r="M185" s="20" t="str">
        <f>TEXT(Таблица4[[#This Row],[Дата]],"ММММ")</f>
        <v>Февраль</v>
      </c>
      <c r="N185" s="20" t="str">
        <f>TEXT(Таблица4[[#This Row],[Дата]],"ГГГГ")</f>
        <v>2020</v>
      </c>
    </row>
    <row r="186" spans="1:14" x14ac:dyDescent="0.2">
      <c r="A186" t="s">
        <v>14</v>
      </c>
      <c r="B186" s="34">
        <v>43864</v>
      </c>
      <c r="C186">
        <v>25</v>
      </c>
      <c r="E186">
        <v>25</v>
      </c>
      <c r="G186">
        <v>1</v>
      </c>
      <c r="L186" s="64" t="str">
        <f>TEXT(Таблица4[[#This Row],[Дата]],"ДД")</f>
        <v>03</v>
      </c>
      <c r="M186" s="20" t="str">
        <f>TEXT(Таблица4[[#This Row],[Дата]],"ММММ")</f>
        <v>Февраль</v>
      </c>
      <c r="N186" s="20" t="str">
        <f>TEXT(Таблица4[[#This Row],[Дата]],"ГГГГ")</f>
        <v>2020</v>
      </c>
    </row>
    <row r="187" spans="1:14" x14ac:dyDescent="0.2">
      <c r="A187" t="s">
        <v>16</v>
      </c>
      <c r="B187" s="34">
        <v>43865</v>
      </c>
      <c r="C187">
        <v>21</v>
      </c>
      <c r="E187">
        <v>21</v>
      </c>
      <c r="G187">
        <v>11</v>
      </c>
      <c r="L187" s="64" t="str">
        <f>TEXT(Таблица4[[#This Row],[Дата]],"ДД")</f>
        <v>04</v>
      </c>
      <c r="M187" s="20" t="str">
        <f>TEXT(Таблица4[[#This Row],[Дата]],"ММММ")</f>
        <v>Февраль</v>
      </c>
      <c r="N187" s="20" t="str">
        <f>TEXT(Таблица4[[#This Row],[Дата]],"ГГГГ")</f>
        <v>2020</v>
      </c>
    </row>
    <row r="188" spans="1:14" x14ac:dyDescent="0.2">
      <c r="A188" t="s">
        <v>9</v>
      </c>
      <c r="B188" s="34">
        <v>43865</v>
      </c>
      <c r="C188">
        <v>8</v>
      </c>
      <c r="D188">
        <v>8</v>
      </c>
      <c r="G188">
        <v>2</v>
      </c>
      <c r="H188">
        <v>2</v>
      </c>
      <c r="L188" s="64" t="str">
        <f>TEXT(Таблица4[[#This Row],[Дата]],"ДД")</f>
        <v>04</v>
      </c>
      <c r="M188" s="20" t="str">
        <f>TEXT(Таблица4[[#This Row],[Дата]],"ММММ")</f>
        <v>Февраль</v>
      </c>
      <c r="N188" s="20" t="str">
        <f>TEXT(Таблица4[[#This Row],[Дата]],"ГГГГ")</f>
        <v>2020</v>
      </c>
    </row>
    <row r="189" spans="1:14" x14ac:dyDescent="0.2">
      <c r="A189" t="s">
        <v>10</v>
      </c>
      <c r="B189" s="34">
        <v>43865</v>
      </c>
      <c r="C189">
        <v>24</v>
      </c>
      <c r="D189">
        <v>1</v>
      </c>
      <c r="E189">
        <v>23</v>
      </c>
      <c r="G189">
        <v>17</v>
      </c>
      <c r="H189">
        <v>10</v>
      </c>
      <c r="L189" s="64" t="str">
        <f>TEXT(Таблица4[[#This Row],[Дата]],"ДД")</f>
        <v>04</v>
      </c>
      <c r="M189" s="20" t="str">
        <f>TEXT(Таблица4[[#This Row],[Дата]],"ММММ")</f>
        <v>Февраль</v>
      </c>
      <c r="N189" s="20" t="str">
        <f>TEXT(Таблица4[[#This Row],[Дата]],"ГГГГ")</f>
        <v>2020</v>
      </c>
    </row>
    <row r="190" spans="1:14" x14ac:dyDescent="0.2">
      <c r="A190" t="s">
        <v>61</v>
      </c>
      <c r="B190" s="34">
        <v>43865</v>
      </c>
      <c r="C190">
        <v>27</v>
      </c>
      <c r="D190">
        <v>2</v>
      </c>
      <c r="E190">
        <v>25</v>
      </c>
      <c r="G190">
        <v>17</v>
      </c>
      <c r="H190">
        <v>12</v>
      </c>
      <c r="L190" s="64" t="str">
        <f>TEXT(Таблица4[[#This Row],[Дата]],"ДД")</f>
        <v>04</v>
      </c>
      <c r="M190" s="20" t="str">
        <f>TEXT(Таблица4[[#This Row],[Дата]],"ММММ")</f>
        <v>Февраль</v>
      </c>
      <c r="N190" s="20" t="str">
        <f>TEXT(Таблица4[[#This Row],[Дата]],"ГГГГ")</f>
        <v>2020</v>
      </c>
    </row>
    <row r="191" spans="1:14" x14ac:dyDescent="0.2">
      <c r="A191" t="s">
        <v>12</v>
      </c>
      <c r="B191" s="34">
        <v>43865</v>
      </c>
      <c r="C191">
        <v>32</v>
      </c>
      <c r="E191">
        <v>30</v>
      </c>
      <c r="F191">
        <v>2</v>
      </c>
      <c r="G191">
        <v>9</v>
      </c>
      <c r="L191" s="64" t="str">
        <f>TEXT(Таблица4[[#This Row],[Дата]],"ДД")</f>
        <v>04</v>
      </c>
      <c r="M191" s="20" t="str">
        <f>TEXT(Таблица4[[#This Row],[Дата]],"ММММ")</f>
        <v>Февраль</v>
      </c>
      <c r="N191" s="20" t="str">
        <f>TEXT(Таблица4[[#This Row],[Дата]],"ГГГГ")</f>
        <v>2020</v>
      </c>
    </row>
    <row r="192" spans="1:14" x14ac:dyDescent="0.2">
      <c r="A192" t="s">
        <v>13</v>
      </c>
      <c r="B192" s="34">
        <v>43865</v>
      </c>
      <c r="C192">
        <v>26</v>
      </c>
      <c r="E192">
        <v>26</v>
      </c>
      <c r="G192">
        <v>22</v>
      </c>
      <c r="L192" s="64" t="str">
        <f>TEXT(Таблица4[[#This Row],[Дата]],"ДД")</f>
        <v>04</v>
      </c>
      <c r="M192" s="20" t="str">
        <f>TEXT(Таблица4[[#This Row],[Дата]],"ММММ")</f>
        <v>Февраль</v>
      </c>
      <c r="N192" s="20" t="str">
        <f>TEXT(Таблица4[[#This Row],[Дата]],"ГГГГ")</f>
        <v>2020</v>
      </c>
    </row>
    <row r="193" spans="1:14" x14ac:dyDescent="0.2">
      <c r="A193" t="s">
        <v>16</v>
      </c>
      <c r="B193" s="34">
        <v>43866</v>
      </c>
      <c r="C193">
        <v>15</v>
      </c>
      <c r="E193">
        <v>12</v>
      </c>
      <c r="F193">
        <v>2</v>
      </c>
      <c r="G193">
        <v>12</v>
      </c>
      <c r="L193" s="64" t="str">
        <f>TEXT(Таблица4[[#This Row],[Дата]],"ДД")</f>
        <v>05</v>
      </c>
      <c r="M193" s="20" t="str">
        <f>TEXT(Таблица4[[#This Row],[Дата]],"ММММ")</f>
        <v>Февраль</v>
      </c>
      <c r="N193" s="20" t="str">
        <f>TEXT(Таблица4[[#This Row],[Дата]],"ГГГГ")</f>
        <v>2020</v>
      </c>
    </row>
    <row r="194" spans="1:14" x14ac:dyDescent="0.2">
      <c r="A194" t="s">
        <v>8</v>
      </c>
      <c r="B194" s="34">
        <v>43866</v>
      </c>
      <c r="G194">
        <v>3</v>
      </c>
      <c r="L194" s="64" t="str">
        <f>TEXT(Таблица4[[#This Row],[Дата]],"ДД")</f>
        <v>05</v>
      </c>
      <c r="M194" s="20" t="str">
        <f>TEXT(Таблица4[[#This Row],[Дата]],"ММММ")</f>
        <v>Февраль</v>
      </c>
      <c r="N194" s="20" t="str">
        <f>TEXT(Таблица4[[#This Row],[Дата]],"ГГГГ")</f>
        <v>2020</v>
      </c>
    </row>
    <row r="195" spans="1:14" x14ac:dyDescent="0.2">
      <c r="A195" t="s">
        <v>9</v>
      </c>
      <c r="B195" s="34">
        <v>43866</v>
      </c>
      <c r="C195">
        <v>2</v>
      </c>
      <c r="D195">
        <v>2</v>
      </c>
      <c r="G195">
        <v>2</v>
      </c>
      <c r="H195">
        <v>5</v>
      </c>
      <c r="L195" s="64" t="str">
        <f>TEXT(Таблица4[[#This Row],[Дата]],"ДД")</f>
        <v>05</v>
      </c>
      <c r="M195" s="20" t="str">
        <f>TEXT(Таблица4[[#This Row],[Дата]],"ММММ")</f>
        <v>Февраль</v>
      </c>
      <c r="N195" s="20" t="str">
        <f>TEXT(Таблица4[[#This Row],[Дата]],"ГГГГ")</f>
        <v>2020</v>
      </c>
    </row>
    <row r="196" spans="1:14" x14ac:dyDescent="0.2">
      <c r="A196" t="s">
        <v>10</v>
      </c>
      <c r="B196" s="34">
        <v>43866</v>
      </c>
      <c r="C196">
        <v>42</v>
      </c>
      <c r="E196">
        <v>42</v>
      </c>
      <c r="G196">
        <v>33</v>
      </c>
      <c r="L196" s="64" t="str">
        <f>TEXT(Таблица4[[#This Row],[Дата]],"ДД")</f>
        <v>05</v>
      </c>
      <c r="M196" s="20" t="str">
        <f>TEXT(Таблица4[[#This Row],[Дата]],"ММММ")</f>
        <v>Февраль</v>
      </c>
      <c r="N196" s="20" t="str">
        <f>TEXT(Таблица4[[#This Row],[Дата]],"ГГГГ")</f>
        <v>2020</v>
      </c>
    </row>
    <row r="197" spans="1:14" x14ac:dyDescent="0.2">
      <c r="A197" t="s">
        <v>11</v>
      </c>
      <c r="B197" s="34">
        <v>43866</v>
      </c>
      <c r="C197">
        <v>13</v>
      </c>
      <c r="D197">
        <v>8</v>
      </c>
      <c r="F197">
        <v>5</v>
      </c>
      <c r="G197">
        <v>15</v>
      </c>
      <c r="H197">
        <v>10</v>
      </c>
      <c r="I197">
        <v>2</v>
      </c>
      <c r="J197">
        <v>1</v>
      </c>
      <c r="L197" s="64" t="str">
        <f>TEXT(Таблица4[[#This Row],[Дата]],"ДД")</f>
        <v>05</v>
      </c>
      <c r="M197" s="20" t="str">
        <f>TEXT(Таблица4[[#This Row],[Дата]],"ММММ")</f>
        <v>Февраль</v>
      </c>
      <c r="N197" s="20" t="str">
        <f>TEXT(Таблица4[[#This Row],[Дата]],"ГГГГ")</f>
        <v>2020</v>
      </c>
    </row>
    <row r="198" spans="1:14" x14ac:dyDescent="0.2">
      <c r="A198" t="s">
        <v>61</v>
      </c>
      <c r="B198" s="34">
        <v>43866</v>
      </c>
      <c r="C198">
        <v>35</v>
      </c>
      <c r="E198">
        <v>35</v>
      </c>
      <c r="G198">
        <v>16</v>
      </c>
      <c r="L198" s="64" t="str">
        <f>TEXT(Таблица4[[#This Row],[Дата]],"ДД")</f>
        <v>05</v>
      </c>
      <c r="M198" s="20" t="str">
        <f>TEXT(Таблица4[[#This Row],[Дата]],"ММММ")</f>
        <v>Февраль</v>
      </c>
      <c r="N198" s="20" t="str">
        <f>TEXT(Таблица4[[#This Row],[Дата]],"ГГГГ")</f>
        <v>2020</v>
      </c>
    </row>
    <row r="199" spans="1:14" x14ac:dyDescent="0.2">
      <c r="A199" t="s">
        <v>12</v>
      </c>
      <c r="B199" s="34">
        <v>43866</v>
      </c>
      <c r="C199">
        <v>31</v>
      </c>
      <c r="E199">
        <v>30</v>
      </c>
      <c r="F199">
        <v>1</v>
      </c>
      <c r="G199">
        <v>4</v>
      </c>
      <c r="L199" s="64" t="str">
        <f>TEXT(Таблица4[[#This Row],[Дата]],"ДД")</f>
        <v>05</v>
      </c>
      <c r="M199" s="20" t="str">
        <f>TEXT(Таблица4[[#This Row],[Дата]],"ММММ")</f>
        <v>Февраль</v>
      </c>
      <c r="N199" s="20" t="str">
        <f>TEXT(Таблица4[[#This Row],[Дата]],"ГГГГ")</f>
        <v>2020</v>
      </c>
    </row>
    <row r="200" spans="1:14" x14ac:dyDescent="0.2">
      <c r="A200" t="s">
        <v>13</v>
      </c>
      <c r="B200" s="34">
        <v>43866</v>
      </c>
      <c r="C200">
        <v>47</v>
      </c>
      <c r="E200">
        <v>47</v>
      </c>
      <c r="G200">
        <v>10</v>
      </c>
      <c r="H200">
        <v>41</v>
      </c>
      <c r="L200" s="64" t="str">
        <f>TEXT(Таблица4[[#This Row],[Дата]],"ДД")</f>
        <v>05</v>
      </c>
      <c r="M200" s="20" t="str">
        <f>TEXT(Таблица4[[#This Row],[Дата]],"ММММ")</f>
        <v>Февраль</v>
      </c>
      <c r="N200" s="20" t="str">
        <f>TEXT(Таблица4[[#This Row],[Дата]],"ГГГГ")</f>
        <v>2020</v>
      </c>
    </row>
    <row r="201" spans="1:14" x14ac:dyDescent="0.2">
      <c r="A201" t="s">
        <v>55</v>
      </c>
      <c r="B201" s="34">
        <v>43867</v>
      </c>
      <c r="C201">
        <v>17</v>
      </c>
      <c r="D201">
        <v>17</v>
      </c>
      <c r="L201" s="64" t="str">
        <f>TEXT(Таблица4[[#This Row],[Дата]],"ДД")</f>
        <v>06</v>
      </c>
      <c r="M201" s="20" t="str">
        <f>TEXT(Таблица4[[#This Row],[Дата]],"ММММ")</f>
        <v>Февраль</v>
      </c>
      <c r="N201" s="20" t="str">
        <f>TEXT(Таблица4[[#This Row],[Дата]],"ГГГГ")</f>
        <v>2020</v>
      </c>
    </row>
    <row r="202" spans="1:14" x14ac:dyDescent="0.2">
      <c r="A202" t="s">
        <v>8</v>
      </c>
      <c r="B202" s="34">
        <v>43867</v>
      </c>
      <c r="C202">
        <v>5</v>
      </c>
      <c r="D202">
        <v>5</v>
      </c>
      <c r="L202" s="64" t="str">
        <f>TEXT(Таблица4[[#This Row],[Дата]],"ДД")</f>
        <v>06</v>
      </c>
      <c r="M202" s="20" t="str">
        <f>TEXT(Таблица4[[#This Row],[Дата]],"ММММ")</f>
        <v>Февраль</v>
      </c>
      <c r="N202" s="20" t="str">
        <f>TEXT(Таблица4[[#This Row],[Дата]],"ГГГГ")</f>
        <v>2020</v>
      </c>
    </row>
    <row r="203" spans="1:14" x14ac:dyDescent="0.2">
      <c r="A203" t="s">
        <v>9</v>
      </c>
      <c r="B203" s="34">
        <v>43867</v>
      </c>
      <c r="C203">
        <v>5</v>
      </c>
      <c r="D203">
        <v>5</v>
      </c>
      <c r="L203" s="64" t="str">
        <f>TEXT(Таблица4[[#This Row],[Дата]],"ДД")</f>
        <v>06</v>
      </c>
      <c r="M203" s="20" t="str">
        <f>TEXT(Таблица4[[#This Row],[Дата]],"ММММ")</f>
        <v>Февраль</v>
      </c>
      <c r="N203" s="20" t="str">
        <f>TEXT(Таблица4[[#This Row],[Дата]],"ГГГГ")</f>
        <v>2020</v>
      </c>
    </row>
    <row r="204" spans="1:14" x14ac:dyDescent="0.2">
      <c r="A204" t="s">
        <v>56</v>
      </c>
      <c r="B204" s="34">
        <v>43867</v>
      </c>
      <c r="C204">
        <v>1</v>
      </c>
      <c r="D204">
        <v>1</v>
      </c>
      <c r="L204" s="64" t="str">
        <f>TEXT(Таблица4[[#This Row],[Дата]],"ДД")</f>
        <v>06</v>
      </c>
      <c r="M204" s="20" t="str">
        <f>TEXT(Таблица4[[#This Row],[Дата]],"ММММ")</f>
        <v>Февраль</v>
      </c>
      <c r="N204" s="20" t="str">
        <f>TEXT(Таблица4[[#This Row],[Дата]],"ГГГГ")</f>
        <v>2020</v>
      </c>
    </row>
    <row r="205" spans="1:14" x14ac:dyDescent="0.2">
      <c r="A205" t="s">
        <v>11</v>
      </c>
      <c r="B205" s="34">
        <v>43867</v>
      </c>
      <c r="C205">
        <v>33</v>
      </c>
      <c r="E205">
        <v>33</v>
      </c>
      <c r="G205">
        <v>15</v>
      </c>
      <c r="H205">
        <v>7</v>
      </c>
      <c r="I205">
        <v>7</v>
      </c>
      <c r="L205" s="64" t="str">
        <f>TEXT(Таблица4[[#This Row],[Дата]],"ДД")</f>
        <v>06</v>
      </c>
      <c r="M205" s="20" t="str">
        <f>TEXT(Таблица4[[#This Row],[Дата]],"ММММ")</f>
        <v>Февраль</v>
      </c>
      <c r="N205" s="20" t="str">
        <f>TEXT(Таблица4[[#This Row],[Дата]],"ГГГГ")</f>
        <v>2020</v>
      </c>
    </row>
    <row r="206" spans="1:14" x14ac:dyDescent="0.2">
      <c r="A206" t="s">
        <v>61</v>
      </c>
      <c r="B206" s="34">
        <v>43867</v>
      </c>
      <c r="C206">
        <v>31</v>
      </c>
      <c r="E206">
        <v>31</v>
      </c>
      <c r="G206">
        <v>58</v>
      </c>
      <c r="L206" s="64" t="str">
        <f>TEXT(Таблица4[[#This Row],[Дата]],"ДД")</f>
        <v>06</v>
      </c>
      <c r="M206" s="20" t="str">
        <f>TEXT(Таблица4[[#This Row],[Дата]],"ММММ")</f>
        <v>Февраль</v>
      </c>
      <c r="N206" s="20" t="str">
        <f>TEXT(Таблица4[[#This Row],[Дата]],"ГГГГ")</f>
        <v>2020</v>
      </c>
    </row>
    <row r="207" spans="1:14" x14ac:dyDescent="0.2">
      <c r="A207" t="s">
        <v>12</v>
      </c>
      <c r="B207" s="34">
        <v>43867</v>
      </c>
      <c r="C207">
        <v>31</v>
      </c>
      <c r="E207">
        <v>30</v>
      </c>
      <c r="F207">
        <v>1</v>
      </c>
      <c r="L207" s="64" t="str">
        <f>TEXT(Таблица4[[#This Row],[Дата]],"ДД")</f>
        <v>06</v>
      </c>
      <c r="M207" s="20" t="str">
        <f>TEXT(Таблица4[[#This Row],[Дата]],"ММММ")</f>
        <v>Февраль</v>
      </c>
      <c r="N207" s="20" t="str">
        <f>TEXT(Таблица4[[#This Row],[Дата]],"ГГГГ")</f>
        <v>2020</v>
      </c>
    </row>
    <row r="208" spans="1:14" x14ac:dyDescent="0.2">
      <c r="A208" t="s">
        <v>13</v>
      </c>
      <c r="B208" s="34">
        <v>43867</v>
      </c>
      <c r="C208">
        <v>10</v>
      </c>
      <c r="E208">
        <v>3</v>
      </c>
      <c r="F208">
        <v>7</v>
      </c>
      <c r="G208">
        <v>5</v>
      </c>
      <c r="H208">
        <v>12</v>
      </c>
      <c r="J208">
        <v>1</v>
      </c>
      <c r="K208">
        <v>3</v>
      </c>
      <c r="L208" s="64" t="str">
        <f>TEXT(Таблица4[[#This Row],[Дата]],"ДД")</f>
        <v>06</v>
      </c>
      <c r="M208" s="20" t="str">
        <f>TEXT(Таблица4[[#This Row],[Дата]],"ММММ")</f>
        <v>Февраль</v>
      </c>
      <c r="N208" s="20" t="str">
        <f>TEXT(Таблица4[[#This Row],[Дата]],"ГГГГ")</f>
        <v>2020</v>
      </c>
    </row>
    <row r="209" spans="1:14" x14ac:dyDescent="0.2">
      <c r="A209" t="s">
        <v>16</v>
      </c>
      <c r="B209" s="34">
        <v>43868</v>
      </c>
      <c r="C209">
        <v>31</v>
      </c>
      <c r="E209">
        <v>23</v>
      </c>
      <c r="F209">
        <v>8</v>
      </c>
      <c r="G209">
        <v>19</v>
      </c>
      <c r="L209" s="64" t="str">
        <f>TEXT(Таблица4[[#This Row],[Дата]],"ДД")</f>
        <v>07</v>
      </c>
      <c r="M209" s="20" t="str">
        <f>TEXT(Таблица4[[#This Row],[Дата]],"ММММ")</f>
        <v>Февраль</v>
      </c>
      <c r="N209" s="20" t="str">
        <f>TEXT(Таблица4[[#This Row],[Дата]],"ГГГГ")</f>
        <v>2020</v>
      </c>
    </row>
    <row r="210" spans="1:14" x14ac:dyDescent="0.2">
      <c r="A210" t="s">
        <v>8</v>
      </c>
      <c r="B210" s="34">
        <v>43868</v>
      </c>
      <c r="C210">
        <v>8</v>
      </c>
      <c r="D210">
        <v>8</v>
      </c>
      <c r="G210">
        <v>3</v>
      </c>
      <c r="L210" s="64" t="str">
        <f>TEXT(Таблица4[[#This Row],[Дата]],"ДД")</f>
        <v>07</v>
      </c>
      <c r="M210" s="20" t="str">
        <f>TEXT(Таблица4[[#This Row],[Дата]],"ММММ")</f>
        <v>Февраль</v>
      </c>
      <c r="N210" s="20" t="str">
        <f>TEXT(Таблица4[[#This Row],[Дата]],"ГГГГ")</f>
        <v>2020</v>
      </c>
    </row>
    <row r="211" spans="1:14" x14ac:dyDescent="0.2">
      <c r="A211" t="s">
        <v>9</v>
      </c>
      <c r="B211" s="34">
        <v>43868</v>
      </c>
      <c r="C211">
        <v>4</v>
      </c>
      <c r="D211">
        <v>2</v>
      </c>
      <c r="F211">
        <v>2</v>
      </c>
      <c r="G211">
        <v>1</v>
      </c>
      <c r="L211" s="64" t="str">
        <f>TEXT(Таблица4[[#This Row],[Дата]],"ДД")</f>
        <v>07</v>
      </c>
      <c r="M211" s="20" t="str">
        <f>TEXT(Таблица4[[#This Row],[Дата]],"ММММ")</f>
        <v>Февраль</v>
      </c>
      <c r="N211" s="20" t="str">
        <f>TEXT(Таблица4[[#This Row],[Дата]],"ГГГГ")</f>
        <v>2020</v>
      </c>
    </row>
    <row r="212" spans="1:14" x14ac:dyDescent="0.2">
      <c r="A212" t="s">
        <v>10</v>
      </c>
      <c r="B212" s="34">
        <v>43868</v>
      </c>
      <c r="C212">
        <v>39</v>
      </c>
      <c r="E212">
        <v>39</v>
      </c>
      <c r="G212">
        <v>8</v>
      </c>
      <c r="H212">
        <v>9</v>
      </c>
      <c r="L212" s="64" t="str">
        <f>TEXT(Таблица4[[#This Row],[Дата]],"ДД")</f>
        <v>07</v>
      </c>
      <c r="M212" s="20" t="str">
        <f>TEXT(Таблица4[[#This Row],[Дата]],"ММММ")</f>
        <v>Февраль</v>
      </c>
      <c r="N212" s="20" t="str">
        <f>TEXT(Таблица4[[#This Row],[Дата]],"ГГГГ")</f>
        <v>2020</v>
      </c>
    </row>
    <row r="213" spans="1:14" x14ac:dyDescent="0.2">
      <c r="A213" t="s">
        <v>11</v>
      </c>
      <c r="B213" s="34">
        <v>43868</v>
      </c>
      <c r="C213">
        <v>41</v>
      </c>
      <c r="E213">
        <v>39</v>
      </c>
      <c r="F213">
        <v>2</v>
      </c>
      <c r="G213">
        <v>14</v>
      </c>
      <c r="H213">
        <v>3</v>
      </c>
      <c r="I213">
        <v>1</v>
      </c>
      <c r="L213" s="64" t="str">
        <f>TEXT(Таблица4[[#This Row],[Дата]],"ДД")</f>
        <v>07</v>
      </c>
      <c r="M213" s="20" t="str">
        <f>TEXT(Таблица4[[#This Row],[Дата]],"ММММ")</f>
        <v>Февраль</v>
      </c>
      <c r="N213" s="20" t="str">
        <f>TEXT(Таблица4[[#This Row],[Дата]],"ГГГГ")</f>
        <v>2020</v>
      </c>
    </row>
    <row r="214" spans="1:14" x14ac:dyDescent="0.2">
      <c r="A214" t="s">
        <v>61</v>
      </c>
      <c r="B214" s="34">
        <v>43868</v>
      </c>
      <c r="C214">
        <v>37</v>
      </c>
      <c r="E214">
        <v>33</v>
      </c>
      <c r="F214">
        <v>4</v>
      </c>
      <c r="G214">
        <v>22</v>
      </c>
      <c r="L214" s="64" t="str">
        <f>TEXT(Таблица4[[#This Row],[Дата]],"ДД")</f>
        <v>07</v>
      </c>
      <c r="M214" s="20" t="str">
        <f>TEXT(Таблица4[[#This Row],[Дата]],"ММММ")</f>
        <v>Февраль</v>
      </c>
      <c r="N214" s="20" t="str">
        <f>TEXT(Таблица4[[#This Row],[Дата]],"ГГГГ")</f>
        <v>2020</v>
      </c>
    </row>
    <row r="215" spans="1:14" x14ac:dyDescent="0.2">
      <c r="A215" t="s">
        <v>12</v>
      </c>
      <c r="B215" s="34">
        <v>43868</v>
      </c>
      <c r="C215">
        <v>31</v>
      </c>
      <c r="E215">
        <v>30</v>
      </c>
      <c r="F215">
        <v>1</v>
      </c>
      <c r="L215" s="64" t="str">
        <f>TEXT(Таблица4[[#This Row],[Дата]],"ДД")</f>
        <v>07</v>
      </c>
      <c r="M215" s="20" t="str">
        <f>TEXT(Таблица4[[#This Row],[Дата]],"ММММ")</f>
        <v>Февраль</v>
      </c>
      <c r="N215" s="20" t="str">
        <f>TEXT(Таблица4[[#This Row],[Дата]],"ГГГГ")</f>
        <v>2020</v>
      </c>
    </row>
    <row r="216" spans="1:14" x14ac:dyDescent="0.2">
      <c r="A216" t="s">
        <v>13</v>
      </c>
      <c r="B216" s="34">
        <v>43868</v>
      </c>
      <c r="C216">
        <v>30</v>
      </c>
      <c r="E216">
        <v>30</v>
      </c>
      <c r="G216">
        <v>15</v>
      </c>
      <c r="L216" s="64" t="str">
        <f>TEXT(Таблица4[[#This Row],[Дата]],"ДД")</f>
        <v>07</v>
      </c>
      <c r="M216" s="20" t="str">
        <f>TEXT(Таблица4[[#This Row],[Дата]],"ММММ")</f>
        <v>Февраль</v>
      </c>
      <c r="N216" s="20" t="str">
        <f>TEXT(Таблица4[[#This Row],[Дата]],"ГГГГ")</f>
        <v>2020</v>
      </c>
    </row>
    <row r="217" spans="1:14" x14ac:dyDescent="0.2">
      <c r="A217" t="s">
        <v>14</v>
      </c>
      <c r="B217" s="34">
        <v>43868</v>
      </c>
      <c r="C217">
        <v>54</v>
      </c>
      <c r="E217">
        <v>50</v>
      </c>
      <c r="F217">
        <v>4</v>
      </c>
      <c r="G217">
        <v>23</v>
      </c>
      <c r="H217">
        <v>2</v>
      </c>
      <c r="L217" s="64" t="str">
        <f>TEXT(Таблица4[[#This Row],[Дата]],"ДД")</f>
        <v>07</v>
      </c>
      <c r="M217" s="20" t="str">
        <f>TEXT(Таблица4[[#This Row],[Дата]],"ММММ")</f>
        <v>Февраль</v>
      </c>
      <c r="N217" s="20" t="str">
        <f>TEXT(Таблица4[[#This Row],[Дата]],"ГГГГ")</f>
        <v>2020</v>
      </c>
    </row>
    <row r="218" spans="1:14" x14ac:dyDescent="0.2">
      <c r="A218" t="s">
        <v>9</v>
      </c>
      <c r="B218" s="34">
        <v>43869</v>
      </c>
      <c r="C218">
        <v>5</v>
      </c>
      <c r="D218">
        <v>5</v>
      </c>
      <c r="G218">
        <v>4</v>
      </c>
      <c r="H218">
        <v>4</v>
      </c>
      <c r="L218" s="64" t="str">
        <f>TEXT(Таблица4[[#This Row],[Дата]],"ДД")</f>
        <v>08</v>
      </c>
      <c r="M218" s="20" t="str">
        <f>TEXT(Таблица4[[#This Row],[Дата]],"ММММ")</f>
        <v>Февраль</v>
      </c>
      <c r="N218" s="20" t="str">
        <f>TEXT(Таблица4[[#This Row],[Дата]],"ГГГГ")</f>
        <v>2020</v>
      </c>
    </row>
    <row r="219" spans="1:14" x14ac:dyDescent="0.2">
      <c r="A219" t="s">
        <v>11</v>
      </c>
      <c r="B219" s="34">
        <v>43869</v>
      </c>
      <c r="C219">
        <v>28</v>
      </c>
      <c r="E219">
        <v>28</v>
      </c>
      <c r="G219">
        <v>13</v>
      </c>
      <c r="L219" s="64" t="str">
        <f>TEXT(Таблица4[[#This Row],[Дата]],"ДД")</f>
        <v>08</v>
      </c>
      <c r="M219" s="20" t="str">
        <f>TEXT(Таблица4[[#This Row],[Дата]],"ММММ")</f>
        <v>Февраль</v>
      </c>
      <c r="N219" s="20" t="str">
        <f>TEXT(Таблица4[[#This Row],[Дата]],"ГГГГ")</f>
        <v>2020</v>
      </c>
    </row>
    <row r="220" spans="1:14" x14ac:dyDescent="0.2">
      <c r="A220" t="s">
        <v>61</v>
      </c>
      <c r="B220" s="34">
        <v>43869</v>
      </c>
      <c r="C220">
        <v>30</v>
      </c>
      <c r="E220">
        <v>30</v>
      </c>
      <c r="L220" s="64" t="str">
        <f>TEXT(Таблица4[[#This Row],[Дата]],"ДД")</f>
        <v>08</v>
      </c>
      <c r="M220" s="20" t="str">
        <f>TEXT(Таблица4[[#This Row],[Дата]],"ММММ")</f>
        <v>Февраль</v>
      </c>
      <c r="N220" s="20" t="str">
        <f>TEXT(Таблица4[[#This Row],[Дата]],"ГГГГ")</f>
        <v>2020</v>
      </c>
    </row>
    <row r="221" spans="1:14" x14ac:dyDescent="0.2">
      <c r="A221" t="s">
        <v>12</v>
      </c>
      <c r="B221" s="34">
        <v>43869</v>
      </c>
      <c r="C221">
        <v>14</v>
      </c>
      <c r="D221">
        <v>2</v>
      </c>
      <c r="E221">
        <v>11</v>
      </c>
      <c r="F221">
        <v>1</v>
      </c>
      <c r="G221">
        <v>52</v>
      </c>
      <c r="L221" s="64" t="str">
        <f>TEXT(Таблица4[[#This Row],[Дата]],"ДД")</f>
        <v>08</v>
      </c>
      <c r="M221" s="20" t="str">
        <f>TEXT(Таблица4[[#This Row],[Дата]],"ММММ")</f>
        <v>Февраль</v>
      </c>
      <c r="N221" s="20" t="str">
        <f>TEXT(Таблица4[[#This Row],[Дата]],"ГГГГ")</f>
        <v>2020</v>
      </c>
    </row>
    <row r="222" spans="1:14" x14ac:dyDescent="0.2">
      <c r="A222" t="s">
        <v>14</v>
      </c>
      <c r="B222" s="34">
        <v>43869</v>
      </c>
      <c r="C222">
        <v>35</v>
      </c>
      <c r="E222">
        <v>35</v>
      </c>
      <c r="L222" s="64" t="str">
        <f>TEXT(Таблица4[[#This Row],[Дата]],"ДД")</f>
        <v>08</v>
      </c>
      <c r="M222" s="20" t="str">
        <f>TEXT(Таблица4[[#This Row],[Дата]],"ММММ")</f>
        <v>Февраль</v>
      </c>
      <c r="N222" s="20" t="str">
        <f>TEXT(Таблица4[[#This Row],[Дата]],"ГГГГ")</f>
        <v>2020</v>
      </c>
    </row>
    <row r="223" spans="1:14" x14ac:dyDescent="0.2">
      <c r="A223" t="s">
        <v>10</v>
      </c>
      <c r="B223" s="34">
        <v>43870</v>
      </c>
      <c r="C223">
        <v>21</v>
      </c>
      <c r="E223">
        <v>21</v>
      </c>
      <c r="G223">
        <v>10</v>
      </c>
      <c r="L223" s="64" t="str">
        <f>TEXT(Таблица4[[#This Row],[Дата]],"ДД")</f>
        <v>09</v>
      </c>
      <c r="M223" s="20" t="str">
        <f>TEXT(Таблица4[[#This Row],[Дата]],"ММММ")</f>
        <v>Февраль</v>
      </c>
      <c r="N223" s="20" t="str">
        <f>TEXT(Таблица4[[#This Row],[Дата]],"ГГГГ")</f>
        <v>2020</v>
      </c>
    </row>
    <row r="224" spans="1:14" x14ac:dyDescent="0.2">
      <c r="A224" t="s">
        <v>61</v>
      </c>
      <c r="B224" s="34">
        <v>43870</v>
      </c>
      <c r="C224">
        <v>25</v>
      </c>
      <c r="E224">
        <v>25</v>
      </c>
      <c r="L224" s="64" t="str">
        <f>TEXT(Таблица4[[#This Row],[Дата]],"ДД")</f>
        <v>09</v>
      </c>
      <c r="M224" s="20" t="str">
        <f>TEXT(Таблица4[[#This Row],[Дата]],"ММММ")</f>
        <v>Февраль</v>
      </c>
      <c r="N224" s="20" t="str">
        <f>TEXT(Таблица4[[#This Row],[Дата]],"ГГГГ")</f>
        <v>2020</v>
      </c>
    </row>
    <row r="225" spans="1:14" x14ac:dyDescent="0.2">
      <c r="A225" t="s">
        <v>14</v>
      </c>
      <c r="B225" s="34">
        <v>43870</v>
      </c>
      <c r="C225">
        <v>7</v>
      </c>
      <c r="E225">
        <v>7</v>
      </c>
      <c r="G225">
        <v>15</v>
      </c>
      <c r="L225" s="64" t="str">
        <f>TEXT(Таблица4[[#This Row],[Дата]],"ДД")</f>
        <v>09</v>
      </c>
      <c r="M225" s="20" t="str">
        <f>TEXT(Таблица4[[#This Row],[Дата]],"ММММ")</f>
        <v>Февраль</v>
      </c>
      <c r="N225" s="20" t="str">
        <f>TEXT(Таблица4[[#This Row],[Дата]],"ГГГГ")</f>
        <v>2020</v>
      </c>
    </row>
    <row r="226" spans="1:14" x14ac:dyDescent="0.2">
      <c r="A226" t="s">
        <v>16</v>
      </c>
      <c r="B226" s="34">
        <v>43871</v>
      </c>
      <c r="C226">
        <v>29</v>
      </c>
      <c r="E226">
        <v>25</v>
      </c>
      <c r="F226">
        <v>4</v>
      </c>
      <c r="G226">
        <v>12</v>
      </c>
      <c r="H226">
        <v>10</v>
      </c>
      <c r="L226" s="64" t="str">
        <f>TEXT(Таблица4[[#This Row],[Дата]],"ДД")</f>
        <v>10</v>
      </c>
      <c r="M226" s="20" t="str">
        <f>TEXT(Таблица4[[#This Row],[Дата]],"ММММ")</f>
        <v>Февраль</v>
      </c>
      <c r="N226" s="20" t="str">
        <f>TEXT(Таблица4[[#This Row],[Дата]],"ГГГГ")</f>
        <v>2020</v>
      </c>
    </row>
    <row r="227" spans="1:14" x14ac:dyDescent="0.2">
      <c r="A227" t="s">
        <v>8</v>
      </c>
      <c r="B227" s="34">
        <v>43871</v>
      </c>
      <c r="C227">
        <v>7</v>
      </c>
      <c r="D227">
        <v>6</v>
      </c>
      <c r="F227">
        <v>1</v>
      </c>
      <c r="G227">
        <v>6</v>
      </c>
      <c r="L227" s="64" t="str">
        <f>TEXT(Таблица4[[#This Row],[Дата]],"ДД")</f>
        <v>10</v>
      </c>
      <c r="M227" s="20" t="str">
        <f>TEXT(Таблица4[[#This Row],[Дата]],"ММММ")</f>
        <v>Февраль</v>
      </c>
      <c r="N227" s="20" t="str">
        <f>TEXT(Таблица4[[#This Row],[Дата]],"ГГГГ")</f>
        <v>2020</v>
      </c>
    </row>
    <row r="228" spans="1:14" x14ac:dyDescent="0.2">
      <c r="A228" t="s">
        <v>10</v>
      </c>
      <c r="B228" s="34">
        <v>43871</v>
      </c>
      <c r="C228">
        <v>33</v>
      </c>
      <c r="E228">
        <v>28</v>
      </c>
      <c r="F228">
        <v>5</v>
      </c>
      <c r="G228">
        <v>8</v>
      </c>
      <c r="H228">
        <v>10</v>
      </c>
      <c r="K228">
        <v>3</v>
      </c>
      <c r="L228" s="64" t="str">
        <f>TEXT(Таблица4[[#This Row],[Дата]],"ДД")</f>
        <v>10</v>
      </c>
      <c r="M228" s="20" t="str">
        <f>TEXT(Таблица4[[#This Row],[Дата]],"ММММ")</f>
        <v>Февраль</v>
      </c>
      <c r="N228" s="20" t="str">
        <f>TEXT(Таблица4[[#This Row],[Дата]],"ГГГГ")</f>
        <v>2020</v>
      </c>
    </row>
    <row r="229" spans="1:14" x14ac:dyDescent="0.2">
      <c r="A229" t="s">
        <v>11</v>
      </c>
      <c r="B229" s="34">
        <v>43871</v>
      </c>
      <c r="C229">
        <v>41</v>
      </c>
      <c r="E229">
        <v>34</v>
      </c>
      <c r="F229">
        <v>7</v>
      </c>
      <c r="G229">
        <v>11</v>
      </c>
      <c r="K229">
        <v>1</v>
      </c>
      <c r="L229" s="64" t="str">
        <f>TEXT(Таблица4[[#This Row],[Дата]],"ДД")</f>
        <v>10</v>
      </c>
      <c r="M229" s="20" t="str">
        <f>TEXT(Таблица4[[#This Row],[Дата]],"ММММ")</f>
        <v>Февраль</v>
      </c>
      <c r="N229" s="20" t="str">
        <f>TEXT(Таблица4[[#This Row],[Дата]],"ГГГГ")</f>
        <v>2020</v>
      </c>
    </row>
    <row r="230" spans="1:14" x14ac:dyDescent="0.2">
      <c r="A230" t="s">
        <v>61</v>
      </c>
      <c r="B230" s="34">
        <v>43871</v>
      </c>
      <c r="C230">
        <v>38</v>
      </c>
      <c r="E230">
        <v>36</v>
      </c>
      <c r="F230">
        <v>2</v>
      </c>
      <c r="G230">
        <v>12</v>
      </c>
      <c r="H230">
        <v>4</v>
      </c>
      <c r="L230" s="64" t="str">
        <f>TEXT(Таблица4[[#This Row],[Дата]],"ДД")</f>
        <v>10</v>
      </c>
      <c r="M230" s="20" t="str">
        <f>TEXT(Таблица4[[#This Row],[Дата]],"ММММ")</f>
        <v>Февраль</v>
      </c>
      <c r="N230" s="20" t="str">
        <f>TEXT(Таблица4[[#This Row],[Дата]],"ГГГГ")</f>
        <v>2020</v>
      </c>
    </row>
    <row r="231" spans="1:14" x14ac:dyDescent="0.2">
      <c r="A231" t="s">
        <v>12</v>
      </c>
      <c r="B231" s="34">
        <v>43871</v>
      </c>
      <c r="C231">
        <v>38</v>
      </c>
      <c r="D231">
        <v>1</v>
      </c>
      <c r="E231">
        <v>37</v>
      </c>
      <c r="G231">
        <v>2</v>
      </c>
      <c r="L231" s="64" t="str">
        <f>TEXT(Таблица4[[#This Row],[Дата]],"ДД")</f>
        <v>10</v>
      </c>
      <c r="M231" s="20" t="str">
        <f>TEXT(Таблица4[[#This Row],[Дата]],"ММММ")</f>
        <v>Февраль</v>
      </c>
      <c r="N231" s="20" t="str">
        <f>TEXT(Таблица4[[#This Row],[Дата]],"ГГГГ")</f>
        <v>2020</v>
      </c>
    </row>
    <row r="232" spans="1:14" x14ac:dyDescent="0.2">
      <c r="A232" t="s">
        <v>13</v>
      </c>
      <c r="B232" s="34">
        <v>43871</v>
      </c>
      <c r="C232">
        <v>40</v>
      </c>
      <c r="E232">
        <v>37</v>
      </c>
      <c r="F232">
        <v>3</v>
      </c>
      <c r="G232">
        <v>15</v>
      </c>
      <c r="H232">
        <v>7</v>
      </c>
      <c r="K232">
        <v>2</v>
      </c>
      <c r="L232" s="64" t="str">
        <f>TEXT(Таблица4[[#This Row],[Дата]],"ДД")</f>
        <v>10</v>
      </c>
      <c r="M232" s="20" t="str">
        <f>TEXT(Таблица4[[#This Row],[Дата]],"ММММ")</f>
        <v>Февраль</v>
      </c>
      <c r="N232" s="20" t="str">
        <f>TEXT(Таблица4[[#This Row],[Дата]],"ГГГГ")</f>
        <v>2020</v>
      </c>
    </row>
    <row r="233" spans="1:14" x14ac:dyDescent="0.2">
      <c r="A233" t="s">
        <v>14</v>
      </c>
      <c r="B233" s="34">
        <v>43871</v>
      </c>
      <c r="C233">
        <v>23</v>
      </c>
      <c r="E233">
        <v>22</v>
      </c>
      <c r="F233">
        <v>1</v>
      </c>
      <c r="G233">
        <v>5</v>
      </c>
      <c r="H233">
        <v>7</v>
      </c>
      <c r="L233" s="64" t="str">
        <f>TEXT(Таблица4[[#This Row],[Дата]],"ДД")</f>
        <v>10</v>
      </c>
      <c r="M233" s="20" t="str">
        <f>TEXT(Таблица4[[#This Row],[Дата]],"ММММ")</f>
        <v>Февраль</v>
      </c>
      <c r="N233" s="20" t="str">
        <f>TEXT(Таблица4[[#This Row],[Дата]],"ГГГГ")</f>
        <v>2020</v>
      </c>
    </row>
    <row r="234" spans="1:14" x14ac:dyDescent="0.2">
      <c r="A234" t="s">
        <v>16</v>
      </c>
      <c r="B234" s="34">
        <v>43872</v>
      </c>
      <c r="C234">
        <v>23</v>
      </c>
      <c r="E234">
        <v>23</v>
      </c>
      <c r="G234">
        <v>9</v>
      </c>
      <c r="L234" s="64" t="str">
        <f>TEXT(Таблица4[[#This Row],[Дата]],"ДД")</f>
        <v>11</v>
      </c>
      <c r="M234" s="20" t="str">
        <f>TEXT(Таблица4[[#This Row],[Дата]],"ММММ")</f>
        <v>Февраль</v>
      </c>
      <c r="N234" s="20" t="str">
        <f>TEXT(Таблица4[[#This Row],[Дата]],"ГГГГ")</f>
        <v>2020</v>
      </c>
    </row>
    <row r="235" spans="1:14" x14ac:dyDescent="0.2">
      <c r="A235" t="s">
        <v>55</v>
      </c>
      <c r="B235" s="34">
        <v>43872</v>
      </c>
      <c r="C235">
        <v>1</v>
      </c>
      <c r="F235">
        <v>1</v>
      </c>
      <c r="L235" s="64" t="str">
        <f>TEXT(Таблица4[[#This Row],[Дата]],"ДД")</f>
        <v>11</v>
      </c>
      <c r="M235" s="20" t="str">
        <f>TEXT(Таблица4[[#This Row],[Дата]],"ММММ")</f>
        <v>Февраль</v>
      </c>
      <c r="N235" s="20" t="str">
        <f>TEXT(Таблица4[[#This Row],[Дата]],"ГГГГ")</f>
        <v>2020</v>
      </c>
    </row>
    <row r="236" spans="1:14" x14ac:dyDescent="0.2">
      <c r="A236" t="s">
        <v>8</v>
      </c>
      <c r="B236" s="34">
        <v>43872</v>
      </c>
      <c r="C236">
        <v>14</v>
      </c>
      <c r="D236">
        <v>1</v>
      </c>
      <c r="E236">
        <v>13</v>
      </c>
      <c r="L236" s="64" t="str">
        <f>TEXT(Таблица4[[#This Row],[Дата]],"ДД")</f>
        <v>11</v>
      </c>
      <c r="M236" s="20" t="str">
        <f>TEXT(Таблица4[[#This Row],[Дата]],"ММММ")</f>
        <v>Февраль</v>
      </c>
      <c r="N236" s="20" t="str">
        <f>TEXT(Таблица4[[#This Row],[Дата]],"ГГГГ")</f>
        <v>2020</v>
      </c>
    </row>
    <row r="237" spans="1:14" x14ac:dyDescent="0.2">
      <c r="A237" t="s">
        <v>9</v>
      </c>
      <c r="B237" s="34">
        <v>43872</v>
      </c>
      <c r="C237">
        <v>4</v>
      </c>
      <c r="D237">
        <v>4</v>
      </c>
      <c r="G237">
        <v>13</v>
      </c>
      <c r="L237" s="64" t="str">
        <f>TEXT(Таблица4[[#This Row],[Дата]],"ДД")</f>
        <v>11</v>
      </c>
      <c r="M237" s="20" t="str">
        <f>TEXT(Таблица4[[#This Row],[Дата]],"ММММ")</f>
        <v>Февраль</v>
      </c>
      <c r="N237" s="20" t="str">
        <f>TEXT(Таблица4[[#This Row],[Дата]],"ГГГГ")</f>
        <v>2020</v>
      </c>
    </row>
    <row r="238" spans="1:14" x14ac:dyDescent="0.2">
      <c r="A238" t="s">
        <v>10</v>
      </c>
      <c r="B238" s="34">
        <v>43872</v>
      </c>
      <c r="C238">
        <v>27</v>
      </c>
      <c r="E238">
        <v>27</v>
      </c>
      <c r="G238">
        <v>22</v>
      </c>
      <c r="H238">
        <v>10</v>
      </c>
      <c r="K238">
        <v>1</v>
      </c>
      <c r="L238" s="64" t="str">
        <f>TEXT(Таблица4[[#This Row],[Дата]],"ДД")</f>
        <v>11</v>
      </c>
      <c r="M238" s="20" t="str">
        <f>TEXT(Таблица4[[#This Row],[Дата]],"ММММ")</f>
        <v>Февраль</v>
      </c>
      <c r="N238" s="20" t="str">
        <f>TEXT(Таблица4[[#This Row],[Дата]],"ГГГГ")</f>
        <v>2020</v>
      </c>
    </row>
    <row r="239" spans="1:14" x14ac:dyDescent="0.2">
      <c r="A239" t="s">
        <v>11</v>
      </c>
      <c r="B239" s="34">
        <v>43872</v>
      </c>
      <c r="C239">
        <v>34</v>
      </c>
      <c r="D239">
        <v>3</v>
      </c>
      <c r="E239">
        <v>21</v>
      </c>
      <c r="F239">
        <v>10</v>
      </c>
      <c r="G239">
        <v>24</v>
      </c>
      <c r="K239">
        <v>3</v>
      </c>
      <c r="L239" s="64" t="str">
        <f>TEXT(Таблица4[[#This Row],[Дата]],"ДД")</f>
        <v>11</v>
      </c>
      <c r="M239" s="20" t="str">
        <f>TEXT(Таблица4[[#This Row],[Дата]],"ММММ")</f>
        <v>Февраль</v>
      </c>
      <c r="N239" s="20" t="str">
        <f>TEXT(Таблица4[[#This Row],[Дата]],"ГГГГ")</f>
        <v>2020</v>
      </c>
    </row>
    <row r="240" spans="1:14" x14ac:dyDescent="0.2">
      <c r="A240" t="s">
        <v>61</v>
      </c>
      <c r="B240" s="34">
        <v>43872</v>
      </c>
      <c r="C240">
        <v>27</v>
      </c>
      <c r="E240">
        <v>27</v>
      </c>
      <c r="G240">
        <v>22</v>
      </c>
      <c r="H240">
        <v>15</v>
      </c>
      <c r="L240" s="64" t="str">
        <f>TEXT(Таблица4[[#This Row],[Дата]],"ДД")</f>
        <v>11</v>
      </c>
      <c r="M240" s="20" t="str">
        <f>TEXT(Таблица4[[#This Row],[Дата]],"ММММ")</f>
        <v>Февраль</v>
      </c>
      <c r="N240" s="20" t="str">
        <f>TEXT(Таблица4[[#This Row],[Дата]],"ГГГГ")</f>
        <v>2020</v>
      </c>
    </row>
    <row r="241" spans="1:14" x14ac:dyDescent="0.2">
      <c r="A241" t="s">
        <v>12</v>
      </c>
      <c r="B241" s="34">
        <v>43872</v>
      </c>
      <c r="C241">
        <v>35</v>
      </c>
      <c r="D241">
        <v>1</v>
      </c>
      <c r="E241">
        <v>27</v>
      </c>
      <c r="F241">
        <v>7</v>
      </c>
      <c r="G241">
        <v>17</v>
      </c>
      <c r="L241" s="64" t="str">
        <f>TEXT(Таблица4[[#This Row],[Дата]],"ДД")</f>
        <v>11</v>
      </c>
      <c r="M241" s="20" t="str">
        <f>TEXT(Таблица4[[#This Row],[Дата]],"ММММ")</f>
        <v>Февраль</v>
      </c>
      <c r="N241" s="20" t="str">
        <f>TEXT(Таблица4[[#This Row],[Дата]],"ГГГГ")</f>
        <v>2020</v>
      </c>
    </row>
    <row r="242" spans="1:14" x14ac:dyDescent="0.2">
      <c r="A242" t="s">
        <v>13</v>
      </c>
      <c r="B242" s="34">
        <v>43872</v>
      </c>
      <c r="C242">
        <v>40</v>
      </c>
      <c r="E242">
        <v>33</v>
      </c>
      <c r="F242">
        <v>7</v>
      </c>
      <c r="G242">
        <v>20</v>
      </c>
      <c r="I242">
        <v>4</v>
      </c>
      <c r="K242">
        <v>2</v>
      </c>
      <c r="L242" s="64" t="str">
        <f>TEXT(Таблица4[[#This Row],[Дата]],"ДД")</f>
        <v>11</v>
      </c>
      <c r="M242" s="20" t="str">
        <f>TEXT(Таблица4[[#This Row],[Дата]],"ММММ")</f>
        <v>Февраль</v>
      </c>
      <c r="N242" s="20" t="str">
        <f>TEXT(Таблица4[[#This Row],[Дата]],"ГГГГ")</f>
        <v>2020</v>
      </c>
    </row>
    <row r="243" spans="1:14" x14ac:dyDescent="0.2">
      <c r="A243" t="s">
        <v>16</v>
      </c>
      <c r="B243" s="34">
        <v>43873</v>
      </c>
      <c r="C243">
        <v>32</v>
      </c>
      <c r="E243">
        <v>21</v>
      </c>
      <c r="F243">
        <v>11</v>
      </c>
      <c r="G243">
        <v>2</v>
      </c>
      <c r="L243" s="64" t="str">
        <f>TEXT(Таблица4[[#This Row],[Дата]],"ДД")</f>
        <v>12</v>
      </c>
      <c r="M243" s="20" t="str">
        <f>TEXT(Таблица4[[#This Row],[Дата]],"ММММ")</f>
        <v>Февраль</v>
      </c>
      <c r="N243" s="20" t="str">
        <f>TEXT(Таблица4[[#This Row],[Дата]],"ГГГГ")</f>
        <v>2020</v>
      </c>
    </row>
    <row r="244" spans="1:14" x14ac:dyDescent="0.2">
      <c r="A244" t="s">
        <v>8</v>
      </c>
      <c r="B244" s="34">
        <v>43873</v>
      </c>
      <c r="C244">
        <v>5</v>
      </c>
      <c r="E244">
        <v>5</v>
      </c>
      <c r="L244" s="64" t="str">
        <f>TEXT(Таблица4[[#This Row],[Дата]],"ДД")</f>
        <v>12</v>
      </c>
      <c r="M244" s="20" t="str">
        <f>TEXT(Таблица4[[#This Row],[Дата]],"ММММ")</f>
        <v>Февраль</v>
      </c>
      <c r="N244" s="20" t="str">
        <f>TEXT(Таблица4[[#This Row],[Дата]],"ГГГГ")</f>
        <v>2020</v>
      </c>
    </row>
    <row r="245" spans="1:14" x14ac:dyDescent="0.2">
      <c r="A245" t="s">
        <v>9</v>
      </c>
      <c r="B245" s="34">
        <v>43873</v>
      </c>
      <c r="C245">
        <v>9</v>
      </c>
      <c r="D245">
        <v>9</v>
      </c>
      <c r="G245">
        <v>2</v>
      </c>
      <c r="L245" s="64" t="str">
        <f>TEXT(Таблица4[[#This Row],[Дата]],"ДД")</f>
        <v>12</v>
      </c>
      <c r="M245" s="20" t="str">
        <f>TEXT(Таблица4[[#This Row],[Дата]],"ММММ")</f>
        <v>Февраль</v>
      </c>
      <c r="N245" s="20" t="str">
        <f>TEXT(Таблица4[[#This Row],[Дата]],"ГГГГ")</f>
        <v>2020</v>
      </c>
    </row>
    <row r="246" spans="1:14" x14ac:dyDescent="0.2">
      <c r="A246" t="s">
        <v>56</v>
      </c>
      <c r="B246" s="34">
        <v>43873</v>
      </c>
      <c r="C246">
        <v>1</v>
      </c>
      <c r="D246">
        <v>1</v>
      </c>
      <c r="L246" s="64" t="str">
        <f>TEXT(Таблица4[[#This Row],[Дата]],"ДД")</f>
        <v>12</v>
      </c>
      <c r="M246" s="20" t="str">
        <f>TEXT(Таблица4[[#This Row],[Дата]],"ММММ")</f>
        <v>Февраль</v>
      </c>
      <c r="N246" s="20" t="str">
        <f>TEXT(Таблица4[[#This Row],[Дата]],"ГГГГ")</f>
        <v>2020</v>
      </c>
    </row>
    <row r="247" spans="1:14" x14ac:dyDescent="0.2">
      <c r="A247" t="s">
        <v>10</v>
      </c>
      <c r="B247" s="34">
        <v>43873</v>
      </c>
      <c r="C247">
        <v>12</v>
      </c>
      <c r="E247">
        <v>12</v>
      </c>
      <c r="L247" s="64" t="str">
        <f>TEXT(Таблица4[[#This Row],[Дата]],"ДД")</f>
        <v>12</v>
      </c>
      <c r="M247" s="20" t="str">
        <f>TEXT(Таблица4[[#This Row],[Дата]],"ММММ")</f>
        <v>Февраль</v>
      </c>
      <c r="N247" s="20" t="str">
        <f>TEXT(Таблица4[[#This Row],[Дата]],"ГГГГ")</f>
        <v>2020</v>
      </c>
    </row>
    <row r="248" spans="1:14" x14ac:dyDescent="0.2">
      <c r="A248" t="s">
        <v>11</v>
      </c>
      <c r="B248" s="34">
        <v>43873</v>
      </c>
      <c r="C248">
        <v>40</v>
      </c>
      <c r="E248" s="65">
        <v>40</v>
      </c>
      <c r="F248" s="65"/>
      <c r="G248">
        <v>14</v>
      </c>
      <c r="L248" s="64" t="str">
        <f>TEXT(Таблица4[[#This Row],[Дата]],"ДД")</f>
        <v>12</v>
      </c>
      <c r="M248" s="20" t="str">
        <f>TEXT(Таблица4[[#This Row],[Дата]],"ММММ")</f>
        <v>Февраль</v>
      </c>
      <c r="N248" s="20" t="str">
        <f>TEXT(Таблица4[[#This Row],[Дата]],"ГГГГ")</f>
        <v>2020</v>
      </c>
    </row>
    <row r="249" spans="1:14" x14ac:dyDescent="0.2">
      <c r="A249" t="s">
        <v>61</v>
      </c>
      <c r="B249" s="34">
        <v>43873</v>
      </c>
      <c r="C249">
        <v>51</v>
      </c>
      <c r="E249">
        <v>51</v>
      </c>
      <c r="G249">
        <v>17</v>
      </c>
      <c r="H249">
        <v>6</v>
      </c>
      <c r="L249" s="64" t="str">
        <f>TEXT(Таблица4[[#This Row],[Дата]],"ДД")</f>
        <v>12</v>
      </c>
      <c r="M249" s="20" t="str">
        <f>TEXT(Таблица4[[#This Row],[Дата]],"ММММ")</f>
        <v>Февраль</v>
      </c>
      <c r="N249" s="20" t="str">
        <f>TEXT(Таблица4[[#This Row],[Дата]],"ГГГГ")</f>
        <v>2020</v>
      </c>
    </row>
    <row r="250" spans="1:14" x14ac:dyDescent="0.2">
      <c r="A250" t="s">
        <v>12</v>
      </c>
      <c r="B250" s="34">
        <v>43873</v>
      </c>
      <c r="C250">
        <v>34</v>
      </c>
      <c r="E250">
        <v>34</v>
      </c>
      <c r="G250">
        <v>3</v>
      </c>
      <c r="H250">
        <v>1</v>
      </c>
      <c r="L250" s="64" t="str">
        <f>TEXT(Таблица4[[#This Row],[Дата]],"ДД")</f>
        <v>12</v>
      </c>
      <c r="M250" s="20" t="str">
        <f>TEXT(Таблица4[[#This Row],[Дата]],"ММММ")</f>
        <v>Февраль</v>
      </c>
      <c r="N250" s="20" t="str">
        <f>TEXT(Таблица4[[#This Row],[Дата]],"ГГГГ")</f>
        <v>2020</v>
      </c>
    </row>
    <row r="251" spans="1:14" x14ac:dyDescent="0.2">
      <c r="A251" t="s">
        <v>13</v>
      </c>
      <c r="B251" s="34">
        <v>43873</v>
      </c>
      <c r="C251">
        <v>40</v>
      </c>
      <c r="E251">
        <v>40</v>
      </c>
      <c r="L251" s="64" t="str">
        <f>TEXT(Таблица4[[#This Row],[Дата]],"ДД")</f>
        <v>12</v>
      </c>
      <c r="M251" s="20" t="str">
        <f>TEXT(Таблица4[[#This Row],[Дата]],"ММММ")</f>
        <v>Февраль</v>
      </c>
      <c r="N251" s="20" t="str">
        <f>TEXT(Таблица4[[#This Row],[Дата]],"ГГГГ")</f>
        <v>2020</v>
      </c>
    </row>
    <row r="252" spans="1:14" x14ac:dyDescent="0.2">
      <c r="A252" t="s">
        <v>14</v>
      </c>
      <c r="B252" s="34">
        <v>43873</v>
      </c>
      <c r="C252">
        <v>23</v>
      </c>
      <c r="E252">
        <v>21</v>
      </c>
      <c r="F252">
        <v>2</v>
      </c>
      <c r="G252">
        <v>15</v>
      </c>
      <c r="H252">
        <v>1</v>
      </c>
      <c r="L252" s="64" t="str">
        <f>TEXT(Таблица4[[#This Row],[Дата]],"ДД")</f>
        <v>12</v>
      </c>
      <c r="M252" s="20" t="str">
        <f>TEXT(Таблица4[[#This Row],[Дата]],"ММММ")</f>
        <v>Февраль</v>
      </c>
      <c r="N252" s="20" t="str">
        <f>TEXT(Таблица4[[#This Row],[Дата]],"ГГГГ")</f>
        <v>2020</v>
      </c>
    </row>
    <row r="253" spans="1:14" x14ac:dyDescent="0.2">
      <c r="A253" t="s">
        <v>16</v>
      </c>
      <c r="B253" s="34">
        <v>43874</v>
      </c>
      <c r="C253">
        <v>22</v>
      </c>
      <c r="E253">
        <v>22</v>
      </c>
      <c r="L253" s="64" t="str">
        <f>TEXT(Таблица4[[#This Row],[Дата]],"ДД")</f>
        <v>13</v>
      </c>
      <c r="M253" s="20" t="str">
        <f>TEXT(Таблица4[[#This Row],[Дата]],"ММММ")</f>
        <v>Февраль</v>
      </c>
      <c r="N253" s="20" t="str">
        <f>TEXT(Таблица4[[#This Row],[Дата]],"ГГГГ")</f>
        <v>2020</v>
      </c>
    </row>
    <row r="254" spans="1:14" x14ac:dyDescent="0.2">
      <c r="A254" t="s">
        <v>8</v>
      </c>
      <c r="B254" s="34">
        <v>43874</v>
      </c>
      <c r="C254">
        <v>6</v>
      </c>
      <c r="D254">
        <v>3</v>
      </c>
      <c r="E254">
        <v>1</v>
      </c>
      <c r="F254">
        <v>2</v>
      </c>
      <c r="L254" s="64" t="str">
        <f>TEXT(Таблица4[[#This Row],[Дата]],"ДД")</f>
        <v>13</v>
      </c>
      <c r="M254" s="20" t="str">
        <f>TEXT(Таблица4[[#This Row],[Дата]],"ММММ")</f>
        <v>Февраль</v>
      </c>
      <c r="N254" s="20" t="str">
        <f>TEXT(Таблица4[[#This Row],[Дата]],"ГГГГ")</f>
        <v>2020</v>
      </c>
    </row>
    <row r="255" spans="1:14" x14ac:dyDescent="0.2">
      <c r="A255" t="s">
        <v>9</v>
      </c>
      <c r="B255" s="34">
        <v>43874</v>
      </c>
      <c r="C255">
        <v>5</v>
      </c>
      <c r="D255">
        <v>4</v>
      </c>
      <c r="F255">
        <v>1</v>
      </c>
      <c r="L255" s="64" t="str">
        <f>TEXT(Таблица4[[#This Row],[Дата]],"ДД")</f>
        <v>13</v>
      </c>
      <c r="M255" s="20" t="str">
        <f>TEXT(Таблица4[[#This Row],[Дата]],"ММММ")</f>
        <v>Февраль</v>
      </c>
      <c r="N255" s="20" t="str">
        <f>TEXT(Таблица4[[#This Row],[Дата]],"ГГГГ")</f>
        <v>2020</v>
      </c>
    </row>
    <row r="256" spans="1:14" x14ac:dyDescent="0.2">
      <c r="A256" t="s">
        <v>10</v>
      </c>
      <c r="B256" s="34">
        <v>43874</v>
      </c>
      <c r="C256">
        <v>48</v>
      </c>
      <c r="E256">
        <v>45</v>
      </c>
      <c r="F256">
        <v>3</v>
      </c>
      <c r="G256">
        <v>6</v>
      </c>
      <c r="L256" s="64" t="str">
        <f>TEXT(Таблица4[[#This Row],[Дата]],"ДД")</f>
        <v>13</v>
      </c>
      <c r="M256" s="20" t="str">
        <f>TEXT(Таблица4[[#This Row],[Дата]],"ММММ")</f>
        <v>Февраль</v>
      </c>
      <c r="N256" s="20" t="str">
        <f>TEXT(Таблица4[[#This Row],[Дата]],"ГГГГ")</f>
        <v>2020</v>
      </c>
    </row>
    <row r="257" spans="1:14" x14ac:dyDescent="0.2">
      <c r="A257" t="s">
        <v>11</v>
      </c>
      <c r="B257" s="34">
        <v>43874</v>
      </c>
      <c r="C257">
        <v>56</v>
      </c>
      <c r="D257">
        <v>3</v>
      </c>
      <c r="E257">
        <v>46</v>
      </c>
      <c r="F257">
        <v>7</v>
      </c>
      <c r="G257">
        <v>3</v>
      </c>
      <c r="K257">
        <v>2</v>
      </c>
      <c r="L257" s="64" t="str">
        <f>TEXT(Таблица4[[#This Row],[Дата]],"ДД")</f>
        <v>13</v>
      </c>
      <c r="M257" s="20" t="str">
        <f>TEXT(Таблица4[[#This Row],[Дата]],"ММММ")</f>
        <v>Февраль</v>
      </c>
      <c r="N257" s="20" t="str">
        <f>TEXT(Таблица4[[#This Row],[Дата]],"ГГГГ")</f>
        <v>2020</v>
      </c>
    </row>
    <row r="258" spans="1:14" x14ac:dyDescent="0.2">
      <c r="A258" t="s">
        <v>61</v>
      </c>
      <c r="B258" s="34">
        <v>43874</v>
      </c>
      <c r="C258">
        <v>55</v>
      </c>
      <c r="E258">
        <v>55</v>
      </c>
      <c r="G258">
        <v>7</v>
      </c>
      <c r="L258" s="64" t="str">
        <f>TEXT(Таблица4[[#This Row],[Дата]],"ДД")</f>
        <v>13</v>
      </c>
      <c r="M258" s="20" t="str">
        <f>TEXT(Таблица4[[#This Row],[Дата]],"ММММ")</f>
        <v>Февраль</v>
      </c>
      <c r="N258" s="20" t="str">
        <f>TEXT(Таблица4[[#This Row],[Дата]],"ГГГГ")</f>
        <v>2020</v>
      </c>
    </row>
    <row r="259" spans="1:14" x14ac:dyDescent="0.2">
      <c r="A259" t="s">
        <v>12</v>
      </c>
      <c r="B259" s="34">
        <v>43874</v>
      </c>
      <c r="C259">
        <v>51</v>
      </c>
      <c r="E259">
        <v>49</v>
      </c>
      <c r="F259">
        <v>2</v>
      </c>
      <c r="G259">
        <v>7</v>
      </c>
      <c r="K259">
        <v>1</v>
      </c>
      <c r="L259" s="64" t="str">
        <f>TEXT(Таблица4[[#This Row],[Дата]],"ДД")</f>
        <v>13</v>
      </c>
      <c r="M259" s="20" t="str">
        <f>TEXT(Таблица4[[#This Row],[Дата]],"ММММ")</f>
        <v>Февраль</v>
      </c>
      <c r="N259" s="20" t="str">
        <f>TEXT(Таблица4[[#This Row],[Дата]],"ГГГГ")</f>
        <v>2020</v>
      </c>
    </row>
    <row r="260" spans="1:14" x14ac:dyDescent="0.2">
      <c r="A260" t="s">
        <v>13</v>
      </c>
      <c r="B260" s="34">
        <v>43874</v>
      </c>
      <c r="C260">
        <v>53</v>
      </c>
      <c r="E260">
        <v>50</v>
      </c>
      <c r="F260">
        <v>3</v>
      </c>
      <c r="G260">
        <v>23</v>
      </c>
      <c r="K260">
        <v>2</v>
      </c>
      <c r="L260" s="64" t="str">
        <f>TEXT(Таблица4[[#This Row],[Дата]],"ДД")</f>
        <v>13</v>
      </c>
      <c r="M260" s="20" t="str">
        <f>TEXT(Таблица4[[#This Row],[Дата]],"ММММ")</f>
        <v>Февраль</v>
      </c>
      <c r="N260" s="20" t="str">
        <f>TEXT(Таблица4[[#This Row],[Дата]],"ГГГГ")</f>
        <v>2020</v>
      </c>
    </row>
    <row r="261" spans="1:14" x14ac:dyDescent="0.2">
      <c r="A261" t="s">
        <v>16</v>
      </c>
      <c r="B261" s="34">
        <v>43875</v>
      </c>
      <c r="C261">
        <v>20</v>
      </c>
      <c r="E261">
        <v>17</v>
      </c>
      <c r="F261">
        <v>3</v>
      </c>
      <c r="G261">
        <v>8</v>
      </c>
      <c r="L261" s="64" t="str">
        <f>TEXT(Таблица4[[#This Row],[Дата]],"ДД")</f>
        <v>14</v>
      </c>
      <c r="M261" s="20" t="str">
        <f>TEXT(Таблица4[[#This Row],[Дата]],"ММММ")</f>
        <v>Февраль</v>
      </c>
      <c r="N261" s="20" t="str">
        <f>TEXT(Таблица4[[#This Row],[Дата]],"ГГГГ")</f>
        <v>2020</v>
      </c>
    </row>
    <row r="262" spans="1:14" x14ac:dyDescent="0.2">
      <c r="A262" t="s">
        <v>55</v>
      </c>
      <c r="B262" s="34">
        <v>43875</v>
      </c>
      <c r="C262">
        <v>10</v>
      </c>
      <c r="D262">
        <v>10</v>
      </c>
      <c r="L262" s="64" t="str">
        <f>TEXT(Таблица4[[#This Row],[Дата]],"ДД")</f>
        <v>14</v>
      </c>
      <c r="M262" s="20" t="str">
        <f>TEXT(Таблица4[[#This Row],[Дата]],"ММММ")</f>
        <v>Февраль</v>
      </c>
      <c r="N262" s="20" t="str">
        <f>TEXT(Таблица4[[#This Row],[Дата]],"ГГГГ")</f>
        <v>2020</v>
      </c>
    </row>
    <row r="263" spans="1:14" x14ac:dyDescent="0.2">
      <c r="A263" t="s">
        <v>9</v>
      </c>
      <c r="B263" s="34">
        <v>43875</v>
      </c>
      <c r="C263">
        <v>4</v>
      </c>
      <c r="D263">
        <v>4</v>
      </c>
      <c r="G263">
        <v>6</v>
      </c>
      <c r="H263">
        <v>18</v>
      </c>
      <c r="L263" s="64" t="str">
        <f>TEXT(Таблица4[[#This Row],[Дата]],"ДД")</f>
        <v>14</v>
      </c>
      <c r="M263" s="20" t="str">
        <f>TEXT(Таблица4[[#This Row],[Дата]],"ММММ")</f>
        <v>Февраль</v>
      </c>
      <c r="N263" s="20" t="str">
        <f>TEXT(Таблица4[[#This Row],[Дата]],"ГГГГ")</f>
        <v>2020</v>
      </c>
    </row>
    <row r="264" spans="1:14" x14ac:dyDescent="0.2">
      <c r="A264" t="s">
        <v>56</v>
      </c>
      <c r="B264" s="34">
        <v>43875</v>
      </c>
      <c r="C264">
        <v>3</v>
      </c>
      <c r="D264">
        <v>3</v>
      </c>
      <c r="L264" s="64" t="str">
        <f>TEXT(Таблица4[[#This Row],[Дата]],"ДД")</f>
        <v>14</v>
      </c>
      <c r="M264" s="20" t="str">
        <f>TEXT(Таблица4[[#This Row],[Дата]],"ММММ")</f>
        <v>Февраль</v>
      </c>
      <c r="N264" s="20" t="str">
        <f>TEXT(Таблица4[[#This Row],[Дата]],"ГГГГ")</f>
        <v>2020</v>
      </c>
    </row>
    <row r="265" spans="1:14" x14ac:dyDescent="0.2">
      <c r="A265" t="s">
        <v>10</v>
      </c>
      <c r="B265" s="34">
        <v>43875</v>
      </c>
      <c r="C265">
        <v>71</v>
      </c>
      <c r="E265">
        <v>70</v>
      </c>
      <c r="F265">
        <v>1</v>
      </c>
      <c r="L265" s="64" t="str">
        <f>TEXT(Таблица4[[#This Row],[Дата]],"ДД")</f>
        <v>14</v>
      </c>
      <c r="M265" s="20" t="str">
        <f>TEXT(Таблица4[[#This Row],[Дата]],"ММММ")</f>
        <v>Февраль</v>
      </c>
      <c r="N265" s="20" t="str">
        <f>TEXT(Таблица4[[#This Row],[Дата]],"ГГГГ")</f>
        <v>2020</v>
      </c>
    </row>
    <row r="266" spans="1:14" x14ac:dyDescent="0.2">
      <c r="A266" t="s">
        <v>11</v>
      </c>
      <c r="B266" s="34">
        <v>43875</v>
      </c>
      <c r="C266">
        <v>43</v>
      </c>
      <c r="E266">
        <v>42</v>
      </c>
      <c r="F266">
        <v>1</v>
      </c>
      <c r="G266">
        <v>11</v>
      </c>
      <c r="L266" s="64" t="str">
        <f>TEXT(Таблица4[[#This Row],[Дата]],"ДД")</f>
        <v>14</v>
      </c>
      <c r="M266" s="20" t="str">
        <f>TEXT(Таблица4[[#This Row],[Дата]],"ММММ")</f>
        <v>Февраль</v>
      </c>
      <c r="N266" s="20" t="str">
        <f>TEXT(Таблица4[[#This Row],[Дата]],"ГГГГ")</f>
        <v>2020</v>
      </c>
    </row>
    <row r="267" spans="1:14" x14ac:dyDescent="0.2">
      <c r="A267" t="s">
        <v>61</v>
      </c>
      <c r="B267" s="34">
        <v>43875</v>
      </c>
      <c r="C267">
        <v>38</v>
      </c>
      <c r="E267">
        <v>19</v>
      </c>
      <c r="F267">
        <v>19</v>
      </c>
      <c r="G267">
        <v>17</v>
      </c>
      <c r="H267">
        <v>6</v>
      </c>
      <c r="K267">
        <v>4</v>
      </c>
      <c r="L267" s="64" t="str">
        <f>TEXT(Таблица4[[#This Row],[Дата]],"ДД")</f>
        <v>14</v>
      </c>
      <c r="M267" s="20" t="str">
        <f>TEXT(Таблица4[[#This Row],[Дата]],"ММММ")</f>
        <v>Февраль</v>
      </c>
      <c r="N267" s="20" t="str">
        <f>TEXT(Таблица4[[#This Row],[Дата]],"ГГГГ")</f>
        <v>2020</v>
      </c>
    </row>
    <row r="268" spans="1:14" x14ac:dyDescent="0.2">
      <c r="A268" t="s">
        <v>12</v>
      </c>
      <c r="B268" s="34">
        <v>43875</v>
      </c>
      <c r="C268">
        <v>43</v>
      </c>
      <c r="E268">
        <v>43</v>
      </c>
      <c r="G268">
        <v>9</v>
      </c>
      <c r="L268" s="64" t="str">
        <f>TEXT(Таблица4[[#This Row],[Дата]],"ДД")</f>
        <v>14</v>
      </c>
      <c r="M268" s="20" t="str">
        <f>TEXT(Таблица4[[#This Row],[Дата]],"ММММ")</f>
        <v>Февраль</v>
      </c>
      <c r="N268" s="20" t="str">
        <f>TEXT(Таблица4[[#This Row],[Дата]],"ГГГГ")</f>
        <v>2020</v>
      </c>
    </row>
    <row r="269" spans="1:14" x14ac:dyDescent="0.2">
      <c r="A269" t="s">
        <v>13</v>
      </c>
      <c r="B269" s="34">
        <v>43875</v>
      </c>
      <c r="C269">
        <v>53</v>
      </c>
      <c r="E269">
        <v>50</v>
      </c>
      <c r="F269">
        <v>3</v>
      </c>
      <c r="G269">
        <v>8</v>
      </c>
      <c r="H269">
        <v>15</v>
      </c>
      <c r="L269" s="64" t="str">
        <f>TEXT(Таблица4[[#This Row],[Дата]],"ДД")</f>
        <v>14</v>
      </c>
      <c r="M269" s="20" t="str">
        <f>TEXT(Таблица4[[#This Row],[Дата]],"ММММ")</f>
        <v>Февраль</v>
      </c>
      <c r="N269" s="20" t="str">
        <f>TEXT(Таблица4[[#This Row],[Дата]],"ГГГГ")</f>
        <v>2020</v>
      </c>
    </row>
    <row r="270" spans="1:14" x14ac:dyDescent="0.2">
      <c r="A270" t="s">
        <v>14</v>
      </c>
      <c r="B270" s="34">
        <v>43875</v>
      </c>
      <c r="C270">
        <v>40</v>
      </c>
      <c r="E270">
        <v>40</v>
      </c>
      <c r="G270">
        <v>9</v>
      </c>
      <c r="L270" s="64" t="str">
        <f>TEXT(Таблица4[[#This Row],[Дата]],"ДД")</f>
        <v>14</v>
      </c>
      <c r="M270" s="20" t="str">
        <f>TEXT(Таблица4[[#This Row],[Дата]],"ММММ")</f>
        <v>Февраль</v>
      </c>
      <c r="N270" s="20" t="str">
        <f>TEXT(Таблица4[[#This Row],[Дата]],"ГГГГ")</f>
        <v>2020</v>
      </c>
    </row>
    <row r="271" spans="1:14" x14ac:dyDescent="0.2">
      <c r="A271" t="s">
        <v>8</v>
      </c>
      <c r="B271" s="34">
        <v>43876</v>
      </c>
      <c r="C271">
        <v>18</v>
      </c>
      <c r="D271">
        <v>15</v>
      </c>
      <c r="F271">
        <v>3</v>
      </c>
      <c r="L271" s="64" t="str">
        <f>TEXT(Таблица4[[#This Row],[Дата]],"ДД")</f>
        <v>15</v>
      </c>
      <c r="M271" s="20" t="str">
        <f>TEXT(Таблица4[[#This Row],[Дата]],"ММММ")</f>
        <v>Февраль</v>
      </c>
      <c r="N271" s="20" t="str">
        <f>TEXT(Таблица4[[#This Row],[Дата]],"ГГГГ")</f>
        <v>2020</v>
      </c>
    </row>
    <row r="272" spans="1:14" x14ac:dyDescent="0.2">
      <c r="A272" t="s">
        <v>9</v>
      </c>
      <c r="B272" s="34">
        <v>43876</v>
      </c>
      <c r="C272">
        <v>11</v>
      </c>
      <c r="D272">
        <v>11</v>
      </c>
      <c r="G272">
        <v>1</v>
      </c>
      <c r="L272" s="64" t="str">
        <f>TEXT(Таблица4[[#This Row],[Дата]],"ДД")</f>
        <v>15</v>
      </c>
      <c r="M272" s="20" t="str">
        <f>TEXT(Таблица4[[#This Row],[Дата]],"ММММ")</f>
        <v>Февраль</v>
      </c>
      <c r="N272" s="20" t="str">
        <f>TEXT(Таблица4[[#This Row],[Дата]],"ГГГГ")</f>
        <v>2020</v>
      </c>
    </row>
    <row r="273" spans="1:14" x14ac:dyDescent="0.2">
      <c r="A273" t="s">
        <v>10</v>
      </c>
      <c r="B273" s="34">
        <v>43876</v>
      </c>
      <c r="C273">
        <v>9</v>
      </c>
      <c r="E273">
        <v>9</v>
      </c>
      <c r="L273" s="64" t="str">
        <f>TEXT(Таблица4[[#This Row],[Дата]],"ДД")</f>
        <v>15</v>
      </c>
      <c r="M273" s="20" t="str">
        <f>TEXT(Таблица4[[#This Row],[Дата]],"ММММ")</f>
        <v>Февраль</v>
      </c>
      <c r="N273" s="20" t="str">
        <f>TEXT(Таблица4[[#This Row],[Дата]],"ГГГГ")</f>
        <v>2020</v>
      </c>
    </row>
    <row r="274" spans="1:14" x14ac:dyDescent="0.2">
      <c r="A274" t="s">
        <v>11</v>
      </c>
      <c r="B274" s="34">
        <v>43876</v>
      </c>
      <c r="C274">
        <v>33</v>
      </c>
      <c r="E274">
        <v>33</v>
      </c>
      <c r="G274">
        <v>4</v>
      </c>
      <c r="L274" s="64" t="str">
        <f>TEXT(Таблица4[[#This Row],[Дата]],"ДД")</f>
        <v>15</v>
      </c>
      <c r="M274" s="20" t="str">
        <f>TEXT(Таблица4[[#This Row],[Дата]],"ММММ")</f>
        <v>Февраль</v>
      </c>
      <c r="N274" s="20" t="str">
        <f>TEXT(Таблица4[[#This Row],[Дата]],"ГГГГ")</f>
        <v>2020</v>
      </c>
    </row>
    <row r="275" spans="1:14" x14ac:dyDescent="0.2">
      <c r="A275" t="s">
        <v>61</v>
      </c>
      <c r="B275" s="34">
        <v>43876</v>
      </c>
      <c r="C275">
        <v>20</v>
      </c>
      <c r="E275">
        <v>20</v>
      </c>
      <c r="L275" s="64" t="str">
        <f>TEXT(Таблица4[[#This Row],[Дата]],"ДД")</f>
        <v>15</v>
      </c>
      <c r="M275" s="20" t="str">
        <f>TEXT(Таблица4[[#This Row],[Дата]],"ММММ")</f>
        <v>Февраль</v>
      </c>
      <c r="N275" s="20" t="str">
        <f>TEXT(Таблица4[[#This Row],[Дата]],"ГГГГ")</f>
        <v>2020</v>
      </c>
    </row>
    <row r="276" spans="1:14" x14ac:dyDescent="0.2">
      <c r="A276" t="s">
        <v>12</v>
      </c>
      <c r="B276" s="34">
        <v>43876</v>
      </c>
      <c r="C276">
        <v>33</v>
      </c>
      <c r="E276">
        <v>33</v>
      </c>
      <c r="G276">
        <v>6</v>
      </c>
      <c r="L276" s="64" t="str">
        <f>TEXT(Таблица4[[#This Row],[Дата]],"ДД")</f>
        <v>15</v>
      </c>
      <c r="M276" s="20" t="str">
        <f>TEXT(Таблица4[[#This Row],[Дата]],"ММММ")</f>
        <v>Февраль</v>
      </c>
      <c r="N276" s="20" t="str">
        <f>TEXT(Таблица4[[#This Row],[Дата]],"ГГГГ")</f>
        <v>2020</v>
      </c>
    </row>
    <row r="277" spans="1:14" x14ac:dyDescent="0.2">
      <c r="A277" t="s">
        <v>14</v>
      </c>
      <c r="B277" s="34">
        <v>43876</v>
      </c>
      <c r="C277">
        <v>32</v>
      </c>
      <c r="E277">
        <v>32</v>
      </c>
      <c r="L277" s="64" t="str">
        <f>TEXT(Таблица4[[#This Row],[Дата]],"ДД")</f>
        <v>15</v>
      </c>
      <c r="M277" s="20" t="str">
        <f>TEXT(Таблица4[[#This Row],[Дата]],"ММММ")</f>
        <v>Февраль</v>
      </c>
      <c r="N277" s="20" t="str">
        <f>TEXT(Таблица4[[#This Row],[Дата]],"ГГГГ")</f>
        <v>2020</v>
      </c>
    </row>
    <row r="278" spans="1:14" x14ac:dyDescent="0.2">
      <c r="A278" t="s">
        <v>55</v>
      </c>
      <c r="B278" s="34">
        <v>43877</v>
      </c>
      <c r="F278">
        <v>1</v>
      </c>
      <c r="L278" s="64" t="str">
        <f>TEXT(Таблица4[[#This Row],[Дата]],"ДД")</f>
        <v>16</v>
      </c>
      <c r="M278" s="20" t="str">
        <f>TEXT(Таблица4[[#This Row],[Дата]],"ММММ")</f>
        <v>Февраль</v>
      </c>
      <c r="N278" s="20" t="str">
        <f>TEXT(Таблица4[[#This Row],[Дата]],"ГГГГ")</f>
        <v>2020</v>
      </c>
    </row>
    <row r="279" spans="1:14" x14ac:dyDescent="0.2">
      <c r="A279" t="s">
        <v>10</v>
      </c>
      <c r="B279" s="34">
        <v>43877</v>
      </c>
      <c r="C279">
        <v>41</v>
      </c>
      <c r="E279">
        <v>41</v>
      </c>
      <c r="F279">
        <v>3</v>
      </c>
      <c r="G279">
        <v>46</v>
      </c>
      <c r="L279" s="64" t="str">
        <f>TEXT(Таблица4[[#This Row],[Дата]],"ДД")</f>
        <v>16</v>
      </c>
      <c r="M279" s="20" t="str">
        <f>TEXT(Таблица4[[#This Row],[Дата]],"ММММ")</f>
        <v>Февраль</v>
      </c>
      <c r="N279" s="20" t="str">
        <f>TEXT(Таблица4[[#This Row],[Дата]],"ГГГГ")</f>
        <v>2020</v>
      </c>
    </row>
    <row r="280" spans="1:14" x14ac:dyDescent="0.2">
      <c r="A280" t="s">
        <v>61</v>
      </c>
      <c r="B280" s="34">
        <v>43877</v>
      </c>
      <c r="C280">
        <v>20</v>
      </c>
      <c r="E280">
        <v>20</v>
      </c>
      <c r="F280">
        <v>1</v>
      </c>
      <c r="G280">
        <v>1</v>
      </c>
      <c r="L280" s="64" t="str">
        <f>TEXT(Таблица4[[#This Row],[Дата]],"ДД")</f>
        <v>16</v>
      </c>
      <c r="M280" s="20" t="str">
        <f>TEXT(Таблица4[[#This Row],[Дата]],"ММММ")</f>
        <v>Февраль</v>
      </c>
      <c r="N280" s="20" t="str">
        <f>TEXT(Таблица4[[#This Row],[Дата]],"ГГГГ")</f>
        <v>2020</v>
      </c>
    </row>
    <row r="281" spans="1:14" x14ac:dyDescent="0.2">
      <c r="A281" t="s">
        <v>12</v>
      </c>
      <c r="B281" s="34">
        <v>43877</v>
      </c>
      <c r="F281">
        <v>2</v>
      </c>
      <c r="L281" s="64" t="str">
        <f>TEXT(Таблица4[[#This Row],[Дата]],"ДД")</f>
        <v>16</v>
      </c>
      <c r="M281" s="20" t="str">
        <f>TEXT(Таблица4[[#This Row],[Дата]],"ММММ")</f>
        <v>Февраль</v>
      </c>
      <c r="N281" s="20" t="str">
        <f>TEXT(Таблица4[[#This Row],[Дата]],"ГГГГ")</f>
        <v>2020</v>
      </c>
    </row>
    <row r="282" spans="1:14" x14ac:dyDescent="0.2">
      <c r="A282" t="s">
        <v>14</v>
      </c>
      <c r="B282" s="34">
        <v>43877</v>
      </c>
      <c r="C282">
        <v>35</v>
      </c>
      <c r="E282">
        <v>35</v>
      </c>
      <c r="F282">
        <v>8</v>
      </c>
      <c r="G282">
        <v>2</v>
      </c>
      <c r="L282" s="64" t="str">
        <f>TEXT(Таблица4[[#This Row],[Дата]],"ДД")</f>
        <v>16</v>
      </c>
      <c r="M282" s="20" t="str">
        <f>TEXT(Таблица4[[#This Row],[Дата]],"ММММ")</f>
        <v>Февраль</v>
      </c>
      <c r="N282" s="20" t="str">
        <f>TEXT(Таблица4[[#This Row],[Дата]],"ГГГГ")</f>
        <v>2020</v>
      </c>
    </row>
    <row r="283" spans="1:14" x14ac:dyDescent="0.2">
      <c r="A283" t="s">
        <v>16</v>
      </c>
      <c r="B283" s="34">
        <v>43878</v>
      </c>
      <c r="C283">
        <v>18</v>
      </c>
      <c r="D283">
        <v>7</v>
      </c>
      <c r="E283">
        <v>3</v>
      </c>
      <c r="F283">
        <v>8</v>
      </c>
      <c r="G283">
        <v>7</v>
      </c>
      <c r="H283">
        <v>54</v>
      </c>
      <c r="I283">
        <v>2</v>
      </c>
      <c r="K283">
        <v>5</v>
      </c>
      <c r="L283" s="64" t="str">
        <f>TEXT(Таблица4[[#This Row],[Дата]],"ДД")</f>
        <v>17</v>
      </c>
      <c r="M283" s="20" t="str">
        <f>TEXT(Таблица4[[#This Row],[Дата]],"ММММ")</f>
        <v>Февраль</v>
      </c>
      <c r="N283" s="20" t="str">
        <f>TEXT(Таблица4[[#This Row],[Дата]],"ГГГГ")</f>
        <v>2020</v>
      </c>
    </row>
    <row r="284" spans="1:14" x14ac:dyDescent="0.2">
      <c r="A284" t="s">
        <v>8</v>
      </c>
      <c r="B284" s="34">
        <v>43878</v>
      </c>
      <c r="C284">
        <v>19</v>
      </c>
      <c r="D284">
        <v>11</v>
      </c>
      <c r="E284">
        <v>4</v>
      </c>
      <c r="F284">
        <v>4</v>
      </c>
      <c r="G284">
        <v>30</v>
      </c>
      <c r="H284">
        <v>1</v>
      </c>
      <c r="J284">
        <v>2</v>
      </c>
      <c r="L284" s="64" t="str">
        <f>TEXT(Таблица4[[#This Row],[Дата]],"ДД")</f>
        <v>17</v>
      </c>
      <c r="M284" s="20" t="str">
        <f>TEXT(Таблица4[[#This Row],[Дата]],"ММММ")</f>
        <v>Февраль</v>
      </c>
      <c r="N284" s="20" t="str">
        <f>TEXT(Таблица4[[#This Row],[Дата]],"ГГГГ")</f>
        <v>2020</v>
      </c>
    </row>
    <row r="285" spans="1:14" x14ac:dyDescent="0.2">
      <c r="A285" t="s">
        <v>56</v>
      </c>
      <c r="B285" s="34">
        <v>43878</v>
      </c>
      <c r="C285">
        <v>6</v>
      </c>
      <c r="D285">
        <v>6</v>
      </c>
      <c r="L285" s="64" t="str">
        <f>TEXT(Таблица4[[#This Row],[Дата]],"ДД")</f>
        <v>17</v>
      </c>
      <c r="M285" s="20" t="str">
        <f>TEXT(Таблица4[[#This Row],[Дата]],"ММММ")</f>
        <v>Февраль</v>
      </c>
      <c r="N285" s="20" t="str">
        <f>TEXT(Таблица4[[#This Row],[Дата]],"ГГГГ")</f>
        <v>2020</v>
      </c>
    </row>
    <row r="286" spans="1:14" x14ac:dyDescent="0.2">
      <c r="A286" t="s">
        <v>10</v>
      </c>
      <c r="B286" s="34">
        <v>43878</v>
      </c>
      <c r="C286">
        <v>59</v>
      </c>
      <c r="D286">
        <v>1</v>
      </c>
      <c r="E286">
        <v>55</v>
      </c>
      <c r="F286">
        <v>3</v>
      </c>
      <c r="G286">
        <v>34</v>
      </c>
      <c r="H286">
        <v>49</v>
      </c>
      <c r="J286">
        <v>1</v>
      </c>
      <c r="K286">
        <v>1</v>
      </c>
      <c r="L286" s="64" t="str">
        <f>TEXT(Таблица4[[#This Row],[Дата]],"ДД")</f>
        <v>17</v>
      </c>
      <c r="M286" s="20" t="str">
        <f>TEXT(Таблица4[[#This Row],[Дата]],"ММММ")</f>
        <v>Февраль</v>
      </c>
      <c r="N286" s="20" t="str">
        <f>TEXT(Таблица4[[#This Row],[Дата]],"ГГГГ")</f>
        <v>2020</v>
      </c>
    </row>
    <row r="287" spans="1:14" x14ac:dyDescent="0.2">
      <c r="A287" t="s">
        <v>11</v>
      </c>
      <c r="B287" s="34">
        <v>43878</v>
      </c>
      <c r="C287">
        <v>34</v>
      </c>
      <c r="E287">
        <v>33</v>
      </c>
      <c r="F287">
        <v>1</v>
      </c>
      <c r="G287">
        <v>13</v>
      </c>
      <c r="H287">
        <v>57</v>
      </c>
      <c r="L287" s="64" t="str">
        <f>TEXT(Таблица4[[#This Row],[Дата]],"ДД")</f>
        <v>17</v>
      </c>
      <c r="M287" s="20" t="str">
        <f>TEXT(Таблица4[[#This Row],[Дата]],"ММММ")</f>
        <v>Февраль</v>
      </c>
      <c r="N287" s="20" t="str">
        <f>TEXT(Таблица4[[#This Row],[Дата]],"ГГГГ")</f>
        <v>2020</v>
      </c>
    </row>
    <row r="288" spans="1:14" x14ac:dyDescent="0.2">
      <c r="A288" t="s">
        <v>61</v>
      </c>
      <c r="B288" s="34">
        <v>43878</v>
      </c>
      <c r="C288">
        <v>1</v>
      </c>
      <c r="F288">
        <v>1</v>
      </c>
      <c r="G288">
        <v>2</v>
      </c>
      <c r="H288">
        <v>60</v>
      </c>
      <c r="L288" s="64" t="str">
        <f>TEXT(Таблица4[[#This Row],[Дата]],"ДД")</f>
        <v>17</v>
      </c>
      <c r="M288" s="20" t="str">
        <f>TEXT(Таблица4[[#This Row],[Дата]],"ММММ")</f>
        <v>Февраль</v>
      </c>
      <c r="N288" s="20" t="str">
        <f>TEXT(Таблица4[[#This Row],[Дата]],"ГГГГ")</f>
        <v>2020</v>
      </c>
    </row>
    <row r="289" spans="1:14" x14ac:dyDescent="0.2">
      <c r="A289" t="s">
        <v>12</v>
      </c>
      <c r="B289" s="34">
        <v>43878</v>
      </c>
      <c r="C289">
        <v>46</v>
      </c>
      <c r="E289">
        <v>42</v>
      </c>
      <c r="F289">
        <v>4</v>
      </c>
      <c r="G289">
        <v>5</v>
      </c>
      <c r="L289" s="64" t="str">
        <f>TEXT(Таблица4[[#This Row],[Дата]],"ДД")</f>
        <v>17</v>
      </c>
      <c r="M289" s="20" t="str">
        <f>TEXT(Таблица4[[#This Row],[Дата]],"ММММ")</f>
        <v>Февраль</v>
      </c>
      <c r="N289" s="20" t="str">
        <f>TEXT(Таблица4[[#This Row],[Дата]],"ГГГГ")</f>
        <v>2020</v>
      </c>
    </row>
    <row r="290" spans="1:14" x14ac:dyDescent="0.2">
      <c r="A290" t="s">
        <v>13</v>
      </c>
      <c r="B290" s="34">
        <v>43878</v>
      </c>
      <c r="C290">
        <v>57</v>
      </c>
      <c r="E290">
        <v>53</v>
      </c>
      <c r="F290">
        <v>4</v>
      </c>
      <c r="G290">
        <v>10</v>
      </c>
      <c r="H290">
        <v>50</v>
      </c>
      <c r="K290">
        <v>1</v>
      </c>
      <c r="L290" s="64" t="str">
        <f>TEXT(Таблица4[[#This Row],[Дата]],"ДД")</f>
        <v>17</v>
      </c>
      <c r="M290" s="20" t="str">
        <f>TEXT(Таблица4[[#This Row],[Дата]],"ММММ")</f>
        <v>Февраль</v>
      </c>
      <c r="N290" s="20" t="str">
        <f>TEXT(Таблица4[[#This Row],[Дата]],"ГГГГ")</f>
        <v>2020</v>
      </c>
    </row>
    <row r="291" spans="1:14" x14ac:dyDescent="0.2">
      <c r="A291" t="s">
        <v>14</v>
      </c>
      <c r="B291" s="34">
        <v>43878</v>
      </c>
      <c r="C291">
        <v>40</v>
      </c>
      <c r="E291">
        <v>36</v>
      </c>
      <c r="F291">
        <v>4</v>
      </c>
      <c r="G291">
        <v>27</v>
      </c>
      <c r="H291">
        <v>1</v>
      </c>
      <c r="L291" s="64" t="str">
        <f>TEXT(Таблица4[[#This Row],[Дата]],"ДД")</f>
        <v>17</v>
      </c>
      <c r="M291" s="20" t="str">
        <f>TEXT(Таблица4[[#This Row],[Дата]],"ММММ")</f>
        <v>Февраль</v>
      </c>
      <c r="N291" s="20" t="str">
        <f>TEXT(Таблица4[[#This Row],[Дата]],"ГГГГ")</f>
        <v>2020</v>
      </c>
    </row>
    <row r="292" spans="1:14" ht="12" customHeight="1" x14ac:dyDescent="0.2">
      <c r="A292" t="s">
        <v>16</v>
      </c>
      <c r="B292" s="34">
        <v>43879</v>
      </c>
      <c r="C292">
        <v>14</v>
      </c>
      <c r="D292">
        <v>13</v>
      </c>
      <c r="F292">
        <v>1</v>
      </c>
      <c r="G292">
        <v>33</v>
      </c>
      <c r="L292" s="64" t="str">
        <f>TEXT(Таблица4[[#This Row],[Дата]],"ДД")</f>
        <v>18</v>
      </c>
      <c r="M292" s="20" t="str">
        <f>TEXT(Таблица4[[#This Row],[Дата]],"ММММ")</f>
        <v>Февраль</v>
      </c>
      <c r="N292" s="20" t="str">
        <f>TEXT(Таблица4[[#This Row],[Дата]],"ГГГГ")</f>
        <v>2020</v>
      </c>
    </row>
    <row r="293" spans="1:14" x14ac:dyDescent="0.2">
      <c r="A293" t="s">
        <v>8</v>
      </c>
      <c r="B293" s="34">
        <v>43879</v>
      </c>
      <c r="C293">
        <v>2</v>
      </c>
      <c r="F293">
        <v>2</v>
      </c>
      <c r="G293">
        <v>2</v>
      </c>
      <c r="L293" s="64" t="str">
        <f>TEXT(Таблица4[[#This Row],[Дата]],"ДД")</f>
        <v>18</v>
      </c>
      <c r="M293" s="20" t="str">
        <f>TEXT(Таблица4[[#This Row],[Дата]],"ММММ")</f>
        <v>Февраль</v>
      </c>
      <c r="N293" s="20" t="str">
        <f>TEXT(Таблица4[[#This Row],[Дата]],"ГГГГ")</f>
        <v>2020</v>
      </c>
    </row>
    <row r="294" spans="1:14" x14ac:dyDescent="0.2">
      <c r="A294" t="s">
        <v>9</v>
      </c>
      <c r="B294" s="34">
        <v>43879</v>
      </c>
      <c r="C294">
        <v>13</v>
      </c>
      <c r="D294">
        <v>10</v>
      </c>
      <c r="F294">
        <v>3</v>
      </c>
      <c r="G294">
        <v>2</v>
      </c>
      <c r="L294" s="64" t="str">
        <f>TEXT(Таблица4[[#This Row],[Дата]],"ДД")</f>
        <v>18</v>
      </c>
      <c r="M294" s="20" t="str">
        <f>TEXT(Таблица4[[#This Row],[Дата]],"ММММ")</f>
        <v>Февраль</v>
      </c>
      <c r="N294" s="20" t="str">
        <f>TEXT(Таблица4[[#This Row],[Дата]],"ГГГГ")</f>
        <v>2020</v>
      </c>
    </row>
    <row r="295" spans="1:14" x14ac:dyDescent="0.2">
      <c r="A295" t="s">
        <v>10</v>
      </c>
      <c r="B295" s="34">
        <v>43879</v>
      </c>
      <c r="C295">
        <v>19</v>
      </c>
      <c r="D295">
        <v>18</v>
      </c>
      <c r="F295">
        <v>1</v>
      </c>
      <c r="G295">
        <v>1</v>
      </c>
      <c r="H295">
        <v>35</v>
      </c>
      <c r="K295">
        <v>1</v>
      </c>
      <c r="L295" s="64" t="str">
        <f>TEXT(Таблица4[[#This Row],[Дата]],"ДД")</f>
        <v>18</v>
      </c>
      <c r="M295" s="20" t="str">
        <f>TEXT(Таблица4[[#This Row],[Дата]],"ММММ")</f>
        <v>Февраль</v>
      </c>
      <c r="N295" s="20" t="str">
        <f>TEXT(Таблица4[[#This Row],[Дата]],"ГГГГ")</f>
        <v>2020</v>
      </c>
    </row>
    <row r="296" spans="1:14" x14ac:dyDescent="0.2">
      <c r="A296" t="s">
        <v>11</v>
      </c>
      <c r="B296" s="34">
        <v>43879</v>
      </c>
      <c r="C296">
        <v>27</v>
      </c>
      <c r="D296">
        <v>15</v>
      </c>
      <c r="F296">
        <v>12</v>
      </c>
      <c r="G296">
        <v>15</v>
      </c>
      <c r="L296" s="64" t="str">
        <f>TEXT(Таблица4[[#This Row],[Дата]],"ДД")</f>
        <v>18</v>
      </c>
      <c r="M296" s="20" t="str">
        <f>TEXT(Таблица4[[#This Row],[Дата]],"ММММ")</f>
        <v>Февраль</v>
      </c>
      <c r="N296" s="20" t="str">
        <f>TEXT(Таблица4[[#This Row],[Дата]],"ГГГГ")</f>
        <v>2020</v>
      </c>
    </row>
    <row r="297" spans="1:14" x14ac:dyDescent="0.2">
      <c r="A297" t="s">
        <v>61</v>
      </c>
      <c r="B297" s="34">
        <v>43879</v>
      </c>
      <c r="C297">
        <v>9</v>
      </c>
      <c r="D297">
        <v>9</v>
      </c>
      <c r="G297">
        <v>6</v>
      </c>
      <c r="L297" s="64" t="str">
        <f>TEXT(Таблица4[[#This Row],[Дата]],"ДД")</f>
        <v>18</v>
      </c>
      <c r="M297" s="20" t="str">
        <f>TEXT(Таблица4[[#This Row],[Дата]],"ММММ")</f>
        <v>Февраль</v>
      </c>
      <c r="N297" s="20" t="str">
        <f>TEXT(Таблица4[[#This Row],[Дата]],"ГГГГ")</f>
        <v>2020</v>
      </c>
    </row>
    <row r="298" spans="1:14" x14ac:dyDescent="0.2">
      <c r="A298" t="s">
        <v>12</v>
      </c>
      <c r="B298" s="34">
        <v>43879</v>
      </c>
      <c r="C298">
        <v>22</v>
      </c>
      <c r="D298">
        <v>15</v>
      </c>
      <c r="E298">
        <v>7</v>
      </c>
      <c r="G298">
        <v>5</v>
      </c>
      <c r="H298">
        <v>47</v>
      </c>
      <c r="L298" s="64" t="str">
        <f>TEXT(Таблица4[[#This Row],[Дата]],"ДД")</f>
        <v>18</v>
      </c>
      <c r="M298" s="20" t="str">
        <f>TEXT(Таблица4[[#This Row],[Дата]],"ММММ")</f>
        <v>Февраль</v>
      </c>
      <c r="N298" s="20" t="str">
        <f>TEXT(Таблица4[[#This Row],[Дата]],"ГГГГ")</f>
        <v>2020</v>
      </c>
    </row>
    <row r="299" spans="1:14" x14ac:dyDescent="0.2">
      <c r="A299" t="s">
        <v>13</v>
      </c>
      <c r="B299" s="34">
        <v>43879</v>
      </c>
      <c r="C299">
        <v>25</v>
      </c>
      <c r="D299">
        <v>24</v>
      </c>
      <c r="F299">
        <v>1</v>
      </c>
      <c r="G299">
        <v>22</v>
      </c>
      <c r="H299">
        <v>9</v>
      </c>
      <c r="L299" s="64" t="str">
        <f>TEXT(Таблица4[[#This Row],[Дата]],"ДД")</f>
        <v>18</v>
      </c>
      <c r="M299" s="20" t="str">
        <f>TEXT(Таблица4[[#This Row],[Дата]],"ММММ")</f>
        <v>Февраль</v>
      </c>
      <c r="N299" s="20" t="str">
        <f>TEXT(Таблица4[[#This Row],[Дата]],"ГГГГ")</f>
        <v>2020</v>
      </c>
    </row>
    <row r="300" spans="1:14" x14ac:dyDescent="0.2">
      <c r="A300" t="s">
        <v>16</v>
      </c>
      <c r="B300" s="34">
        <v>43880</v>
      </c>
      <c r="C300">
        <v>13</v>
      </c>
      <c r="D300">
        <v>13</v>
      </c>
      <c r="G300">
        <v>24</v>
      </c>
      <c r="L300" s="64" t="str">
        <f>TEXT(Таблица4[[#This Row],[Дата]],"ДД")</f>
        <v>19</v>
      </c>
      <c r="M300" s="20" t="str">
        <f>TEXT(Таблица4[[#This Row],[Дата]],"ММММ")</f>
        <v>Февраль</v>
      </c>
      <c r="N300" s="20" t="str">
        <f>TEXT(Таблица4[[#This Row],[Дата]],"ГГГГ")</f>
        <v>2020</v>
      </c>
    </row>
    <row r="301" spans="1:14" x14ac:dyDescent="0.2">
      <c r="A301" t="s">
        <v>55</v>
      </c>
      <c r="B301" s="34">
        <v>43880</v>
      </c>
      <c r="C301">
        <v>1</v>
      </c>
      <c r="F301">
        <v>1</v>
      </c>
      <c r="L301" s="64" t="str">
        <f>TEXT(Таблица4[[#This Row],[Дата]],"ДД")</f>
        <v>19</v>
      </c>
      <c r="M301" s="20" t="str">
        <f>TEXT(Таблица4[[#This Row],[Дата]],"ММММ")</f>
        <v>Февраль</v>
      </c>
      <c r="N301" s="20" t="str">
        <f>TEXT(Таблица4[[#This Row],[Дата]],"ГГГГ")</f>
        <v>2020</v>
      </c>
    </row>
    <row r="302" spans="1:14" x14ac:dyDescent="0.2">
      <c r="A302" t="s">
        <v>8</v>
      </c>
      <c r="B302" s="34">
        <v>43880</v>
      </c>
      <c r="C302">
        <v>9</v>
      </c>
      <c r="D302">
        <v>8</v>
      </c>
      <c r="F302">
        <v>1</v>
      </c>
      <c r="G302">
        <v>4</v>
      </c>
      <c r="L302" s="64" t="str">
        <f>TEXT(Таблица4[[#This Row],[Дата]],"ДД")</f>
        <v>19</v>
      </c>
      <c r="M302" s="20" t="str">
        <f>TEXT(Таблица4[[#This Row],[Дата]],"ММММ")</f>
        <v>Февраль</v>
      </c>
      <c r="N302" s="20" t="str">
        <f>TEXT(Таблица4[[#This Row],[Дата]],"ГГГГ")</f>
        <v>2020</v>
      </c>
    </row>
    <row r="303" spans="1:14" x14ac:dyDescent="0.2">
      <c r="A303" t="s">
        <v>9</v>
      </c>
      <c r="B303" s="34">
        <v>43880</v>
      </c>
      <c r="C303">
        <v>6</v>
      </c>
      <c r="D303">
        <v>6</v>
      </c>
      <c r="G303">
        <v>8</v>
      </c>
      <c r="H303">
        <v>1</v>
      </c>
      <c r="L303" s="64" t="str">
        <f>TEXT(Таблица4[[#This Row],[Дата]],"ДД")</f>
        <v>19</v>
      </c>
      <c r="M303" s="20" t="str">
        <f>TEXT(Таблица4[[#This Row],[Дата]],"ММММ")</f>
        <v>Февраль</v>
      </c>
      <c r="N303" s="20" t="str">
        <f>TEXT(Таблица4[[#This Row],[Дата]],"ГГГГ")</f>
        <v>2020</v>
      </c>
    </row>
    <row r="304" spans="1:14" x14ac:dyDescent="0.2">
      <c r="A304" t="s">
        <v>10</v>
      </c>
      <c r="B304" s="34">
        <v>43880</v>
      </c>
      <c r="C304">
        <v>9</v>
      </c>
      <c r="D304">
        <v>8</v>
      </c>
      <c r="F304">
        <v>1</v>
      </c>
      <c r="G304">
        <v>46</v>
      </c>
      <c r="H304">
        <v>5</v>
      </c>
      <c r="L304" s="64" t="str">
        <f>TEXT(Таблица4[[#This Row],[Дата]],"ДД")</f>
        <v>19</v>
      </c>
      <c r="M304" s="20" t="str">
        <f>TEXT(Таблица4[[#This Row],[Дата]],"ММММ")</f>
        <v>Февраль</v>
      </c>
      <c r="N304" s="20" t="str">
        <f>TEXT(Таблица4[[#This Row],[Дата]],"ГГГГ")</f>
        <v>2020</v>
      </c>
    </row>
    <row r="305" spans="1:14" x14ac:dyDescent="0.2">
      <c r="A305" t="s">
        <v>11</v>
      </c>
      <c r="B305" s="34">
        <v>43880</v>
      </c>
      <c r="C305">
        <v>14</v>
      </c>
      <c r="D305">
        <v>12</v>
      </c>
      <c r="F305">
        <v>2</v>
      </c>
      <c r="G305">
        <v>29</v>
      </c>
      <c r="K305">
        <v>1</v>
      </c>
      <c r="L305" s="64" t="str">
        <f>TEXT(Таблица4[[#This Row],[Дата]],"ДД")</f>
        <v>19</v>
      </c>
      <c r="M305" s="20" t="str">
        <f>TEXT(Таблица4[[#This Row],[Дата]],"ММММ")</f>
        <v>Февраль</v>
      </c>
      <c r="N305" s="20" t="str">
        <f>TEXT(Таблица4[[#This Row],[Дата]],"ГГГГ")</f>
        <v>2020</v>
      </c>
    </row>
    <row r="306" spans="1:14" x14ac:dyDescent="0.2">
      <c r="A306" t="s">
        <v>12</v>
      </c>
      <c r="B306" s="34">
        <v>43880</v>
      </c>
      <c r="C306">
        <v>17</v>
      </c>
      <c r="D306">
        <v>15</v>
      </c>
      <c r="F306">
        <v>2</v>
      </c>
      <c r="G306">
        <v>35</v>
      </c>
      <c r="H306">
        <v>1</v>
      </c>
      <c r="L306" s="64" t="str">
        <f>TEXT(Таблица4[[#This Row],[Дата]],"ДД")</f>
        <v>19</v>
      </c>
      <c r="M306" s="20" t="str">
        <f>TEXT(Таблица4[[#This Row],[Дата]],"ММММ")</f>
        <v>Февраль</v>
      </c>
      <c r="N306" s="20" t="str">
        <f>TEXT(Таблица4[[#This Row],[Дата]],"ГГГГ")</f>
        <v>2020</v>
      </c>
    </row>
    <row r="307" spans="1:14" x14ac:dyDescent="0.2">
      <c r="A307" t="s">
        <v>13</v>
      </c>
      <c r="B307" s="34">
        <v>43880</v>
      </c>
      <c r="C307">
        <v>23</v>
      </c>
      <c r="D307">
        <v>15</v>
      </c>
      <c r="F307">
        <v>8</v>
      </c>
      <c r="G307">
        <v>25</v>
      </c>
      <c r="K307">
        <v>6</v>
      </c>
      <c r="L307" s="64" t="str">
        <f>TEXT(Таблица4[[#This Row],[Дата]],"ДД")</f>
        <v>19</v>
      </c>
      <c r="M307" s="20" t="str">
        <f>TEXT(Таблица4[[#This Row],[Дата]],"ММММ")</f>
        <v>Февраль</v>
      </c>
      <c r="N307" s="20" t="str">
        <f>TEXT(Таблица4[[#This Row],[Дата]],"ГГГГ")</f>
        <v>2020</v>
      </c>
    </row>
    <row r="308" spans="1:14" x14ac:dyDescent="0.2">
      <c r="A308" t="s">
        <v>14</v>
      </c>
      <c r="B308" s="34">
        <v>43880</v>
      </c>
      <c r="C308">
        <v>13</v>
      </c>
      <c r="D308">
        <v>6</v>
      </c>
      <c r="F308">
        <v>7</v>
      </c>
      <c r="G308">
        <v>14</v>
      </c>
      <c r="H308">
        <v>48</v>
      </c>
      <c r="L308" s="64" t="str">
        <f>TEXT(Таблица4[[#This Row],[Дата]],"ДД")</f>
        <v>19</v>
      </c>
      <c r="M308" s="20" t="str">
        <f>TEXT(Таблица4[[#This Row],[Дата]],"ММММ")</f>
        <v>Февраль</v>
      </c>
      <c r="N308" s="20" t="str">
        <f>TEXT(Таблица4[[#This Row],[Дата]],"ГГГГ")</f>
        <v>2020</v>
      </c>
    </row>
    <row r="309" spans="1:14" x14ac:dyDescent="0.2">
      <c r="A309" t="s">
        <v>16</v>
      </c>
      <c r="B309" s="34">
        <v>43881</v>
      </c>
      <c r="C309">
        <v>10</v>
      </c>
      <c r="D309">
        <v>8</v>
      </c>
      <c r="F309">
        <v>2</v>
      </c>
      <c r="G309">
        <v>29</v>
      </c>
      <c r="L309" s="64" t="str">
        <f>TEXT(Таблица4[[#This Row],[Дата]],"ДД")</f>
        <v>20</v>
      </c>
      <c r="M309" s="20" t="str">
        <f>TEXT(Таблица4[[#This Row],[Дата]],"ММММ")</f>
        <v>Февраль</v>
      </c>
      <c r="N309" s="20" t="str">
        <f>TEXT(Таблица4[[#This Row],[Дата]],"ГГГГ")</f>
        <v>2020</v>
      </c>
    </row>
    <row r="310" spans="1:14" x14ac:dyDescent="0.2">
      <c r="A310" t="s">
        <v>8</v>
      </c>
      <c r="B310" s="34">
        <v>43881</v>
      </c>
      <c r="C310">
        <v>25</v>
      </c>
      <c r="D310">
        <v>25</v>
      </c>
      <c r="L310" s="64" t="str">
        <f>TEXT(Таблица4[[#This Row],[Дата]],"ДД")</f>
        <v>20</v>
      </c>
      <c r="M310" s="20" t="str">
        <f>TEXT(Таблица4[[#This Row],[Дата]],"ММММ")</f>
        <v>Февраль</v>
      </c>
      <c r="N310" s="20" t="str">
        <f>TEXT(Таблица4[[#This Row],[Дата]],"ГГГГ")</f>
        <v>2020</v>
      </c>
    </row>
    <row r="311" spans="1:14" x14ac:dyDescent="0.2">
      <c r="A311" t="s">
        <v>9</v>
      </c>
      <c r="B311" s="34">
        <v>43881</v>
      </c>
      <c r="C311">
        <v>10</v>
      </c>
      <c r="D311">
        <v>10</v>
      </c>
      <c r="G311">
        <v>2</v>
      </c>
      <c r="L311" s="64" t="str">
        <f>TEXT(Таблица4[[#This Row],[Дата]],"ДД")</f>
        <v>20</v>
      </c>
      <c r="M311" s="20" t="str">
        <f>TEXT(Таблица4[[#This Row],[Дата]],"ММММ")</f>
        <v>Февраль</v>
      </c>
      <c r="N311" s="20" t="str">
        <f>TEXT(Таблица4[[#This Row],[Дата]],"ГГГГ")</f>
        <v>2020</v>
      </c>
    </row>
    <row r="312" spans="1:14" x14ac:dyDescent="0.2">
      <c r="A312" t="s">
        <v>10</v>
      </c>
      <c r="B312" s="34">
        <v>43881</v>
      </c>
      <c r="C312">
        <v>21</v>
      </c>
      <c r="D312">
        <v>21</v>
      </c>
      <c r="L312" s="64" t="str">
        <f>TEXT(Таблица4[[#This Row],[Дата]],"ДД")</f>
        <v>20</v>
      </c>
      <c r="M312" s="20" t="str">
        <f>TEXT(Таблица4[[#This Row],[Дата]],"ММММ")</f>
        <v>Февраль</v>
      </c>
      <c r="N312" s="20" t="str">
        <f>TEXT(Таблица4[[#This Row],[Дата]],"ГГГГ")</f>
        <v>2020</v>
      </c>
    </row>
    <row r="313" spans="1:14" x14ac:dyDescent="0.2">
      <c r="A313" t="s">
        <v>11</v>
      </c>
      <c r="B313" s="34">
        <v>43881</v>
      </c>
      <c r="C313">
        <v>16</v>
      </c>
      <c r="D313">
        <v>16</v>
      </c>
      <c r="G313">
        <v>9</v>
      </c>
      <c r="L313" s="64" t="str">
        <f>TEXT(Таблица4[[#This Row],[Дата]],"ДД")</f>
        <v>20</v>
      </c>
      <c r="M313" s="20" t="str">
        <f>TEXT(Таблица4[[#This Row],[Дата]],"ММММ")</f>
        <v>Февраль</v>
      </c>
      <c r="N313" s="20" t="str">
        <f>TEXT(Таблица4[[#This Row],[Дата]],"ГГГГ")</f>
        <v>2020</v>
      </c>
    </row>
    <row r="314" spans="1:14" x14ac:dyDescent="0.2">
      <c r="A314" t="s">
        <v>61</v>
      </c>
      <c r="B314" s="34">
        <v>43881</v>
      </c>
      <c r="C314">
        <v>2</v>
      </c>
      <c r="F314">
        <v>2</v>
      </c>
      <c r="L314" s="64" t="str">
        <f>TEXT(Таблица4[[#This Row],[Дата]],"ДД")</f>
        <v>20</v>
      </c>
      <c r="M314" s="20" t="str">
        <f>TEXT(Таблица4[[#This Row],[Дата]],"ММММ")</f>
        <v>Февраль</v>
      </c>
      <c r="N314" s="20" t="str">
        <f>TEXT(Таблица4[[#This Row],[Дата]],"ГГГГ")</f>
        <v>2020</v>
      </c>
    </row>
    <row r="315" spans="1:14" x14ac:dyDescent="0.2">
      <c r="A315" t="s">
        <v>12</v>
      </c>
      <c r="B315" s="34">
        <v>43881</v>
      </c>
      <c r="C315">
        <v>3</v>
      </c>
      <c r="D315">
        <v>3</v>
      </c>
      <c r="L315" s="64" t="str">
        <f>TEXT(Таблица4[[#This Row],[Дата]],"ДД")</f>
        <v>20</v>
      </c>
      <c r="M315" s="20" t="str">
        <f>TEXT(Таблица4[[#This Row],[Дата]],"ММММ")</f>
        <v>Февраль</v>
      </c>
      <c r="N315" s="20" t="str">
        <f>TEXT(Таблица4[[#This Row],[Дата]],"ГГГГ")</f>
        <v>2020</v>
      </c>
    </row>
    <row r="316" spans="1:14" x14ac:dyDescent="0.2">
      <c r="A316" t="s">
        <v>13</v>
      </c>
      <c r="B316" s="34">
        <v>43881</v>
      </c>
      <c r="C316">
        <v>10</v>
      </c>
      <c r="D316">
        <v>10</v>
      </c>
      <c r="L316" s="64" t="str">
        <f>TEXT(Таблица4[[#This Row],[Дата]],"ДД")</f>
        <v>20</v>
      </c>
      <c r="M316" s="20" t="str">
        <f>TEXT(Таблица4[[#This Row],[Дата]],"ММММ")</f>
        <v>Февраль</v>
      </c>
      <c r="N316" s="20" t="str">
        <f>TEXT(Таблица4[[#This Row],[Дата]],"ГГГГ")</f>
        <v>2020</v>
      </c>
    </row>
    <row r="317" spans="1:14" x14ac:dyDescent="0.2">
      <c r="A317" t="s">
        <v>16</v>
      </c>
      <c r="B317" s="34">
        <v>43882</v>
      </c>
      <c r="C317">
        <v>14</v>
      </c>
      <c r="D317">
        <v>14</v>
      </c>
      <c r="G317">
        <v>4</v>
      </c>
      <c r="L317" s="64" t="str">
        <f>TEXT(Таблица4[[#This Row],[Дата]],"ДД")</f>
        <v>21</v>
      </c>
      <c r="M317" s="20" t="str">
        <f>TEXT(Таблица4[[#This Row],[Дата]],"ММММ")</f>
        <v>Февраль</v>
      </c>
      <c r="N317" s="20" t="str">
        <f>TEXT(Таблица4[[#This Row],[Дата]],"ГГГГ")</f>
        <v>2020</v>
      </c>
    </row>
    <row r="318" spans="1:14" x14ac:dyDescent="0.2">
      <c r="A318" t="s">
        <v>8</v>
      </c>
      <c r="B318" s="34">
        <v>43882</v>
      </c>
      <c r="C318">
        <v>14</v>
      </c>
      <c r="D318">
        <v>14</v>
      </c>
      <c r="L318" s="64" t="str">
        <f>TEXT(Таблица4[[#This Row],[Дата]],"ДД")</f>
        <v>21</v>
      </c>
      <c r="M318" s="20" t="str">
        <f>TEXT(Таблица4[[#This Row],[Дата]],"ММММ")</f>
        <v>Февраль</v>
      </c>
      <c r="N318" s="20" t="str">
        <f>TEXT(Таблица4[[#This Row],[Дата]],"ГГГГ")</f>
        <v>2020</v>
      </c>
    </row>
    <row r="319" spans="1:14" x14ac:dyDescent="0.2">
      <c r="A319" t="s">
        <v>9</v>
      </c>
      <c r="B319" s="34">
        <v>43882</v>
      </c>
      <c r="C319">
        <v>11</v>
      </c>
      <c r="D319">
        <v>11</v>
      </c>
      <c r="G319">
        <v>7</v>
      </c>
      <c r="L319" s="64" t="str">
        <f>TEXT(Таблица4[[#This Row],[Дата]],"ДД")</f>
        <v>21</v>
      </c>
      <c r="M319" s="20" t="str">
        <f>TEXT(Таблица4[[#This Row],[Дата]],"ММММ")</f>
        <v>Февраль</v>
      </c>
      <c r="N319" s="20" t="str">
        <f>TEXT(Таблица4[[#This Row],[Дата]],"ГГГГ")</f>
        <v>2020</v>
      </c>
    </row>
    <row r="320" spans="1:14" x14ac:dyDescent="0.2">
      <c r="A320" t="s">
        <v>11</v>
      </c>
      <c r="B320" s="34">
        <v>43882</v>
      </c>
      <c r="C320">
        <v>22</v>
      </c>
      <c r="D320">
        <v>22</v>
      </c>
      <c r="G320">
        <v>3</v>
      </c>
      <c r="L320" s="64" t="str">
        <f>TEXT(Таблица4[[#This Row],[Дата]],"ДД")</f>
        <v>21</v>
      </c>
      <c r="M320" s="20" t="str">
        <f>TEXT(Таблица4[[#This Row],[Дата]],"ММММ")</f>
        <v>Февраль</v>
      </c>
      <c r="N320" s="20" t="str">
        <f>TEXT(Таблица4[[#This Row],[Дата]],"ГГГГ")</f>
        <v>2020</v>
      </c>
    </row>
    <row r="321" spans="1:14" x14ac:dyDescent="0.2">
      <c r="A321" t="s">
        <v>61</v>
      </c>
      <c r="B321" s="34">
        <v>43882</v>
      </c>
      <c r="C321">
        <v>22</v>
      </c>
      <c r="D321">
        <v>22</v>
      </c>
      <c r="G321">
        <v>28</v>
      </c>
      <c r="H321">
        <v>26</v>
      </c>
      <c r="L321" s="64" t="str">
        <f>TEXT(Таблица4[[#This Row],[Дата]],"ДД")</f>
        <v>21</v>
      </c>
      <c r="M321" s="20" t="str">
        <f>TEXT(Таблица4[[#This Row],[Дата]],"ММММ")</f>
        <v>Февраль</v>
      </c>
      <c r="N321" s="20" t="str">
        <f>TEXT(Таблица4[[#This Row],[Дата]],"ГГГГ")</f>
        <v>2020</v>
      </c>
    </row>
    <row r="322" spans="1:14" x14ac:dyDescent="0.2">
      <c r="A322" t="s">
        <v>12</v>
      </c>
      <c r="B322" s="34">
        <v>43882</v>
      </c>
      <c r="C322">
        <v>38</v>
      </c>
      <c r="D322">
        <v>38</v>
      </c>
      <c r="G322">
        <v>5</v>
      </c>
      <c r="L322" s="64" t="str">
        <f>TEXT(Таблица4[[#This Row],[Дата]],"ДД")</f>
        <v>21</v>
      </c>
      <c r="M322" s="20" t="str">
        <f>TEXT(Таблица4[[#This Row],[Дата]],"ММММ")</f>
        <v>Февраль</v>
      </c>
      <c r="N322" s="20" t="str">
        <f>TEXT(Таблица4[[#This Row],[Дата]],"ГГГГ")</f>
        <v>2020</v>
      </c>
    </row>
    <row r="323" spans="1:14" x14ac:dyDescent="0.2">
      <c r="A323" t="s">
        <v>13</v>
      </c>
      <c r="B323" s="34">
        <v>43882</v>
      </c>
      <c r="C323">
        <v>11</v>
      </c>
      <c r="D323">
        <v>11</v>
      </c>
      <c r="L323" s="64" t="str">
        <f>TEXT(Таблица4[[#This Row],[Дата]],"ДД")</f>
        <v>21</v>
      </c>
      <c r="M323" s="20" t="str">
        <f>TEXT(Таблица4[[#This Row],[Дата]],"ММММ")</f>
        <v>Февраль</v>
      </c>
      <c r="N323" s="20" t="str">
        <f>TEXT(Таблица4[[#This Row],[Дата]],"ГГГГ")</f>
        <v>2020</v>
      </c>
    </row>
    <row r="324" spans="1:14" x14ac:dyDescent="0.2">
      <c r="A324" t="s">
        <v>14</v>
      </c>
      <c r="B324" s="34">
        <v>43882</v>
      </c>
      <c r="C324">
        <v>5</v>
      </c>
      <c r="D324">
        <v>5</v>
      </c>
      <c r="G324">
        <v>21</v>
      </c>
      <c r="H324">
        <v>10</v>
      </c>
      <c r="L324" s="64" t="str">
        <f>TEXT(Таблица4[[#This Row],[Дата]],"ДД")</f>
        <v>21</v>
      </c>
      <c r="M324" s="20" t="str">
        <f>TEXT(Таблица4[[#This Row],[Дата]],"ММММ")</f>
        <v>Февраль</v>
      </c>
      <c r="N324" s="20" t="str">
        <f>TEXT(Таблица4[[#This Row],[Дата]],"ГГГГ")</f>
        <v>2020</v>
      </c>
    </row>
    <row r="325" spans="1:14" x14ac:dyDescent="0.2">
      <c r="A325" t="s">
        <v>16</v>
      </c>
      <c r="B325" s="34">
        <v>43883</v>
      </c>
      <c r="C325">
        <v>12</v>
      </c>
      <c r="D325">
        <v>12</v>
      </c>
      <c r="G325">
        <v>8</v>
      </c>
      <c r="L325" s="64" t="str">
        <f>TEXT(Таблица4[[#This Row],[Дата]],"ДД")</f>
        <v>22</v>
      </c>
      <c r="M325" s="20" t="str">
        <f>TEXT(Таблица4[[#This Row],[Дата]],"ММММ")</f>
        <v>Февраль</v>
      </c>
      <c r="N325" s="20" t="str">
        <f>TEXT(Таблица4[[#This Row],[Дата]],"ГГГГ")</f>
        <v>2020</v>
      </c>
    </row>
    <row r="326" spans="1:14" x14ac:dyDescent="0.2">
      <c r="A326" t="s">
        <v>9</v>
      </c>
      <c r="B326" s="34">
        <v>43883</v>
      </c>
      <c r="C326">
        <v>13</v>
      </c>
      <c r="D326">
        <v>13</v>
      </c>
      <c r="G326">
        <v>1</v>
      </c>
      <c r="L326" s="64" t="str">
        <f>TEXT(Таблица4[[#This Row],[Дата]],"ДД")</f>
        <v>22</v>
      </c>
      <c r="M326" s="20" t="str">
        <f>TEXT(Таблица4[[#This Row],[Дата]],"ММММ")</f>
        <v>Февраль</v>
      </c>
      <c r="N326" s="20" t="str">
        <f>TEXT(Таблица4[[#This Row],[Дата]],"ГГГГ")</f>
        <v>2020</v>
      </c>
    </row>
    <row r="327" spans="1:14" x14ac:dyDescent="0.2">
      <c r="A327" t="s">
        <v>10</v>
      </c>
      <c r="B327" s="34">
        <v>43883</v>
      </c>
      <c r="C327">
        <v>18</v>
      </c>
      <c r="D327">
        <v>18</v>
      </c>
      <c r="L327" s="64" t="str">
        <f>TEXT(Таблица4[[#This Row],[Дата]],"ДД")</f>
        <v>22</v>
      </c>
      <c r="M327" s="20" t="str">
        <f>TEXT(Таблица4[[#This Row],[Дата]],"ММММ")</f>
        <v>Февраль</v>
      </c>
      <c r="N327" s="20" t="str">
        <f>TEXT(Таблица4[[#This Row],[Дата]],"ГГГГ")</f>
        <v>2020</v>
      </c>
    </row>
    <row r="328" spans="1:14" x14ac:dyDescent="0.2">
      <c r="A328" t="s">
        <v>11</v>
      </c>
      <c r="B328" s="34">
        <v>43883</v>
      </c>
      <c r="C328">
        <v>16</v>
      </c>
      <c r="D328">
        <v>16</v>
      </c>
      <c r="G328">
        <v>1</v>
      </c>
      <c r="L328" s="64" t="str">
        <f>TEXT(Таблица4[[#This Row],[Дата]],"ДД")</f>
        <v>22</v>
      </c>
      <c r="M328" s="20" t="str">
        <f>TEXT(Таблица4[[#This Row],[Дата]],"ММММ")</f>
        <v>Февраль</v>
      </c>
      <c r="N328" s="20" t="str">
        <f>TEXT(Таблица4[[#This Row],[Дата]],"ГГГГ")</f>
        <v>2020</v>
      </c>
    </row>
    <row r="329" spans="1:14" x14ac:dyDescent="0.2">
      <c r="A329" t="s">
        <v>12</v>
      </c>
      <c r="B329" s="34">
        <v>43883</v>
      </c>
      <c r="C329">
        <v>17</v>
      </c>
      <c r="D329">
        <v>17</v>
      </c>
      <c r="L329" s="64" t="str">
        <f>TEXT(Таблица4[[#This Row],[Дата]],"ДД")</f>
        <v>22</v>
      </c>
      <c r="M329" s="20" t="str">
        <f>TEXT(Таблица4[[#This Row],[Дата]],"ММММ")</f>
        <v>Февраль</v>
      </c>
      <c r="N329" s="20" t="str">
        <f>TEXT(Таблица4[[#This Row],[Дата]],"ГГГГ")</f>
        <v>2020</v>
      </c>
    </row>
    <row r="330" spans="1:14" x14ac:dyDescent="0.2">
      <c r="A330" t="s">
        <v>14</v>
      </c>
      <c r="B330" s="34">
        <v>43883</v>
      </c>
      <c r="C330">
        <v>15</v>
      </c>
      <c r="D330">
        <v>15</v>
      </c>
      <c r="L330" s="64" t="str">
        <f>TEXT(Таблица4[[#This Row],[Дата]],"ДД")</f>
        <v>22</v>
      </c>
      <c r="M330" s="20" t="str">
        <f>TEXT(Таблица4[[#This Row],[Дата]],"ММММ")</f>
        <v>Февраль</v>
      </c>
      <c r="N330" s="20" t="str">
        <f>TEXT(Таблица4[[#This Row],[Дата]],"ГГГГ")</f>
        <v>2020</v>
      </c>
    </row>
    <row r="331" spans="1:14" x14ac:dyDescent="0.2">
      <c r="A331" t="s">
        <v>16</v>
      </c>
      <c r="B331" s="34">
        <v>43884</v>
      </c>
      <c r="C331">
        <v>11</v>
      </c>
      <c r="D331">
        <v>11</v>
      </c>
      <c r="L331" s="64" t="str">
        <f>TEXT(Таблица4[[#This Row],[Дата]],"ДД")</f>
        <v>23</v>
      </c>
      <c r="M331" s="20" t="str">
        <f>TEXT(Таблица4[[#This Row],[Дата]],"ММММ")</f>
        <v>Февраль</v>
      </c>
      <c r="N331" s="20" t="str">
        <f>TEXT(Таблица4[[#This Row],[Дата]],"ГГГГ")</f>
        <v>2020</v>
      </c>
    </row>
    <row r="332" spans="1:14" x14ac:dyDescent="0.2">
      <c r="A332" t="s">
        <v>8</v>
      </c>
      <c r="B332" s="34">
        <v>43884</v>
      </c>
      <c r="C332">
        <v>15</v>
      </c>
      <c r="D332">
        <v>14</v>
      </c>
      <c r="F332">
        <v>1</v>
      </c>
      <c r="G332">
        <v>4</v>
      </c>
      <c r="H332">
        <v>36</v>
      </c>
      <c r="L332" s="64" t="str">
        <f>TEXT(Таблица4[[#This Row],[Дата]],"ДД")</f>
        <v>23</v>
      </c>
      <c r="M332" s="20" t="str">
        <f>TEXT(Таблица4[[#This Row],[Дата]],"ММММ")</f>
        <v>Февраль</v>
      </c>
      <c r="N332" s="20" t="str">
        <f>TEXT(Таблица4[[#This Row],[Дата]],"ГГГГ")</f>
        <v>2020</v>
      </c>
    </row>
    <row r="333" spans="1:14" x14ac:dyDescent="0.2">
      <c r="A333" t="s">
        <v>10</v>
      </c>
      <c r="B333" s="34">
        <v>43884</v>
      </c>
      <c r="C333">
        <v>20</v>
      </c>
      <c r="D333">
        <v>20</v>
      </c>
      <c r="L333" s="64" t="str">
        <f>TEXT(Таблица4[[#This Row],[Дата]],"ДД")</f>
        <v>23</v>
      </c>
      <c r="M333" s="20" t="str">
        <f>TEXT(Таблица4[[#This Row],[Дата]],"ММММ")</f>
        <v>Февраль</v>
      </c>
      <c r="N333" s="20" t="str">
        <f>TEXT(Таблица4[[#This Row],[Дата]],"ГГГГ")</f>
        <v>2020</v>
      </c>
    </row>
    <row r="334" spans="1:14" x14ac:dyDescent="0.2">
      <c r="A334" t="s">
        <v>61</v>
      </c>
      <c r="B334" s="34">
        <v>43884</v>
      </c>
      <c r="C334">
        <v>22</v>
      </c>
      <c r="D334">
        <v>22</v>
      </c>
      <c r="L334" s="64" t="str">
        <f>TEXT(Таблица4[[#This Row],[Дата]],"ДД")</f>
        <v>23</v>
      </c>
      <c r="M334" s="20" t="str">
        <f>TEXT(Таблица4[[#This Row],[Дата]],"ММММ")</f>
        <v>Февраль</v>
      </c>
      <c r="N334" s="20" t="str">
        <f>TEXT(Таблица4[[#This Row],[Дата]],"ГГГГ")</f>
        <v>2020</v>
      </c>
    </row>
    <row r="335" spans="1:14" x14ac:dyDescent="0.2">
      <c r="A335" t="s">
        <v>13</v>
      </c>
      <c r="B335" s="34">
        <v>43884</v>
      </c>
      <c r="C335">
        <v>11</v>
      </c>
      <c r="D335">
        <v>11</v>
      </c>
      <c r="G335">
        <v>29</v>
      </c>
      <c r="L335" s="64" t="str">
        <f>TEXT(Таблица4[[#This Row],[Дата]],"ДД")</f>
        <v>23</v>
      </c>
      <c r="M335" s="20" t="str">
        <f>TEXT(Таблица4[[#This Row],[Дата]],"ММММ")</f>
        <v>Февраль</v>
      </c>
      <c r="N335" s="20" t="str">
        <f>TEXT(Таблица4[[#This Row],[Дата]],"ГГГГ")</f>
        <v>2020</v>
      </c>
    </row>
    <row r="336" spans="1:14" x14ac:dyDescent="0.2">
      <c r="A336" t="s">
        <v>14</v>
      </c>
      <c r="B336" s="34">
        <v>43884</v>
      </c>
      <c r="C336">
        <v>14</v>
      </c>
      <c r="D336">
        <v>10</v>
      </c>
      <c r="F336">
        <v>4</v>
      </c>
      <c r="G336">
        <v>38</v>
      </c>
      <c r="H336">
        <v>1</v>
      </c>
      <c r="K336">
        <v>1</v>
      </c>
      <c r="L336" s="64" t="str">
        <f>TEXT(Таблица4[[#This Row],[Дата]],"ДД")</f>
        <v>23</v>
      </c>
      <c r="M336" s="20" t="str">
        <f>TEXT(Таблица4[[#This Row],[Дата]],"ММММ")</f>
        <v>Февраль</v>
      </c>
      <c r="N336" s="20" t="str">
        <f>TEXT(Таблица4[[#This Row],[Дата]],"ГГГГ")</f>
        <v>2020</v>
      </c>
    </row>
    <row r="337" spans="1:14" x14ac:dyDescent="0.2">
      <c r="A337" t="s">
        <v>16</v>
      </c>
      <c r="B337" s="34">
        <v>43885</v>
      </c>
      <c r="C337">
        <v>33</v>
      </c>
      <c r="D337">
        <v>33</v>
      </c>
      <c r="L337" s="64" t="str">
        <f>TEXT(Таблица4[[#This Row],[Дата]],"ДД")</f>
        <v>24</v>
      </c>
      <c r="M337" s="20" t="str">
        <f>TEXT(Таблица4[[#This Row],[Дата]],"ММММ")</f>
        <v>Февраль</v>
      </c>
      <c r="N337" s="20" t="str">
        <f>TEXT(Таблица4[[#This Row],[Дата]],"ГГГГ")</f>
        <v>2020</v>
      </c>
    </row>
    <row r="338" spans="1:14" x14ac:dyDescent="0.2">
      <c r="A338" t="s">
        <v>8</v>
      </c>
      <c r="B338" s="34">
        <v>43885</v>
      </c>
      <c r="C338">
        <v>7</v>
      </c>
      <c r="F338">
        <v>7</v>
      </c>
      <c r="G338">
        <v>1</v>
      </c>
      <c r="K338">
        <v>1</v>
      </c>
      <c r="L338" s="64" t="str">
        <f>TEXT(Таблица4[[#This Row],[Дата]],"ДД")</f>
        <v>24</v>
      </c>
      <c r="M338" s="20" t="str">
        <f>TEXT(Таблица4[[#This Row],[Дата]],"ММММ")</f>
        <v>Февраль</v>
      </c>
      <c r="N338" s="20" t="str">
        <f>TEXT(Таблица4[[#This Row],[Дата]],"ГГГГ")</f>
        <v>2020</v>
      </c>
    </row>
    <row r="339" spans="1:14" x14ac:dyDescent="0.2">
      <c r="A339" t="s">
        <v>10</v>
      </c>
      <c r="B339" s="34">
        <v>43885</v>
      </c>
      <c r="C339">
        <v>23</v>
      </c>
      <c r="D339">
        <v>23</v>
      </c>
      <c r="G339">
        <v>1</v>
      </c>
      <c r="L339" s="64" t="str">
        <f>TEXT(Таблица4[[#This Row],[Дата]],"ДД")</f>
        <v>24</v>
      </c>
      <c r="M339" s="20" t="str">
        <f>TEXT(Таблица4[[#This Row],[Дата]],"ММММ")</f>
        <v>Февраль</v>
      </c>
      <c r="N339" s="20" t="str">
        <f>TEXT(Таблица4[[#This Row],[Дата]],"ГГГГ")</f>
        <v>2020</v>
      </c>
    </row>
    <row r="340" spans="1:14" x14ac:dyDescent="0.2">
      <c r="A340" t="s">
        <v>11</v>
      </c>
      <c r="B340" s="34">
        <v>43885</v>
      </c>
      <c r="C340">
        <v>24</v>
      </c>
      <c r="D340">
        <v>9</v>
      </c>
      <c r="F340">
        <v>15</v>
      </c>
      <c r="H340">
        <v>33</v>
      </c>
      <c r="K340">
        <v>4</v>
      </c>
      <c r="L340" s="64" t="str">
        <f>TEXT(Таблица4[[#This Row],[Дата]],"ДД")</f>
        <v>24</v>
      </c>
      <c r="M340" s="20" t="str">
        <f>TEXT(Таблица4[[#This Row],[Дата]],"ММММ")</f>
        <v>Февраль</v>
      </c>
      <c r="N340" s="20" t="str">
        <f>TEXT(Таблица4[[#This Row],[Дата]],"ГГГГ")</f>
        <v>2020</v>
      </c>
    </row>
    <row r="341" spans="1:14" x14ac:dyDescent="0.2">
      <c r="A341" t="s">
        <v>61</v>
      </c>
      <c r="B341" s="34">
        <v>43885</v>
      </c>
      <c r="C341">
        <v>14</v>
      </c>
      <c r="D341">
        <v>9</v>
      </c>
      <c r="F341">
        <v>5</v>
      </c>
      <c r="G341">
        <v>8</v>
      </c>
      <c r="H341">
        <v>1</v>
      </c>
      <c r="L341" s="64" t="str">
        <f>TEXT(Таблица4[[#This Row],[Дата]],"ДД")</f>
        <v>24</v>
      </c>
      <c r="M341" s="20" t="str">
        <f>TEXT(Таблица4[[#This Row],[Дата]],"ММММ")</f>
        <v>Февраль</v>
      </c>
      <c r="N341" s="20" t="str">
        <f>TEXT(Таблица4[[#This Row],[Дата]],"ГГГГ")</f>
        <v>2020</v>
      </c>
    </row>
    <row r="342" spans="1:14" x14ac:dyDescent="0.2">
      <c r="A342" t="s">
        <v>12</v>
      </c>
      <c r="B342" s="34">
        <v>43885</v>
      </c>
      <c r="C342">
        <v>21</v>
      </c>
      <c r="D342">
        <v>16</v>
      </c>
      <c r="F342">
        <v>5</v>
      </c>
      <c r="G342">
        <v>33</v>
      </c>
      <c r="L342" s="64" t="str">
        <f>TEXT(Таблица4[[#This Row],[Дата]],"ДД")</f>
        <v>24</v>
      </c>
      <c r="M342" s="20" t="str">
        <f>TEXT(Таблица4[[#This Row],[Дата]],"ММММ")</f>
        <v>Февраль</v>
      </c>
      <c r="N342" s="20" t="str">
        <f>TEXT(Таблица4[[#This Row],[Дата]],"ГГГГ")</f>
        <v>2020</v>
      </c>
    </row>
    <row r="343" spans="1:14" x14ac:dyDescent="0.2">
      <c r="A343" t="s">
        <v>13</v>
      </c>
      <c r="B343" s="34">
        <v>43885</v>
      </c>
      <c r="C343">
        <v>25</v>
      </c>
      <c r="D343">
        <v>25</v>
      </c>
      <c r="L343" s="64" t="str">
        <f>TEXT(Таблица4[[#This Row],[Дата]],"ДД")</f>
        <v>24</v>
      </c>
      <c r="M343" s="20" t="str">
        <f>TEXT(Таблица4[[#This Row],[Дата]],"ММММ")</f>
        <v>Февраль</v>
      </c>
      <c r="N343" s="20" t="str">
        <f>TEXT(Таблица4[[#This Row],[Дата]],"ГГГГ")</f>
        <v>2020</v>
      </c>
    </row>
  </sheetData>
  <phoneticPr fontId="1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743B-1255-42BE-8DF1-6FF6D73CB9B6}">
  <dimension ref="A1:U485"/>
  <sheetViews>
    <sheetView workbookViewId="0">
      <pane ySplit="1" topLeftCell="A2" activePane="bottomLeft" state="frozen"/>
      <selection pane="bottomLeft" activeCell="B7" sqref="B7:C483"/>
    </sheetView>
  </sheetViews>
  <sheetFormatPr defaultRowHeight="11.25" x14ac:dyDescent="0.2"/>
  <cols>
    <col min="1" max="1" width="16.6640625" customWidth="1"/>
    <col min="2" max="2" width="17.33203125" customWidth="1"/>
    <col min="3" max="3" width="10.83203125" customWidth="1"/>
    <col min="4" max="4" width="9.33203125" customWidth="1"/>
    <col min="5" max="5" width="8.1640625" customWidth="1"/>
    <col min="6" max="6" width="12.1640625" customWidth="1"/>
    <col min="7" max="7" width="11.1640625" customWidth="1"/>
    <col min="8" max="8" width="10.83203125" customWidth="1"/>
    <col min="9" max="9" width="11.6640625" customWidth="1"/>
    <col min="10" max="10" width="10.6640625" customWidth="1"/>
    <col min="11" max="11" width="9.1640625" customWidth="1"/>
    <col min="12" max="12" width="11.6640625" bestFit="1" customWidth="1"/>
    <col min="13" max="13" width="12" style="61" customWidth="1"/>
    <col min="20" max="20" width="18.1640625" hidden="1" customWidth="1"/>
    <col min="21" max="21" width="9.33203125" hidden="1" customWidth="1"/>
  </cols>
  <sheetData>
    <row r="1" spans="1:15" ht="28.5" customHeight="1" x14ac:dyDescent="0.2">
      <c r="A1" s="53" t="s">
        <v>40</v>
      </c>
      <c r="B1" s="53" t="s">
        <v>39</v>
      </c>
      <c r="C1" s="53" t="s">
        <v>37</v>
      </c>
      <c r="D1" s="53" t="s">
        <v>42</v>
      </c>
      <c r="E1" s="53" t="s">
        <v>43</v>
      </c>
      <c r="F1" s="53" t="s">
        <v>44</v>
      </c>
      <c r="G1" s="53" t="s">
        <v>45</v>
      </c>
      <c r="H1" s="53" t="s">
        <v>25</v>
      </c>
      <c r="I1" s="53" t="s">
        <v>28</v>
      </c>
      <c r="J1" s="53" t="s">
        <v>29</v>
      </c>
      <c r="K1" s="53" t="s">
        <v>15</v>
      </c>
      <c r="L1" s="53" t="s">
        <v>17</v>
      </c>
      <c r="M1" s="53" t="s">
        <v>73</v>
      </c>
      <c r="N1" s="53" t="s">
        <v>70</v>
      </c>
      <c r="O1" s="53" t="s">
        <v>72</v>
      </c>
    </row>
    <row r="2" spans="1:15" hidden="1" x14ac:dyDescent="0.2">
      <c r="A2" s="20" t="str">
        <f>VLOOKUP(Таблица2[[#This Row],[Сотруудник]],Лист1!$A$2:$B$1048576,2,0)</f>
        <v>Проверка</v>
      </c>
      <c r="B2" t="s">
        <v>33</v>
      </c>
      <c r="D2">
        <v>42</v>
      </c>
      <c r="E2">
        <v>69</v>
      </c>
      <c r="F2">
        <v>5</v>
      </c>
      <c r="G2">
        <v>16</v>
      </c>
      <c r="H2">
        <v>21</v>
      </c>
      <c r="J2">
        <v>1</v>
      </c>
      <c r="K2">
        <v>132</v>
      </c>
      <c r="L2" s="1">
        <v>43838</v>
      </c>
      <c r="M2" s="62" t="str">
        <f>TEXT(Таблица2[[#This Row],[Дата]],"ДД")</f>
        <v>08</v>
      </c>
      <c r="N2" t="str">
        <f>TEXT(Таблица2[[#This Row],[Дата]],"ММММ")</f>
        <v>Январь</v>
      </c>
      <c r="O2" t="str">
        <f>TEXT(Таблица2[[#This Row],[Дата]],"ГГГГ")</f>
        <v>2020</v>
      </c>
    </row>
    <row r="3" spans="1:15" hidden="1" x14ac:dyDescent="0.2">
      <c r="A3" s="20" t="str">
        <f>VLOOKUP(Таблица2[[#This Row],[Сотруудник]],Лист1!$A$2:$B$1048576,2,0)</f>
        <v>Мастер</v>
      </c>
      <c r="B3" t="s">
        <v>8</v>
      </c>
      <c r="C3">
        <v>6.25</v>
      </c>
      <c r="E3">
        <v>16</v>
      </c>
      <c r="G3">
        <v>1</v>
      </c>
      <c r="H3">
        <v>1</v>
      </c>
      <c r="K3">
        <v>17</v>
      </c>
      <c r="L3" s="1">
        <v>43838</v>
      </c>
      <c r="M3" s="62" t="str">
        <f>TEXT(Таблица2[[#This Row],[Дата]],"ДД")</f>
        <v>08</v>
      </c>
      <c r="N3" t="str">
        <f>TEXT(Таблица2[[#This Row],[Дата]],"ММММ")</f>
        <v>Январь</v>
      </c>
      <c r="O3" t="str">
        <f>TEXT(Таблица2[[#This Row],[Дата]],"ГГГГ")</f>
        <v>2020</v>
      </c>
    </row>
    <row r="4" spans="1:15" hidden="1" x14ac:dyDescent="0.2">
      <c r="A4" s="20" t="str">
        <f>VLOOKUP(Таблица2[[#This Row],[Сотруудник]],Лист1!$A$2:$B$1048576,2,0)</f>
        <v>Мастер</v>
      </c>
      <c r="B4" t="s">
        <v>9</v>
      </c>
      <c r="C4">
        <v>13.89</v>
      </c>
      <c r="D4">
        <v>36</v>
      </c>
      <c r="F4">
        <v>5</v>
      </c>
      <c r="H4">
        <v>5</v>
      </c>
      <c r="K4">
        <v>41</v>
      </c>
      <c r="L4" s="1">
        <v>43838</v>
      </c>
      <c r="M4" s="62" t="str">
        <f>TEXT(Таблица2[[#This Row],[Дата]],"ДД")</f>
        <v>08</v>
      </c>
      <c r="N4" t="str">
        <f>TEXT(Таблица2[[#This Row],[Дата]],"ММММ")</f>
        <v>Январь</v>
      </c>
      <c r="O4" t="str">
        <f>TEXT(Таблица2[[#This Row],[Дата]],"ГГГГ")</f>
        <v>2020</v>
      </c>
    </row>
    <row r="5" spans="1:15" hidden="1" x14ac:dyDescent="0.2">
      <c r="A5" s="20" t="str">
        <f>VLOOKUP(Таблица2[[#This Row],[Сотруудник]],Лист1!$A$2:$B$1048576,2,0)</f>
        <v>Мастер</v>
      </c>
      <c r="B5" t="s">
        <v>10</v>
      </c>
      <c r="C5">
        <v>0</v>
      </c>
      <c r="E5">
        <v>1</v>
      </c>
      <c r="K5">
        <v>1</v>
      </c>
      <c r="L5" s="1">
        <v>43838</v>
      </c>
      <c r="M5" s="62" t="str">
        <f>TEXT(Таблица2[[#This Row],[Дата]],"ДД")</f>
        <v>08</v>
      </c>
      <c r="N5" t="str">
        <f>TEXT(Таблица2[[#This Row],[Дата]],"ММММ")</f>
        <v>Январь</v>
      </c>
      <c r="O5" t="str">
        <f>TEXT(Таблица2[[#This Row],[Дата]],"ГГГГ")</f>
        <v>2020</v>
      </c>
    </row>
    <row r="6" spans="1:15" hidden="1" x14ac:dyDescent="0.2">
      <c r="A6" s="20" t="str">
        <f>VLOOKUP(Таблица2[[#This Row],[Сотруудник]],Лист1!$A$2:$B$1048576,2,0)</f>
        <v>Мастер</v>
      </c>
      <c r="B6" t="s">
        <v>11</v>
      </c>
      <c r="C6">
        <v>34.619999999999997</v>
      </c>
      <c r="E6">
        <v>26</v>
      </c>
      <c r="G6">
        <v>9</v>
      </c>
      <c r="H6">
        <v>9</v>
      </c>
      <c r="K6">
        <v>35</v>
      </c>
      <c r="L6" s="1">
        <v>43838</v>
      </c>
      <c r="M6" s="62" t="str">
        <f>TEXT(Таблица2[[#This Row],[Дата]],"ДД")</f>
        <v>08</v>
      </c>
      <c r="N6" t="str">
        <f>TEXT(Таблица2[[#This Row],[Дата]],"ММММ")</f>
        <v>Январь</v>
      </c>
      <c r="O6" t="str">
        <f>TEXT(Таблица2[[#This Row],[Дата]],"ГГГГ")</f>
        <v>2020</v>
      </c>
    </row>
    <row r="7" spans="1:15" x14ac:dyDescent="0.2">
      <c r="A7" s="20" t="str">
        <f>VLOOKUP(Таблица2[[#This Row],[Сотруудник]],Лист1!$A$2:$B$1048576,2,0)</f>
        <v>Мастер</v>
      </c>
      <c r="B7" t="s">
        <v>12</v>
      </c>
      <c r="C7">
        <v>0</v>
      </c>
      <c r="E7">
        <v>1</v>
      </c>
      <c r="K7">
        <v>1</v>
      </c>
      <c r="L7" s="1">
        <v>43838</v>
      </c>
      <c r="M7" s="62" t="str">
        <f>TEXT(Таблица2[[#This Row],[Дата]],"ДД")</f>
        <v>08</v>
      </c>
      <c r="N7" t="str">
        <f>TEXT(Таблица2[[#This Row],[Дата]],"ММММ")</f>
        <v>Январь</v>
      </c>
      <c r="O7" t="str">
        <f>TEXT(Таблица2[[#This Row],[Дата]],"ГГГГ")</f>
        <v>2020</v>
      </c>
    </row>
    <row r="8" spans="1:15" hidden="1" x14ac:dyDescent="0.2">
      <c r="A8" s="20" t="str">
        <f>VLOOKUP(Таблица2[[#This Row],[Сотруудник]],Лист1!$A$2:$B$1048576,2,0)</f>
        <v>Мастер</v>
      </c>
      <c r="B8" t="s">
        <v>13</v>
      </c>
      <c r="C8">
        <v>0</v>
      </c>
      <c r="E8">
        <v>1</v>
      </c>
      <c r="K8">
        <v>1</v>
      </c>
      <c r="L8" s="1">
        <v>43838</v>
      </c>
      <c r="M8" s="62" t="str">
        <f>TEXT(Таблица2[[#This Row],[Дата]],"ДД")</f>
        <v>08</v>
      </c>
      <c r="N8" t="str">
        <f>TEXT(Таблица2[[#This Row],[Дата]],"ММММ")</f>
        <v>Январь</v>
      </c>
      <c r="O8" t="str">
        <f>TEXT(Таблица2[[#This Row],[Дата]],"ГГГГ")</f>
        <v>2020</v>
      </c>
    </row>
    <row r="9" spans="1:15" hidden="1" x14ac:dyDescent="0.2">
      <c r="A9" s="20" t="str">
        <f>VLOOKUP(Таблица2[[#This Row],[Сотруудник]],Лист1!$A$2:$B$1048576,2,0)</f>
        <v>Мастер</v>
      </c>
      <c r="B9" t="s">
        <v>14</v>
      </c>
      <c r="C9">
        <v>20</v>
      </c>
      <c r="D9">
        <v>6</v>
      </c>
      <c r="E9">
        <v>24</v>
      </c>
      <c r="G9">
        <v>6</v>
      </c>
      <c r="H9">
        <v>6</v>
      </c>
      <c r="J9">
        <v>1</v>
      </c>
      <c r="K9">
        <v>36</v>
      </c>
      <c r="L9" s="1">
        <v>43838</v>
      </c>
      <c r="M9" s="62" t="str">
        <f>TEXT(Таблица2[[#This Row],[Дата]],"ДД")</f>
        <v>08</v>
      </c>
      <c r="N9" t="str">
        <f>TEXT(Таблица2[[#This Row],[Дата]],"ММММ")</f>
        <v>Январь</v>
      </c>
      <c r="O9" t="str">
        <f>TEXT(Таблица2[[#This Row],[Дата]],"ГГГГ")</f>
        <v>2020</v>
      </c>
    </row>
    <row r="10" spans="1:15" hidden="1" x14ac:dyDescent="0.2">
      <c r="A10" s="20" t="str">
        <f>VLOOKUP(Таблица2[[#This Row],[Сотруудник]],Лист1!$A$2:$B$1048576,2,0)</f>
        <v>Проверка</v>
      </c>
      <c r="B10" t="s">
        <v>30</v>
      </c>
      <c r="E10">
        <v>19</v>
      </c>
      <c r="G10">
        <v>1</v>
      </c>
      <c r="H10">
        <v>1</v>
      </c>
      <c r="K10">
        <v>20</v>
      </c>
      <c r="L10" s="1">
        <v>43836</v>
      </c>
      <c r="M10" s="62" t="str">
        <f>TEXT(Таблица2[[#This Row],[Дата]],"ДД")</f>
        <v>06</v>
      </c>
      <c r="N10" t="str">
        <f>TEXT(Таблица2[[#This Row],[Дата]],"ММММ")</f>
        <v>Январь</v>
      </c>
      <c r="O10" t="str">
        <f>TEXT(Таблица2[[#This Row],[Дата]],"ГГГГ")</f>
        <v>2020</v>
      </c>
    </row>
    <row r="11" spans="1:15" hidden="1" x14ac:dyDescent="0.2">
      <c r="A11" s="20" t="str">
        <f>VLOOKUP(Таблица2[[#This Row],[Сотруудник]],Лист1!$A$2:$B$1048576,2,0)</f>
        <v>Мастер</v>
      </c>
      <c r="B11" t="s">
        <v>14</v>
      </c>
      <c r="C11">
        <v>5.26</v>
      </c>
      <c r="E11">
        <v>19</v>
      </c>
      <c r="G11">
        <v>1</v>
      </c>
      <c r="H11">
        <v>1</v>
      </c>
      <c r="K11">
        <v>20</v>
      </c>
      <c r="L11" s="1">
        <v>43836</v>
      </c>
      <c r="M11" s="62" t="str">
        <f>TEXT(Таблица2[[#This Row],[Дата]],"ДД")</f>
        <v>06</v>
      </c>
      <c r="N11" t="str">
        <f>TEXT(Таблица2[[#This Row],[Дата]],"ММММ")</f>
        <v>Январь</v>
      </c>
      <c r="O11" t="str">
        <f>TEXT(Таблица2[[#This Row],[Дата]],"ГГГГ")</f>
        <v>2020</v>
      </c>
    </row>
    <row r="12" spans="1:15" hidden="1" x14ac:dyDescent="0.2">
      <c r="A12" s="20" t="str">
        <f>VLOOKUP(Таблица2[[#This Row],[Сотруудник]],Лист1!$A$2:$B$1048576,2,0)</f>
        <v>Проверка</v>
      </c>
      <c r="B12" t="s">
        <v>31</v>
      </c>
      <c r="E12">
        <v>9</v>
      </c>
      <c r="K12">
        <v>9</v>
      </c>
      <c r="L12" s="1">
        <v>43836</v>
      </c>
      <c r="M12" s="62" t="str">
        <f>TEXT(Таблица2[[#This Row],[Дата]],"ДД")</f>
        <v>06</v>
      </c>
      <c r="N12" t="str">
        <f>TEXT(Таблица2[[#This Row],[Дата]],"ММММ")</f>
        <v>Январь</v>
      </c>
      <c r="O12" t="str">
        <f>TEXT(Таблица2[[#This Row],[Дата]],"ГГГГ")</f>
        <v>2020</v>
      </c>
    </row>
    <row r="13" spans="1:15" hidden="1" x14ac:dyDescent="0.2">
      <c r="A13" s="20" t="str">
        <f>VLOOKUP(Таблица2[[#This Row],[Сотруудник]],Лист1!$A$2:$B$1048576,2,0)</f>
        <v>Мастер</v>
      </c>
      <c r="B13" t="s">
        <v>13</v>
      </c>
      <c r="C13">
        <v>0</v>
      </c>
      <c r="E13">
        <v>9</v>
      </c>
      <c r="K13">
        <v>9</v>
      </c>
      <c r="L13" s="1">
        <v>43836</v>
      </c>
      <c r="M13" s="62" t="str">
        <f>TEXT(Таблица2[[#This Row],[Дата]],"ДД")</f>
        <v>06</v>
      </c>
      <c r="N13" t="str">
        <f>TEXT(Таблица2[[#This Row],[Дата]],"ММММ")</f>
        <v>Январь</v>
      </c>
      <c r="O13" t="str">
        <f>TEXT(Таблица2[[#This Row],[Дата]],"ГГГГ")</f>
        <v>2020</v>
      </c>
    </row>
    <row r="14" spans="1:15" hidden="1" x14ac:dyDescent="0.2">
      <c r="A14" s="20" t="str">
        <f>VLOOKUP(Таблица2[[#This Row],[Сотруудник]],Лист1!$A$2:$B$1048576,2,0)</f>
        <v>Проверка</v>
      </c>
      <c r="B14" t="s">
        <v>32</v>
      </c>
      <c r="E14">
        <v>10</v>
      </c>
      <c r="K14">
        <v>10</v>
      </c>
      <c r="L14" s="1">
        <v>43836</v>
      </c>
      <c r="M14" s="62" t="str">
        <f>TEXT(Таблица2[[#This Row],[Дата]],"ДД")</f>
        <v>06</v>
      </c>
      <c r="N14" t="str">
        <f>TEXT(Таблица2[[#This Row],[Дата]],"ММММ")</f>
        <v>Январь</v>
      </c>
      <c r="O14" t="str">
        <f>TEXT(Таблица2[[#This Row],[Дата]],"ГГГГ")</f>
        <v>2020</v>
      </c>
    </row>
    <row r="15" spans="1:15" hidden="1" x14ac:dyDescent="0.2">
      <c r="A15" s="20" t="str">
        <f>VLOOKUP(Таблица2[[#This Row],[Сотруудник]],Лист1!$A$2:$B$1048576,2,0)</f>
        <v>Мастер</v>
      </c>
      <c r="B15" t="s">
        <v>13</v>
      </c>
      <c r="C15">
        <v>0</v>
      </c>
      <c r="E15">
        <v>10</v>
      </c>
      <c r="K15">
        <v>10</v>
      </c>
      <c r="L15" s="1">
        <v>43836</v>
      </c>
      <c r="M15" s="62" t="str">
        <f>TEXT(Таблица2[[#This Row],[Дата]],"ДД")</f>
        <v>06</v>
      </c>
      <c r="N15" t="str">
        <f>TEXT(Таблица2[[#This Row],[Дата]],"ММММ")</f>
        <v>Январь</v>
      </c>
      <c r="O15" t="str">
        <f>TEXT(Таблица2[[#This Row],[Дата]],"ГГГГ")</f>
        <v>2020</v>
      </c>
    </row>
    <row r="16" spans="1:15" hidden="1" x14ac:dyDescent="0.2">
      <c r="A16" s="20" t="str">
        <f>VLOOKUP(Таблица2[[#This Row],[Сотруудник]],Лист1!$A$2:$B$1048576,2,0)</f>
        <v>Проверка</v>
      </c>
      <c r="B16" t="s">
        <v>33</v>
      </c>
      <c r="D16">
        <v>105</v>
      </c>
      <c r="F16">
        <v>32</v>
      </c>
      <c r="H16">
        <v>32</v>
      </c>
      <c r="J16">
        <v>1</v>
      </c>
      <c r="K16">
        <v>137</v>
      </c>
      <c r="L16" s="1">
        <v>43836</v>
      </c>
      <c r="M16" s="62" t="str">
        <f>TEXT(Таблица2[[#This Row],[Дата]],"ДД")</f>
        <v>06</v>
      </c>
      <c r="N16" t="str">
        <f>TEXT(Таблица2[[#This Row],[Дата]],"ММММ")</f>
        <v>Январь</v>
      </c>
      <c r="O16" t="str">
        <f>TEXT(Таблица2[[#This Row],[Дата]],"ГГГГ")</f>
        <v>2020</v>
      </c>
    </row>
    <row r="17" spans="1:15" hidden="1" x14ac:dyDescent="0.2">
      <c r="A17" s="20" t="str">
        <f>VLOOKUP(Таблица2[[#This Row],[Сотруудник]],Лист1!$A$2:$B$1048576,2,0)</f>
        <v>Мастер</v>
      </c>
      <c r="B17" t="s">
        <v>8</v>
      </c>
      <c r="C17">
        <v>0</v>
      </c>
      <c r="D17">
        <v>2</v>
      </c>
      <c r="K17">
        <v>2</v>
      </c>
      <c r="L17" s="1">
        <v>43836</v>
      </c>
      <c r="M17" s="62" t="str">
        <f>TEXT(Таблица2[[#This Row],[Дата]],"ДД")</f>
        <v>06</v>
      </c>
      <c r="N17" t="str">
        <f>TEXT(Таблица2[[#This Row],[Дата]],"ММММ")</f>
        <v>Январь</v>
      </c>
      <c r="O17" t="str">
        <f>TEXT(Таблица2[[#This Row],[Дата]],"ГГГГ")</f>
        <v>2020</v>
      </c>
    </row>
    <row r="18" spans="1:15" hidden="1" x14ac:dyDescent="0.2">
      <c r="A18" s="20" t="str">
        <f>VLOOKUP(Таблица2[[#This Row],[Сотруудник]],Лист1!$A$2:$B$1048576,2,0)</f>
        <v>Мастер</v>
      </c>
      <c r="B18" t="s">
        <v>9</v>
      </c>
      <c r="C18">
        <v>0</v>
      </c>
      <c r="D18">
        <v>5</v>
      </c>
      <c r="K18">
        <v>5</v>
      </c>
      <c r="L18" s="1">
        <v>43836</v>
      </c>
      <c r="M18" s="62" t="str">
        <f>TEXT(Таблица2[[#This Row],[Дата]],"ДД")</f>
        <v>06</v>
      </c>
      <c r="N18" t="str">
        <f>TEXT(Таблица2[[#This Row],[Дата]],"ММММ")</f>
        <v>Январь</v>
      </c>
      <c r="O18" t="str">
        <f>TEXT(Таблица2[[#This Row],[Дата]],"ГГГГ")</f>
        <v>2020</v>
      </c>
    </row>
    <row r="19" spans="1:15" hidden="1" x14ac:dyDescent="0.2">
      <c r="A19" s="20" t="str">
        <f>VLOOKUP(Таблица2[[#This Row],[Сотруудник]],Лист1!$A$2:$B$1048576,2,0)</f>
        <v>Мастер</v>
      </c>
      <c r="B19" t="s">
        <v>10</v>
      </c>
      <c r="C19">
        <v>25</v>
      </c>
      <c r="D19">
        <v>8</v>
      </c>
      <c r="F19">
        <v>2</v>
      </c>
      <c r="H19">
        <v>2</v>
      </c>
      <c r="K19">
        <v>10</v>
      </c>
      <c r="L19" s="1">
        <v>43836</v>
      </c>
      <c r="M19" s="62" t="str">
        <f>TEXT(Таблица2[[#This Row],[Дата]],"ДД")</f>
        <v>06</v>
      </c>
      <c r="N19" t="str">
        <f>TEXT(Таблица2[[#This Row],[Дата]],"ММММ")</f>
        <v>Январь</v>
      </c>
      <c r="O19" t="str">
        <f>TEXT(Таблица2[[#This Row],[Дата]],"ГГГГ")</f>
        <v>2020</v>
      </c>
    </row>
    <row r="20" spans="1:15" hidden="1" x14ac:dyDescent="0.2">
      <c r="A20" s="20" t="str">
        <f>VLOOKUP(Таблица2[[#This Row],[Сотруудник]],Лист1!$A$2:$B$1048576,2,0)</f>
        <v>Мастер</v>
      </c>
      <c r="B20" t="s">
        <v>11</v>
      </c>
      <c r="C20">
        <v>38.46</v>
      </c>
      <c r="D20">
        <v>13</v>
      </c>
      <c r="F20">
        <v>5</v>
      </c>
      <c r="H20">
        <v>5</v>
      </c>
      <c r="K20">
        <v>18</v>
      </c>
      <c r="L20" s="1">
        <v>43836</v>
      </c>
      <c r="M20" s="62" t="str">
        <f>TEXT(Таблица2[[#This Row],[Дата]],"ДД")</f>
        <v>06</v>
      </c>
      <c r="N20" t="str">
        <f>TEXT(Таблица2[[#This Row],[Дата]],"ММММ")</f>
        <v>Январь</v>
      </c>
      <c r="O20" t="str">
        <f>TEXT(Таблица2[[#This Row],[Дата]],"ГГГГ")</f>
        <v>2020</v>
      </c>
    </row>
    <row r="21" spans="1:15" x14ac:dyDescent="0.2">
      <c r="A21" s="20" t="str">
        <f>VLOOKUP(Таблица2[[#This Row],[Сотруудник]],Лист1!$A$2:$B$1048576,2,0)</f>
        <v>Мастер</v>
      </c>
      <c r="B21" t="s">
        <v>12</v>
      </c>
      <c r="C21">
        <v>15.79</v>
      </c>
      <c r="D21">
        <v>38</v>
      </c>
      <c r="F21">
        <v>6</v>
      </c>
      <c r="H21">
        <v>6</v>
      </c>
      <c r="K21">
        <v>44</v>
      </c>
      <c r="L21" s="1">
        <v>43836</v>
      </c>
      <c r="M21" s="62" t="str">
        <f>TEXT(Таблица2[[#This Row],[Дата]],"ДД")</f>
        <v>06</v>
      </c>
      <c r="N21" t="str">
        <f>TEXT(Таблица2[[#This Row],[Дата]],"ММММ")</f>
        <v>Январь</v>
      </c>
      <c r="O21" t="str">
        <f>TEXT(Таблица2[[#This Row],[Дата]],"ГГГГ")</f>
        <v>2020</v>
      </c>
    </row>
    <row r="22" spans="1:15" hidden="1" x14ac:dyDescent="0.2">
      <c r="A22" s="20" t="str">
        <f>VLOOKUP(Таблица2[[#This Row],[Сотруудник]],Лист1!$A$2:$B$1048576,2,0)</f>
        <v>Мастер</v>
      </c>
      <c r="B22" t="s">
        <v>13</v>
      </c>
      <c r="C22">
        <v>71.430000000000007</v>
      </c>
      <c r="D22">
        <v>21</v>
      </c>
      <c r="F22">
        <v>15</v>
      </c>
      <c r="H22">
        <v>15</v>
      </c>
      <c r="J22">
        <v>1</v>
      </c>
      <c r="K22">
        <v>36</v>
      </c>
      <c r="L22" s="1">
        <v>43836</v>
      </c>
      <c r="M22" s="62" t="str">
        <f>TEXT(Таблица2[[#This Row],[Дата]],"ДД")</f>
        <v>06</v>
      </c>
      <c r="N22" t="str">
        <f>TEXT(Таблица2[[#This Row],[Дата]],"ММММ")</f>
        <v>Январь</v>
      </c>
      <c r="O22" t="str">
        <f>TEXT(Таблица2[[#This Row],[Дата]],"ГГГГ")</f>
        <v>2020</v>
      </c>
    </row>
    <row r="23" spans="1:15" hidden="1" x14ac:dyDescent="0.2">
      <c r="A23" s="20" t="str">
        <f>VLOOKUP(Таблица2[[#This Row],[Сотруудник]],Лист1!$A$2:$B$1048576,2,0)</f>
        <v>Мастер</v>
      </c>
      <c r="B23" t="s">
        <v>14</v>
      </c>
      <c r="C23">
        <v>22.22</v>
      </c>
      <c r="D23">
        <v>18</v>
      </c>
      <c r="F23">
        <v>4</v>
      </c>
      <c r="H23">
        <v>4</v>
      </c>
      <c r="K23">
        <v>22</v>
      </c>
      <c r="L23" s="1">
        <v>43836</v>
      </c>
      <c r="M23" s="62" t="str">
        <f>TEXT(Таблица2[[#This Row],[Дата]],"ДД")</f>
        <v>06</v>
      </c>
      <c r="N23" t="str">
        <f>TEXT(Таблица2[[#This Row],[Дата]],"ММММ")</f>
        <v>Январь</v>
      </c>
      <c r="O23" t="str">
        <f>TEXT(Таблица2[[#This Row],[Дата]],"ГГГГ")</f>
        <v>2020</v>
      </c>
    </row>
    <row r="24" spans="1:15" hidden="1" x14ac:dyDescent="0.2">
      <c r="A24" s="20" t="str">
        <f>VLOOKUP(Таблица2[[#This Row],[Сотруудник]],Лист1!$A$2:$B$1048576,2,0)</f>
        <v>Проверка</v>
      </c>
      <c r="B24" t="s">
        <v>34</v>
      </c>
      <c r="E24">
        <v>9</v>
      </c>
      <c r="G24">
        <v>1</v>
      </c>
      <c r="H24">
        <v>1</v>
      </c>
      <c r="K24">
        <v>10</v>
      </c>
      <c r="L24" s="1">
        <v>43836</v>
      </c>
      <c r="M24" s="62" t="str">
        <f>TEXT(Таблица2[[#This Row],[Дата]],"ДД")</f>
        <v>06</v>
      </c>
      <c r="N24" t="str">
        <f>TEXT(Таблица2[[#This Row],[Дата]],"ММММ")</f>
        <v>Январь</v>
      </c>
      <c r="O24" t="str">
        <f>TEXT(Таблица2[[#This Row],[Дата]],"ГГГГ")</f>
        <v>2020</v>
      </c>
    </row>
    <row r="25" spans="1:15" hidden="1" x14ac:dyDescent="0.2">
      <c r="A25" s="20" t="str">
        <f>VLOOKUP(Таблица2[[#This Row],[Сотруудник]],Лист1!$A$2:$B$1048576,2,0)</f>
        <v>Мастер</v>
      </c>
      <c r="B25" t="s">
        <v>14</v>
      </c>
      <c r="C25">
        <v>11.11</v>
      </c>
      <c r="E25">
        <v>9</v>
      </c>
      <c r="G25">
        <v>1</v>
      </c>
      <c r="H25">
        <v>1</v>
      </c>
      <c r="K25">
        <v>10</v>
      </c>
      <c r="L25" s="1">
        <v>43836</v>
      </c>
      <c r="M25" s="62" t="str">
        <f>TEXT(Таблица2[[#This Row],[Дата]],"ДД")</f>
        <v>06</v>
      </c>
      <c r="N25" t="str">
        <f>TEXT(Таблица2[[#This Row],[Дата]],"ММММ")</f>
        <v>Январь</v>
      </c>
      <c r="O25" t="str">
        <f>TEXT(Таблица2[[#This Row],[Дата]],"ГГГГ")</f>
        <v>2020</v>
      </c>
    </row>
    <row r="26" spans="1:15" hidden="1" x14ac:dyDescent="0.2">
      <c r="A26" s="20" t="str">
        <f>VLOOKUP(Таблица2[[#This Row],[Сотруудник]],Лист1!$A$2:$B$1048576,2,0)</f>
        <v>Проверка</v>
      </c>
      <c r="B26" t="s">
        <v>30</v>
      </c>
      <c r="E26">
        <v>29</v>
      </c>
      <c r="G26">
        <v>7</v>
      </c>
      <c r="H26">
        <v>7</v>
      </c>
      <c r="K26">
        <v>36</v>
      </c>
      <c r="L26" s="1">
        <v>43837</v>
      </c>
      <c r="M26" s="62" t="str">
        <f>TEXT(Таблица2[[#This Row],[Дата]],"ДД")</f>
        <v>07</v>
      </c>
      <c r="N26" t="str">
        <f>TEXT(Таблица2[[#This Row],[Дата]],"ММММ")</f>
        <v>Январь</v>
      </c>
      <c r="O26" t="str">
        <f>TEXT(Таблица2[[#This Row],[Дата]],"ГГГГ")</f>
        <v>2020</v>
      </c>
    </row>
    <row r="27" spans="1:15" hidden="1" x14ac:dyDescent="0.2">
      <c r="A27" s="20" t="str">
        <f>VLOOKUP(Таблица2[[#This Row],[Сотруудник]],Лист1!$A$2:$B$1048576,2,0)</f>
        <v>Мастер</v>
      </c>
      <c r="B27" t="s">
        <v>13</v>
      </c>
      <c r="C27">
        <v>24.14</v>
      </c>
      <c r="E27">
        <v>29</v>
      </c>
      <c r="G27">
        <v>7</v>
      </c>
      <c r="H27">
        <v>7</v>
      </c>
      <c r="K27">
        <v>36</v>
      </c>
      <c r="L27" s="1">
        <v>43837</v>
      </c>
      <c r="M27" s="62" t="str">
        <f>TEXT(Таблица2[[#This Row],[Дата]],"ДД")</f>
        <v>07</v>
      </c>
      <c r="N27" t="str">
        <f>TEXT(Таблица2[[#This Row],[Дата]],"ММММ")</f>
        <v>Январь</v>
      </c>
      <c r="O27" t="str">
        <f>TEXT(Таблица2[[#This Row],[Дата]],"ГГГГ")</f>
        <v>2020</v>
      </c>
    </row>
    <row r="28" spans="1:15" hidden="1" x14ac:dyDescent="0.2">
      <c r="A28" s="20" t="str">
        <f>VLOOKUP(Таблица2[[#This Row],[Сотруудник]],Лист1!$A$2:$B$1048576,2,0)</f>
        <v>Проверка</v>
      </c>
      <c r="B28" t="s">
        <v>31</v>
      </c>
      <c r="E28">
        <v>64</v>
      </c>
      <c r="G28">
        <v>19</v>
      </c>
      <c r="H28">
        <v>19</v>
      </c>
      <c r="K28">
        <v>83</v>
      </c>
      <c r="L28" s="1">
        <v>43837</v>
      </c>
      <c r="M28" s="62" t="str">
        <f>TEXT(Таблица2[[#This Row],[Дата]],"ДД")</f>
        <v>07</v>
      </c>
      <c r="N28" t="str">
        <f>TEXT(Таблица2[[#This Row],[Дата]],"ММММ")</f>
        <v>Январь</v>
      </c>
      <c r="O28" t="str">
        <f>TEXT(Таблица2[[#This Row],[Дата]],"ГГГГ")</f>
        <v>2020</v>
      </c>
    </row>
    <row r="29" spans="1:15" hidden="1" x14ac:dyDescent="0.2">
      <c r="A29" s="20" t="str">
        <f>VLOOKUP(Таблица2[[#This Row],[Сотруудник]],Лист1!$A$2:$B$1048576,2,0)</f>
        <v>Мастер</v>
      </c>
      <c r="B29" t="s">
        <v>16</v>
      </c>
      <c r="C29">
        <v>20</v>
      </c>
      <c r="E29">
        <v>5</v>
      </c>
      <c r="G29">
        <v>1</v>
      </c>
      <c r="H29">
        <v>1</v>
      </c>
      <c r="K29">
        <v>6</v>
      </c>
      <c r="L29" s="1">
        <v>43837</v>
      </c>
      <c r="M29" s="62" t="str">
        <f>TEXT(Таблица2[[#This Row],[Дата]],"ДД")</f>
        <v>07</v>
      </c>
      <c r="N29" t="str">
        <f>TEXT(Таблица2[[#This Row],[Дата]],"ММММ")</f>
        <v>Январь</v>
      </c>
      <c r="O29" t="str">
        <f>TEXT(Таблица2[[#This Row],[Дата]],"ГГГГ")</f>
        <v>2020</v>
      </c>
    </row>
    <row r="30" spans="1:15" hidden="1" x14ac:dyDescent="0.2">
      <c r="A30" s="20" t="str">
        <f>VLOOKUP(Таблица2[[#This Row],[Сотруудник]],Лист1!$A$2:$B$1048576,2,0)</f>
        <v>Мастер</v>
      </c>
      <c r="B30" t="s">
        <v>10</v>
      </c>
      <c r="C30">
        <v>12.82</v>
      </c>
      <c r="E30">
        <v>39</v>
      </c>
      <c r="G30">
        <v>5</v>
      </c>
      <c r="H30">
        <v>5</v>
      </c>
      <c r="K30">
        <v>44</v>
      </c>
      <c r="L30" s="1">
        <v>43837</v>
      </c>
      <c r="M30" s="62" t="str">
        <f>TEXT(Таблица2[[#This Row],[Дата]],"ДД")</f>
        <v>07</v>
      </c>
      <c r="N30" t="str">
        <f>TEXT(Таблица2[[#This Row],[Дата]],"ММММ")</f>
        <v>Январь</v>
      </c>
      <c r="O30" t="str">
        <f>TEXT(Таблица2[[#This Row],[Дата]],"ГГГГ")</f>
        <v>2020</v>
      </c>
    </row>
    <row r="31" spans="1:15" hidden="1" x14ac:dyDescent="0.2">
      <c r="A31" s="20" t="str">
        <f>VLOOKUP(Таблица2[[#This Row],[Сотруудник]],Лист1!$A$2:$B$1048576,2,0)</f>
        <v>Мастер</v>
      </c>
      <c r="B31" t="s">
        <v>13</v>
      </c>
      <c r="C31">
        <v>100</v>
      </c>
      <c r="E31">
        <v>11</v>
      </c>
      <c r="G31">
        <v>11</v>
      </c>
      <c r="H31">
        <v>11</v>
      </c>
      <c r="K31">
        <v>22</v>
      </c>
      <c r="L31" s="1">
        <v>43837</v>
      </c>
      <c r="M31" s="62" t="str">
        <f>TEXT(Таблица2[[#This Row],[Дата]],"ДД")</f>
        <v>07</v>
      </c>
      <c r="N31" t="str">
        <f>TEXT(Таблица2[[#This Row],[Дата]],"ММММ")</f>
        <v>Январь</v>
      </c>
      <c r="O31" t="str">
        <f>TEXT(Таблица2[[#This Row],[Дата]],"ГГГГ")</f>
        <v>2020</v>
      </c>
    </row>
    <row r="32" spans="1:15" hidden="1" x14ac:dyDescent="0.2">
      <c r="A32" s="20" t="str">
        <f>VLOOKUP(Таблица2[[#This Row],[Сотруудник]],Лист1!$A$2:$B$1048576,2,0)</f>
        <v>Мастер</v>
      </c>
      <c r="B32" t="s">
        <v>14</v>
      </c>
      <c r="C32">
        <v>22.22</v>
      </c>
      <c r="E32">
        <v>9</v>
      </c>
      <c r="G32">
        <v>2</v>
      </c>
      <c r="H32">
        <v>2</v>
      </c>
      <c r="K32">
        <v>11</v>
      </c>
      <c r="L32" s="1">
        <v>43837</v>
      </c>
      <c r="M32" s="62" t="str">
        <f>TEXT(Таблица2[[#This Row],[Дата]],"ДД")</f>
        <v>07</v>
      </c>
      <c r="N32" t="str">
        <f>TEXT(Таблица2[[#This Row],[Дата]],"ММММ")</f>
        <v>Январь</v>
      </c>
      <c r="O32" t="str">
        <f>TEXT(Таблица2[[#This Row],[Дата]],"ГГГГ")</f>
        <v>2020</v>
      </c>
    </row>
    <row r="33" spans="1:15" hidden="1" x14ac:dyDescent="0.2">
      <c r="A33" s="20" t="str">
        <f>VLOOKUP(Таблица2[[#This Row],[Сотруудник]],Лист1!$A$2:$B$1048576,2,0)</f>
        <v>Проверка</v>
      </c>
      <c r="B33" t="s">
        <v>32</v>
      </c>
      <c r="E33">
        <v>20</v>
      </c>
      <c r="G33">
        <v>4</v>
      </c>
      <c r="H33">
        <v>4</v>
      </c>
      <c r="K33">
        <v>24</v>
      </c>
      <c r="L33" s="1">
        <v>43837</v>
      </c>
      <c r="M33" s="62" t="str">
        <f>TEXT(Таблица2[[#This Row],[Дата]],"ДД")</f>
        <v>07</v>
      </c>
      <c r="N33" t="str">
        <f>TEXT(Таблица2[[#This Row],[Дата]],"ММММ")</f>
        <v>Январь</v>
      </c>
      <c r="O33" t="str">
        <f>TEXT(Таблица2[[#This Row],[Дата]],"ГГГГ")</f>
        <v>2020</v>
      </c>
    </row>
    <row r="34" spans="1:15" hidden="1" x14ac:dyDescent="0.2">
      <c r="A34" s="20" t="str">
        <f>VLOOKUP(Таблица2[[#This Row],[Сотруудник]],Лист1!$A$2:$B$1048576,2,0)</f>
        <v>Мастер</v>
      </c>
      <c r="B34" t="s">
        <v>16</v>
      </c>
      <c r="C34">
        <v>40</v>
      </c>
      <c r="E34">
        <v>5</v>
      </c>
      <c r="G34">
        <v>2</v>
      </c>
      <c r="H34">
        <v>2</v>
      </c>
      <c r="K34">
        <v>7</v>
      </c>
      <c r="L34" s="1">
        <v>43837</v>
      </c>
      <c r="M34" s="62" t="str">
        <f>TEXT(Таблица2[[#This Row],[Дата]],"ДД")</f>
        <v>07</v>
      </c>
      <c r="N34" t="str">
        <f>TEXT(Таблица2[[#This Row],[Дата]],"ММММ")</f>
        <v>Январь</v>
      </c>
      <c r="O34" t="str">
        <f>TEXT(Таблица2[[#This Row],[Дата]],"ГГГГ")</f>
        <v>2020</v>
      </c>
    </row>
    <row r="35" spans="1:15" hidden="1" x14ac:dyDescent="0.2">
      <c r="A35" s="20" t="str">
        <f>VLOOKUP(Таблица2[[#This Row],[Сотруудник]],Лист1!$A$2:$B$1048576,2,0)</f>
        <v>Мастер</v>
      </c>
      <c r="B35" t="s">
        <v>13</v>
      </c>
      <c r="C35">
        <v>13.33</v>
      </c>
      <c r="E35">
        <v>15</v>
      </c>
      <c r="G35">
        <v>2</v>
      </c>
      <c r="H35">
        <v>2</v>
      </c>
      <c r="K35">
        <v>17</v>
      </c>
      <c r="L35" s="1">
        <v>43837</v>
      </c>
      <c r="M35" s="62" t="str">
        <f>TEXT(Таблица2[[#This Row],[Дата]],"ДД")</f>
        <v>07</v>
      </c>
      <c r="N35" t="str">
        <f>TEXT(Таблица2[[#This Row],[Дата]],"ММММ")</f>
        <v>Январь</v>
      </c>
      <c r="O35" t="str">
        <f>TEXT(Таблица2[[#This Row],[Дата]],"ГГГГ")</f>
        <v>2020</v>
      </c>
    </row>
    <row r="36" spans="1:15" hidden="1" x14ac:dyDescent="0.2">
      <c r="A36" s="20" t="str">
        <f>VLOOKUP(Таблица2[[#This Row],[Сотруудник]],Лист1!$A$2:$B$1048576,2,0)</f>
        <v>Проверка</v>
      </c>
      <c r="B36" t="s">
        <v>33</v>
      </c>
      <c r="D36">
        <v>61</v>
      </c>
      <c r="E36">
        <v>49</v>
      </c>
      <c r="F36">
        <v>18</v>
      </c>
      <c r="G36">
        <v>3</v>
      </c>
      <c r="H36">
        <v>21</v>
      </c>
      <c r="I36">
        <v>1</v>
      </c>
      <c r="K36">
        <v>131</v>
      </c>
      <c r="L36" s="1">
        <v>43837</v>
      </c>
      <c r="M36" s="62" t="str">
        <f>TEXT(Таблица2[[#This Row],[Дата]],"ДД")</f>
        <v>07</v>
      </c>
      <c r="N36" t="str">
        <f>TEXT(Таблица2[[#This Row],[Дата]],"ММММ")</f>
        <v>Январь</v>
      </c>
      <c r="O36" t="str">
        <f>TEXT(Таблица2[[#This Row],[Дата]],"ГГГГ")</f>
        <v>2020</v>
      </c>
    </row>
    <row r="37" spans="1:15" hidden="1" x14ac:dyDescent="0.2">
      <c r="A37" s="20" t="str">
        <f>VLOOKUP(Таблица2[[#This Row],[Сотруудник]],Лист1!$A$2:$B$1048576,2,0)</f>
        <v>Мастер</v>
      </c>
      <c r="B37" t="s">
        <v>9</v>
      </c>
      <c r="C37">
        <v>36.36</v>
      </c>
      <c r="D37">
        <v>33</v>
      </c>
      <c r="F37">
        <v>12</v>
      </c>
      <c r="H37">
        <v>12</v>
      </c>
      <c r="K37">
        <v>45</v>
      </c>
      <c r="L37" s="1">
        <v>43837</v>
      </c>
      <c r="M37" s="62" t="str">
        <f>TEXT(Таблица2[[#This Row],[Дата]],"ДД")</f>
        <v>07</v>
      </c>
      <c r="N37" t="str">
        <f>TEXT(Таблица2[[#This Row],[Дата]],"ММММ")</f>
        <v>Январь</v>
      </c>
      <c r="O37" t="str">
        <f>TEXT(Таблица2[[#This Row],[Дата]],"ГГГГ")</f>
        <v>2020</v>
      </c>
    </row>
    <row r="38" spans="1:15" hidden="1" x14ac:dyDescent="0.2">
      <c r="A38" s="20" t="str">
        <f>VLOOKUP(Таблица2[[#This Row],[Сотруудник]],Лист1!$A$2:$B$1048576,2,0)</f>
        <v>Мастер</v>
      </c>
      <c r="B38" t="s">
        <v>10</v>
      </c>
      <c r="C38">
        <v>6.82</v>
      </c>
      <c r="D38">
        <v>17</v>
      </c>
      <c r="E38">
        <v>27</v>
      </c>
      <c r="F38">
        <v>1</v>
      </c>
      <c r="G38">
        <v>2</v>
      </c>
      <c r="H38">
        <v>3</v>
      </c>
      <c r="I38">
        <v>1</v>
      </c>
      <c r="K38">
        <v>47</v>
      </c>
      <c r="L38" s="1">
        <v>43837</v>
      </c>
      <c r="M38" s="62" t="str">
        <f>TEXT(Таблица2[[#This Row],[Дата]],"ДД")</f>
        <v>07</v>
      </c>
      <c r="N38" t="str">
        <f>TEXT(Таблица2[[#This Row],[Дата]],"ММММ")</f>
        <v>Январь</v>
      </c>
      <c r="O38" t="str">
        <f>TEXT(Таблица2[[#This Row],[Дата]],"ГГГГ")</f>
        <v>2020</v>
      </c>
    </row>
    <row r="39" spans="1:15" hidden="1" x14ac:dyDescent="0.2">
      <c r="A39" s="20" t="str">
        <f>VLOOKUP(Таблица2[[#This Row],[Сотруудник]],Лист1!$A$2:$B$1048576,2,0)</f>
        <v>Мастер</v>
      </c>
      <c r="B39" t="s">
        <v>13</v>
      </c>
      <c r="C39">
        <v>13.64</v>
      </c>
      <c r="E39">
        <v>22</v>
      </c>
      <c r="F39">
        <v>2</v>
      </c>
      <c r="G39">
        <v>1</v>
      </c>
      <c r="H39">
        <v>3</v>
      </c>
      <c r="K39">
        <v>25</v>
      </c>
      <c r="L39" s="1">
        <v>43837</v>
      </c>
      <c r="M39" s="62" t="str">
        <f>TEXT(Таблица2[[#This Row],[Дата]],"ДД")</f>
        <v>07</v>
      </c>
      <c r="N39" t="str">
        <f>TEXT(Таблица2[[#This Row],[Дата]],"ММММ")</f>
        <v>Январь</v>
      </c>
      <c r="O39" t="str">
        <f>TEXT(Таблица2[[#This Row],[Дата]],"ГГГГ")</f>
        <v>2020</v>
      </c>
    </row>
    <row r="40" spans="1:15" hidden="1" x14ac:dyDescent="0.2">
      <c r="A40" s="20" t="str">
        <f>VLOOKUP(Таблица2[[#This Row],[Сотруудник]],Лист1!$A$2:$B$1048576,2,0)</f>
        <v>Мастер</v>
      </c>
      <c r="B40" t="s">
        <v>14</v>
      </c>
      <c r="C40">
        <v>27.27</v>
      </c>
      <c r="D40">
        <v>11</v>
      </c>
      <c r="F40">
        <v>3</v>
      </c>
      <c r="H40">
        <v>3</v>
      </c>
      <c r="K40">
        <v>14</v>
      </c>
      <c r="L40" s="1">
        <v>43837</v>
      </c>
      <c r="M40" s="62" t="str">
        <f>TEXT(Таблица2[[#This Row],[Дата]],"ДД")</f>
        <v>07</v>
      </c>
      <c r="N40" t="str">
        <f>TEXT(Таблица2[[#This Row],[Дата]],"ММММ")</f>
        <v>Январь</v>
      </c>
      <c r="O40" t="str">
        <f>TEXT(Таблица2[[#This Row],[Дата]],"ГГГГ")</f>
        <v>2020</v>
      </c>
    </row>
    <row r="41" spans="1:15" hidden="1" x14ac:dyDescent="0.2">
      <c r="A41" s="20" t="str">
        <f>VLOOKUP(Таблица2[[#This Row],[Сотруудник]],Лист1!$A$2:$B$1048576,2,0)</f>
        <v>Проверка</v>
      </c>
      <c r="B41" t="s">
        <v>34</v>
      </c>
      <c r="E41">
        <v>31</v>
      </c>
      <c r="G41">
        <v>6</v>
      </c>
      <c r="H41">
        <v>6</v>
      </c>
      <c r="K41">
        <v>37</v>
      </c>
      <c r="L41" s="1">
        <v>43837</v>
      </c>
      <c r="M41" s="62" t="str">
        <f>TEXT(Таблица2[[#This Row],[Дата]],"ДД")</f>
        <v>07</v>
      </c>
      <c r="N41" t="str">
        <f>TEXT(Таблица2[[#This Row],[Дата]],"ММММ")</f>
        <v>Январь</v>
      </c>
      <c r="O41" t="str">
        <f>TEXT(Таблица2[[#This Row],[Дата]],"ГГГГ")</f>
        <v>2020</v>
      </c>
    </row>
    <row r="42" spans="1:15" hidden="1" x14ac:dyDescent="0.2">
      <c r="A42" s="20" t="str">
        <f>VLOOKUP(Таблица2[[#This Row],[Сотруудник]],Лист1!$A$2:$B$1048576,2,0)</f>
        <v>Мастер</v>
      </c>
      <c r="B42" t="s">
        <v>16</v>
      </c>
      <c r="C42">
        <v>33.33</v>
      </c>
      <c r="E42">
        <v>3</v>
      </c>
      <c r="G42">
        <v>1</v>
      </c>
      <c r="H42">
        <v>1</v>
      </c>
      <c r="K42">
        <v>4</v>
      </c>
      <c r="L42" s="1">
        <v>43837</v>
      </c>
      <c r="M42" s="62" t="str">
        <f>TEXT(Таблица2[[#This Row],[Дата]],"ДД")</f>
        <v>07</v>
      </c>
      <c r="N42" t="str">
        <f>TEXT(Таблица2[[#This Row],[Дата]],"ММММ")</f>
        <v>Январь</v>
      </c>
      <c r="O42" t="str">
        <f>TEXT(Таблица2[[#This Row],[Дата]],"ГГГГ")</f>
        <v>2020</v>
      </c>
    </row>
    <row r="43" spans="1:15" hidden="1" x14ac:dyDescent="0.2">
      <c r="A43" s="20" t="str">
        <f>VLOOKUP(Таблица2[[#This Row],[Сотруудник]],Лист1!$A$2:$B$1048576,2,0)</f>
        <v>Мастер</v>
      </c>
      <c r="B43" t="s">
        <v>10</v>
      </c>
      <c r="C43">
        <v>23.81</v>
      </c>
      <c r="E43">
        <v>21</v>
      </c>
      <c r="G43">
        <v>5</v>
      </c>
      <c r="H43">
        <v>5</v>
      </c>
      <c r="K43">
        <v>26</v>
      </c>
      <c r="L43" s="1">
        <v>43837</v>
      </c>
      <c r="M43" s="62" t="str">
        <f>TEXT(Таблица2[[#This Row],[Дата]],"ДД")</f>
        <v>07</v>
      </c>
      <c r="N43" t="str">
        <f>TEXT(Таблица2[[#This Row],[Дата]],"ММММ")</f>
        <v>Январь</v>
      </c>
      <c r="O43" t="str">
        <f>TEXT(Таблица2[[#This Row],[Дата]],"ГГГГ")</f>
        <v>2020</v>
      </c>
    </row>
    <row r="44" spans="1:15" hidden="1" x14ac:dyDescent="0.2">
      <c r="A44" s="20" t="str">
        <f>VLOOKUP(Таблица2[[#This Row],[Сотруудник]],Лист1!$A$2:$B$1048576,2,0)</f>
        <v>Мастер</v>
      </c>
      <c r="B44" t="s">
        <v>13</v>
      </c>
      <c r="C44">
        <v>0</v>
      </c>
      <c r="E44">
        <v>7</v>
      </c>
      <c r="K44">
        <v>7</v>
      </c>
      <c r="L44" s="1">
        <v>43837</v>
      </c>
      <c r="M44" s="62" t="str">
        <f>TEXT(Таблица2[[#This Row],[Дата]],"ДД")</f>
        <v>07</v>
      </c>
      <c r="N44" t="str">
        <f>TEXT(Таблица2[[#This Row],[Дата]],"ММММ")</f>
        <v>Январь</v>
      </c>
      <c r="O44" t="str">
        <f>TEXT(Таблица2[[#This Row],[Дата]],"ГГГГ")</f>
        <v>2020</v>
      </c>
    </row>
    <row r="45" spans="1:15" hidden="1" x14ac:dyDescent="0.2">
      <c r="A45" s="20" t="str">
        <f>VLOOKUP(Таблица2[[#This Row],[Сотруудник]],Лист1!$A$2:$B$1048576,2,0)</f>
        <v>Проверка</v>
      </c>
      <c r="B45" t="s">
        <v>33</v>
      </c>
      <c r="E45">
        <v>16</v>
      </c>
      <c r="G45">
        <v>10</v>
      </c>
      <c r="H45">
        <v>10</v>
      </c>
      <c r="K45">
        <v>26</v>
      </c>
      <c r="L45" s="1">
        <v>43839</v>
      </c>
      <c r="M45" s="62" t="str">
        <f>TEXT(Таблица2[[#This Row],[Дата]],"ДД")</f>
        <v>09</v>
      </c>
      <c r="N45" t="str">
        <f>TEXT(Таблица2[[#This Row],[Дата]],"ММММ")</f>
        <v>Январь</v>
      </c>
      <c r="O45" t="str">
        <f>TEXT(Таблица2[[#This Row],[Дата]],"ГГГГ")</f>
        <v>2020</v>
      </c>
    </row>
    <row r="46" spans="1:15" hidden="1" x14ac:dyDescent="0.2">
      <c r="A46" s="20" t="str">
        <f>VLOOKUP(Таблица2[[#This Row],[Сотруудник]],Лист1!$A$2:$B$1048576,2,0)</f>
        <v>Мастер</v>
      </c>
      <c r="B46" t="s">
        <v>16</v>
      </c>
      <c r="C46">
        <v>160</v>
      </c>
      <c r="E46">
        <v>5</v>
      </c>
      <c r="G46">
        <v>8</v>
      </c>
      <c r="H46">
        <v>8</v>
      </c>
      <c r="K46">
        <v>13</v>
      </c>
      <c r="L46" s="1">
        <v>43839</v>
      </c>
      <c r="M46" s="62" t="str">
        <f>TEXT(Таблица2[[#This Row],[Дата]],"ДД")</f>
        <v>09</v>
      </c>
      <c r="N46" t="str">
        <f>TEXT(Таблица2[[#This Row],[Дата]],"ММММ")</f>
        <v>Январь</v>
      </c>
      <c r="O46" t="str">
        <f>TEXT(Таблица2[[#This Row],[Дата]],"ГГГГ")</f>
        <v>2020</v>
      </c>
    </row>
    <row r="47" spans="1:15" hidden="1" x14ac:dyDescent="0.2">
      <c r="A47" s="20" t="str">
        <f>VLOOKUP(Таблица2[[#This Row],[Сотруудник]],Лист1!$A$2:$B$1048576,2,0)</f>
        <v>Мастер</v>
      </c>
      <c r="B47" t="s">
        <v>13</v>
      </c>
      <c r="C47">
        <v>18.18</v>
      </c>
      <c r="E47">
        <v>11</v>
      </c>
      <c r="G47">
        <v>2</v>
      </c>
      <c r="H47">
        <v>2</v>
      </c>
      <c r="K47">
        <v>13</v>
      </c>
      <c r="L47" s="1">
        <v>43839</v>
      </c>
      <c r="M47" s="62" t="str">
        <f>TEXT(Таблица2[[#This Row],[Дата]],"ДД")</f>
        <v>09</v>
      </c>
      <c r="N47" t="str">
        <f>TEXT(Таблица2[[#This Row],[Дата]],"ММММ")</f>
        <v>Январь</v>
      </c>
      <c r="O47" t="str">
        <f>TEXT(Таблица2[[#This Row],[Дата]],"ГГГГ")</f>
        <v>2020</v>
      </c>
    </row>
    <row r="48" spans="1:15" hidden="1" x14ac:dyDescent="0.2">
      <c r="A48" s="20" t="str">
        <f>VLOOKUP(Таблица2[[#This Row],[Сотруудник]],Лист1!$A$2:$B$1048576,2,0)</f>
        <v>Проверка</v>
      </c>
      <c r="B48" t="s">
        <v>34</v>
      </c>
      <c r="E48">
        <v>84</v>
      </c>
      <c r="G48">
        <v>27</v>
      </c>
      <c r="H48">
        <v>27</v>
      </c>
      <c r="K48">
        <v>111</v>
      </c>
      <c r="L48" s="1">
        <v>43839</v>
      </c>
      <c r="M48" s="62" t="str">
        <f>TEXT(Таблица2[[#This Row],[Дата]],"ДД")</f>
        <v>09</v>
      </c>
      <c r="N48" t="str">
        <f>TEXT(Таблица2[[#This Row],[Дата]],"ММММ")</f>
        <v>Январь</v>
      </c>
      <c r="O48" t="str">
        <f>TEXT(Таблица2[[#This Row],[Дата]],"ГГГГ")</f>
        <v>2020</v>
      </c>
    </row>
    <row r="49" spans="1:15" hidden="1" x14ac:dyDescent="0.2">
      <c r="A49" s="20" t="str">
        <f>VLOOKUP(Таблица2[[#This Row],[Сотруудник]],Лист1!$A$2:$B$1048576,2,0)</f>
        <v>Мастер</v>
      </c>
      <c r="B49" t="s">
        <v>16</v>
      </c>
      <c r="C49">
        <v>33.33</v>
      </c>
      <c r="E49">
        <v>24</v>
      </c>
      <c r="G49">
        <v>8</v>
      </c>
      <c r="H49">
        <v>8</v>
      </c>
      <c r="K49">
        <v>32</v>
      </c>
      <c r="L49" s="1">
        <v>43839</v>
      </c>
      <c r="M49" s="62" t="str">
        <f>TEXT(Таблица2[[#This Row],[Дата]],"ДД")</f>
        <v>09</v>
      </c>
      <c r="N49" t="str">
        <f>TEXT(Таблица2[[#This Row],[Дата]],"ММММ")</f>
        <v>Январь</v>
      </c>
      <c r="O49" t="str">
        <f>TEXT(Таблица2[[#This Row],[Дата]],"ГГГГ")</f>
        <v>2020</v>
      </c>
    </row>
    <row r="50" spans="1:15" hidden="1" x14ac:dyDescent="0.2">
      <c r="A50" s="20" t="str">
        <f>VLOOKUP(Таблица2[[#This Row],[Сотруудник]],Лист1!$A$2:$B$1048576,2,0)</f>
        <v>Мастер</v>
      </c>
      <c r="B50" t="s">
        <v>10</v>
      </c>
      <c r="C50">
        <v>26.47</v>
      </c>
      <c r="E50">
        <v>34</v>
      </c>
      <c r="G50">
        <v>9</v>
      </c>
      <c r="H50">
        <v>9</v>
      </c>
      <c r="K50">
        <v>43</v>
      </c>
      <c r="L50" s="1">
        <v>43839</v>
      </c>
      <c r="M50" s="62" t="str">
        <f>TEXT(Таблица2[[#This Row],[Дата]],"ДД")</f>
        <v>09</v>
      </c>
      <c r="N50" t="str">
        <f>TEXT(Таблица2[[#This Row],[Дата]],"ММММ")</f>
        <v>Январь</v>
      </c>
      <c r="O50" t="str">
        <f>TEXT(Таблица2[[#This Row],[Дата]],"ГГГГ")</f>
        <v>2020</v>
      </c>
    </row>
    <row r="51" spans="1:15" hidden="1" x14ac:dyDescent="0.2">
      <c r="A51" s="20" t="str">
        <f>VLOOKUP(Таблица2[[#This Row],[Сотруудник]],Лист1!$A$2:$B$1048576,2,0)</f>
        <v>Мастер</v>
      </c>
      <c r="B51" t="s">
        <v>13</v>
      </c>
      <c r="C51">
        <v>58.33</v>
      </c>
      <c r="E51">
        <v>12</v>
      </c>
      <c r="G51">
        <v>7</v>
      </c>
      <c r="H51">
        <v>7</v>
      </c>
      <c r="K51">
        <v>19</v>
      </c>
      <c r="L51" s="1">
        <v>43839</v>
      </c>
      <c r="M51" s="62" t="str">
        <f>TEXT(Таблица2[[#This Row],[Дата]],"ДД")</f>
        <v>09</v>
      </c>
      <c r="N51" t="str">
        <f>TEXT(Таблица2[[#This Row],[Дата]],"ММММ")</f>
        <v>Январь</v>
      </c>
      <c r="O51" t="str">
        <f>TEXT(Таблица2[[#This Row],[Дата]],"ГГГГ")</f>
        <v>2020</v>
      </c>
    </row>
    <row r="52" spans="1:15" hidden="1" x14ac:dyDescent="0.2">
      <c r="A52" s="20" t="str">
        <f>VLOOKUP(Таблица2[[#This Row],[Сотруудник]],Лист1!$A$2:$B$1048576,2,0)</f>
        <v>Мастер</v>
      </c>
      <c r="B52" t="s">
        <v>14</v>
      </c>
      <c r="C52">
        <v>21.43</v>
      </c>
      <c r="E52">
        <v>14</v>
      </c>
      <c r="G52">
        <v>3</v>
      </c>
      <c r="H52">
        <v>3</v>
      </c>
      <c r="K52">
        <v>17</v>
      </c>
      <c r="L52" s="1">
        <v>43839</v>
      </c>
      <c r="M52" s="62" t="str">
        <f>TEXT(Таблица2[[#This Row],[Дата]],"ДД")</f>
        <v>09</v>
      </c>
      <c r="N52" t="str">
        <f>TEXT(Таблица2[[#This Row],[Дата]],"ММММ")</f>
        <v>Январь</v>
      </c>
      <c r="O52" t="str">
        <f>TEXT(Таблица2[[#This Row],[Дата]],"ГГГГ")</f>
        <v>2020</v>
      </c>
    </row>
    <row r="53" spans="1:15" hidden="1" x14ac:dyDescent="0.2">
      <c r="A53" s="20" t="str">
        <f>VLOOKUP(Таблица2[[#This Row],[Сотруудник]],Лист1!$A$2:$B$1048576,2,0)</f>
        <v>Проверка</v>
      </c>
      <c r="B53" t="s">
        <v>34</v>
      </c>
      <c r="D53">
        <v>51</v>
      </c>
      <c r="E53">
        <v>26</v>
      </c>
      <c r="F53">
        <v>8</v>
      </c>
      <c r="G53">
        <v>7</v>
      </c>
      <c r="H53">
        <v>15</v>
      </c>
      <c r="K53">
        <v>92</v>
      </c>
      <c r="L53" s="1">
        <v>43840</v>
      </c>
      <c r="M53" s="62" t="str">
        <f>TEXT(Таблица2[[#This Row],[Дата]],"ДД")</f>
        <v>10</v>
      </c>
      <c r="N53" t="str">
        <f>TEXT(Таблица2[[#This Row],[Дата]],"ММММ")</f>
        <v>Январь</v>
      </c>
      <c r="O53" t="str">
        <f>TEXT(Таблица2[[#This Row],[Дата]],"ГГГГ")</f>
        <v>2020</v>
      </c>
    </row>
    <row r="54" spans="1:15" hidden="1" x14ac:dyDescent="0.2">
      <c r="A54" s="20" t="str">
        <f>VLOOKUP(Таблица2[[#This Row],[Сотруудник]],Лист1!$A$2:$B$1048576,2,0)</f>
        <v>Мастер</v>
      </c>
      <c r="B54" t="s">
        <v>16</v>
      </c>
      <c r="C54">
        <v>75</v>
      </c>
      <c r="E54">
        <v>4</v>
      </c>
      <c r="G54">
        <v>3</v>
      </c>
      <c r="H54">
        <v>3</v>
      </c>
      <c r="K54">
        <v>7</v>
      </c>
      <c r="L54" s="1">
        <v>43840</v>
      </c>
      <c r="M54" s="62" t="str">
        <f>TEXT(Таблица2[[#This Row],[Дата]],"ДД")</f>
        <v>10</v>
      </c>
      <c r="N54" t="str">
        <f>TEXT(Таблица2[[#This Row],[Дата]],"ММММ")</f>
        <v>Январь</v>
      </c>
      <c r="O54" t="str">
        <f>TEXT(Таблица2[[#This Row],[Дата]],"ГГГГ")</f>
        <v>2020</v>
      </c>
    </row>
    <row r="55" spans="1:15" hidden="1" x14ac:dyDescent="0.2">
      <c r="A55" s="20" t="str">
        <f>VLOOKUP(Таблица2[[#This Row],[Сотруудник]],Лист1!$A$2:$B$1048576,2,0)</f>
        <v>Мастер</v>
      </c>
      <c r="B55" t="s">
        <v>9</v>
      </c>
      <c r="C55">
        <v>15.69</v>
      </c>
      <c r="D55">
        <v>51</v>
      </c>
      <c r="F55">
        <v>8</v>
      </c>
      <c r="H55">
        <v>8</v>
      </c>
      <c r="K55">
        <v>59</v>
      </c>
      <c r="L55" s="1">
        <v>43840</v>
      </c>
      <c r="M55" s="62" t="str">
        <f>TEXT(Таблица2[[#This Row],[Дата]],"ДД")</f>
        <v>10</v>
      </c>
      <c r="N55" t="str">
        <f>TEXT(Таблица2[[#This Row],[Дата]],"ММММ")</f>
        <v>Январь</v>
      </c>
      <c r="O55" t="str">
        <f>TEXT(Таблица2[[#This Row],[Дата]],"ГГГГ")</f>
        <v>2020</v>
      </c>
    </row>
    <row r="56" spans="1:15" hidden="1" x14ac:dyDescent="0.2">
      <c r="A56" s="20" t="str">
        <f>VLOOKUP(Таблица2[[#This Row],[Сотруудник]],Лист1!$A$2:$B$1048576,2,0)</f>
        <v>Мастер</v>
      </c>
      <c r="B56" t="s">
        <v>10</v>
      </c>
      <c r="C56">
        <v>10</v>
      </c>
      <c r="E56">
        <v>20</v>
      </c>
      <c r="G56">
        <v>2</v>
      </c>
      <c r="H56">
        <v>2</v>
      </c>
      <c r="K56">
        <v>22</v>
      </c>
      <c r="L56" s="1">
        <v>43840</v>
      </c>
      <c r="M56" s="62" t="str">
        <f>TEXT(Таблица2[[#This Row],[Дата]],"ДД")</f>
        <v>10</v>
      </c>
      <c r="N56" t="str">
        <f>TEXT(Таблица2[[#This Row],[Дата]],"ММММ")</f>
        <v>Январь</v>
      </c>
      <c r="O56" t="str">
        <f>TEXT(Таблица2[[#This Row],[Дата]],"ГГГГ")</f>
        <v>2020</v>
      </c>
    </row>
    <row r="57" spans="1:15" hidden="1" x14ac:dyDescent="0.2">
      <c r="A57" s="20" t="str">
        <f>VLOOKUP(Таблица2[[#This Row],[Сотруудник]],Лист1!$A$2:$B$1048576,2,0)</f>
        <v>Мастер</v>
      </c>
      <c r="B57" t="s">
        <v>13</v>
      </c>
      <c r="C57">
        <v>100</v>
      </c>
      <c r="E57">
        <v>2</v>
      </c>
      <c r="G57">
        <v>2</v>
      </c>
      <c r="H57">
        <v>2</v>
      </c>
      <c r="K57">
        <v>4</v>
      </c>
      <c r="L57" s="1">
        <v>43840</v>
      </c>
      <c r="M57" s="62" t="str">
        <f>TEXT(Таблица2[[#This Row],[Дата]],"ДД")</f>
        <v>10</v>
      </c>
      <c r="N57" t="str">
        <f>TEXT(Таблица2[[#This Row],[Дата]],"ММММ")</f>
        <v>Январь</v>
      </c>
      <c r="O57" t="str">
        <f>TEXT(Таблица2[[#This Row],[Дата]],"ГГГГ")</f>
        <v>2020</v>
      </c>
    </row>
    <row r="58" spans="1:15" hidden="1" x14ac:dyDescent="0.2">
      <c r="A58" s="20" t="str">
        <f>VLOOKUP(Таблица2[[#This Row],[Сотруудник]],Лист1!$A$2:$B$1048576,2,0)</f>
        <v>Проверка</v>
      </c>
      <c r="B58" t="s">
        <v>33</v>
      </c>
      <c r="D58">
        <v>10</v>
      </c>
      <c r="K58">
        <v>10</v>
      </c>
      <c r="L58" s="1">
        <v>43841</v>
      </c>
      <c r="M58" s="62" t="str">
        <f>TEXT(Таблица2[[#This Row],[Дата]],"ДД")</f>
        <v>11</v>
      </c>
      <c r="N58" t="str">
        <f>TEXT(Таблица2[[#This Row],[Дата]],"ММММ")</f>
        <v>Январь</v>
      </c>
      <c r="O58" t="str">
        <f>TEXT(Таблица2[[#This Row],[Дата]],"ГГГГ")</f>
        <v>2020</v>
      </c>
    </row>
    <row r="59" spans="1:15" hidden="1" x14ac:dyDescent="0.2">
      <c r="A59" s="20" t="str">
        <f>VLOOKUP(Таблица2[[#This Row],[Сотруудник]],Лист1!$A$2:$B$1048576,2,0)</f>
        <v>Мастер</v>
      </c>
      <c r="B59" t="s">
        <v>10</v>
      </c>
      <c r="C59">
        <v>0</v>
      </c>
      <c r="D59">
        <v>4</v>
      </c>
      <c r="K59">
        <v>4</v>
      </c>
      <c r="L59" s="1">
        <v>43841</v>
      </c>
      <c r="M59" s="62" t="str">
        <f>TEXT(Таблица2[[#This Row],[Дата]],"ДД")</f>
        <v>11</v>
      </c>
      <c r="N59" t="str">
        <f>TEXT(Таблица2[[#This Row],[Дата]],"ММММ")</f>
        <v>Январь</v>
      </c>
      <c r="O59" t="str">
        <f>TEXT(Таблица2[[#This Row],[Дата]],"ГГГГ")</f>
        <v>2020</v>
      </c>
    </row>
    <row r="60" spans="1:15" hidden="1" x14ac:dyDescent="0.2">
      <c r="A60" s="20" t="str">
        <f>VLOOKUP(Таблица2[[#This Row],[Сотруудник]],Лист1!$A$2:$B$1048576,2,0)</f>
        <v>Мастер</v>
      </c>
      <c r="B60" t="s">
        <v>14</v>
      </c>
      <c r="C60">
        <v>0</v>
      </c>
      <c r="D60">
        <v>6</v>
      </c>
      <c r="K60">
        <v>6</v>
      </c>
      <c r="L60" s="1">
        <v>43841</v>
      </c>
      <c r="M60" s="62" t="str">
        <f>TEXT(Таблица2[[#This Row],[Дата]],"ДД")</f>
        <v>11</v>
      </c>
      <c r="N60" t="str">
        <f>TEXT(Таблица2[[#This Row],[Дата]],"ММММ")</f>
        <v>Январь</v>
      </c>
      <c r="O60" t="str">
        <f>TEXT(Таблица2[[#This Row],[Дата]],"ГГГГ")</f>
        <v>2020</v>
      </c>
    </row>
    <row r="61" spans="1:15" hidden="1" x14ac:dyDescent="0.2">
      <c r="A61" s="20" t="str">
        <f>VLOOKUP(Таблица2[[#This Row],[Сотруудник]],Лист1!$A$2:$B$1048576,2,0)</f>
        <v>Проверка</v>
      </c>
      <c r="B61" t="s">
        <v>34</v>
      </c>
      <c r="D61">
        <v>5</v>
      </c>
      <c r="F61">
        <v>1</v>
      </c>
      <c r="H61">
        <v>1</v>
      </c>
      <c r="K61">
        <v>6</v>
      </c>
      <c r="L61" s="1">
        <v>43841</v>
      </c>
      <c r="M61" s="62" t="str">
        <f>TEXT(Таблица2[[#This Row],[Дата]],"ДД")</f>
        <v>11</v>
      </c>
      <c r="N61" t="str">
        <f>TEXT(Таблица2[[#This Row],[Дата]],"ММММ")</f>
        <v>Январь</v>
      </c>
      <c r="O61" t="str">
        <f>TEXT(Таблица2[[#This Row],[Дата]],"ГГГГ")</f>
        <v>2020</v>
      </c>
    </row>
    <row r="62" spans="1:15" hidden="1" x14ac:dyDescent="0.2">
      <c r="A62" s="20" t="str">
        <f>VLOOKUP(Таблица2[[#This Row],[Сотруудник]],Лист1!$A$2:$B$1048576,2,0)</f>
        <v>Мастер</v>
      </c>
      <c r="B62" t="s">
        <v>10</v>
      </c>
      <c r="C62">
        <v>20</v>
      </c>
      <c r="D62">
        <v>5</v>
      </c>
      <c r="F62">
        <v>1</v>
      </c>
      <c r="H62">
        <v>1</v>
      </c>
      <c r="K62">
        <v>6</v>
      </c>
      <c r="L62" s="1">
        <v>43841</v>
      </c>
      <c r="M62" s="62" t="str">
        <f>TEXT(Таблица2[[#This Row],[Дата]],"ДД")</f>
        <v>11</v>
      </c>
      <c r="N62" t="str">
        <f>TEXT(Таблица2[[#This Row],[Дата]],"ММММ")</f>
        <v>Январь</v>
      </c>
      <c r="O62" t="str">
        <f>TEXT(Таблица2[[#This Row],[Дата]],"ГГГГ")</f>
        <v>2020</v>
      </c>
    </row>
    <row r="63" spans="1:15" hidden="1" x14ac:dyDescent="0.2">
      <c r="A63" s="20" t="str">
        <f>VLOOKUP(Таблица2[[#This Row],[Сотруудник]],Лист1!$A$2:$B$1048576,2,0)</f>
        <v>Проверка</v>
      </c>
      <c r="B63" t="s">
        <v>33</v>
      </c>
      <c r="D63">
        <v>105</v>
      </c>
      <c r="F63">
        <v>20</v>
      </c>
      <c r="H63">
        <v>20</v>
      </c>
      <c r="J63">
        <v>2</v>
      </c>
      <c r="K63">
        <v>125</v>
      </c>
      <c r="L63" s="1">
        <v>43842</v>
      </c>
      <c r="M63" s="62" t="str">
        <f>TEXT(Таблица2[[#This Row],[Дата]],"ДД")</f>
        <v>12</v>
      </c>
      <c r="N63" t="str">
        <f>TEXT(Таблица2[[#This Row],[Дата]],"ММММ")</f>
        <v>Январь</v>
      </c>
      <c r="O63" t="str">
        <f>TEXT(Таблица2[[#This Row],[Дата]],"ГГГГ")</f>
        <v>2020</v>
      </c>
    </row>
    <row r="64" spans="1:15" hidden="1" x14ac:dyDescent="0.2">
      <c r="A64" s="20" t="str">
        <f>VLOOKUP(Таблица2[[#This Row],[Сотруудник]],Лист1!$A$2:$B$1048576,2,0)</f>
        <v>Мастер</v>
      </c>
      <c r="B64" t="s">
        <v>16</v>
      </c>
      <c r="C64">
        <v>18.75</v>
      </c>
      <c r="D64">
        <v>16</v>
      </c>
      <c r="F64">
        <v>3</v>
      </c>
      <c r="H64">
        <v>3</v>
      </c>
      <c r="K64">
        <v>19</v>
      </c>
      <c r="L64" s="1">
        <v>43842</v>
      </c>
      <c r="M64" s="62" t="str">
        <f>TEXT(Таблица2[[#This Row],[Дата]],"ДД")</f>
        <v>12</v>
      </c>
      <c r="N64" t="str">
        <f>TEXT(Таблица2[[#This Row],[Дата]],"ММММ")</f>
        <v>Январь</v>
      </c>
      <c r="O64" t="str">
        <f>TEXT(Таблица2[[#This Row],[Дата]],"ГГГГ")</f>
        <v>2020</v>
      </c>
    </row>
    <row r="65" spans="1:15" hidden="1" x14ac:dyDescent="0.2">
      <c r="A65" s="20" t="str">
        <f>VLOOKUP(Таблица2[[#This Row],[Сотруудник]],Лист1!$A$2:$B$1048576,2,0)</f>
        <v>Мастер</v>
      </c>
      <c r="B65" t="s">
        <v>55</v>
      </c>
      <c r="C65">
        <v>0</v>
      </c>
      <c r="D65">
        <v>12</v>
      </c>
      <c r="K65">
        <v>12</v>
      </c>
      <c r="L65" s="1">
        <v>43842</v>
      </c>
      <c r="M65" s="62" t="str">
        <f>TEXT(Таблица2[[#This Row],[Дата]],"ДД")</f>
        <v>12</v>
      </c>
      <c r="N65" t="str">
        <f>TEXT(Таблица2[[#This Row],[Дата]],"ММММ")</f>
        <v>Январь</v>
      </c>
      <c r="O65" t="str">
        <f>TEXT(Таблица2[[#This Row],[Дата]],"ГГГГ")</f>
        <v>2020</v>
      </c>
    </row>
    <row r="66" spans="1:15" hidden="1" x14ac:dyDescent="0.2">
      <c r="A66" s="20" t="str">
        <f>VLOOKUP(Таблица2[[#This Row],[Сотруудник]],Лист1!$A$2:$B$1048576,2,0)</f>
        <v>Мастер</v>
      </c>
      <c r="B66" t="s">
        <v>9</v>
      </c>
      <c r="C66">
        <v>17.14</v>
      </c>
      <c r="D66">
        <v>35</v>
      </c>
      <c r="F66">
        <v>6</v>
      </c>
      <c r="H66">
        <v>6</v>
      </c>
      <c r="K66">
        <v>41</v>
      </c>
      <c r="L66" s="1">
        <v>43842</v>
      </c>
      <c r="M66" s="62" t="str">
        <f>TEXT(Таблица2[[#This Row],[Дата]],"ДД")</f>
        <v>12</v>
      </c>
      <c r="N66" t="str">
        <f>TEXT(Таблица2[[#This Row],[Дата]],"ММММ")</f>
        <v>Январь</v>
      </c>
      <c r="O66" t="str">
        <f>TEXT(Таблица2[[#This Row],[Дата]],"ГГГГ")</f>
        <v>2020</v>
      </c>
    </row>
    <row r="67" spans="1:15" hidden="1" x14ac:dyDescent="0.2">
      <c r="A67" s="20" t="str">
        <f>VLOOKUP(Таблица2[[#This Row],[Сотруудник]],Лист1!$A$2:$B$1048576,2,0)</f>
        <v>Мастер</v>
      </c>
      <c r="B67" t="s">
        <v>10</v>
      </c>
      <c r="C67">
        <v>28.57</v>
      </c>
      <c r="D67">
        <v>7</v>
      </c>
      <c r="F67">
        <v>2</v>
      </c>
      <c r="H67">
        <v>2</v>
      </c>
      <c r="K67">
        <v>9</v>
      </c>
      <c r="L67" s="1">
        <v>43842</v>
      </c>
      <c r="M67" s="62" t="str">
        <f>TEXT(Таблица2[[#This Row],[Дата]],"ДД")</f>
        <v>12</v>
      </c>
      <c r="N67" t="str">
        <f>TEXT(Таблица2[[#This Row],[Дата]],"ММММ")</f>
        <v>Январь</v>
      </c>
      <c r="O67" t="str">
        <f>TEXT(Таблица2[[#This Row],[Дата]],"ГГГГ")</f>
        <v>2020</v>
      </c>
    </row>
    <row r="68" spans="1:15" hidden="1" x14ac:dyDescent="0.2">
      <c r="A68" s="20" t="str">
        <f>VLOOKUP(Таблица2[[#This Row],[Сотруудник]],Лист1!$A$2:$B$1048576,2,0)</f>
        <v>Мастер</v>
      </c>
      <c r="B68" t="s">
        <v>13</v>
      </c>
      <c r="C68">
        <v>33.33</v>
      </c>
      <c r="D68">
        <v>21</v>
      </c>
      <c r="F68">
        <v>7</v>
      </c>
      <c r="H68">
        <v>7</v>
      </c>
      <c r="J68">
        <v>1</v>
      </c>
      <c r="K68">
        <v>28</v>
      </c>
      <c r="L68" s="1">
        <v>43842</v>
      </c>
      <c r="M68" s="62" t="str">
        <f>TEXT(Таблица2[[#This Row],[Дата]],"ДД")</f>
        <v>12</v>
      </c>
      <c r="N68" t="str">
        <f>TEXT(Таблица2[[#This Row],[Дата]],"ММММ")</f>
        <v>Январь</v>
      </c>
      <c r="O68" t="str">
        <f>TEXT(Таблица2[[#This Row],[Дата]],"ГГГГ")</f>
        <v>2020</v>
      </c>
    </row>
    <row r="69" spans="1:15" hidden="1" x14ac:dyDescent="0.2">
      <c r="A69" s="20" t="str">
        <f>VLOOKUP(Таблица2[[#This Row],[Сотруудник]],Лист1!$A$2:$B$1048576,2,0)</f>
        <v>Мастер</v>
      </c>
      <c r="B69" t="s">
        <v>14</v>
      </c>
      <c r="C69">
        <v>14.29</v>
      </c>
      <c r="D69">
        <v>14</v>
      </c>
      <c r="F69">
        <v>2</v>
      </c>
      <c r="H69">
        <v>2</v>
      </c>
      <c r="J69">
        <v>1</v>
      </c>
      <c r="K69">
        <v>16</v>
      </c>
      <c r="L69" s="1">
        <v>43842</v>
      </c>
      <c r="M69" s="62" t="str">
        <f>TEXT(Таблица2[[#This Row],[Дата]],"ДД")</f>
        <v>12</v>
      </c>
      <c r="N69" t="str">
        <f>TEXT(Таблица2[[#This Row],[Дата]],"ММММ")</f>
        <v>Январь</v>
      </c>
      <c r="O69" t="str">
        <f>TEXT(Таблица2[[#This Row],[Дата]],"ГГГГ")</f>
        <v>2020</v>
      </c>
    </row>
    <row r="70" spans="1:15" hidden="1" x14ac:dyDescent="0.2">
      <c r="A70" s="20" t="str">
        <f>VLOOKUP(Таблица2[[#This Row],[Сотруудник]],Лист1!$A$2:$B$1048576,2,0)</f>
        <v>Проверка</v>
      </c>
      <c r="B70" t="s">
        <v>33</v>
      </c>
      <c r="D70">
        <v>46</v>
      </c>
      <c r="E70">
        <v>41</v>
      </c>
      <c r="F70">
        <v>5</v>
      </c>
      <c r="G70">
        <v>12</v>
      </c>
      <c r="H70">
        <v>17</v>
      </c>
      <c r="J70">
        <v>3</v>
      </c>
      <c r="K70">
        <v>104</v>
      </c>
      <c r="L70" s="1">
        <v>43843</v>
      </c>
      <c r="M70" s="62" t="str">
        <f>TEXT(Таблица2[[#This Row],[Дата]],"ДД")</f>
        <v>13</v>
      </c>
      <c r="N70" t="str">
        <f>TEXT(Таблица2[[#This Row],[Дата]],"ММММ")</f>
        <v>Январь</v>
      </c>
      <c r="O70" t="str">
        <f>TEXT(Таблица2[[#This Row],[Дата]],"ГГГГ")</f>
        <v>2020</v>
      </c>
    </row>
    <row r="71" spans="1:15" hidden="1" x14ac:dyDescent="0.2">
      <c r="A71" s="20" t="str">
        <f>VLOOKUP(Таблица2[[#This Row],[Сотруудник]],Лист1!$A$2:$B$1048576,2,0)</f>
        <v>Мастер</v>
      </c>
      <c r="B71" t="s">
        <v>16</v>
      </c>
      <c r="C71">
        <v>50</v>
      </c>
      <c r="D71">
        <v>6</v>
      </c>
      <c r="F71">
        <v>1</v>
      </c>
      <c r="G71">
        <v>2</v>
      </c>
      <c r="H71">
        <v>3</v>
      </c>
      <c r="J71">
        <v>1</v>
      </c>
      <c r="K71">
        <v>9</v>
      </c>
      <c r="L71" s="1">
        <v>43843</v>
      </c>
      <c r="M71" s="62" t="str">
        <f>TEXT(Таблица2[[#This Row],[Дата]],"ДД")</f>
        <v>13</v>
      </c>
      <c r="N71" t="str">
        <f>TEXT(Таблица2[[#This Row],[Дата]],"ММММ")</f>
        <v>Январь</v>
      </c>
      <c r="O71" t="str">
        <f>TEXT(Таблица2[[#This Row],[Дата]],"ГГГГ")</f>
        <v>2020</v>
      </c>
    </row>
    <row r="72" spans="1:15" hidden="1" x14ac:dyDescent="0.2">
      <c r="A72" s="20" t="str">
        <f>VLOOKUP(Таблица2[[#This Row],[Сотруудник]],Лист1!$A$2:$B$1048576,2,0)</f>
        <v>Мастер</v>
      </c>
      <c r="B72" t="s">
        <v>10</v>
      </c>
      <c r="C72">
        <v>12</v>
      </c>
      <c r="D72">
        <v>14</v>
      </c>
      <c r="E72">
        <v>12</v>
      </c>
      <c r="F72">
        <v>1</v>
      </c>
      <c r="G72">
        <v>1</v>
      </c>
      <c r="H72">
        <v>2</v>
      </c>
      <c r="J72">
        <v>1</v>
      </c>
      <c r="K72">
        <v>28</v>
      </c>
      <c r="L72" s="1">
        <v>43843</v>
      </c>
      <c r="M72" s="62" t="str">
        <f>TEXT(Таблица2[[#This Row],[Дата]],"ДД")</f>
        <v>13</v>
      </c>
      <c r="N72" t="str">
        <f>TEXT(Таблица2[[#This Row],[Дата]],"ММММ")</f>
        <v>Январь</v>
      </c>
      <c r="O72" t="str">
        <f>TEXT(Таблица2[[#This Row],[Дата]],"ГГГГ")</f>
        <v>2020</v>
      </c>
    </row>
    <row r="73" spans="1:15" hidden="1" x14ac:dyDescent="0.2">
      <c r="A73" s="20" t="str">
        <f>VLOOKUP(Таблица2[[#This Row],[Сотруудник]],Лист1!$A$2:$B$1048576,2,0)</f>
        <v>Мастер</v>
      </c>
      <c r="B73" t="s">
        <v>61</v>
      </c>
      <c r="C73">
        <v>14.29</v>
      </c>
      <c r="D73">
        <v>7</v>
      </c>
      <c r="F73">
        <v>1</v>
      </c>
      <c r="H73">
        <v>1</v>
      </c>
      <c r="K73">
        <v>8</v>
      </c>
      <c r="L73" s="1">
        <v>43843</v>
      </c>
      <c r="M73" s="62" t="str">
        <f>TEXT(Таблица2[[#This Row],[Дата]],"ДД")</f>
        <v>13</v>
      </c>
      <c r="N73" t="str">
        <f>TEXT(Таблица2[[#This Row],[Дата]],"ММММ")</f>
        <v>Январь</v>
      </c>
      <c r="O73" t="str">
        <f>TEXT(Таблица2[[#This Row],[Дата]],"ГГГГ")</f>
        <v>2020</v>
      </c>
    </row>
    <row r="74" spans="1:15" hidden="1" x14ac:dyDescent="0.2">
      <c r="A74" s="20" t="str">
        <f>VLOOKUP(Таблица2[[#This Row],[Сотруудник]],Лист1!$A$2:$B$1048576,2,0)</f>
        <v>Мастер</v>
      </c>
      <c r="B74" t="s">
        <v>13</v>
      </c>
      <c r="C74">
        <v>17.239999999999998</v>
      </c>
      <c r="D74">
        <v>8</v>
      </c>
      <c r="E74">
        <v>22</v>
      </c>
      <c r="F74">
        <v>2</v>
      </c>
      <c r="G74">
        <v>2</v>
      </c>
      <c r="H74">
        <v>4</v>
      </c>
      <c r="K74">
        <v>34</v>
      </c>
      <c r="L74" s="1">
        <v>43843</v>
      </c>
      <c r="M74" s="62" t="str">
        <f>TEXT(Таблица2[[#This Row],[Дата]],"ДД")</f>
        <v>13</v>
      </c>
      <c r="N74" t="str">
        <f>TEXT(Таблица2[[#This Row],[Дата]],"ММММ")</f>
        <v>Январь</v>
      </c>
      <c r="O74" t="str">
        <f>TEXT(Таблица2[[#This Row],[Дата]],"ГГГГ")</f>
        <v>2020</v>
      </c>
    </row>
    <row r="75" spans="1:15" hidden="1" x14ac:dyDescent="0.2">
      <c r="A75" s="20" t="str">
        <f>VLOOKUP(Таблица2[[#This Row],[Сотруудник]],Лист1!$A$2:$B$1048576,2,0)</f>
        <v>Мастер</v>
      </c>
      <c r="B75" t="s">
        <v>14</v>
      </c>
      <c r="C75">
        <v>25</v>
      </c>
      <c r="D75">
        <v>11</v>
      </c>
      <c r="E75">
        <v>9</v>
      </c>
      <c r="G75">
        <v>5</v>
      </c>
      <c r="H75">
        <v>5</v>
      </c>
      <c r="J75">
        <v>1</v>
      </c>
      <c r="K75">
        <v>25</v>
      </c>
      <c r="L75" s="1">
        <v>43843</v>
      </c>
      <c r="M75" s="62" t="str">
        <f>TEXT(Таблица2[[#This Row],[Дата]],"ДД")</f>
        <v>13</v>
      </c>
      <c r="N75" t="str">
        <f>TEXT(Таблица2[[#This Row],[Дата]],"ММММ")</f>
        <v>Январь</v>
      </c>
      <c r="O75" t="str">
        <f>TEXT(Таблица2[[#This Row],[Дата]],"ГГГГ")</f>
        <v>2020</v>
      </c>
    </row>
    <row r="76" spans="1:15" hidden="1" x14ac:dyDescent="0.2">
      <c r="A76" s="20" t="str">
        <f>VLOOKUP(Таблица2[[#This Row],[Сотруудник]],Лист1!$A$2:$B$1048576,2,0)</f>
        <v>Проверка</v>
      </c>
      <c r="B76" t="s">
        <v>33</v>
      </c>
      <c r="D76">
        <v>104</v>
      </c>
      <c r="E76">
        <v>3</v>
      </c>
      <c r="F76">
        <v>21</v>
      </c>
      <c r="H76">
        <v>21</v>
      </c>
      <c r="J76">
        <v>1</v>
      </c>
      <c r="K76">
        <v>128</v>
      </c>
      <c r="L76" s="1">
        <v>43844</v>
      </c>
      <c r="M76" s="62" t="str">
        <f>TEXT(Таблица2[[#This Row],[Дата]],"ДД")</f>
        <v>14</v>
      </c>
      <c r="N76" t="str">
        <f>TEXT(Таблица2[[#This Row],[Дата]],"ММММ")</f>
        <v>Январь</v>
      </c>
      <c r="O76" t="str">
        <f>TEXT(Таблица2[[#This Row],[Дата]],"ГГГГ")</f>
        <v>2020</v>
      </c>
    </row>
    <row r="77" spans="1:15" hidden="1" x14ac:dyDescent="0.2">
      <c r="A77" s="20" t="str">
        <f>VLOOKUP(Таблица2[[#This Row],[Сотруудник]],Лист1!$A$2:$B$1048576,2,0)</f>
        <v>Мастер</v>
      </c>
      <c r="B77" t="s">
        <v>16</v>
      </c>
      <c r="C77">
        <v>40</v>
      </c>
      <c r="D77">
        <v>5</v>
      </c>
      <c r="F77">
        <v>2</v>
      </c>
      <c r="H77">
        <v>2</v>
      </c>
      <c r="K77">
        <v>7</v>
      </c>
      <c r="L77" s="1">
        <v>43844</v>
      </c>
      <c r="M77" s="62" t="str">
        <f>TEXT(Таблица2[[#This Row],[Дата]],"ДД")</f>
        <v>14</v>
      </c>
      <c r="N77" t="str">
        <f>TEXT(Таблица2[[#This Row],[Дата]],"ММММ")</f>
        <v>Январь</v>
      </c>
      <c r="O77" t="str">
        <f>TEXT(Таблица2[[#This Row],[Дата]],"ГГГГ")</f>
        <v>2020</v>
      </c>
    </row>
    <row r="78" spans="1:15" hidden="1" x14ac:dyDescent="0.2">
      <c r="A78" s="20" t="str">
        <f>VLOOKUP(Таблица2[[#This Row],[Сотруудник]],Лист1!$A$2:$B$1048576,2,0)</f>
        <v>Мастер</v>
      </c>
      <c r="B78" t="s">
        <v>55</v>
      </c>
      <c r="C78">
        <v>0</v>
      </c>
      <c r="D78">
        <v>9</v>
      </c>
      <c r="K78">
        <v>9</v>
      </c>
      <c r="L78" s="1">
        <v>43844</v>
      </c>
      <c r="M78" s="62" t="str">
        <f>TEXT(Таблица2[[#This Row],[Дата]],"ДД")</f>
        <v>14</v>
      </c>
      <c r="N78" t="str">
        <f>TEXT(Таблица2[[#This Row],[Дата]],"ММММ")</f>
        <v>Январь</v>
      </c>
      <c r="O78" t="str">
        <f>TEXT(Таблица2[[#This Row],[Дата]],"ГГГГ")</f>
        <v>2020</v>
      </c>
    </row>
    <row r="79" spans="1:15" hidden="1" x14ac:dyDescent="0.2">
      <c r="A79" s="20" t="str">
        <f>VLOOKUP(Таблица2[[#This Row],[Сотруудник]],Лист1!$A$2:$B$1048576,2,0)</f>
        <v>Мастер</v>
      </c>
      <c r="B79" t="s">
        <v>8</v>
      </c>
      <c r="C79">
        <v>0</v>
      </c>
      <c r="E79">
        <v>1</v>
      </c>
      <c r="K79">
        <v>1</v>
      </c>
      <c r="L79" s="1">
        <v>43844</v>
      </c>
      <c r="M79" s="62" t="str">
        <f>TEXT(Таблица2[[#This Row],[Дата]],"ДД")</f>
        <v>14</v>
      </c>
      <c r="N79" t="str">
        <f>TEXT(Таблица2[[#This Row],[Дата]],"ММММ")</f>
        <v>Январь</v>
      </c>
      <c r="O79" t="str">
        <f>TEXT(Таблица2[[#This Row],[Дата]],"ГГГГ")</f>
        <v>2020</v>
      </c>
    </row>
    <row r="80" spans="1:15" hidden="1" x14ac:dyDescent="0.2">
      <c r="A80" s="20" t="str">
        <f>VLOOKUP(Таблица2[[#This Row],[Сотруудник]],Лист1!$A$2:$B$1048576,2,0)</f>
        <v>Мастер</v>
      </c>
      <c r="B80" t="s">
        <v>9</v>
      </c>
      <c r="C80">
        <v>10.81</v>
      </c>
      <c r="D80">
        <v>37</v>
      </c>
      <c r="F80">
        <v>4</v>
      </c>
      <c r="H80">
        <v>4</v>
      </c>
      <c r="K80">
        <v>41</v>
      </c>
      <c r="L80" s="1">
        <v>43844</v>
      </c>
      <c r="M80" s="62" t="str">
        <f>TEXT(Таблица2[[#This Row],[Дата]],"ДД")</f>
        <v>14</v>
      </c>
      <c r="N80" t="str">
        <f>TEXT(Таблица2[[#This Row],[Дата]],"ММММ")</f>
        <v>Январь</v>
      </c>
      <c r="O80" t="str">
        <f>TEXT(Таблица2[[#This Row],[Дата]],"ГГГГ")</f>
        <v>2020</v>
      </c>
    </row>
    <row r="81" spans="1:15" hidden="1" x14ac:dyDescent="0.2">
      <c r="A81" s="20" t="str">
        <f>VLOOKUP(Таблица2[[#This Row],[Сотруудник]],Лист1!$A$2:$B$1048576,2,0)</f>
        <v>Мастер</v>
      </c>
      <c r="B81" t="s">
        <v>10</v>
      </c>
      <c r="C81">
        <v>0</v>
      </c>
      <c r="D81">
        <v>2</v>
      </c>
      <c r="K81">
        <v>2</v>
      </c>
      <c r="L81" s="1">
        <v>43844</v>
      </c>
      <c r="M81" s="62" t="str">
        <f>TEXT(Таблица2[[#This Row],[Дата]],"ДД")</f>
        <v>14</v>
      </c>
      <c r="N81" t="str">
        <f>TEXT(Таблица2[[#This Row],[Дата]],"ММММ")</f>
        <v>Январь</v>
      </c>
      <c r="O81" t="str">
        <f>TEXT(Таблица2[[#This Row],[Дата]],"ГГГГ")</f>
        <v>2020</v>
      </c>
    </row>
    <row r="82" spans="1:15" hidden="1" x14ac:dyDescent="0.2">
      <c r="A82" s="20" t="str">
        <f>VLOOKUP(Таблица2[[#This Row],[Сотруудник]],Лист1!$A$2:$B$1048576,2,0)</f>
        <v>Мастер</v>
      </c>
      <c r="B82" t="s">
        <v>61</v>
      </c>
      <c r="C82">
        <v>33.33</v>
      </c>
      <c r="D82">
        <v>16</v>
      </c>
      <c r="E82">
        <v>2</v>
      </c>
      <c r="F82">
        <v>6</v>
      </c>
      <c r="H82">
        <v>6</v>
      </c>
      <c r="J82">
        <v>1</v>
      </c>
      <c r="K82">
        <v>24</v>
      </c>
      <c r="L82" s="1">
        <v>43844</v>
      </c>
      <c r="M82" s="62" t="str">
        <f>TEXT(Таблица2[[#This Row],[Дата]],"ДД")</f>
        <v>14</v>
      </c>
      <c r="N82" t="str">
        <f>TEXT(Таблица2[[#This Row],[Дата]],"ММММ")</f>
        <v>Январь</v>
      </c>
      <c r="O82" t="str">
        <f>TEXT(Таблица2[[#This Row],[Дата]],"ГГГГ")</f>
        <v>2020</v>
      </c>
    </row>
    <row r="83" spans="1:15" hidden="1" x14ac:dyDescent="0.2">
      <c r="A83" s="20" t="str">
        <f>VLOOKUP(Таблица2[[#This Row],[Сотруудник]],Лист1!$A$2:$B$1048576,2,0)</f>
        <v>Мастер</v>
      </c>
      <c r="B83" t="s">
        <v>13</v>
      </c>
      <c r="C83">
        <v>42.86</v>
      </c>
      <c r="D83">
        <v>21</v>
      </c>
      <c r="F83">
        <v>9</v>
      </c>
      <c r="H83">
        <v>9</v>
      </c>
      <c r="K83">
        <v>30</v>
      </c>
      <c r="L83" s="1">
        <v>43844</v>
      </c>
      <c r="M83" s="62" t="str">
        <f>TEXT(Таблица2[[#This Row],[Дата]],"ДД")</f>
        <v>14</v>
      </c>
      <c r="N83" t="str">
        <f>TEXT(Таблица2[[#This Row],[Дата]],"ММММ")</f>
        <v>Январь</v>
      </c>
      <c r="O83" t="str">
        <f>TEXT(Таблица2[[#This Row],[Дата]],"ГГГГ")</f>
        <v>2020</v>
      </c>
    </row>
    <row r="84" spans="1:15" hidden="1" x14ac:dyDescent="0.2">
      <c r="A84" s="20" t="str">
        <f>VLOOKUP(Таблица2[[#This Row],[Сотруудник]],Лист1!$A$2:$B$1048576,2,0)</f>
        <v>Мастер</v>
      </c>
      <c r="B84" t="s">
        <v>14</v>
      </c>
      <c r="C84">
        <v>0</v>
      </c>
      <c r="D84">
        <v>14</v>
      </c>
      <c r="K84">
        <v>14</v>
      </c>
      <c r="L84" s="1">
        <v>43844</v>
      </c>
      <c r="M84" s="62" t="str">
        <f>TEXT(Таблица2[[#This Row],[Дата]],"ДД")</f>
        <v>14</v>
      </c>
      <c r="N84" t="str">
        <f>TEXT(Таблица2[[#This Row],[Дата]],"ММММ")</f>
        <v>Январь</v>
      </c>
      <c r="O84" t="str">
        <f>TEXT(Таблица2[[#This Row],[Дата]],"ГГГГ")</f>
        <v>2020</v>
      </c>
    </row>
    <row r="85" spans="1:15" hidden="1" x14ac:dyDescent="0.2">
      <c r="A85" s="20" t="str">
        <f>VLOOKUP(Таблица2[[#This Row],[Сотруудник]],Лист1!$A$2:$B$1048576,2,0)</f>
        <v>Проверка</v>
      </c>
      <c r="B85" t="s">
        <v>33</v>
      </c>
      <c r="D85">
        <v>127</v>
      </c>
      <c r="E85">
        <v>11</v>
      </c>
      <c r="F85">
        <v>9</v>
      </c>
      <c r="H85">
        <v>9</v>
      </c>
      <c r="I85">
        <v>1</v>
      </c>
      <c r="K85">
        <v>147</v>
      </c>
      <c r="L85" s="1">
        <v>43845</v>
      </c>
      <c r="M85" s="62" t="str">
        <f>TEXT(Таблица2[[#This Row],[Дата]],"ДД")</f>
        <v>15</v>
      </c>
      <c r="N85" t="str">
        <f>TEXT(Таблица2[[#This Row],[Дата]],"ММММ")</f>
        <v>Январь</v>
      </c>
      <c r="O85" t="str">
        <f>TEXT(Таблица2[[#This Row],[Дата]],"ГГГГ")</f>
        <v>2020</v>
      </c>
    </row>
    <row r="86" spans="1:15" hidden="1" x14ac:dyDescent="0.2">
      <c r="A86" s="20" t="str">
        <f>VLOOKUP(Таблица2[[#This Row],[Сотруудник]],Лист1!$A$2:$B$1048576,2,0)</f>
        <v>Мастер</v>
      </c>
      <c r="B86" t="s">
        <v>16</v>
      </c>
      <c r="C86">
        <v>0</v>
      </c>
      <c r="D86">
        <v>15</v>
      </c>
      <c r="K86">
        <v>15</v>
      </c>
      <c r="L86" s="1">
        <v>43845</v>
      </c>
      <c r="M86" s="62" t="str">
        <f>TEXT(Таблица2[[#This Row],[Дата]],"ДД")</f>
        <v>15</v>
      </c>
      <c r="N86" t="str">
        <f>TEXT(Таблица2[[#This Row],[Дата]],"ММММ")</f>
        <v>Январь</v>
      </c>
      <c r="O86" t="str">
        <f>TEXT(Таблица2[[#This Row],[Дата]],"ГГГГ")</f>
        <v>2020</v>
      </c>
    </row>
    <row r="87" spans="1:15" hidden="1" x14ac:dyDescent="0.2">
      <c r="A87" s="20" t="str">
        <f>VLOOKUP(Таблица2[[#This Row],[Сотруудник]],Лист1!$A$2:$B$1048576,2,0)</f>
        <v>Мастер</v>
      </c>
      <c r="B87" t="s">
        <v>55</v>
      </c>
      <c r="C87">
        <v>0</v>
      </c>
      <c r="D87">
        <v>10</v>
      </c>
      <c r="K87">
        <v>10</v>
      </c>
      <c r="L87" s="1">
        <v>43845</v>
      </c>
      <c r="M87" s="62" t="str">
        <f>TEXT(Таблица2[[#This Row],[Дата]],"ДД")</f>
        <v>15</v>
      </c>
      <c r="N87" t="str">
        <f>TEXT(Таблица2[[#This Row],[Дата]],"ММММ")</f>
        <v>Январь</v>
      </c>
      <c r="O87" t="str">
        <f>TEXT(Таблица2[[#This Row],[Дата]],"ГГГГ")</f>
        <v>2020</v>
      </c>
    </row>
    <row r="88" spans="1:15" hidden="1" x14ac:dyDescent="0.2">
      <c r="A88" s="20" t="str">
        <f>VLOOKUP(Таблица2[[#This Row],[Сотруудник]],Лист1!$A$2:$B$1048576,2,0)</f>
        <v>Мастер</v>
      </c>
      <c r="B88" t="s">
        <v>9</v>
      </c>
      <c r="C88">
        <v>12.82</v>
      </c>
      <c r="D88">
        <v>39</v>
      </c>
      <c r="F88">
        <v>5</v>
      </c>
      <c r="H88">
        <v>5</v>
      </c>
      <c r="K88">
        <v>44</v>
      </c>
      <c r="L88" s="1">
        <v>43845</v>
      </c>
      <c r="M88" s="62" t="str">
        <f>TEXT(Таблица2[[#This Row],[Дата]],"ДД")</f>
        <v>15</v>
      </c>
      <c r="N88" t="str">
        <f>TEXT(Таблица2[[#This Row],[Дата]],"ММММ")</f>
        <v>Январь</v>
      </c>
      <c r="O88" t="str">
        <f>TEXT(Таблица2[[#This Row],[Дата]],"ГГГГ")</f>
        <v>2020</v>
      </c>
    </row>
    <row r="89" spans="1:15" hidden="1" x14ac:dyDescent="0.2">
      <c r="A89" s="20" t="str">
        <f>VLOOKUP(Таблица2[[#This Row],[Сотруудник]],Лист1!$A$2:$B$1048576,2,0)</f>
        <v>Мастер</v>
      </c>
      <c r="B89" t="s">
        <v>10</v>
      </c>
      <c r="C89">
        <v>3.39</v>
      </c>
      <c r="D89">
        <v>55</v>
      </c>
      <c r="E89">
        <v>4</v>
      </c>
      <c r="F89">
        <v>2</v>
      </c>
      <c r="H89">
        <v>2</v>
      </c>
      <c r="I89">
        <v>1</v>
      </c>
      <c r="K89">
        <v>61</v>
      </c>
      <c r="L89" s="1">
        <v>43845</v>
      </c>
      <c r="M89" s="62" t="str">
        <f>TEXT(Таблица2[[#This Row],[Дата]],"ДД")</f>
        <v>15</v>
      </c>
      <c r="N89" t="str">
        <f>TEXT(Таблица2[[#This Row],[Дата]],"ММММ")</f>
        <v>Январь</v>
      </c>
      <c r="O89" t="str">
        <f>TEXT(Таблица2[[#This Row],[Дата]],"ГГГГ")</f>
        <v>2020</v>
      </c>
    </row>
    <row r="90" spans="1:15" hidden="1" x14ac:dyDescent="0.2">
      <c r="A90" s="20" t="str">
        <f>VLOOKUP(Таблица2[[#This Row],[Сотруудник]],Лист1!$A$2:$B$1048576,2,0)</f>
        <v>Мастер</v>
      </c>
      <c r="B90" t="s">
        <v>61</v>
      </c>
      <c r="C90">
        <v>12.5</v>
      </c>
      <c r="D90">
        <v>8</v>
      </c>
      <c r="F90">
        <v>1</v>
      </c>
      <c r="H90">
        <v>1</v>
      </c>
      <c r="K90">
        <v>9</v>
      </c>
      <c r="L90" s="1">
        <v>43845</v>
      </c>
      <c r="M90" s="62" t="str">
        <f>TEXT(Таблица2[[#This Row],[Дата]],"ДД")</f>
        <v>15</v>
      </c>
      <c r="N90" t="str">
        <f>TEXT(Таблица2[[#This Row],[Дата]],"ММММ")</f>
        <v>Январь</v>
      </c>
      <c r="O90" t="str">
        <f>TEXT(Таблица2[[#This Row],[Дата]],"ГГГГ")</f>
        <v>2020</v>
      </c>
    </row>
    <row r="91" spans="1:15" hidden="1" x14ac:dyDescent="0.2">
      <c r="A91" s="20" t="str">
        <f>VLOOKUP(Таблица2[[#This Row],[Сотруудник]],Лист1!$A$2:$B$1048576,2,0)</f>
        <v>Мастер</v>
      </c>
      <c r="B91" t="s">
        <v>13</v>
      </c>
      <c r="C91">
        <v>25</v>
      </c>
      <c r="D91">
        <v>1</v>
      </c>
      <c r="E91">
        <v>4</v>
      </c>
      <c r="K91">
        <v>5</v>
      </c>
      <c r="L91" s="1">
        <v>43845</v>
      </c>
      <c r="M91" s="62" t="str">
        <f>TEXT(Таблица2[[#This Row],[Дата]],"ДД")</f>
        <v>15</v>
      </c>
      <c r="N91" t="str">
        <f>TEXT(Таблица2[[#This Row],[Дата]],"ММММ")</f>
        <v>Январь</v>
      </c>
      <c r="O91" t="str">
        <f>TEXT(Таблица2[[#This Row],[Дата]],"ГГГГ")</f>
        <v>2020</v>
      </c>
    </row>
    <row r="92" spans="1:15" hidden="1" x14ac:dyDescent="0.2">
      <c r="A92" s="20" t="str">
        <f>VLOOKUP(Таблица2[[#This Row],[Сотруудник]],Лист1!$A$2:$B$1048576,2,0)</f>
        <v>Мастер</v>
      </c>
      <c r="B92" t="s">
        <v>14</v>
      </c>
      <c r="C92">
        <v>0</v>
      </c>
      <c r="E92">
        <v>3</v>
      </c>
      <c r="K92">
        <v>3</v>
      </c>
      <c r="L92" s="1">
        <v>43845</v>
      </c>
      <c r="M92" s="62" t="str">
        <f>TEXT(Таблица2[[#This Row],[Дата]],"ДД")</f>
        <v>15</v>
      </c>
      <c r="N92" t="str">
        <f>TEXT(Таблица2[[#This Row],[Дата]],"ММММ")</f>
        <v>Январь</v>
      </c>
      <c r="O92" t="str">
        <f>TEXT(Таблица2[[#This Row],[Дата]],"ГГГГ")</f>
        <v>2020</v>
      </c>
    </row>
    <row r="93" spans="1:15" hidden="1" x14ac:dyDescent="0.2">
      <c r="A93" s="20" t="str">
        <f>VLOOKUP(Таблица2[[#This Row],[Сотруудник]],Лист1!$A$2:$B$1048576,2,0)</f>
        <v>Проверка</v>
      </c>
      <c r="B93" t="s">
        <v>33</v>
      </c>
      <c r="D93">
        <v>111</v>
      </c>
      <c r="E93">
        <v>37</v>
      </c>
      <c r="F93">
        <v>15</v>
      </c>
      <c r="G93">
        <v>14</v>
      </c>
      <c r="H93">
        <v>29</v>
      </c>
      <c r="K93">
        <v>177</v>
      </c>
      <c r="L93" s="1">
        <v>43846</v>
      </c>
      <c r="M93" s="62" t="str">
        <f>TEXT(Таблица2[[#This Row],[Дата]],"ДД")</f>
        <v>16</v>
      </c>
      <c r="N93" t="str">
        <f>TEXT(Таблица2[[#This Row],[Дата]],"ММММ")</f>
        <v>Январь</v>
      </c>
      <c r="O93" t="str">
        <f>TEXT(Таблица2[[#This Row],[Дата]],"ГГГГ")</f>
        <v>2020</v>
      </c>
    </row>
    <row r="94" spans="1:15" hidden="1" x14ac:dyDescent="0.2">
      <c r="A94" s="20" t="str">
        <f>VLOOKUP(Таблица2[[#This Row],[Сотруудник]],Лист1!$A$2:$B$1048576,2,0)</f>
        <v>Мастер</v>
      </c>
      <c r="B94" t="s">
        <v>16</v>
      </c>
      <c r="C94">
        <v>64.709999999999994</v>
      </c>
      <c r="D94">
        <v>5</v>
      </c>
      <c r="E94">
        <v>12</v>
      </c>
      <c r="F94">
        <v>3</v>
      </c>
      <c r="G94">
        <v>8</v>
      </c>
      <c r="H94">
        <v>11</v>
      </c>
      <c r="K94">
        <v>28</v>
      </c>
      <c r="L94" s="1">
        <v>43846</v>
      </c>
      <c r="M94" s="62" t="str">
        <f>TEXT(Таблица2[[#This Row],[Дата]],"ДД")</f>
        <v>16</v>
      </c>
      <c r="N94" t="str">
        <f>TEXT(Таблица2[[#This Row],[Дата]],"ММММ")</f>
        <v>Январь</v>
      </c>
      <c r="O94" t="str">
        <f>TEXT(Таблица2[[#This Row],[Дата]],"ГГГГ")</f>
        <v>2020</v>
      </c>
    </row>
    <row r="95" spans="1:15" hidden="1" x14ac:dyDescent="0.2">
      <c r="A95" s="20" t="str">
        <f>VLOOKUP(Таблица2[[#This Row],[Сотруудник]],Лист1!$A$2:$B$1048576,2,0)</f>
        <v>Мастер</v>
      </c>
      <c r="B95" t="s">
        <v>8</v>
      </c>
      <c r="C95">
        <v>12.07</v>
      </c>
      <c r="D95">
        <v>38</v>
      </c>
      <c r="E95">
        <v>20</v>
      </c>
      <c r="F95">
        <v>4</v>
      </c>
      <c r="G95">
        <v>3</v>
      </c>
      <c r="H95">
        <v>7</v>
      </c>
      <c r="K95">
        <v>65</v>
      </c>
      <c r="L95" s="1">
        <v>43846</v>
      </c>
      <c r="M95" s="62" t="str">
        <f>TEXT(Таблица2[[#This Row],[Дата]],"ДД")</f>
        <v>16</v>
      </c>
      <c r="N95" t="str">
        <f>TEXT(Таблица2[[#This Row],[Дата]],"ММММ")</f>
        <v>Январь</v>
      </c>
      <c r="O95" t="str">
        <f>TEXT(Таблица2[[#This Row],[Дата]],"ГГГГ")</f>
        <v>2020</v>
      </c>
    </row>
    <row r="96" spans="1:15" hidden="1" x14ac:dyDescent="0.2">
      <c r="A96" s="20" t="str">
        <f>VLOOKUP(Таблица2[[#This Row],[Сотруудник]],Лист1!$A$2:$B$1048576,2,0)</f>
        <v>Мастер</v>
      </c>
      <c r="B96" t="s">
        <v>9</v>
      </c>
      <c r="C96">
        <v>5.26</v>
      </c>
      <c r="D96">
        <v>38</v>
      </c>
      <c r="F96">
        <v>2</v>
      </c>
      <c r="H96">
        <v>2</v>
      </c>
      <c r="K96">
        <v>40</v>
      </c>
      <c r="L96" s="1">
        <v>43846</v>
      </c>
      <c r="M96" s="62" t="str">
        <f>TEXT(Таблица2[[#This Row],[Дата]],"ДД")</f>
        <v>16</v>
      </c>
      <c r="N96" t="str">
        <f>TEXT(Таблица2[[#This Row],[Дата]],"ММММ")</f>
        <v>Январь</v>
      </c>
      <c r="O96" t="str">
        <f>TEXT(Таблица2[[#This Row],[Дата]],"ГГГГ")</f>
        <v>2020</v>
      </c>
    </row>
    <row r="97" spans="1:15" hidden="1" x14ac:dyDescent="0.2">
      <c r="A97" s="20" t="str">
        <f>VLOOKUP(Таблица2[[#This Row],[Сотруудник]],Лист1!$A$2:$B$1048576,2,0)</f>
        <v>Мастер</v>
      </c>
      <c r="B97" t="s">
        <v>10</v>
      </c>
      <c r="C97">
        <v>22.22</v>
      </c>
      <c r="D97">
        <v>9</v>
      </c>
      <c r="F97">
        <v>2</v>
      </c>
      <c r="H97">
        <v>2</v>
      </c>
      <c r="K97">
        <v>11</v>
      </c>
      <c r="L97" s="1">
        <v>43846</v>
      </c>
      <c r="M97" s="62" t="str">
        <f>TEXT(Таблица2[[#This Row],[Дата]],"ДД")</f>
        <v>16</v>
      </c>
      <c r="N97" t="str">
        <f>TEXT(Таблица2[[#This Row],[Дата]],"ММММ")</f>
        <v>Январь</v>
      </c>
      <c r="O97" t="str">
        <f>TEXT(Таблица2[[#This Row],[Дата]],"ГГГГ")</f>
        <v>2020</v>
      </c>
    </row>
    <row r="98" spans="1:15" hidden="1" x14ac:dyDescent="0.2">
      <c r="A98" s="20" t="str">
        <f>VLOOKUP(Таблица2[[#This Row],[Сотруудник]],Лист1!$A$2:$B$1048576,2,0)</f>
        <v>Мастер</v>
      </c>
      <c r="B98" t="s">
        <v>13</v>
      </c>
      <c r="C98">
        <v>0</v>
      </c>
      <c r="D98">
        <v>1</v>
      </c>
      <c r="K98">
        <v>1</v>
      </c>
      <c r="L98" s="1">
        <v>43846</v>
      </c>
      <c r="M98" s="62" t="str">
        <f>TEXT(Таблица2[[#This Row],[Дата]],"ДД")</f>
        <v>16</v>
      </c>
      <c r="N98" t="str">
        <f>TEXT(Таблица2[[#This Row],[Дата]],"ММММ")</f>
        <v>Январь</v>
      </c>
      <c r="O98" t="str">
        <f>TEXT(Таблица2[[#This Row],[Дата]],"ГГГГ")</f>
        <v>2020</v>
      </c>
    </row>
    <row r="99" spans="1:15" hidden="1" x14ac:dyDescent="0.2">
      <c r="A99" s="20" t="str">
        <f>VLOOKUP(Таблица2[[#This Row],[Сотруудник]],Лист1!$A$2:$B$1048576,2,0)</f>
        <v>Мастер</v>
      </c>
      <c r="B99" t="s">
        <v>14</v>
      </c>
      <c r="C99">
        <v>28</v>
      </c>
      <c r="D99">
        <v>20</v>
      </c>
      <c r="E99">
        <v>5</v>
      </c>
      <c r="F99">
        <v>4</v>
      </c>
      <c r="G99">
        <v>3</v>
      </c>
      <c r="H99">
        <v>7</v>
      </c>
      <c r="K99">
        <v>32</v>
      </c>
      <c r="L99" s="1">
        <v>43846</v>
      </c>
      <c r="M99" s="62" t="str">
        <f>TEXT(Таблица2[[#This Row],[Дата]],"ДД")</f>
        <v>16</v>
      </c>
      <c r="N99" t="str">
        <f>TEXT(Таблица2[[#This Row],[Дата]],"ММММ")</f>
        <v>Январь</v>
      </c>
      <c r="O99" t="str">
        <f>TEXT(Таблица2[[#This Row],[Дата]],"ГГГГ")</f>
        <v>2020</v>
      </c>
    </row>
    <row r="100" spans="1:15" hidden="1" x14ac:dyDescent="0.2">
      <c r="A100" s="20" t="str">
        <f>VLOOKUP(Таблица2[[#This Row],[Сотруудник]],Лист1!$A$2:$B$1048576,2,0)</f>
        <v>Проверка</v>
      </c>
      <c r="B100" t="s">
        <v>32</v>
      </c>
      <c r="D100">
        <v>89</v>
      </c>
      <c r="F100">
        <v>9</v>
      </c>
      <c r="H100">
        <v>9</v>
      </c>
      <c r="K100">
        <v>98</v>
      </c>
      <c r="L100" s="1">
        <v>43847</v>
      </c>
      <c r="M100" s="62" t="str">
        <f>TEXT(Таблица2[[#This Row],[Дата]],"ДД")</f>
        <v>17</v>
      </c>
      <c r="N100" t="str">
        <f>TEXT(Таблица2[[#This Row],[Дата]],"ММММ")</f>
        <v>Январь</v>
      </c>
      <c r="O100" t="str">
        <f>TEXT(Таблица2[[#This Row],[Дата]],"ГГГГ")</f>
        <v>2020</v>
      </c>
    </row>
    <row r="101" spans="1:15" hidden="1" x14ac:dyDescent="0.2">
      <c r="A101" s="20" t="str">
        <f>VLOOKUP(Таблица2[[#This Row],[Сотруудник]],Лист1!$A$2:$B$1048576,2,0)</f>
        <v>Мастер</v>
      </c>
      <c r="B101" t="s">
        <v>16</v>
      </c>
      <c r="C101">
        <v>0</v>
      </c>
      <c r="F101">
        <v>2</v>
      </c>
      <c r="H101">
        <v>2</v>
      </c>
      <c r="K101">
        <v>2</v>
      </c>
      <c r="L101" s="1">
        <v>43847</v>
      </c>
      <c r="M101" s="62" t="str">
        <f>TEXT(Таблица2[[#This Row],[Дата]],"ДД")</f>
        <v>17</v>
      </c>
      <c r="N101" t="str">
        <f>TEXT(Таблица2[[#This Row],[Дата]],"ММММ")</f>
        <v>Январь</v>
      </c>
      <c r="O101" t="str">
        <f>TEXT(Таблица2[[#This Row],[Дата]],"ГГГГ")</f>
        <v>2020</v>
      </c>
    </row>
    <row r="102" spans="1:15" hidden="1" x14ac:dyDescent="0.2">
      <c r="A102" s="20" t="str">
        <f>VLOOKUP(Таблица2[[#This Row],[Сотруудник]],Лист1!$A$2:$B$1048576,2,0)</f>
        <v>Мастер</v>
      </c>
      <c r="B102" t="s">
        <v>8</v>
      </c>
      <c r="C102">
        <v>50</v>
      </c>
      <c r="D102">
        <v>2</v>
      </c>
      <c r="F102">
        <v>1</v>
      </c>
      <c r="H102">
        <v>1</v>
      </c>
      <c r="K102">
        <v>3</v>
      </c>
      <c r="L102" s="1">
        <v>43847</v>
      </c>
      <c r="M102" s="62" t="str">
        <f>TEXT(Таблица2[[#This Row],[Дата]],"ДД")</f>
        <v>17</v>
      </c>
      <c r="N102" t="str">
        <f>TEXT(Таблица2[[#This Row],[Дата]],"ММММ")</f>
        <v>Январь</v>
      </c>
      <c r="O102" t="str">
        <f>TEXT(Таблица2[[#This Row],[Дата]],"ГГГГ")</f>
        <v>2020</v>
      </c>
    </row>
    <row r="103" spans="1:15" hidden="1" x14ac:dyDescent="0.2">
      <c r="A103" s="20" t="str">
        <f>VLOOKUP(Таблица2[[#This Row],[Сотруудник]],Лист1!$A$2:$B$1048576,2,0)</f>
        <v>Мастер</v>
      </c>
      <c r="B103" t="s">
        <v>9</v>
      </c>
      <c r="C103">
        <v>7.14</v>
      </c>
      <c r="D103">
        <v>28</v>
      </c>
      <c r="F103">
        <v>2</v>
      </c>
      <c r="H103">
        <v>2</v>
      </c>
      <c r="K103">
        <v>30</v>
      </c>
      <c r="L103" s="1">
        <v>43847</v>
      </c>
      <c r="M103" s="62" t="str">
        <f>TEXT(Таблица2[[#This Row],[Дата]],"ДД")</f>
        <v>17</v>
      </c>
      <c r="N103" t="str">
        <f>TEXT(Таблица2[[#This Row],[Дата]],"ММММ")</f>
        <v>Январь</v>
      </c>
      <c r="O103" t="str">
        <f>TEXT(Таблица2[[#This Row],[Дата]],"ГГГГ")</f>
        <v>2020</v>
      </c>
    </row>
    <row r="104" spans="1:15" hidden="1" x14ac:dyDescent="0.2">
      <c r="A104" s="20" t="str">
        <f>VLOOKUP(Таблица2[[#This Row],[Сотруудник]],Лист1!$A$2:$B$1048576,2,0)</f>
        <v>Мастер</v>
      </c>
      <c r="B104" t="s">
        <v>10</v>
      </c>
      <c r="C104">
        <v>2.5</v>
      </c>
      <c r="D104">
        <v>40</v>
      </c>
      <c r="F104">
        <v>1</v>
      </c>
      <c r="H104">
        <v>1</v>
      </c>
      <c r="K104">
        <v>41</v>
      </c>
      <c r="L104" s="1">
        <v>43847</v>
      </c>
      <c r="M104" s="62" t="str">
        <f>TEXT(Таблица2[[#This Row],[Дата]],"ДД")</f>
        <v>17</v>
      </c>
      <c r="N104" t="str">
        <f>TEXT(Таблица2[[#This Row],[Дата]],"ММММ")</f>
        <v>Январь</v>
      </c>
      <c r="O104" t="str">
        <f>TEXT(Таблица2[[#This Row],[Дата]],"ГГГГ")</f>
        <v>2020</v>
      </c>
    </row>
    <row r="105" spans="1:15" hidden="1" x14ac:dyDescent="0.2">
      <c r="A105" s="20" t="str">
        <f>VLOOKUP(Таблица2[[#This Row],[Сотруудник]],Лист1!$A$2:$B$1048576,2,0)</f>
        <v>Мастер</v>
      </c>
      <c r="B105" t="s">
        <v>61</v>
      </c>
      <c r="C105">
        <v>15.79</v>
      </c>
      <c r="D105">
        <v>19</v>
      </c>
      <c r="F105">
        <v>3</v>
      </c>
      <c r="H105">
        <v>3</v>
      </c>
      <c r="K105">
        <v>22</v>
      </c>
      <c r="L105" s="1">
        <v>43847</v>
      </c>
      <c r="M105" s="62" t="str">
        <f>TEXT(Таблица2[[#This Row],[Дата]],"ДД")</f>
        <v>17</v>
      </c>
      <c r="N105" t="str">
        <f>TEXT(Таблица2[[#This Row],[Дата]],"ММММ")</f>
        <v>Январь</v>
      </c>
      <c r="O105" t="str">
        <f>TEXT(Таблица2[[#This Row],[Дата]],"ГГГГ")</f>
        <v>2020</v>
      </c>
    </row>
    <row r="106" spans="1:15" hidden="1" x14ac:dyDescent="0.2">
      <c r="A106" s="20" t="str">
        <f>VLOOKUP(Таблица2[[#This Row],[Сотруудник]],Лист1!$A$2:$B$1048576,2,0)</f>
        <v>Проверка</v>
      </c>
      <c r="B106" t="s">
        <v>33</v>
      </c>
      <c r="D106">
        <v>102</v>
      </c>
      <c r="E106">
        <v>60</v>
      </c>
      <c r="F106">
        <v>9</v>
      </c>
      <c r="G106">
        <v>4</v>
      </c>
      <c r="H106">
        <v>13</v>
      </c>
      <c r="K106">
        <v>175</v>
      </c>
      <c r="L106" s="1">
        <v>43848</v>
      </c>
      <c r="M106" s="62" t="str">
        <f>TEXT(Таблица2[[#This Row],[Дата]],"ДД")</f>
        <v>18</v>
      </c>
      <c r="N106" t="str">
        <f>TEXT(Таблица2[[#This Row],[Дата]],"ММММ")</f>
        <v>Январь</v>
      </c>
      <c r="O106" t="str">
        <f>TEXT(Таблица2[[#This Row],[Дата]],"ГГГГ")</f>
        <v>2020</v>
      </c>
    </row>
    <row r="107" spans="1:15" hidden="1" x14ac:dyDescent="0.2">
      <c r="A107" s="20" t="str">
        <f>VLOOKUP(Таблица2[[#This Row],[Сотруудник]],Лист1!$A$2:$B$1048576,2,0)</f>
        <v>Мастер</v>
      </c>
      <c r="B107" t="s">
        <v>16</v>
      </c>
      <c r="C107">
        <v>0</v>
      </c>
      <c r="D107">
        <v>2</v>
      </c>
      <c r="K107">
        <v>2</v>
      </c>
      <c r="L107" s="1">
        <v>43848</v>
      </c>
      <c r="M107" s="62" t="str">
        <f>TEXT(Таблица2[[#This Row],[Дата]],"ДД")</f>
        <v>18</v>
      </c>
      <c r="N107" t="str">
        <f>TEXT(Таблица2[[#This Row],[Дата]],"ММММ")</f>
        <v>Январь</v>
      </c>
      <c r="O107" t="str">
        <f>TEXT(Таблица2[[#This Row],[Дата]],"ГГГГ")</f>
        <v>2020</v>
      </c>
    </row>
    <row r="108" spans="1:15" hidden="1" x14ac:dyDescent="0.2">
      <c r="A108" s="20" t="str">
        <f>VLOOKUP(Таблица2[[#This Row],[Сотруудник]],Лист1!$A$2:$B$1048576,2,0)</f>
        <v>Мастер</v>
      </c>
      <c r="B108" t="s">
        <v>8</v>
      </c>
      <c r="C108">
        <v>6.67</v>
      </c>
      <c r="E108">
        <v>60</v>
      </c>
      <c r="G108">
        <v>4</v>
      </c>
      <c r="H108">
        <v>4</v>
      </c>
      <c r="K108">
        <v>64</v>
      </c>
      <c r="L108" s="1">
        <v>43848</v>
      </c>
      <c r="M108" s="62" t="str">
        <f>TEXT(Таблица2[[#This Row],[Дата]],"ДД")</f>
        <v>18</v>
      </c>
      <c r="N108" t="str">
        <f>TEXT(Таблица2[[#This Row],[Дата]],"ММММ")</f>
        <v>Январь</v>
      </c>
      <c r="O108" t="str">
        <f>TEXT(Таблица2[[#This Row],[Дата]],"ГГГГ")</f>
        <v>2020</v>
      </c>
    </row>
    <row r="109" spans="1:15" hidden="1" x14ac:dyDescent="0.2">
      <c r="A109" s="20" t="str">
        <f>VLOOKUP(Таблица2[[#This Row],[Сотруудник]],Лист1!$A$2:$B$1048576,2,0)</f>
        <v>Мастер</v>
      </c>
      <c r="B109" t="s">
        <v>9</v>
      </c>
      <c r="C109">
        <v>15</v>
      </c>
      <c r="D109">
        <v>40</v>
      </c>
      <c r="F109">
        <v>6</v>
      </c>
      <c r="H109">
        <v>6</v>
      </c>
      <c r="K109">
        <v>46</v>
      </c>
      <c r="L109" s="1">
        <v>43848</v>
      </c>
      <c r="M109" s="62" t="str">
        <f>TEXT(Таблица2[[#This Row],[Дата]],"ДД")</f>
        <v>18</v>
      </c>
      <c r="N109" t="str">
        <f>TEXT(Таблица2[[#This Row],[Дата]],"ММММ")</f>
        <v>Январь</v>
      </c>
      <c r="O109" t="str">
        <f>TEXT(Таблица2[[#This Row],[Дата]],"ГГГГ")</f>
        <v>2020</v>
      </c>
    </row>
    <row r="110" spans="1:15" hidden="1" x14ac:dyDescent="0.2">
      <c r="A110" s="20" t="str">
        <f>VLOOKUP(Таблица2[[#This Row],[Сотруудник]],Лист1!$A$2:$B$1048576,2,0)</f>
        <v>Мастер</v>
      </c>
      <c r="B110" t="s">
        <v>13</v>
      </c>
      <c r="C110">
        <v>5</v>
      </c>
      <c r="D110">
        <v>60</v>
      </c>
      <c r="F110">
        <v>3</v>
      </c>
      <c r="H110">
        <v>3</v>
      </c>
      <c r="K110">
        <v>63</v>
      </c>
      <c r="L110" s="1">
        <v>43848</v>
      </c>
      <c r="M110" s="62" t="str">
        <f>TEXT(Таблица2[[#This Row],[Дата]],"ДД")</f>
        <v>18</v>
      </c>
      <c r="N110" t="str">
        <f>TEXT(Таблица2[[#This Row],[Дата]],"ММММ")</f>
        <v>Январь</v>
      </c>
      <c r="O110" t="str">
        <f>TEXT(Таблица2[[#This Row],[Дата]],"ГГГГ")</f>
        <v>2020</v>
      </c>
    </row>
    <row r="111" spans="1:15" hidden="1" x14ac:dyDescent="0.2">
      <c r="A111" s="20" t="str">
        <f>VLOOKUP(Таблица2[[#This Row],[Сотруудник]],Лист1!$A$2:$B$1048576,2,0)</f>
        <v>Проверка</v>
      </c>
      <c r="B111" t="s">
        <v>33</v>
      </c>
      <c r="D111">
        <v>97</v>
      </c>
      <c r="E111">
        <v>25</v>
      </c>
      <c r="F111">
        <v>15</v>
      </c>
      <c r="G111">
        <v>3</v>
      </c>
      <c r="H111">
        <v>18</v>
      </c>
      <c r="I111">
        <v>1</v>
      </c>
      <c r="K111">
        <v>140</v>
      </c>
      <c r="L111" s="1">
        <v>43849</v>
      </c>
      <c r="M111" s="62" t="str">
        <f>TEXT(Таблица2[[#This Row],[Дата]],"ДД")</f>
        <v>19</v>
      </c>
      <c r="N111" t="str">
        <f>TEXT(Таблица2[[#This Row],[Дата]],"ММММ")</f>
        <v>Январь</v>
      </c>
      <c r="O111" t="str">
        <f>TEXT(Таблица2[[#This Row],[Дата]],"ГГГГ")</f>
        <v>2020</v>
      </c>
    </row>
    <row r="112" spans="1:15" hidden="1" x14ac:dyDescent="0.2">
      <c r="A112" s="20" t="str">
        <f>VLOOKUP(Таблица2[[#This Row],[Сотруудник]],Лист1!$A$2:$B$1048576,2,0)</f>
        <v>Мастер</v>
      </c>
      <c r="B112" t="s">
        <v>16</v>
      </c>
      <c r="C112">
        <v>20</v>
      </c>
      <c r="E112">
        <v>5</v>
      </c>
      <c r="G112">
        <v>1</v>
      </c>
      <c r="H112">
        <v>1</v>
      </c>
      <c r="K112">
        <v>6</v>
      </c>
      <c r="L112" s="1">
        <v>43849</v>
      </c>
      <c r="M112" s="62" t="str">
        <f>TEXT(Таблица2[[#This Row],[Дата]],"ДД")</f>
        <v>19</v>
      </c>
      <c r="N112" t="str">
        <f>TEXT(Таблица2[[#This Row],[Дата]],"ММММ")</f>
        <v>Январь</v>
      </c>
      <c r="O112" t="str">
        <f>TEXT(Таблица2[[#This Row],[Дата]],"ГГГГ")</f>
        <v>2020</v>
      </c>
    </row>
    <row r="113" spans="1:15" hidden="1" x14ac:dyDescent="0.2">
      <c r="A113" s="20" t="str">
        <f>VLOOKUP(Таблица2[[#This Row],[Сотруудник]],Лист1!$A$2:$B$1048576,2,0)</f>
        <v>Мастер</v>
      </c>
      <c r="B113" t="s">
        <v>8</v>
      </c>
      <c r="C113">
        <v>12.5</v>
      </c>
      <c r="E113">
        <v>16</v>
      </c>
      <c r="G113">
        <v>2</v>
      </c>
      <c r="H113">
        <v>2</v>
      </c>
      <c r="K113">
        <v>18</v>
      </c>
      <c r="L113" s="1">
        <v>43849</v>
      </c>
      <c r="M113" s="62" t="str">
        <f>TEXT(Таблица2[[#This Row],[Дата]],"ДД")</f>
        <v>19</v>
      </c>
      <c r="N113" t="str">
        <f>TEXT(Таблица2[[#This Row],[Дата]],"ММММ")</f>
        <v>Январь</v>
      </c>
      <c r="O113" t="str">
        <f>TEXT(Таблица2[[#This Row],[Дата]],"ГГГГ")</f>
        <v>2020</v>
      </c>
    </row>
    <row r="114" spans="1:15" hidden="1" x14ac:dyDescent="0.2">
      <c r="A114" s="20" t="str">
        <f>VLOOKUP(Таблица2[[#This Row],[Сотруудник]],Лист1!$A$2:$B$1048576,2,0)</f>
        <v>Мастер</v>
      </c>
      <c r="B114" t="s">
        <v>9</v>
      </c>
      <c r="C114">
        <v>15.15</v>
      </c>
      <c r="D114">
        <v>33</v>
      </c>
      <c r="F114">
        <v>5</v>
      </c>
      <c r="H114">
        <v>5</v>
      </c>
      <c r="K114">
        <v>38</v>
      </c>
      <c r="L114" s="1">
        <v>43849</v>
      </c>
      <c r="M114" s="62" t="str">
        <f>TEXT(Таблица2[[#This Row],[Дата]],"ДД")</f>
        <v>19</v>
      </c>
      <c r="N114" t="str">
        <f>TEXT(Таблица2[[#This Row],[Дата]],"ММММ")</f>
        <v>Январь</v>
      </c>
      <c r="O114" t="str">
        <f>TEXT(Таблица2[[#This Row],[Дата]],"ГГГГ")</f>
        <v>2020</v>
      </c>
    </row>
    <row r="115" spans="1:15" hidden="1" x14ac:dyDescent="0.2">
      <c r="A115" s="20" t="str">
        <f>VLOOKUP(Таблица2[[#This Row],[Сотруудник]],Лист1!$A$2:$B$1048576,2,0)</f>
        <v>Мастер</v>
      </c>
      <c r="B115" t="s">
        <v>10</v>
      </c>
      <c r="C115">
        <v>9.68</v>
      </c>
      <c r="D115">
        <v>30</v>
      </c>
      <c r="E115">
        <v>1</v>
      </c>
      <c r="F115">
        <v>3</v>
      </c>
      <c r="H115">
        <v>3</v>
      </c>
      <c r="I115">
        <v>1</v>
      </c>
      <c r="K115">
        <v>34</v>
      </c>
      <c r="L115" s="1">
        <v>43849</v>
      </c>
      <c r="M115" s="62" t="str">
        <f>TEXT(Таблица2[[#This Row],[Дата]],"ДД")</f>
        <v>19</v>
      </c>
      <c r="N115" t="str">
        <f>TEXT(Таблица2[[#This Row],[Дата]],"ММММ")</f>
        <v>Январь</v>
      </c>
      <c r="O115" t="str">
        <f>TEXT(Таблица2[[#This Row],[Дата]],"ГГГГ")</f>
        <v>2020</v>
      </c>
    </row>
    <row r="116" spans="1:15" hidden="1" x14ac:dyDescent="0.2">
      <c r="A116" s="20" t="str">
        <f>VLOOKUP(Таблица2[[#This Row],[Сотруудник]],Лист1!$A$2:$B$1048576,2,0)</f>
        <v>Мастер</v>
      </c>
      <c r="B116" t="s">
        <v>13</v>
      </c>
      <c r="C116">
        <v>18.920000000000002</v>
      </c>
      <c r="D116">
        <v>34</v>
      </c>
      <c r="E116">
        <v>3</v>
      </c>
      <c r="F116">
        <v>7</v>
      </c>
      <c r="H116">
        <v>7</v>
      </c>
      <c r="K116">
        <v>44</v>
      </c>
      <c r="L116" s="1">
        <v>43849</v>
      </c>
      <c r="M116" s="62" t="str">
        <f>TEXT(Таблица2[[#This Row],[Дата]],"ДД")</f>
        <v>19</v>
      </c>
      <c r="N116" t="str">
        <f>TEXT(Таблица2[[#This Row],[Дата]],"ММММ")</f>
        <v>Январь</v>
      </c>
      <c r="O116" t="str">
        <f>TEXT(Таблица2[[#This Row],[Дата]],"ГГГГ")</f>
        <v>2020</v>
      </c>
    </row>
    <row r="117" spans="1:15" hidden="1" x14ac:dyDescent="0.2">
      <c r="A117" s="20" t="str">
        <f>VLOOKUP(Таблица2[[#This Row],[Сотруудник]],Лист1!$A$2:$B$1048576,2,0)</f>
        <v>Проверка</v>
      </c>
      <c r="B117" t="s">
        <v>32</v>
      </c>
      <c r="D117">
        <v>81</v>
      </c>
      <c r="F117">
        <v>2</v>
      </c>
      <c r="H117">
        <v>3</v>
      </c>
      <c r="K117">
        <v>83</v>
      </c>
      <c r="L117" s="1">
        <v>43850</v>
      </c>
      <c r="M117" s="62" t="str">
        <f>TEXT(Таблица2[[#This Row],[Дата]],"ДД")</f>
        <v>20</v>
      </c>
      <c r="N117" t="str">
        <f>TEXT(Таблица2[[#This Row],[Дата]],"ММММ")</f>
        <v>Январь</v>
      </c>
      <c r="O117" t="str">
        <f>TEXT(Таблица2[[#This Row],[Дата]],"ГГГГ")</f>
        <v>2020</v>
      </c>
    </row>
    <row r="118" spans="1:15" hidden="1" x14ac:dyDescent="0.2">
      <c r="A118" s="20" t="str">
        <f>VLOOKUP(Таблица2[[#This Row],[Сотруудник]],Лист1!$A$2:$B$1048576,2,0)</f>
        <v>Мастер</v>
      </c>
      <c r="B118" t="s">
        <v>10</v>
      </c>
      <c r="C118">
        <v>33.33</v>
      </c>
      <c r="D118">
        <v>4</v>
      </c>
      <c r="F118">
        <v>0</v>
      </c>
      <c r="H118">
        <v>0</v>
      </c>
      <c r="K118">
        <v>4</v>
      </c>
      <c r="L118" s="1">
        <v>43850</v>
      </c>
      <c r="M118" s="62" t="str">
        <f>TEXT(Таблица2[[#This Row],[Дата]],"ДД")</f>
        <v>20</v>
      </c>
      <c r="N118" t="str">
        <f>TEXT(Таблица2[[#This Row],[Дата]],"ММММ")</f>
        <v>Январь</v>
      </c>
      <c r="O118" t="str">
        <f>TEXT(Таблица2[[#This Row],[Дата]],"ГГГГ")</f>
        <v>2020</v>
      </c>
    </row>
    <row r="119" spans="1:15" hidden="1" x14ac:dyDescent="0.2">
      <c r="A119" s="20" t="str">
        <f>VLOOKUP(Таблица2[[#This Row],[Сотруудник]],Лист1!$A$2:$B$1048576,2,0)</f>
        <v>Мастер</v>
      </c>
      <c r="B119" t="s">
        <v>61</v>
      </c>
      <c r="C119">
        <v>2.6</v>
      </c>
      <c r="D119">
        <v>77</v>
      </c>
      <c r="F119">
        <v>2</v>
      </c>
      <c r="H119">
        <v>2</v>
      </c>
      <c r="K119">
        <v>79</v>
      </c>
      <c r="L119" s="1">
        <v>43850</v>
      </c>
      <c r="M119" s="62" t="str">
        <f>TEXT(Таблица2[[#This Row],[Дата]],"ДД")</f>
        <v>20</v>
      </c>
      <c r="N119" t="str">
        <f>TEXT(Таблица2[[#This Row],[Дата]],"ММММ")</f>
        <v>Январь</v>
      </c>
      <c r="O119" t="str">
        <f>TEXT(Таблица2[[#This Row],[Дата]],"ГГГГ")</f>
        <v>2020</v>
      </c>
    </row>
    <row r="120" spans="1:15" hidden="1" x14ac:dyDescent="0.2">
      <c r="A120" s="20" t="str">
        <f>VLOOKUP(Таблица2[[#This Row],[Сотруудник]],Лист1!$A$2:$B$1048576,2,0)</f>
        <v>Проверка</v>
      </c>
      <c r="B120" t="s">
        <v>33</v>
      </c>
      <c r="D120">
        <v>109</v>
      </c>
      <c r="E120">
        <v>22</v>
      </c>
      <c r="F120">
        <v>11</v>
      </c>
      <c r="G120">
        <v>3</v>
      </c>
      <c r="H120">
        <v>14</v>
      </c>
      <c r="K120">
        <v>145</v>
      </c>
      <c r="L120" s="1">
        <v>43850</v>
      </c>
      <c r="M120" s="62" t="str">
        <f>TEXT(Таблица2[[#This Row],[Дата]],"ДД")</f>
        <v>20</v>
      </c>
      <c r="N120" t="str">
        <f>TEXT(Таблица2[[#This Row],[Дата]],"ММММ")</f>
        <v>Январь</v>
      </c>
      <c r="O120" t="str">
        <f>TEXT(Таблица2[[#This Row],[Дата]],"ГГГГ")</f>
        <v>2020</v>
      </c>
    </row>
    <row r="121" spans="1:15" hidden="1" x14ac:dyDescent="0.2">
      <c r="A121" s="20" t="str">
        <f>VLOOKUP(Таблица2[[#This Row],[Сотруудник]],Лист1!$A$2:$B$1048576,2,0)</f>
        <v>Мастер</v>
      </c>
      <c r="B121" t="s">
        <v>16</v>
      </c>
      <c r="C121">
        <v>0</v>
      </c>
      <c r="D121">
        <v>9</v>
      </c>
      <c r="K121">
        <v>9</v>
      </c>
      <c r="L121" s="1">
        <v>43850</v>
      </c>
      <c r="M121" s="62" t="str">
        <f>TEXT(Таблица2[[#This Row],[Дата]],"ДД")</f>
        <v>20</v>
      </c>
      <c r="N121" t="str">
        <f>TEXT(Таблица2[[#This Row],[Дата]],"ММММ")</f>
        <v>Январь</v>
      </c>
      <c r="O121" t="str">
        <f>TEXT(Таблица2[[#This Row],[Дата]],"ГГГГ")</f>
        <v>2020</v>
      </c>
    </row>
    <row r="122" spans="1:15" hidden="1" x14ac:dyDescent="0.2">
      <c r="A122" s="20" t="str">
        <f>VLOOKUP(Таблица2[[#This Row],[Сотруудник]],Лист1!$A$2:$B$1048576,2,0)</f>
        <v>Мастер</v>
      </c>
      <c r="B122" t="s">
        <v>8</v>
      </c>
      <c r="C122">
        <v>16.670000000000002</v>
      </c>
      <c r="D122">
        <v>23</v>
      </c>
      <c r="E122">
        <v>1</v>
      </c>
      <c r="F122">
        <v>4</v>
      </c>
      <c r="H122">
        <v>4</v>
      </c>
      <c r="K122">
        <v>28</v>
      </c>
      <c r="L122" s="1">
        <v>43850</v>
      </c>
      <c r="M122" s="62" t="str">
        <f>TEXT(Таблица2[[#This Row],[Дата]],"ДД")</f>
        <v>20</v>
      </c>
      <c r="N122" t="str">
        <f>TEXT(Таблица2[[#This Row],[Дата]],"ММММ")</f>
        <v>Январь</v>
      </c>
      <c r="O122" t="str">
        <f>TEXT(Таблица2[[#This Row],[Дата]],"ГГГГ")</f>
        <v>2020</v>
      </c>
    </row>
    <row r="123" spans="1:15" hidden="1" x14ac:dyDescent="0.2">
      <c r="A123" s="20" t="str">
        <f>VLOOKUP(Таблица2[[#This Row],[Сотруудник]],Лист1!$A$2:$B$1048576,2,0)</f>
        <v>Мастер</v>
      </c>
      <c r="B123" t="s">
        <v>10</v>
      </c>
      <c r="C123">
        <v>0</v>
      </c>
      <c r="D123">
        <v>5</v>
      </c>
      <c r="K123">
        <v>5</v>
      </c>
      <c r="L123" s="1">
        <v>43850</v>
      </c>
      <c r="M123" s="62" t="str">
        <f>TEXT(Таблица2[[#This Row],[Дата]],"ДД")</f>
        <v>20</v>
      </c>
      <c r="N123" t="str">
        <f>TEXT(Таблица2[[#This Row],[Дата]],"ММММ")</f>
        <v>Январь</v>
      </c>
      <c r="O123" t="str">
        <f>TEXT(Таблица2[[#This Row],[Дата]],"ГГГГ")</f>
        <v>2020</v>
      </c>
    </row>
    <row r="124" spans="1:15" hidden="1" x14ac:dyDescent="0.2">
      <c r="A124" s="20" t="str">
        <f>VLOOKUP(Таблица2[[#This Row],[Сотруудник]],Лист1!$A$2:$B$1048576,2,0)</f>
        <v>Мастер</v>
      </c>
      <c r="B124" t="s">
        <v>61</v>
      </c>
      <c r="C124">
        <v>0</v>
      </c>
      <c r="D124">
        <v>2</v>
      </c>
      <c r="K124">
        <v>2</v>
      </c>
      <c r="L124" s="1">
        <v>43850</v>
      </c>
      <c r="M124" s="62" t="str">
        <f>TEXT(Таблица2[[#This Row],[Дата]],"ДД")</f>
        <v>20</v>
      </c>
      <c r="N124" t="str">
        <f>TEXT(Таблица2[[#This Row],[Дата]],"ММММ")</f>
        <v>Январь</v>
      </c>
      <c r="O124" t="str">
        <f>TEXT(Таблица2[[#This Row],[Дата]],"ГГГГ")</f>
        <v>2020</v>
      </c>
    </row>
    <row r="125" spans="1:15" hidden="1" x14ac:dyDescent="0.2">
      <c r="A125" s="20" t="str">
        <f>VLOOKUP(Таблица2[[#This Row],[Сотруудник]],Лист1!$A$2:$B$1048576,2,0)</f>
        <v>Мастер</v>
      </c>
      <c r="B125" t="s">
        <v>13</v>
      </c>
      <c r="C125">
        <v>0</v>
      </c>
      <c r="D125">
        <v>3</v>
      </c>
      <c r="K125">
        <v>3</v>
      </c>
      <c r="L125" s="1">
        <v>43850</v>
      </c>
      <c r="M125" s="62" t="str">
        <f>TEXT(Таблица2[[#This Row],[Дата]],"ДД")</f>
        <v>20</v>
      </c>
      <c r="N125" t="str">
        <f>TEXT(Таблица2[[#This Row],[Дата]],"ММММ")</f>
        <v>Январь</v>
      </c>
      <c r="O125" t="str">
        <f>TEXT(Таблица2[[#This Row],[Дата]],"ГГГГ")</f>
        <v>2020</v>
      </c>
    </row>
    <row r="126" spans="1:15" hidden="1" x14ac:dyDescent="0.2">
      <c r="A126" s="20" t="str">
        <f>VLOOKUP(Таблица2[[#This Row],[Сотруудник]],Лист1!$A$2:$B$1048576,2,0)</f>
        <v>Мастер</v>
      </c>
      <c r="B126" t="s">
        <v>14</v>
      </c>
      <c r="C126">
        <v>11.36</v>
      </c>
      <c r="D126">
        <v>67</v>
      </c>
      <c r="E126">
        <v>21</v>
      </c>
      <c r="F126">
        <v>7</v>
      </c>
      <c r="G126">
        <v>3</v>
      </c>
      <c r="H126">
        <v>10</v>
      </c>
      <c r="K126">
        <v>98</v>
      </c>
      <c r="L126" s="1">
        <v>43850</v>
      </c>
      <c r="M126" s="62" t="str">
        <f>TEXT(Таблица2[[#This Row],[Дата]],"ДД")</f>
        <v>20</v>
      </c>
      <c r="N126" t="str">
        <f>TEXT(Таблица2[[#This Row],[Дата]],"ММММ")</f>
        <v>Январь</v>
      </c>
      <c r="O126" t="str">
        <f>TEXT(Таблица2[[#This Row],[Дата]],"ГГГГ")</f>
        <v>2020</v>
      </c>
    </row>
    <row r="127" spans="1:15" hidden="1" x14ac:dyDescent="0.2">
      <c r="A127" s="20" t="str">
        <f>VLOOKUP(Таблица2[[#This Row],[Сотруудник]],Лист1!$A$2:$B$1048576,2,0)</f>
        <v>Проверка</v>
      </c>
      <c r="B127" t="s">
        <v>33</v>
      </c>
      <c r="D127">
        <v>39</v>
      </c>
      <c r="E127">
        <v>103</v>
      </c>
      <c r="F127">
        <v>12</v>
      </c>
      <c r="G127">
        <v>9</v>
      </c>
      <c r="H127">
        <v>21</v>
      </c>
      <c r="K127">
        <v>163</v>
      </c>
      <c r="L127" s="1">
        <v>43851</v>
      </c>
      <c r="M127" s="62" t="str">
        <f>TEXT(Таблица2[[#This Row],[Дата]],"ДД")</f>
        <v>21</v>
      </c>
      <c r="N127" t="str">
        <f>TEXT(Таблица2[[#This Row],[Дата]],"ММММ")</f>
        <v>Январь</v>
      </c>
      <c r="O127" t="str">
        <f>TEXT(Таблица2[[#This Row],[Дата]],"ГГГГ")</f>
        <v>2020</v>
      </c>
    </row>
    <row r="128" spans="1:15" hidden="1" x14ac:dyDescent="0.2">
      <c r="A128" s="20" t="str">
        <f>VLOOKUP(Таблица2[[#This Row],[Сотруудник]],Лист1!$A$2:$B$1048576,2,0)</f>
        <v>Мастер</v>
      </c>
      <c r="B128" t="s">
        <v>16</v>
      </c>
      <c r="C128">
        <v>38.46</v>
      </c>
      <c r="D128">
        <v>25</v>
      </c>
      <c r="E128">
        <v>1</v>
      </c>
      <c r="F128">
        <v>10</v>
      </c>
      <c r="H128">
        <v>10</v>
      </c>
      <c r="K128">
        <v>36</v>
      </c>
      <c r="L128" s="1">
        <v>43851</v>
      </c>
      <c r="M128" s="62" t="str">
        <f>TEXT(Таблица2[[#This Row],[Дата]],"ДД")</f>
        <v>21</v>
      </c>
      <c r="N128" t="str">
        <f>TEXT(Таблица2[[#This Row],[Дата]],"ММММ")</f>
        <v>Январь</v>
      </c>
      <c r="O128" t="str">
        <f>TEXT(Таблица2[[#This Row],[Дата]],"ГГГГ")</f>
        <v>2020</v>
      </c>
    </row>
    <row r="129" spans="1:15" hidden="1" x14ac:dyDescent="0.2">
      <c r="A129" s="20" t="str">
        <f>VLOOKUP(Таблица2[[#This Row],[Сотруудник]],Лист1!$A$2:$B$1048576,2,0)</f>
        <v>Мастер</v>
      </c>
      <c r="B129" t="s">
        <v>8</v>
      </c>
      <c r="C129">
        <v>0</v>
      </c>
      <c r="E129">
        <v>3</v>
      </c>
      <c r="K129">
        <v>3</v>
      </c>
      <c r="L129" s="1">
        <v>43851</v>
      </c>
      <c r="M129" s="62" t="str">
        <f>TEXT(Таблица2[[#This Row],[Дата]],"ДД")</f>
        <v>21</v>
      </c>
      <c r="N129" t="str">
        <f>TEXT(Таблица2[[#This Row],[Дата]],"ММММ")</f>
        <v>Январь</v>
      </c>
      <c r="O129" t="str">
        <f>TEXT(Таблица2[[#This Row],[Дата]],"ГГГГ")</f>
        <v>2020</v>
      </c>
    </row>
    <row r="130" spans="1:15" hidden="1" x14ac:dyDescent="0.2">
      <c r="A130" s="20" t="str">
        <f>VLOOKUP(Таблица2[[#This Row],[Сотруудник]],Лист1!$A$2:$B$1048576,2,0)</f>
        <v>Мастер</v>
      </c>
      <c r="B130" t="s">
        <v>10</v>
      </c>
      <c r="C130">
        <v>0</v>
      </c>
      <c r="D130">
        <v>3</v>
      </c>
      <c r="E130">
        <v>11</v>
      </c>
      <c r="K130">
        <v>14</v>
      </c>
      <c r="L130" s="1">
        <v>43851</v>
      </c>
      <c r="M130" s="62" t="str">
        <f>TEXT(Таблица2[[#This Row],[Дата]],"ДД")</f>
        <v>21</v>
      </c>
      <c r="N130" t="str">
        <f>TEXT(Таблица2[[#This Row],[Дата]],"ММММ")</f>
        <v>Январь</v>
      </c>
      <c r="O130" t="str">
        <f>TEXT(Таблица2[[#This Row],[Дата]],"ГГГГ")</f>
        <v>2020</v>
      </c>
    </row>
    <row r="131" spans="1:15" hidden="1" x14ac:dyDescent="0.2">
      <c r="A131" s="20" t="str">
        <f>VLOOKUP(Таблица2[[#This Row],[Сотруудник]],Лист1!$A$2:$B$1048576,2,0)</f>
        <v>Мастер</v>
      </c>
      <c r="B131" t="s">
        <v>61</v>
      </c>
      <c r="C131">
        <v>0</v>
      </c>
      <c r="D131">
        <v>6</v>
      </c>
      <c r="K131">
        <v>6</v>
      </c>
      <c r="L131" s="1">
        <v>43851</v>
      </c>
      <c r="M131" s="62" t="str">
        <f>TEXT(Таблица2[[#This Row],[Дата]],"ДД")</f>
        <v>21</v>
      </c>
      <c r="N131" t="str">
        <f>TEXT(Таблица2[[#This Row],[Дата]],"ММММ")</f>
        <v>Январь</v>
      </c>
      <c r="O131" t="str">
        <f>TEXT(Таблица2[[#This Row],[Дата]],"ГГГГ")</f>
        <v>2020</v>
      </c>
    </row>
    <row r="132" spans="1:15" hidden="1" x14ac:dyDescent="0.2">
      <c r="A132" s="20" t="str">
        <f>VLOOKUP(Таблица2[[#This Row],[Сотруудник]],Лист1!$A$2:$B$1048576,2,0)</f>
        <v>Мастер</v>
      </c>
      <c r="B132" t="s">
        <v>13</v>
      </c>
      <c r="C132">
        <v>24.44</v>
      </c>
      <c r="D132">
        <v>5</v>
      </c>
      <c r="E132">
        <v>40</v>
      </c>
      <c r="F132">
        <v>2</v>
      </c>
      <c r="G132">
        <v>9</v>
      </c>
      <c r="H132">
        <v>11</v>
      </c>
      <c r="K132">
        <v>56</v>
      </c>
      <c r="L132" s="1">
        <v>43851</v>
      </c>
      <c r="M132" s="62" t="str">
        <f>TEXT(Таблица2[[#This Row],[Дата]],"ДД")</f>
        <v>21</v>
      </c>
      <c r="N132" t="str">
        <f>TEXT(Таблица2[[#This Row],[Дата]],"ММММ")</f>
        <v>Январь</v>
      </c>
      <c r="O132" t="str">
        <f>TEXT(Таблица2[[#This Row],[Дата]],"ГГГГ")</f>
        <v>2020</v>
      </c>
    </row>
    <row r="133" spans="1:15" hidden="1" x14ac:dyDescent="0.2">
      <c r="A133" s="20" t="str">
        <f>VLOOKUP(Таблица2[[#This Row],[Сотруудник]],Лист1!$A$2:$B$1048576,2,0)</f>
        <v>Мастер</v>
      </c>
      <c r="B133" t="s">
        <v>14</v>
      </c>
      <c r="C133">
        <v>0</v>
      </c>
      <c r="E133">
        <v>48</v>
      </c>
      <c r="K133">
        <v>48</v>
      </c>
      <c r="L133" s="1">
        <v>43851</v>
      </c>
      <c r="M133" s="62" t="str">
        <f>TEXT(Таблица2[[#This Row],[Дата]],"ДД")</f>
        <v>21</v>
      </c>
      <c r="N133" t="str">
        <f>TEXT(Таблица2[[#This Row],[Дата]],"ММММ")</f>
        <v>Январь</v>
      </c>
      <c r="O133" t="str">
        <f>TEXT(Таблица2[[#This Row],[Дата]],"ГГГГ")</f>
        <v>2020</v>
      </c>
    </row>
    <row r="134" spans="1:15" hidden="1" x14ac:dyDescent="0.2">
      <c r="A134" s="20" t="str">
        <f>VLOOKUP(Таблица2[[#This Row],[Сотруудник]],Лист1!$A$2:$B$1048576,2,0)</f>
        <v>Проверка</v>
      </c>
      <c r="B134" t="s">
        <v>33</v>
      </c>
      <c r="D134">
        <v>95</v>
      </c>
      <c r="E134">
        <v>62</v>
      </c>
      <c r="F134">
        <v>6</v>
      </c>
      <c r="G134">
        <v>1</v>
      </c>
      <c r="H134">
        <v>7</v>
      </c>
      <c r="K134">
        <v>164</v>
      </c>
      <c r="L134" s="1">
        <v>43852</v>
      </c>
      <c r="M134" s="62" t="str">
        <f>TEXT(Таблица2[[#This Row],[Дата]],"ДД")</f>
        <v>22</v>
      </c>
      <c r="N134" t="str">
        <f>TEXT(Таблица2[[#This Row],[Дата]],"ММММ")</f>
        <v>Январь</v>
      </c>
      <c r="O134" t="str">
        <f>TEXT(Таблица2[[#This Row],[Дата]],"ГГГГ")</f>
        <v>2020</v>
      </c>
    </row>
    <row r="135" spans="1:15" hidden="1" x14ac:dyDescent="0.2">
      <c r="A135" s="20" t="str">
        <f>VLOOKUP(Таблица2[[#This Row],[Сотруудник]],Лист1!$A$2:$B$1048576,2,0)</f>
        <v>Мастер</v>
      </c>
      <c r="B135" t="s">
        <v>16</v>
      </c>
      <c r="C135">
        <v>3.45</v>
      </c>
      <c r="D135">
        <v>29</v>
      </c>
      <c r="F135">
        <v>1</v>
      </c>
      <c r="H135">
        <v>1</v>
      </c>
      <c r="K135">
        <v>30</v>
      </c>
      <c r="L135" s="1">
        <v>43852</v>
      </c>
      <c r="M135" s="62" t="str">
        <f>TEXT(Таблица2[[#This Row],[Дата]],"ДД")</f>
        <v>22</v>
      </c>
      <c r="N135" t="str">
        <f>TEXT(Таблица2[[#This Row],[Дата]],"ММММ")</f>
        <v>Январь</v>
      </c>
      <c r="O135" t="str">
        <f>TEXT(Таблица2[[#This Row],[Дата]],"ГГГГ")</f>
        <v>2020</v>
      </c>
    </row>
    <row r="136" spans="1:15" hidden="1" x14ac:dyDescent="0.2">
      <c r="A136" s="20" t="str">
        <f>VLOOKUP(Таблица2[[#This Row],[Сотруудник]],Лист1!$A$2:$B$1048576,2,0)</f>
        <v>Мастер</v>
      </c>
      <c r="B136" t="s">
        <v>8</v>
      </c>
      <c r="C136">
        <v>2.17</v>
      </c>
      <c r="E136">
        <v>46</v>
      </c>
      <c r="G136">
        <v>1</v>
      </c>
      <c r="H136">
        <v>1</v>
      </c>
      <c r="K136">
        <v>47</v>
      </c>
      <c r="L136" s="1">
        <v>43852</v>
      </c>
      <c r="M136" s="62" t="str">
        <f>TEXT(Таблица2[[#This Row],[Дата]],"ДД")</f>
        <v>22</v>
      </c>
      <c r="N136" t="str">
        <f>TEXT(Таблица2[[#This Row],[Дата]],"ММММ")</f>
        <v>Январь</v>
      </c>
      <c r="O136" t="str">
        <f>TEXT(Таблица2[[#This Row],[Дата]],"ГГГГ")</f>
        <v>2020</v>
      </c>
    </row>
    <row r="137" spans="1:15" hidden="1" x14ac:dyDescent="0.2">
      <c r="A137" s="20" t="str">
        <f>VLOOKUP(Таблица2[[#This Row],[Сотруудник]],Лист1!$A$2:$B$1048576,2,0)</f>
        <v>Мастер</v>
      </c>
      <c r="B137" t="s">
        <v>56</v>
      </c>
      <c r="C137">
        <v>0</v>
      </c>
      <c r="F137">
        <v>1</v>
      </c>
      <c r="H137">
        <v>1</v>
      </c>
      <c r="K137">
        <v>1</v>
      </c>
      <c r="L137" s="1">
        <v>43852</v>
      </c>
      <c r="M137" s="62" t="str">
        <f>TEXT(Таблица2[[#This Row],[Дата]],"ДД")</f>
        <v>22</v>
      </c>
      <c r="N137" t="str">
        <f>TEXT(Таблица2[[#This Row],[Дата]],"ММММ")</f>
        <v>Январь</v>
      </c>
      <c r="O137" t="str">
        <f>TEXT(Таблица2[[#This Row],[Дата]],"ГГГГ")</f>
        <v>2020</v>
      </c>
    </row>
    <row r="138" spans="1:15" hidden="1" x14ac:dyDescent="0.2">
      <c r="A138" s="20" t="str">
        <f>VLOOKUP(Таблица2[[#This Row],[Сотруудник]],Лист1!$A$2:$B$1048576,2,0)</f>
        <v>Мастер</v>
      </c>
      <c r="B138" t="s">
        <v>10</v>
      </c>
      <c r="C138">
        <v>0</v>
      </c>
      <c r="E138">
        <v>16</v>
      </c>
      <c r="K138">
        <v>16</v>
      </c>
      <c r="L138" s="1">
        <v>43852</v>
      </c>
      <c r="M138" s="62" t="str">
        <f>TEXT(Таблица2[[#This Row],[Дата]],"ДД")</f>
        <v>22</v>
      </c>
      <c r="N138" t="str">
        <f>TEXT(Таблица2[[#This Row],[Дата]],"ММММ")</f>
        <v>Январь</v>
      </c>
      <c r="O138" t="str">
        <f>TEXT(Таблица2[[#This Row],[Дата]],"ГГГГ")</f>
        <v>2020</v>
      </c>
    </row>
    <row r="139" spans="1:15" hidden="1" x14ac:dyDescent="0.2">
      <c r="A139" s="20" t="str">
        <f>VLOOKUP(Таблица2[[#This Row],[Сотруудник]],Лист1!$A$2:$B$1048576,2,0)</f>
        <v>Мастер</v>
      </c>
      <c r="B139" t="s">
        <v>11</v>
      </c>
      <c r="C139">
        <v>50</v>
      </c>
      <c r="D139">
        <v>2</v>
      </c>
      <c r="F139">
        <v>1</v>
      </c>
      <c r="H139">
        <v>1</v>
      </c>
      <c r="K139">
        <v>3</v>
      </c>
      <c r="L139" s="1">
        <v>43852</v>
      </c>
      <c r="M139" s="62" t="str">
        <f>TEXT(Таблица2[[#This Row],[Дата]],"ДД")</f>
        <v>22</v>
      </c>
      <c r="N139" t="str">
        <f>TEXT(Таблица2[[#This Row],[Дата]],"ММММ")</f>
        <v>Январь</v>
      </c>
      <c r="O139" t="str">
        <f>TEXT(Таблица2[[#This Row],[Дата]],"ГГГГ")</f>
        <v>2020</v>
      </c>
    </row>
    <row r="140" spans="1:15" x14ac:dyDescent="0.2">
      <c r="A140" s="20" t="str">
        <f>VLOOKUP(Таблица2[[#This Row],[Сотруудник]],Лист1!$A$2:$B$1048576,2,0)</f>
        <v>Мастер</v>
      </c>
      <c r="B140" t="s">
        <v>12</v>
      </c>
      <c r="C140">
        <v>0</v>
      </c>
      <c r="D140">
        <v>7</v>
      </c>
      <c r="K140">
        <v>7</v>
      </c>
      <c r="L140" s="1">
        <v>43852</v>
      </c>
      <c r="M140" s="62" t="str">
        <f>TEXT(Таблица2[[#This Row],[Дата]],"ДД")</f>
        <v>22</v>
      </c>
      <c r="N140" t="str">
        <f>TEXT(Таблица2[[#This Row],[Дата]],"ММММ")</f>
        <v>Январь</v>
      </c>
      <c r="O140" t="str">
        <f>TEXT(Таблица2[[#This Row],[Дата]],"ГГГГ")</f>
        <v>2020</v>
      </c>
    </row>
    <row r="141" spans="1:15" hidden="1" x14ac:dyDescent="0.2">
      <c r="A141" s="20" t="str">
        <f>VLOOKUP(Таблица2[[#This Row],[Сотруудник]],Лист1!$A$2:$B$1048576,2,0)</f>
        <v>Мастер</v>
      </c>
      <c r="B141" t="s">
        <v>13</v>
      </c>
      <c r="C141">
        <v>5.26</v>
      </c>
      <c r="D141">
        <v>57</v>
      </c>
      <c r="F141">
        <v>3</v>
      </c>
      <c r="H141">
        <v>3</v>
      </c>
      <c r="K141">
        <v>60</v>
      </c>
      <c r="L141" s="1">
        <v>43852</v>
      </c>
      <c r="M141" s="62" t="str">
        <f>TEXT(Таблица2[[#This Row],[Дата]],"ДД")</f>
        <v>22</v>
      </c>
      <c r="N141" t="str">
        <f>TEXT(Таблица2[[#This Row],[Дата]],"ММММ")</f>
        <v>Январь</v>
      </c>
      <c r="O141" t="str">
        <f>TEXT(Таблица2[[#This Row],[Дата]],"ГГГГ")</f>
        <v>2020</v>
      </c>
    </row>
    <row r="142" spans="1:15" hidden="1" x14ac:dyDescent="0.2">
      <c r="A142" s="20" t="str">
        <f>VLOOKUP(Таблица2[[#This Row],[Сотруудник]],Лист1!$A$2:$B$1048576,2,0)</f>
        <v>Проверка</v>
      </c>
      <c r="B142" t="s">
        <v>31</v>
      </c>
      <c r="D142">
        <v>100</v>
      </c>
      <c r="F142">
        <v>11</v>
      </c>
      <c r="H142">
        <v>11</v>
      </c>
      <c r="K142">
        <v>111</v>
      </c>
      <c r="L142" s="1">
        <v>43853</v>
      </c>
      <c r="M142" s="62" t="str">
        <f>TEXT(Таблица2[[#This Row],[Дата]],"ДД")</f>
        <v>23</v>
      </c>
      <c r="N142" t="str">
        <f>TEXT(Таблица2[[#This Row],[Дата]],"ММММ")</f>
        <v>Январь</v>
      </c>
      <c r="O142" t="str">
        <f>TEXT(Таблица2[[#This Row],[Дата]],"ГГГГ")</f>
        <v>2020</v>
      </c>
    </row>
    <row r="143" spans="1:15" hidden="1" x14ac:dyDescent="0.2">
      <c r="A143" s="20" t="str">
        <f>VLOOKUP(Таблица2[[#This Row],[Сотруудник]],Лист1!$A$2:$B$1048576,2,0)</f>
        <v>Мастер</v>
      </c>
      <c r="B143" t="s">
        <v>56</v>
      </c>
      <c r="C143">
        <v>40</v>
      </c>
      <c r="D143">
        <v>6</v>
      </c>
      <c r="F143">
        <v>1</v>
      </c>
      <c r="H143">
        <v>1</v>
      </c>
      <c r="K143">
        <v>7</v>
      </c>
      <c r="L143" s="1">
        <v>43853</v>
      </c>
      <c r="M143" s="62" t="str">
        <f>TEXT(Таблица2[[#This Row],[Дата]],"ДД")</f>
        <v>23</v>
      </c>
      <c r="N143" t="str">
        <f>TEXT(Таблица2[[#This Row],[Дата]],"ММММ")</f>
        <v>Январь</v>
      </c>
      <c r="O143" t="str">
        <f>TEXT(Таблица2[[#This Row],[Дата]],"ГГГГ")</f>
        <v>2020</v>
      </c>
    </row>
    <row r="144" spans="1:15" hidden="1" x14ac:dyDescent="0.2">
      <c r="A144" s="20" t="str">
        <f>VLOOKUP(Таблица2[[#This Row],[Сотруудник]],Лист1!$A$2:$B$1048576,2,0)</f>
        <v>Мастер</v>
      </c>
      <c r="B144" t="s">
        <v>10</v>
      </c>
      <c r="C144">
        <v>9.3000000000000007</v>
      </c>
      <c r="D144">
        <v>43</v>
      </c>
      <c r="F144">
        <v>4</v>
      </c>
      <c r="H144">
        <v>4</v>
      </c>
      <c r="K144">
        <v>47</v>
      </c>
      <c r="L144" s="1">
        <v>43853</v>
      </c>
      <c r="M144" s="62" t="str">
        <f>TEXT(Таблица2[[#This Row],[Дата]],"ДД")</f>
        <v>23</v>
      </c>
      <c r="N144" t="str">
        <f>TEXT(Таблица2[[#This Row],[Дата]],"ММММ")</f>
        <v>Январь</v>
      </c>
      <c r="O144" t="str">
        <f>TEXT(Таблица2[[#This Row],[Дата]],"ГГГГ")</f>
        <v>2020</v>
      </c>
    </row>
    <row r="145" spans="1:15" x14ac:dyDescent="0.2">
      <c r="A145" s="20" t="str">
        <f>VLOOKUP(Таблица2[[#This Row],[Сотруудник]],Лист1!$A$2:$B$1048576,2,0)</f>
        <v>Мастер</v>
      </c>
      <c r="B145" t="s">
        <v>12</v>
      </c>
      <c r="C145">
        <v>28.57</v>
      </c>
      <c r="D145">
        <v>7</v>
      </c>
      <c r="F145">
        <v>2</v>
      </c>
      <c r="H145">
        <v>2</v>
      </c>
      <c r="K145">
        <v>9</v>
      </c>
      <c r="L145" s="1">
        <v>43853</v>
      </c>
      <c r="M145" s="62" t="str">
        <f>TEXT(Таблица2[[#This Row],[Дата]],"ДД")</f>
        <v>23</v>
      </c>
      <c r="N145" t="str">
        <f>TEXT(Таблица2[[#This Row],[Дата]],"ММММ")</f>
        <v>Январь</v>
      </c>
      <c r="O145" t="str">
        <f>TEXT(Таблица2[[#This Row],[Дата]],"ГГГГ")</f>
        <v>2020</v>
      </c>
    </row>
    <row r="146" spans="1:15" hidden="1" x14ac:dyDescent="0.2">
      <c r="A146" s="20" t="str">
        <f>VLOOKUP(Таблица2[[#This Row],[Сотруудник]],Лист1!$A$2:$B$1048576,2,0)</f>
        <v>Мастер</v>
      </c>
      <c r="B146" t="s">
        <v>14</v>
      </c>
      <c r="C146">
        <v>9.09</v>
      </c>
      <c r="D146">
        <v>44</v>
      </c>
      <c r="F146">
        <v>4</v>
      </c>
      <c r="H146">
        <v>4</v>
      </c>
      <c r="K146">
        <v>48</v>
      </c>
      <c r="L146" s="1">
        <v>43853</v>
      </c>
      <c r="M146" s="62" t="str">
        <f>TEXT(Таблица2[[#This Row],[Дата]],"ДД")</f>
        <v>23</v>
      </c>
      <c r="N146" t="str">
        <f>TEXT(Таблица2[[#This Row],[Дата]],"ММММ")</f>
        <v>Январь</v>
      </c>
      <c r="O146" t="str">
        <f>TEXT(Таблица2[[#This Row],[Дата]],"ГГГГ")</f>
        <v>2020</v>
      </c>
    </row>
    <row r="147" spans="1:15" hidden="1" x14ac:dyDescent="0.2">
      <c r="A147" s="20" t="str">
        <f>VLOOKUP(Таблица2[[#This Row],[Сотруудник]],Лист1!$A$2:$B$1048576,2,0)</f>
        <v>Проверка</v>
      </c>
      <c r="B147" t="s">
        <v>32</v>
      </c>
      <c r="D147">
        <v>46</v>
      </c>
      <c r="E147">
        <v>40</v>
      </c>
      <c r="F147">
        <v>3</v>
      </c>
      <c r="G147">
        <v>2</v>
      </c>
      <c r="H147">
        <v>5</v>
      </c>
      <c r="K147">
        <v>91</v>
      </c>
      <c r="L147" s="1">
        <v>43853</v>
      </c>
      <c r="M147" s="62" t="str">
        <f>TEXT(Таблица2[[#This Row],[Дата]],"ДД")</f>
        <v>23</v>
      </c>
      <c r="N147" t="str">
        <f>TEXT(Таблица2[[#This Row],[Дата]],"ММММ")</f>
        <v>Январь</v>
      </c>
      <c r="O147" t="str">
        <f>TEXT(Таблица2[[#This Row],[Дата]],"ГГГГ")</f>
        <v>2020</v>
      </c>
    </row>
    <row r="148" spans="1:15" hidden="1" x14ac:dyDescent="0.2">
      <c r="A148" s="20" t="str">
        <f>VLOOKUP(Таблица2[[#This Row],[Сотруудник]],Лист1!$A$2:$B$1048576,2,0)</f>
        <v>Мастер</v>
      </c>
      <c r="B148" t="s">
        <v>16</v>
      </c>
      <c r="C148">
        <v>0</v>
      </c>
      <c r="D148">
        <v>1</v>
      </c>
      <c r="E148">
        <v>9</v>
      </c>
      <c r="K148">
        <v>10</v>
      </c>
      <c r="L148" s="1">
        <v>43853</v>
      </c>
      <c r="M148" s="62" t="str">
        <f>TEXT(Таблица2[[#This Row],[Дата]],"ДД")</f>
        <v>23</v>
      </c>
      <c r="N148" t="str">
        <f>TEXT(Таблица2[[#This Row],[Дата]],"ММММ")</f>
        <v>Январь</v>
      </c>
      <c r="O148" t="str">
        <f>TEXT(Таблица2[[#This Row],[Дата]],"ГГГГ")</f>
        <v>2020</v>
      </c>
    </row>
    <row r="149" spans="1:15" hidden="1" x14ac:dyDescent="0.2">
      <c r="A149" s="20" t="str">
        <f>VLOOKUP(Таблица2[[#This Row],[Сотруудник]],Лист1!$A$2:$B$1048576,2,0)</f>
        <v>Мастер</v>
      </c>
      <c r="B149" t="s">
        <v>61</v>
      </c>
      <c r="C149">
        <v>6.58</v>
      </c>
      <c r="D149">
        <v>45</v>
      </c>
      <c r="E149">
        <v>31</v>
      </c>
      <c r="F149">
        <v>3</v>
      </c>
      <c r="G149">
        <v>2</v>
      </c>
      <c r="H149">
        <v>5</v>
      </c>
      <c r="K149">
        <v>81</v>
      </c>
      <c r="L149" s="1">
        <v>43853</v>
      </c>
      <c r="M149" s="62" t="str">
        <f>TEXT(Таблица2[[#This Row],[Дата]],"ДД")</f>
        <v>23</v>
      </c>
      <c r="N149" t="str">
        <f>TEXT(Таблица2[[#This Row],[Дата]],"ММММ")</f>
        <v>Январь</v>
      </c>
      <c r="O149" t="str">
        <f>TEXT(Таблица2[[#This Row],[Дата]],"ГГГГ")</f>
        <v>2020</v>
      </c>
    </row>
    <row r="150" spans="1:15" hidden="1" x14ac:dyDescent="0.2">
      <c r="A150" s="20" t="str">
        <f>VLOOKUP(Таблица2[[#This Row],[Сотруудник]],Лист1!$A$2:$B$1048576,2,0)</f>
        <v>Проверка</v>
      </c>
      <c r="B150" t="s">
        <v>33</v>
      </c>
      <c r="D150">
        <v>165</v>
      </c>
      <c r="E150">
        <v>1</v>
      </c>
      <c r="F150">
        <v>12</v>
      </c>
      <c r="H150">
        <v>12</v>
      </c>
      <c r="J150">
        <v>1</v>
      </c>
      <c r="K150">
        <v>178</v>
      </c>
      <c r="L150" s="1">
        <v>43853</v>
      </c>
      <c r="M150" s="62" t="str">
        <f>TEXT(Таблица2[[#This Row],[Дата]],"ДД")</f>
        <v>23</v>
      </c>
      <c r="N150" t="str">
        <f>TEXT(Таблица2[[#This Row],[Дата]],"ММММ")</f>
        <v>Январь</v>
      </c>
      <c r="O150" t="str">
        <f>TEXT(Таблица2[[#This Row],[Дата]],"ГГГГ")</f>
        <v>2020</v>
      </c>
    </row>
    <row r="151" spans="1:15" hidden="1" x14ac:dyDescent="0.2">
      <c r="A151" s="20" t="str">
        <f>VLOOKUP(Таблица2[[#This Row],[Сотруудник]],Лист1!$A$2:$B$1048576,2,0)</f>
        <v>Мастер</v>
      </c>
      <c r="B151" t="s">
        <v>16</v>
      </c>
      <c r="C151">
        <v>14.29</v>
      </c>
      <c r="D151">
        <v>7</v>
      </c>
      <c r="F151">
        <v>1</v>
      </c>
      <c r="H151">
        <v>1</v>
      </c>
      <c r="K151">
        <v>8</v>
      </c>
      <c r="L151" s="1">
        <v>43853</v>
      </c>
      <c r="M151" s="62" t="str">
        <f>TEXT(Таблица2[[#This Row],[Дата]],"ДД")</f>
        <v>23</v>
      </c>
      <c r="N151" t="str">
        <f>TEXT(Таблица2[[#This Row],[Дата]],"ММММ")</f>
        <v>Январь</v>
      </c>
      <c r="O151" t="str">
        <f>TEXT(Таблица2[[#This Row],[Дата]],"ГГГГ")</f>
        <v>2020</v>
      </c>
    </row>
    <row r="152" spans="1:15" hidden="1" x14ac:dyDescent="0.2">
      <c r="A152" s="20" t="str">
        <f>VLOOKUP(Таблица2[[#This Row],[Сотруудник]],Лист1!$A$2:$B$1048576,2,0)</f>
        <v>Мастер</v>
      </c>
      <c r="B152" t="s">
        <v>8</v>
      </c>
      <c r="C152">
        <v>0</v>
      </c>
      <c r="E152">
        <v>1</v>
      </c>
      <c r="K152">
        <v>1</v>
      </c>
      <c r="L152" s="1">
        <v>43853</v>
      </c>
      <c r="M152" s="62" t="str">
        <f>TEXT(Таблица2[[#This Row],[Дата]],"ДД")</f>
        <v>23</v>
      </c>
      <c r="N152" t="str">
        <f>TEXT(Таблица2[[#This Row],[Дата]],"ММММ")</f>
        <v>Январь</v>
      </c>
      <c r="O152" t="str">
        <f>TEXT(Таблица2[[#This Row],[Дата]],"ГГГГ")</f>
        <v>2020</v>
      </c>
    </row>
    <row r="153" spans="1:15" hidden="1" x14ac:dyDescent="0.2">
      <c r="A153" s="20" t="str">
        <f>VLOOKUP(Таблица2[[#This Row],[Сотруудник]],Лист1!$A$2:$B$1048576,2,0)</f>
        <v>Мастер</v>
      </c>
      <c r="B153" t="s">
        <v>9</v>
      </c>
      <c r="C153">
        <v>10.34</v>
      </c>
      <c r="D153">
        <v>58</v>
      </c>
      <c r="F153">
        <v>6</v>
      </c>
      <c r="H153">
        <v>6</v>
      </c>
      <c r="K153">
        <v>64</v>
      </c>
      <c r="L153" s="1">
        <v>43853</v>
      </c>
      <c r="M153" s="62" t="str">
        <f>TEXT(Таблица2[[#This Row],[Дата]],"ДД")</f>
        <v>23</v>
      </c>
      <c r="N153" t="str">
        <f>TEXT(Таблица2[[#This Row],[Дата]],"ММММ")</f>
        <v>Январь</v>
      </c>
      <c r="O153" t="str">
        <f>TEXT(Таблица2[[#This Row],[Дата]],"ГГГГ")</f>
        <v>2020</v>
      </c>
    </row>
    <row r="154" spans="1:15" hidden="1" x14ac:dyDescent="0.2">
      <c r="A154" s="20" t="str">
        <f>VLOOKUP(Таблица2[[#This Row],[Сотруудник]],Лист1!$A$2:$B$1048576,2,0)</f>
        <v>Мастер</v>
      </c>
      <c r="B154" t="s">
        <v>56</v>
      </c>
      <c r="C154">
        <v>0</v>
      </c>
      <c r="F154">
        <v>2</v>
      </c>
      <c r="H154">
        <v>2</v>
      </c>
      <c r="K154">
        <v>2</v>
      </c>
      <c r="L154" s="1">
        <v>43853</v>
      </c>
      <c r="M154" s="62" t="str">
        <f>TEXT(Таблица2[[#This Row],[Дата]],"ДД")</f>
        <v>23</v>
      </c>
      <c r="N154" t="str">
        <f>TEXT(Таблица2[[#This Row],[Дата]],"ММММ")</f>
        <v>Январь</v>
      </c>
      <c r="O154" t="str">
        <f>TEXT(Таблица2[[#This Row],[Дата]],"ГГГГ")</f>
        <v>2020</v>
      </c>
    </row>
    <row r="155" spans="1:15" hidden="1" x14ac:dyDescent="0.2">
      <c r="A155" s="20" t="str">
        <f>VLOOKUP(Таблица2[[#This Row],[Сотруудник]],Лист1!$A$2:$B$1048576,2,0)</f>
        <v>Мастер</v>
      </c>
      <c r="B155" t="s">
        <v>11</v>
      </c>
      <c r="C155">
        <v>5.26</v>
      </c>
      <c r="D155">
        <v>57</v>
      </c>
      <c r="F155">
        <v>3</v>
      </c>
      <c r="H155">
        <v>3</v>
      </c>
      <c r="J155">
        <v>1</v>
      </c>
      <c r="K155">
        <v>60</v>
      </c>
      <c r="L155" s="1">
        <v>43853</v>
      </c>
      <c r="M155" s="62" t="str">
        <f>TEXT(Таблица2[[#This Row],[Дата]],"ДД")</f>
        <v>23</v>
      </c>
      <c r="N155" t="str">
        <f>TEXT(Таблица2[[#This Row],[Дата]],"ММММ")</f>
        <v>Январь</v>
      </c>
      <c r="O155" t="str">
        <f>TEXT(Таблица2[[#This Row],[Дата]],"ГГГГ")</f>
        <v>2020</v>
      </c>
    </row>
    <row r="156" spans="1:15" x14ac:dyDescent="0.2">
      <c r="A156" s="20" t="str">
        <f>VLOOKUP(Таблица2[[#This Row],[Сотруудник]],Лист1!$A$2:$B$1048576,2,0)</f>
        <v>Мастер</v>
      </c>
      <c r="B156" t="s">
        <v>12</v>
      </c>
      <c r="C156">
        <v>0</v>
      </c>
      <c r="D156">
        <v>39</v>
      </c>
      <c r="K156">
        <v>39</v>
      </c>
      <c r="L156" s="1">
        <v>43853</v>
      </c>
      <c r="M156" s="62" t="str">
        <f>TEXT(Таблица2[[#This Row],[Дата]],"ДД")</f>
        <v>23</v>
      </c>
      <c r="N156" t="str">
        <f>TEXT(Таблица2[[#This Row],[Дата]],"ММММ")</f>
        <v>Январь</v>
      </c>
      <c r="O156" t="str">
        <f>TEXT(Таблица2[[#This Row],[Дата]],"ГГГГ")</f>
        <v>2020</v>
      </c>
    </row>
    <row r="157" spans="1:15" hidden="1" x14ac:dyDescent="0.2">
      <c r="A157" s="20" t="str">
        <f>VLOOKUP(Таблица2[[#This Row],[Сотруудник]],Лист1!$A$2:$B$1048576,2,0)</f>
        <v>Мастер</v>
      </c>
      <c r="B157" t="s">
        <v>13</v>
      </c>
      <c r="C157">
        <v>0</v>
      </c>
      <c r="D157">
        <v>1</v>
      </c>
      <c r="K157">
        <v>1</v>
      </c>
      <c r="L157" s="1">
        <v>43853</v>
      </c>
      <c r="M157" s="62" t="str">
        <f>TEXT(Таблица2[[#This Row],[Дата]],"ДД")</f>
        <v>23</v>
      </c>
      <c r="N157" t="str">
        <f>TEXT(Таблица2[[#This Row],[Дата]],"ММММ")</f>
        <v>Январь</v>
      </c>
      <c r="O157" t="str">
        <f>TEXT(Таблица2[[#This Row],[Дата]],"ГГГГ")</f>
        <v>2020</v>
      </c>
    </row>
    <row r="158" spans="1:15" hidden="1" x14ac:dyDescent="0.2">
      <c r="A158" s="20" t="str">
        <f>VLOOKUP(Таблица2[[#This Row],[Сотруудник]],Лист1!$A$2:$B$1048576,2,0)</f>
        <v>Мастер</v>
      </c>
      <c r="B158" t="s">
        <v>14</v>
      </c>
      <c r="C158">
        <v>0</v>
      </c>
      <c r="D158">
        <v>3</v>
      </c>
      <c r="K158">
        <v>3</v>
      </c>
      <c r="L158" s="1">
        <v>43853</v>
      </c>
      <c r="M158" s="62" t="str">
        <f>TEXT(Таблица2[[#This Row],[Дата]],"ДД")</f>
        <v>23</v>
      </c>
      <c r="N158" t="str">
        <f>TEXT(Таблица2[[#This Row],[Дата]],"ММММ")</f>
        <v>Январь</v>
      </c>
      <c r="O158" t="str">
        <f>TEXT(Таблица2[[#This Row],[Дата]],"ГГГГ")</f>
        <v>2020</v>
      </c>
    </row>
    <row r="159" spans="1:15" hidden="1" x14ac:dyDescent="0.2">
      <c r="A159" s="20" t="str">
        <f>VLOOKUP(Таблица2[[#This Row],[Сотруудник]],Лист1!$A$2:$B$1048576,2,0)</f>
        <v>Проверка</v>
      </c>
      <c r="B159" t="s">
        <v>34</v>
      </c>
      <c r="D159">
        <v>45</v>
      </c>
      <c r="E159">
        <v>17</v>
      </c>
      <c r="F159">
        <v>5</v>
      </c>
      <c r="G159">
        <v>1</v>
      </c>
      <c r="H159">
        <v>6</v>
      </c>
      <c r="K159">
        <v>68</v>
      </c>
      <c r="L159" s="1">
        <v>43853</v>
      </c>
      <c r="M159" s="62" t="str">
        <f>TEXT(Таблица2[[#This Row],[Дата]],"ДД")</f>
        <v>23</v>
      </c>
      <c r="N159" t="str">
        <f>TEXT(Таблица2[[#This Row],[Дата]],"ММММ")</f>
        <v>Январь</v>
      </c>
      <c r="O159" t="str">
        <f>TEXT(Таблица2[[#This Row],[Дата]],"ГГГГ")</f>
        <v>2020</v>
      </c>
    </row>
    <row r="160" spans="1:15" hidden="1" x14ac:dyDescent="0.2">
      <c r="A160" s="20" t="str">
        <f>VLOOKUP(Таблица2[[#This Row],[Сотруудник]],Лист1!$A$2:$B$1048576,2,0)</f>
        <v>Мастер</v>
      </c>
      <c r="B160" t="s">
        <v>16</v>
      </c>
      <c r="C160">
        <v>13.33</v>
      </c>
      <c r="D160">
        <v>30</v>
      </c>
      <c r="F160">
        <v>4</v>
      </c>
      <c r="H160">
        <v>4</v>
      </c>
      <c r="K160">
        <v>34</v>
      </c>
      <c r="L160" s="1">
        <v>43853</v>
      </c>
      <c r="M160" s="62" t="str">
        <f>TEXT(Таблица2[[#This Row],[Дата]],"ДД")</f>
        <v>23</v>
      </c>
      <c r="N160" t="str">
        <f>TEXT(Таблица2[[#This Row],[Дата]],"ММММ")</f>
        <v>Январь</v>
      </c>
      <c r="O160" t="str">
        <f>TEXT(Таблица2[[#This Row],[Дата]],"ГГГГ")</f>
        <v>2020</v>
      </c>
    </row>
    <row r="161" spans="1:15" hidden="1" x14ac:dyDescent="0.2">
      <c r="A161" s="20" t="str">
        <f>VLOOKUP(Таблица2[[#This Row],[Сотруудник]],Лист1!$A$2:$B$1048576,2,0)</f>
        <v>Мастер</v>
      </c>
      <c r="B161" t="s">
        <v>13</v>
      </c>
      <c r="C161">
        <v>6.25</v>
      </c>
      <c r="D161">
        <v>15</v>
      </c>
      <c r="E161">
        <v>17</v>
      </c>
      <c r="F161">
        <v>1</v>
      </c>
      <c r="G161">
        <v>1</v>
      </c>
      <c r="H161">
        <v>2</v>
      </c>
      <c r="K161">
        <v>34</v>
      </c>
      <c r="L161" s="1">
        <v>43853</v>
      </c>
      <c r="M161" s="62" t="str">
        <f>TEXT(Таблица2[[#This Row],[Дата]],"ДД")</f>
        <v>23</v>
      </c>
      <c r="N161" t="str">
        <f>TEXT(Таблица2[[#This Row],[Дата]],"ММММ")</f>
        <v>Январь</v>
      </c>
      <c r="O161" t="str">
        <f>TEXT(Таблица2[[#This Row],[Дата]],"ГГГГ")</f>
        <v>2020</v>
      </c>
    </row>
    <row r="162" spans="1:15" hidden="1" x14ac:dyDescent="0.2">
      <c r="A162" s="20" t="str">
        <f>VLOOKUP(Таблица2[[#This Row],[Сотруудник]],Лист1!$A$2:$B$1048576,2,0)</f>
        <v>Проверка</v>
      </c>
      <c r="B162" t="s">
        <v>32</v>
      </c>
      <c r="D162">
        <v>4</v>
      </c>
      <c r="E162">
        <v>88</v>
      </c>
      <c r="G162">
        <v>8</v>
      </c>
      <c r="H162">
        <v>8</v>
      </c>
      <c r="K162">
        <v>100</v>
      </c>
      <c r="L162" s="1">
        <v>43854</v>
      </c>
      <c r="M162" s="62" t="str">
        <f>TEXT(Таблица2[[#This Row],[Дата]],"ДД")</f>
        <v>24</v>
      </c>
      <c r="N162" t="str">
        <f>TEXT(Таблица2[[#This Row],[Дата]],"ММММ")</f>
        <v>Январь</v>
      </c>
      <c r="O162" t="str">
        <f>TEXT(Таблица2[[#This Row],[Дата]],"ГГГГ")</f>
        <v>2020</v>
      </c>
    </row>
    <row r="163" spans="1:15" hidden="1" x14ac:dyDescent="0.2">
      <c r="A163" s="20" t="str">
        <f>VLOOKUP(Таблица2[[#This Row],[Сотруудник]],Лист1!$A$2:$B$1048576,2,0)</f>
        <v>Мастер</v>
      </c>
      <c r="B163" t="s">
        <v>16</v>
      </c>
      <c r="C163">
        <v>12.5</v>
      </c>
      <c r="E163">
        <v>16</v>
      </c>
      <c r="G163">
        <v>2</v>
      </c>
      <c r="H163">
        <v>2</v>
      </c>
      <c r="K163">
        <v>18</v>
      </c>
      <c r="L163" s="1">
        <v>43854</v>
      </c>
      <c r="M163" s="62" t="str">
        <f>TEXT(Таблица2[[#This Row],[Дата]],"ДД")</f>
        <v>24</v>
      </c>
      <c r="N163" t="str">
        <f>TEXT(Таблица2[[#This Row],[Дата]],"ММММ")</f>
        <v>Январь</v>
      </c>
      <c r="O163" t="str">
        <f>TEXT(Таблица2[[#This Row],[Дата]],"ГГГГ")</f>
        <v>2020</v>
      </c>
    </row>
    <row r="164" spans="1:15" hidden="1" x14ac:dyDescent="0.2">
      <c r="A164" s="20" t="str">
        <f>VLOOKUP(Таблица2[[#This Row],[Сотруудник]],Лист1!$A$2:$B$1048576,2,0)</f>
        <v>Мастер</v>
      </c>
      <c r="B164" t="s">
        <v>8</v>
      </c>
      <c r="C164">
        <v>11.11</v>
      </c>
      <c r="E164">
        <v>27</v>
      </c>
      <c r="G164">
        <v>3</v>
      </c>
      <c r="H164">
        <v>3</v>
      </c>
      <c r="K164">
        <v>30</v>
      </c>
      <c r="L164" s="1">
        <v>43854</v>
      </c>
      <c r="M164" s="62" t="str">
        <f>TEXT(Таблица2[[#This Row],[Дата]],"ДД")</f>
        <v>24</v>
      </c>
      <c r="N164" t="str">
        <f>TEXT(Таблица2[[#This Row],[Дата]],"ММММ")</f>
        <v>Январь</v>
      </c>
      <c r="O164" t="str">
        <f>TEXT(Таблица2[[#This Row],[Дата]],"ГГГГ")</f>
        <v>2020</v>
      </c>
    </row>
    <row r="165" spans="1:15" hidden="1" x14ac:dyDescent="0.2">
      <c r="A165" s="20" t="str">
        <f>VLOOKUP(Таблица2[[#This Row],[Сотруудник]],Лист1!$A$2:$B$1048576,2,0)</f>
        <v>Мастер</v>
      </c>
      <c r="B165" t="s">
        <v>11</v>
      </c>
      <c r="C165">
        <v>0</v>
      </c>
      <c r="E165">
        <v>15</v>
      </c>
      <c r="K165">
        <v>15</v>
      </c>
      <c r="L165" s="1">
        <v>43854</v>
      </c>
      <c r="M165" s="62" t="str">
        <f>TEXT(Таблица2[[#This Row],[Дата]],"ДД")</f>
        <v>24</v>
      </c>
      <c r="N165" t="str">
        <f>TEXT(Таблица2[[#This Row],[Дата]],"ММММ")</f>
        <v>Январь</v>
      </c>
      <c r="O165" t="str">
        <f>TEXT(Таблица2[[#This Row],[Дата]],"ГГГГ")</f>
        <v>2020</v>
      </c>
    </row>
    <row r="166" spans="1:15" hidden="1" x14ac:dyDescent="0.2">
      <c r="A166" s="20" t="str">
        <f>VLOOKUP(Таблица2[[#This Row],[Сотруудник]],Лист1!$A$2:$B$1048576,2,0)</f>
        <v>Мастер</v>
      </c>
      <c r="B166" t="s">
        <v>13</v>
      </c>
      <c r="C166">
        <v>8.82</v>
      </c>
      <c r="D166">
        <v>4</v>
      </c>
      <c r="E166">
        <v>30</v>
      </c>
      <c r="G166">
        <v>3</v>
      </c>
      <c r="H166">
        <v>3</v>
      </c>
      <c r="K166">
        <v>37</v>
      </c>
      <c r="L166" s="1">
        <v>43854</v>
      </c>
      <c r="M166" s="62" t="str">
        <f>TEXT(Таблица2[[#This Row],[Дата]],"ДД")</f>
        <v>24</v>
      </c>
      <c r="N166" t="str">
        <f>TEXT(Таблица2[[#This Row],[Дата]],"ММММ")</f>
        <v>Январь</v>
      </c>
      <c r="O166" t="str">
        <f>TEXT(Таблица2[[#This Row],[Дата]],"ГГГГ")</f>
        <v>2020</v>
      </c>
    </row>
    <row r="167" spans="1:15" hidden="1" x14ac:dyDescent="0.2">
      <c r="A167" s="20" t="str">
        <f>VLOOKUP(Таблица2[[#This Row],[Сотруудник]],Лист1!$A$2:$B$1048576,2,0)</f>
        <v>Проверка</v>
      </c>
      <c r="B167" t="s">
        <v>34</v>
      </c>
      <c r="D167">
        <v>23</v>
      </c>
      <c r="E167">
        <v>95</v>
      </c>
      <c r="G167">
        <v>14</v>
      </c>
      <c r="H167">
        <v>14</v>
      </c>
      <c r="K167">
        <v>132</v>
      </c>
      <c r="L167" s="1">
        <v>43854</v>
      </c>
      <c r="M167" s="62" t="str">
        <f>TEXT(Таблица2[[#This Row],[Дата]],"ДД")</f>
        <v>24</v>
      </c>
      <c r="N167" t="str">
        <f>TEXT(Таблица2[[#This Row],[Дата]],"ММММ")</f>
        <v>Январь</v>
      </c>
      <c r="O167" t="str">
        <f>TEXT(Таблица2[[#This Row],[Дата]],"ГГГГ")</f>
        <v>2020</v>
      </c>
    </row>
    <row r="168" spans="1:15" hidden="1" x14ac:dyDescent="0.2">
      <c r="A168" s="20" t="str">
        <f>VLOOKUP(Таблица2[[#This Row],[Сотруудник]],Лист1!$A$2:$B$1048576,2,0)</f>
        <v>Мастер</v>
      </c>
      <c r="B168" t="s">
        <v>16</v>
      </c>
      <c r="C168">
        <v>0</v>
      </c>
      <c r="D168">
        <v>1</v>
      </c>
      <c r="E168">
        <v>4</v>
      </c>
      <c r="K168">
        <v>5</v>
      </c>
      <c r="L168" s="1">
        <v>43854</v>
      </c>
      <c r="M168" s="62" t="str">
        <f>TEXT(Таблица2[[#This Row],[Дата]],"ДД")</f>
        <v>24</v>
      </c>
      <c r="N168" t="str">
        <f>TEXT(Таблица2[[#This Row],[Дата]],"ММММ")</f>
        <v>Январь</v>
      </c>
      <c r="O168" t="str">
        <f>TEXT(Таблица2[[#This Row],[Дата]],"ГГГГ")</f>
        <v>2020</v>
      </c>
    </row>
    <row r="169" spans="1:15" hidden="1" x14ac:dyDescent="0.2">
      <c r="A169" s="20" t="str">
        <f>VLOOKUP(Таблица2[[#This Row],[Сотруудник]],Лист1!$A$2:$B$1048576,2,0)</f>
        <v>Мастер</v>
      </c>
      <c r="B169" t="s">
        <v>8</v>
      </c>
      <c r="C169">
        <v>20</v>
      </c>
      <c r="D169">
        <v>1</v>
      </c>
      <c r="E169">
        <v>49</v>
      </c>
      <c r="G169">
        <v>10</v>
      </c>
      <c r="H169">
        <v>10</v>
      </c>
      <c r="K169">
        <v>60</v>
      </c>
      <c r="L169" s="1">
        <v>43854</v>
      </c>
      <c r="M169" s="62" t="str">
        <f>TEXT(Таблица2[[#This Row],[Дата]],"ДД")</f>
        <v>24</v>
      </c>
      <c r="N169" t="str">
        <f>TEXT(Таблица2[[#This Row],[Дата]],"ММММ")</f>
        <v>Январь</v>
      </c>
      <c r="O169" t="str">
        <f>TEXT(Таблица2[[#This Row],[Дата]],"ГГГГ")</f>
        <v>2020</v>
      </c>
    </row>
    <row r="170" spans="1:15" hidden="1" x14ac:dyDescent="0.2">
      <c r="A170" s="20" t="str">
        <f>VLOOKUP(Таблица2[[#This Row],[Сотруудник]],Лист1!$A$2:$B$1048576,2,0)</f>
        <v>Мастер</v>
      </c>
      <c r="B170" t="s">
        <v>10</v>
      </c>
      <c r="C170">
        <v>6.25</v>
      </c>
      <c r="E170">
        <v>16</v>
      </c>
      <c r="G170">
        <v>1</v>
      </c>
      <c r="H170">
        <v>1</v>
      </c>
      <c r="K170">
        <v>17</v>
      </c>
      <c r="L170" s="1">
        <v>43854</v>
      </c>
      <c r="M170" s="62" t="str">
        <f>TEXT(Таблица2[[#This Row],[Дата]],"ДД")</f>
        <v>24</v>
      </c>
      <c r="N170" t="str">
        <f>TEXT(Таблица2[[#This Row],[Дата]],"ММММ")</f>
        <v>Январь</v>
      </c>
      <c r="O170" t="str">
        <f>TEXT(Таблица2[[#This Row],[Дата]],"ГГГГ")</f>
        <v>2020</v>
      </c>
    </row>
    <row r="171" spans="1:15" hidden="1" x14ac:dyDescent="0.2">
      <c r="A171" s="20" t="str">
        <f>VLOOKUP(Таблица2[[#This Row],[Сотруудник]],Лист1!$A$2:$B$1048576,2,0)</f>
        <v>Мастер</v>
      </c>
      <c r="B171" t="s">
        <v>11</v>
      </c>
      <c r="C171">
        <v>0</v>
      </c>
      <c r="D171">
        <v>1</v>
      </c>
      <c r="K171">
        <v>1</v>
      </c>
      <c r="L171" s="1">
        <v>43854</v>
      </c>
      <c r="M171" s="62" t="str">
        <f>TEXT(Таблица2[[#This Row],[Дата]],"ДД")</f>
        <v>24</v>
      </c>
      <c r="N171" t="str">
        <f>TEXT(Таблица2[[#This Row],[Дата]],"ММММ")</f>
        <v>Январь</v>
      </c>
      <c r="O171" t="str">
        <f>TEXT(Таблица2[[#This Row],[Дата]],"ГГГГ")</f>
        <v>2020</v>
      </c>
    </row>
    <row r="172" spans="1:15" hidden="1" x14ac:dyDescent="0.2">
      <c r="A172" s="20" t="str">
        <f>VLOOKUP(Таблица2[[#This Row],[Сотруудник]],Лист1!$A$2:$B$1048576,2,0)</f>
        <v>Мастер</v>
      </c>
      <c r="B172" t="s">
        <v>61</v>
      </c>
      <c r="C172">
        <v>0</v>
      </c>
      <c r="D172">
        <v>11</v>
      </c>
      <c r="K172">
        <v>11</v>
      </c>
      <c r="L172" s="1">
        <v>43854</v>
      </c>
      <c r="M172" s="62" t="str">
        <f>TEXT(Таблица2[[#This Row],[Дата]],"ДД")</f>
        <v>24</v>
      </c>
      <c r="N172" t="str">
        <f>TEXT(Таблица2[[#This Row],[Дата]],"ММММ")</f>
        <v>Январь</v>
      </c>
      <c r="O172" t="str">
        <f>TEXT(Таблица2[[#This Row],[Дата]],"ГГГГ")</f>
        <v>2020</v>
      </c>
    </row>
    <row r="173" spans="1:15" x14ac:dyDescent="0.2">
      <c r="A173" s="20" t="str">
        <f>VLOOKUP(Таблица2[[#This Row],[Сотруудник]],Лист1!$A$2:$B$1048576,2,0)</f>
        <v>Мастер</v>
      </c>
      <c r="B173" t="s">
        <v>12</v>
      </c>
      <c r="C173">
        <v>0</v>
      </c>
      <c r="D173">
        <v>9</v>
      </c>
      <c r="K173">
        <v>9</v>
      </c>
      <c r="L173" s="1">
        <v>43854</v>
      </c>
      <c r="M173" s="62" t="str">
        <f>TEXT(Таблица2[[#This Row],[Дата]],"ДД")</f>
        <v>24</v>
      </c>
      <c r="N173" t="str">
        <f>TEXT(Таблица2[[#This Row],[Дата]],"ММММ")</f>
        <v>Январь</v>
      </c>
      <c r="O173" t="str">
        <f>TEXT(Таблица2[[#This Row],[Дата]],"ГГГГ")</f>
        <v>2020</v>
      </c>
    </row>
    <row r="174" spans="1:15" hidden="1" x14ac:dyDescent="0.2">
      <c r="A174" s="20" t="str">
        <f>VLOOKUP(Таблица2[[#This Row],[Сотруудник]],Лист1!$A$2:$B$1048576,2,0)</f>
        <v>Мастер</v>
      </c>
      <c r="B174" t="s">
        <v>13</v>
      </c>
      <c r="C174">
        <v>13.04</v>
      </c>
      <c r="E174">
        <v>23</v>
      </c>
      <c r="G174">
        <v>3</v>
      </c>
      <c r="H174">
        <v>3</v>
      </c>
      <c r="K174">
        <v>26</v>
      </c>
      <c r="L174" s="1">
        <v>43854</v>
      </c>
      <c r="M174" s="62" t="str">
        <f>TEXT(Таблица2[[#This Row],[Дата]],"ДД")</f>
        <v>24</v>
      </c>
      <c r="N174" t="str">
        <f>TEXT(Таблица2[[#This Row],[Дата]],"ММММ")</f>
        <v>Январь</v>
      </c>
      <c r="O174" t="str">
        <f>TEXT(Таблица2[[#This Row],[Дата]],"ГГГГ")</f>
        <v>2020</v>
      </c>
    </row>
    <row r="175" spans="1:15" hidden="1" x14ac:dyDescent="0.2">
      <c r="A175" s="20" t="str">
        <f>VLOOKUP(Таблица2[[#This Row],[Сотруудник]],Лист1!$A$2:$B$1048576,2,0)</f>
        <v>Мастер</v>
      </c>
      <c r="B175" t="s">
        <v>14</v>
      </c>
      <c r="C175">
        <v>0</v>
      </c>
      <c r="E175">
        <v>3</v>
      </c>
      <c r="K175">
        <v>3</v>
      </c>
      <c r="L175" s="1">
        <v>43854</v>
      </c>
      <c r="M175" s="62" t="str">
        <f>TEXT(Таблица2[[#This Row],[Дата]],"ДД")</f>
        <v>24</v>
      </c>
      <c r="N175" t="str">
        <f>TEXT(Таблица2[[#This Row],[Дата]],"ММММ")</f>
        <v>Январь</v>
      </c>
      <c r="O175" t="str">
        <f>TEXT(Таблица2[[#This Row],[Дата]],"ГГГГ")</f>
        <v>2020</v>
      </c>
    </row>
    <row r="176" spans="1:15" hidden="1" x14ac:dyDescent="0.2">
      <c r="A176" s="20" t="str">
        <f>VLOOKUP(Таблица2[[#This Row],[Сотруудник]],Лист1!$A$2:$B$1048576,2,0)</f>
        <v>Проверка</v>
      </c>
      <c r="B176" t="s">
        <v>33</v>
      </c>
      <c r="D176">
        <v>57</v>
      </c>
      <c r="E176">
        <v>129</v>
      </c>
      <c r="F176">
        <v>2</v>
      </c>
      <c r="G176">
        <v>22</v>
      </c>
      <c r="H176">
        <v>24</v>
      </c>
      <c r="I176">
        <v>1</v>
      </c>
      <c r="J176">
        <v>1</v>
      </c>
      <c r="K176">
        <v>210</v>
      </c>
      <c r="L176" s="1">
        <v>43855</v>
      </c>
      <c r="M176" s="62" t="str">
        <f>TEXT(Таблица2[[#This Row],[Дата]],"ДД")</f>
        <v>25</v>
      </c>
      <c r="N176" t="str">
        <f>TEXT(Таблица2[[#This Row],[Дата]],"ММММ")</f>
        <v>Январь</v>
      </c>
      <c r="O176" t="str">
        <f>TEXT(Таблица2[[#This Row],[Дата]],"ГГГГ")</f>
        <v>2020</v>
      </c>
    </row>
    <row r="177" spans="1:15" hidden="1" x14ac:dyDescent="0.2">
      <c r="A177" s="20" t="str">
        <f>VLOOKUP(Таблица2[[#This Row],[Сотруудник]],Лист1!$A$2:$B$1048576,2,0)</f>
        <v>Мастер</v>
      </c>
      <c r="B177" t="s">
        <v>16</v>
      </c>
      <c r="C177">
        <v>31.03</v>
      </c>
      <c r="D177">
        <v>7</v>
      </c>
      <c r="E177">
        <v>22</v>
      </c>
      <c r="F177">
        <v>2</v>
      </c>
      <c r="G177">
        <v>7</v>
      </c>
      <c r="H177">
        <v>9</v>
      </c>
      <c r="J177">
        <v>1</v>
      </c>
      <c r="K177">
        <v>38</v>
      </c>
      <c r="L177" s="1">
        <v>43855</v>
      </c>
      <c r="M177" s="62" t="str">
        <f>TEXT(Таблица2[[#This Row],[Дата]],"ДД")</f>
        <v>25</v>
      </c>
      <c r="N177" t="str">
        <f>TEXT(Таблица2[[#This Row],[Дата]],"ММММ")</f>
        <v>Январь</v>
      </c>
      <c r="O177" t="str">
        <f>TEXT(Таблица2[[#This Row],[Дата]],"ГГГГ")</f>
        <v>2020</v>
      </c>
    </row>
    <row r="178" spans="1:15" hidden="1" x14ac:dyDescent="0.2">
      <c r="A178" s="20" t="str">
        <f>VLOOKUP(Таблица2[[#This Row],[Сотруудник]],Лист1!$A$2:$B$1048576,2,0)</f>
        <v>Мастер</v>
      </c>
      <c r="B178" t="s">
        <v>9</v>
      </c>
      <c r="C178">
        <v>0</v>
      </c>
      <c r="D178">
        <v>1</v>
      </c>
      <c r="K178">
        <v>1</v>
      </c>
      <c r="L178" s="1">
        <v>43855</v>
      </c>
      <c r="M178" s="62" t="str">
        <f>TEXT(Таблица2[[#This Row],[Дата]],"ДД")</f>
        <v>25</v>
      </c>
      <c r="N178" t="str">
        <f>TEXT(Таблица2[[#This Row],[Дата]],"ММММ")</f>
        <v>Январь</v>
      </c>
      <c r="O178" t="str">
        <f>TEXT(Таблица2[[#This Row],[Дата]],"ГГГГ")</f>
        <v>2020</v>
      </c>
    </row>
    <row r="179" spans="1:15" hidden="1" x14ac:dyDescent="0.2">
      <c r="A179" s="20" t="str">
        <f>VLOOKUP(Таблица2[[#This Row],[Сотруудник]],Лист1!$A$2:$B$1048576,2,0)</f>
        <v>Мастер</v>
      </c>
      <c r="B179" t="s">
        <v>10</v>
      </c>
      <c r="C179">
        <v>11.76</v>
      </c>
      <c r="D179">
        <v>10</v>
      </c>
      <c r="E179">
        <v>24</v>
      </c>
      <c r="G179">
        <v>4</v>
      </c>
      <c r="H179">
        <v>4</v>
      </c>
      <c r="K179">
        <v>38</v>
      </c>
      <c r="L179" s="1">
        <v>43855</v>
      </c>
      <c r="M179" s="62" t="str">
        <f>TEXT(Таблица2[[#This Row],[Дата]],"ДД")</f>
        <v>25</v>
      </c>
      <c r="N179" t="str">
        <f>TEXT(Таблица2[[#This Row],[Дата]],"ММММ")</f>
        <v>Январь</v>
      </c>
      <c r="O179" t="str">
        <f>TEXT(Таблица2[[#This Row],[Дата]],"ГГГГ")</f>
        <v>2020</v>
      </c>
    </row>
    <row r="180" spans="1:15" hidden="1" x14ac:dyDescent="0.2">
      <c r="A180" s="20" t="str">
        <f>VLOOKUP(Таблица2[[#This Row],[Сотруудник]],Лист1!$A$2:$B$1048576,2,0)</f>
        <v>Мастер</v>
      </c>
      <c r="B180" t="s">
        <v>11</v>
      </c>
      <c r="C180">
        <v>15</v>
      </c>
      <c r="E180">
        <v>20</v>
      </c>
      <c r="G180">
        <v>3</v>
      </c>
      <c r="H180">
        <v>3</v>
      </c>
      <c r="I180">
        <v>1</v>
      </c>
      <c r="K180">
        <v>23</v>
      </c>
      <c r="L180" s="1">
        <v>43855</v>
      </c>
      <c r="M180" s="62" t="str">
        <f>TEXT(Таблица2[[#This Row],[Дата]],"ДД")</f>
        <v>25</v>
      </c>
      <c r="N180" t="str">
        <f>TEXT(Таблица2[[#This Row],[Дата]],"ММММ")</f>
        <v>Январь</v>
      </c>
      <c r="O180" t="str">
        <f>TEXT(Таблица2[[#This Row],[Дата]],"ГГГГ")</f>
        <v>2020</v>
      </c>
    </row>
    <row r="181" spans="1:15" hidden="1" x14ac:dyDescent="0.2">
      <c r="A181" s="20" t="str">
        <f>VLOOKUP(Таблица2[[#This Row],[Сотруудник]],Лист1!$A$2:$B$1048576,2,0)</f>
        <v>Мастер</v>
      </c>
      <c r="B181" t="s">
        <v>61</v>
      </c>
      <c r="C181">
        <v>6.67</v>
      </c>
      <c r="D181">
        <v>10</v>
      </c>
      <c r="E181">
        <v>5</v>
      </c>
      <c r="G181">
        <v>1</v>
      </c>
      <c r="H181">
        <v>1</v>
      </c>
      <c r="K181">
        <v>16</v>
      </c>
      <c r="L181" s="1">
        <v>43855</v>
      </c>
      <c r="M181" s="62" t="str">
        <f>TEXT(Таблица2[[#This Row],[Дата]],"ДД")</f>
        <v>25</v>
      </c>
      <c r="N181" t="str">
        <f>TEXT(Таблица2[[#This Row],[Дата]],"ММММ")</f>
        <v>Январь</v>
      </c>
      <c r="O181" t="str">
        <f>TEXT(Таблица2[[#This Row],[Дата]],"ГГГГ")</f>
        <v>2020</v>
      </c>
    </row>
    <row r="182" spans="1:15" x14ac:dyDescent="0.2">
      <c r="A182" s="20" t="str">
        <f>VLOOKUP(Таблица2[[#This Row],[Сотруудник]],Лист1!$A$2:$B$1048576,2,0)</f>
        <v>Мастер</v>
      </c>
      <c r="B182" t="s">
        <v>12</v>
      </c>
      <c r="C182">
        <v>0</v>
      </c>
      <c r="D182">
        <v>25</v>
      </c>
      <c r="K182">
        <v>25</v>
      </c>
      <c r="L182" s="1">
        <v>43855</v>
      </c>
      <c r="M182" s="62" t="str">
        <f>TEXT(Таблица2[[#This Row],[Дата]],"ДД")</f>
        <v>25</v>
      </c>
      <c r="N182" t="str">
        <f>TEXT(Таблица2[[#This Row],[Дата]],"ММММ")</f>
        <v>Январь</v>
      </c>
      <c r="O182" t="str">
        <f>TEXT(Таблица2[[#This Row],[Дата]],"ГГГГ")</f>
        <v>2020</v>
      </c>
    </row>
    <row r="183" spans="1:15" hidden="1" x14ac:dyDescent="0.2">
      <c r="A183" s="20" t="str">
        <f>VLOOKUP(Таблица2[[#This Row],[Сотруудник]],Лист1!$A$2:$B$1048576,2,0)</f>
        <v>Мастер</v>
      </c>
      <c r="B183" t="s">
        <v>13</v>
      </c>
      <c r="C183">
        <v>11.29</v>
      </c>
      <c r="D183">
        <v>4</v>
      </c>
      <c r="E183">
        <v>58</v>
      </c>
      <c r="G183">
        <v>7</v>
      </c>
      <c r="H183">
        <v>7</v>
      </c>
      <c r="K183">
        <v>69</v>
      </c>
      <c r="L183" s="1">
        <v>43855</v>
      </c>
      <c r="M183" s="62" t="str">
        <f>TEXT(Таблица2[[#This Row],[Дата]],"ДД")</f>
        <v>25</v>
      </c>
      <c r="N183" t="str">
        <f>TEXT(Таблица2[[#This Row],[Дата]],"ММММ")</f>
        <v>Январь</v>
      </c>
      <c r="O183" t="str">
        <f>TEXT(Таблица2[[#This Row],[Дата]],"ГГГГ")</f>
        <v>2020</v>
      </c>
    </row>
    <row r="184" spans="1:15" hidden="1" x14ac:dyDescent="0.2">
      <c r="A184" s="20" t="str">
        <f>VLOOKUP(Таблица2[[#This Row],[Сотруудник]],Лист1!$A$2:$B$1048576,2,0)</f>
        <v>Проверка</v>
      </c>
      <c r="B184" t="s">
        <v>33</v>
      </c>
      <c r="D184">
        <v>60</v>
      </c>
      <c r="E184">
        <v>147</v>
      </c>
      <c r="F184">
        <v>2</v>
      </c>
      <c r="G184">
        <v>8</v>
      </c>
      <c r="H184">
        <v>10</v>
      </c>
      <c r="I184">
        <v>1</v>
      </c>
      <c r="J184">
        <v>3</v>
      </c>
      <c r="K184">
        <v>217</v>
      </c>
      <c r="L184" s="1">
        <v>43856</v>
      </c>
      <c r="M184" s="62" t="str">
        <f>TEXT(Таблица2[[#This Row],[Дата]],"ДД")</f>
        <v>26</v>
      </c>
      <c r="N184" t="str">
        <f>TEXT(Таблица2[[#This Row],[Дата]],"ММММ")</f>
        <v>Январь</v>
      </c>
      <c r="O184" t="str">
        <f>TEXT(Таблица2[[#This Row],[Дата]],"ГГГГ")</f>
        <v>2020</v>
      </c>
    </row>
    <row r="185" spans="1:15" hidden="1" x14ac:dyDescent="0.2">
      <c r="A185" s="20" t="str">
        <f>VLOOKUP(Таблица2[[#This Row],[Сотруудник]],Лист1!$A$2:$B$1048576,2,0)</f>
        <v>Мастер</v>
      </c>
      <c r="B185" t="s">
        <v>16</v>
      </c>
      <c r="C185">
        <v>0</v>
      </c>
      <c r="D185">
        <v>4</v>
      </c>
      <c r="K185">
        <v>4</v>
      </c>
      <c r="L185" s="1">
        <v>43856</v>
      </c>
      <c r="M185" s="62" t="str">
        <f>TEXT(Таблица2[[#This Row],[Дата]],"ДД")</f>
        <v>26</v>
      </c>
      <c r="N185" t="str">
        <f>TEXT(Таблица2[[#This Row],[Дата]],"ММММ")</f>
        <v>Январь</v>
      </c>
      <c r="O185" t="str">
        <f>TEXT(Таблица2[[#This Row],[Дата]],"ГГГГ")</f>
        <v>2020</v>
      </c>
    </row>
    <row r="186" spans="1:15" hidden="1" x14ac:dyDescent="0.2">
      <c r="A186" s="20" t="str">
        <f>VLOOKUP(Таблица2[[#This Row],[Сотруудник]],Лист1!$A$2:$B$1048576,2,0)</f>
        <v>Мастер</v>
      </c>
      <c r="B186" t="s">
        <v>8</v>
      </c>
      <c r="C186">
        <v>0</v>
      </c>
      <c r="E186">
        <v>2</v>
      </c>
      <c r="K186">
        <v>2</v>
      </c>
      <c r="L186" s="1">
        <v>43856</v>
      </c>
      <c r="M186" s="62" t="str">
        <f>TEXT(Таблица2[[#This Row],[Дата]],"ДД")</f>
        <v>26</v>
      </c>
      <c r="N186" t="str">
        <f>TEXT(Таблица2[[#This Row],[Дата]],"ММММ")</f>
        <v>Январь</v>
      </c>
      <c r="O186" t="str">
        <f>TEXT(Таблица2[[#This Row],[Дата]],"ГГГГ")</f>
        <v>2020</v>
      </c>
    </row>
    <row r="187" spans="1:15" hidden="1" x14ac:dyDescent="0.2">
      <c r="A187" s="20" t="str">
        <f>VLOOKUP(Таблица2[[#This Row],[Сотруудник]],Лист1!$A$2:$B$1048576,2,0)</f>
        <v>Мастер</v>
      </c>
      <c r="B187" t="s">
        <v>9</v>
      </c>
      <c r="C187">
        <v>0</v>
      </c>
      <c r="D187">
        <v>1</v>
      </c>
      <c r="K187">
        <v>1</v>
      </c>
      <c r="L187" s="1">
        <v>43856</v>
      </c>
      <c r="M187" s="62" t="str">
        <f>TEXT(Таблица2[[#This Row],[Дата]],"ДД")</f>
        <v>26</v>
      </c>
      <c r="N187" t="str">
        <f>TEXT(Таблица2[[#This Row],[Дата]],"ММММ")</f>
        <v>Январь</v>
      </c>
      <c r="O187" t="str">
        <f>TEXT(Таблица2[[#This Row],[Дата]],"ГГГГ")</f>
        <v>2020</v>
      </c>
    </row>
    <row r="188" spans="1:15" hidden="1" x14ac:dyDescent="0.2">
      <c r="A188" s="20" t="str">
        <f>VLOOKUP(Таблица2[[#This Row],[Сотруудник]],Лист1!$A$2:$B$1048576,2,0)</f>
        <v>Мастер</v>
      </c>
      <c r="B188" t="s">
        <v>10</v>
      </c>
      <c r="C188">
        <v>0</v>
      </c>
      <c r="E188">
        <v>17</v>
      </c>
      <c r="K188">
        <v>17</v>
      </c>
      <c r="L188" s="1">
        <v>43856</v>
      </c>
      <c r="M188" s="62" t="str">
        <f>TEXT(Таблица2[[#This Row],[Дата]],"ДД")</f>
        <v>26</v>
      </c>
      <c r="N188" t="str">
        <f>TEXT(Таблица2[[#This Row],[Дата]],"ММММ")</f>
        <v>Январь</v>
      </c>
      <c r="O188" t="str">
        <f>TEXT(Таблица2[[#This Row],[Дата]],"ГГГГ")</f>
        <v>2020</v>
      </c>
    </row>
    <row r="189" spans="1:15" hidden="1" x14ac:dyDescent="0.2">
      <c r="A189" s="20" t="str">
        <f>VLOOKUP(Таблица2[[#This Row],[Сотруудник]],Лист1!$A$2:$B$1048576,2,0)</f>
        <v>Мастер</v>
      </c>
      <c r="B189" t="s">
        <v>11</v>
      </c>
      <c r="C189">
        <v>0</v>
      </c>
      <c r="E189">
        <v>10</v>
      </c>
      <c r="K189">
        <v>10</v>
      </c>
      <c r="L189" s="1">
        <v>43856</v>
      </c>
      <c r="M189" s="62" t="str">
        <f>TEXT(Таблица2[[#This Row],[Дата]],"ДД")</f>
        <v>26</v>
      </c>
      <c r="N189" t="str">
        <f>TEXT(Таблица2[[#This Row],[Дата]],"ММММ")</f>
        <v>Январь</v>
      </c>
      <c r="O189" t="str">
        <f>TEXT(Таблица2[[#This Row],[Дата]],"ГГГГ")</f>
        <v>2020</v>
      </c>
    </row>
    <row r="190" spans="1:15" hidden="1" x14ac:dyDescent="0.2">
      <c r="A190" s="20" t="str">
        <f>VLOOKUP(Таблица2[[#This Row],[Сотруудник]],Лист1!$A$2:$B$1048576,2,0)</f>
        <v>Мастер</v>
      </c>
      <c r="B190" t="s">
        <v>61</v>
      </c>
      <c r="C190">
        <v>5</v>
      </c>
      <c r="D190">
        <v>17</v>
      </c>
      <c r="E190">
        <v>23</v>
      </c>
      <c r="G190">
        <v>2</v>
      </c>
      <c r="H190">
        <v>2</v>
      </c>
      <c r="J190">
        <v>1</v>
      </c>
      <c r="K190">
        <v>42</v>
      </c>
      <c r="L190" s="1">
        <v>43856</v>
      </c>
      <c r="M190" s="62" t="str">
        <f>TEXT(Таблица2[[#This Row],[Дата]],"ДД")</f>
        <v>26</v>
      </c>
      <c r="N190" t="str">
        <f>TEXT(Таблица2[[#This Row],[Дата]],"ММММ")</f>
        <v>Январь</v>
      </c>
      <c r="O190" t="str">
        <f>TEXT(Таблица2[[#This Row],[Дата]],"ГГГГ")</f>
        <v>2020</v>
      </c>
    </row>
    <row r="191" spans="1:15" x14ac:dyDescent="0.2">
      <c r="A191" s="20" t="str">
        <f>VLOOKUP(Таблица2[[#This Row],[Сотруудник]],Лист1!$A$2:$B$1048576,2,0)</f>
        <v>Мастер</v>
      </c>
      <c r="B191" t="s">
        <v>12</v>
      </c>
      <c r="C191">
        <v>0</v>
      </c>
      <c r="D191">
        <v>3</v>
      </c>
      <c r="E191">
        <v>23</v>
      </c>
      <c r="K191">
        <v>26</v>
      </c>
      <c r="L191" s="1">
        <v>43856</v>
      </c>
      <c r="M191" s="62" t="str">
        <f>TEXT(Таблица2[[#This Row],[Дата]],"ДД")</f>
        <v>26</v>
      </c>
      <c r="N191" t="str">
        <f>TEXT(Таблица2[[#This Row],[Дата]],"ММММ")</f>
        <v>Январь</v>
      </c>
      <c r="O191" t="str">
        <f>TEXT(Таблица2[[#This Row],[Дата]],"ГГГГ")</f>
        <v>2020</v>
      </c>
    </row>
    <row r="192" spans="1:15" hidden="1" x14ac:dyDescent="0.2">
      <c r="A192" s="20" t="str">
        <f>VLOOKUP(Таблица2[[#This Row],[Сотруудник]],Лист1!$A$2:$B$1048576,2,0)</f>
        <v>Мастер</v>
      </c>
      <c r="B192" t="s">
        <v>13</v>
      </c>
      <c r="C192">
        <v>5</v>
      </c>
      <c r="E192">
        <v>20</v>
      </c>
      <c r="G192">
        <v>1</v>
      </c>
      <c r="H192">
        <v>1</v>
      </c>
      <c r="K192">
        <v>21</v>
      </c>
      <c r="L192" s="1">
        <v>43856</v>
      </c>
      <c r="M192" s="62" t="str">
        <f>TEXT(Таблица2[[#This Row],[Дата]],"ДД")</f>
        <v>26</v>
      </c>
      <c r="N192" t="str">
        <f>TEXT(Таблица2[[#This Row],[Дата]],"ММММ")</f>
        <v>Январь</v>
      </c>
      <c r="O192" t="str">
        <f>TEXT(Таблица2[[#This Row],[Дата]],"ГГГГ")</f>
        <v>2020</v>
      </c>
    </row>
    <row r="193" spans="1:15" hidden="1" x14ac:dyDescent="0.2">
      <c r="A193" s="20" t="str">
        <f>VLOOKUP(Таблица2[[#This Row],[Сотруудник]],Лист1!$A$2:$B$1048576,2,0)</f>
        <v>Мастер</v>
      </c>
      <c r="B193" t="s">
        <v>14</v>
      </c>
      <c r="C193">
        <v>8.0500000000000007</v>
      </c>
      <c r="D193">
        <v>35</v>
      </c>
      <c r="E193">
        <v>52</v>
      </c>
      <c r="F193">
        <v>2</v>
      </c>
      <c r="G193">
        <v>5</v>
      </c>
      <c r="H193">
        <v>7</v>
      </c>
      <c r="I193">
        <v>1</v>
      </c>
      <c r="J193">
        <v>2</v>
      </c>
      <c r="K193">
        <v>94</v>
      </c>
      <c r="L193" s="1">
        <v>43856</v>
      </c>
      <c r="M193" s="62" t="str">
        <f>TEXT(Таблица2[[#This Row],[Дата]],"ДД")</f>
        <v>26</v>
      </c>
      <c r="N193" t="str">
        <f>TEXT(Таблица2[[#This Row],[Дата]],"ММММ")</f>
        <v>Январь</v>
      </c>
      <c r="O193" t="str">
        <f>TEXT(Таблица2[[#This Row],[Дата]],"ГГГГ")</f>
        <v>2020</v>
      </c>
    </row>
    <row r="194" spans="1:15" hidden="1" x14ac:dyDescent="0.2">
      <c r="A194" s="20" t="str">
        <f>VLOOKUP(Таблица2[[#This Row],[Сотруудник]],Лист1!$A$2:$B$1048576,2,0)</f>
        <v>Проверка</v>
      </c>
      <c r="B194" t="s">
        <v>33</v>
      </c>
      <c r="D194">
        <v>81</v>
      </c>
      <c r="E194">
        <v>58</v>
      </c>
      <c r="F194">
        <v>13</v>
      </c>
      <c r="G194">
        <v>3</v>
      </c>
      <c r="H194">
        <v>16</v>
      </c>
      <c r="K194">
        <v>155</v>
      </c>
      <c r="L194" s="1">
        <v>43857</v>
      </c>
      <c r="M194" s="62" t="str">
        <f>TEXT(Таблица2[[#This Row],[Дата]],"ДД")</f>
        <v>27</v>
      </c>
      <c r="N194" t="str">
        <f>TEXT(Таблица2[[#This Row],[Дата]],"ММММ")</f>
        <v>Январь</v>
      </c>
      <c r="O194" t="str">
        <f>TEXT(Таблица2[[#This Row],[Дата]],"ГГГГ")</f>
        <v>2020</v>
      </c>
    </row>
    <row r="195" spans="1:15" hidden="1" x14ac:dyDescent="0.2">
      <c r="A195" s="20" t="str">
        <f>VLOOKUP(Таблица2[[#This Row],[Сотруудник]],Лист1!$A$2:$B$1048576,2,0)</f>
        <v>Мастер</v>
      </c>
      <c r="B195" t="s">
        <v>16</v>
      </c>
      <c r="C195">
        <v>0</v>
      </c>
      <c r="E195">
        <v>3</v>
      </c>
      <c r="K195">
        <v>3</v>
      </c>
      <c r="L195" s="1">
        <v>43857</v>
      </c>
      <c r="M195" s="62" t="str">
        <f>TEXT(Таблица2[[#This Row],[Дата]],"ДД")</f>
        <v>27</v>
      </c>
      <c r="N195" t="str">
        <f>TEXT(Таблица2[[#This Row],[Дата]],"ММММ")</f>
        <v>Январь</v>
      </c>
      <c r="O195" t="str">
        <f>TEXT(Таблица2[[#This Row],[Дата]],"ГГГГ")</f>
        <v>2020</v>
      </c>
    </row>
    <row r="196" spans="1:15" hidden="1" x14ac:dyDescent="0.2">
      <c r="A196" s="20" t="str">
        <f>VLOOKUP(Таблица2[[#This Row],[Сотруудник]],Лист1!$A$2:$B$1048576,2,0)</f>
        <v>Мастер</v>
      </c>
      <c r="B196" t="s">
        <v>8</v>
      </c>
      <c r="C196">
        <v>32.14</v>
      </c>
      <c r="D196">
        <v>28</v>
      </c>
      <c r="F196">
        <v>9</v>
      </c>
      <c r="H196">
        <v>9</v>
      </c>
      <c r="K196">
        <v>37</v>
      </c>
      <c r="L196" s="1">
        <v>43857</v>
      </c>
      <c r="M196" s="62" t="str">
        <f>TEXT(Таблица2[[#This Row],[Дата]],"ДД")</f>
        <v>27</v>
      </c>
      <c r="N196" t="str">
        <f>TEXT(Таблица2[[#This Row],[Дата]],"ММММ")</f>
        <v>Январь</v>
      </c>
      <c r="O196" t="str">
        <f>TEXT(Таблица2[[#This Row],[Дата]],"ГГГГ")</f>
        <v>2020</v>
      </c>
    </row>
    <row r="197" spans="1:15" hidden="1" x14ac:dyDescent="0.2">
      <c r="A197" s="20" t="str">
        <f>VLOOKUP(Таблица2[[#This Row],[Сотруудник]],Лист1!$A$2:$B$1048576,2,0)</f>
        <v>Мастер</v>
      </c>
      <c r="B197" t="s">
        <v>9</v>
      </c>
      <c r="C197">
        <v>0</v>
      </c>
      <c r="D197">
        <v>8</v>
      </c>
      <c r="K197">
        <v>8</v>
      </c>
      <c r="L197" s="1">
        <v>43857</v>
      </c>
      <c r="M197" s="62" t="str">
        <f>TEXT(Таблица2[[#This Row],[Дата]],"ДД")</f>
        <v>27</v>
      </c>
      <c r="N197" t="str">
        <f>TEXT(Таблица2[[#This Row],[Дата]],"ММММ")</f>
        <v>Январь</v>
      </c>
      <c r="O197" t="str">
        <f>TEXT(Таблица2[[#This Row],[Дата]],"ГГГГ")</f>
        <v>2020</v>
      </c>
    </row>
    <row r="198" spans="1:15" hidden="1" x14ac:dyDescent="0.2">
      <c r="A198" s="20" t="str">
        <f>VLOOKUP(Таблица2[[#This Row],[Сотруудник]],Лист1!$A$2:$B$1048576,2,0)</f>
        <v>Мастер</v>
      </c>
      <c r="B198" t="s">
        <v>10</v>
      </c>
      <c r="C198">
        <v>5.66</v>
      </c>
      <c r="D198">
        <v>1</v>
      </c>
      <c r="E198">
        <v>52</v>
      </c>
      <c r="G198">
        <v>3</v>
      </c>
      <c r="H198">
        <v>3</v>
      </c>
      <c r="K198">
        <v>56</v>
      </c>
      <c r="L198" s="1">
        <v>43857</v>
      </c>
      <c r="M198" s="62" t="str">
        <f>TEXT(Таблица2[[#This Row],[Дата]],"ДД")</f>
        <v>27</v>
      </c>
      <c r="N198" t="str">
        <f>TEXT(Таблица2[[#This Row],[Дата]],"ММММ")</f>
        <v>Январь</v>
      </c>
      <c r="O198" t="str">
        <f>TEXT(Таблица2[[#This Row],[Дата]],"ГГГГ")</f>
        <v>2020</v>
      </c>
    </row>
    <row r="199" spans="1:15" hidden="1" x14ac:dyDescent="0.2">
      <c r="A199" s="20" t="str">
        <f>VLOOKUP(Таблица2[[#This Row],[Сотруудник]],Лист1!$A$2:$B$1048576,2,0)</f>
        <v>Мастер</v>
      </c>
      <c r="B199" t="s">
        <v>11</v>
      </c>
      <c r="C199">
        <v>0</v>
      </c>
      <c r="E199">
        <v>1</v>
      </c>
      <c r="K199">
        <v>1</v>
      </c>
      <c r="L199" s="1">
        <v>43857</v>
      </c>
      <c r="M199" s="62" t="str">
        <f>TEXT(Таблица2[[#This Row],[Дата]],"ДД")</f>
        <v>27</v>
      </c>
      <c r="N199" t="str">
        <f>TEXT(Таблица2[[#This Row],[Дата]],"ММММ")</f>
        <v>Январь</v>
      </c>
      <c r="O199" t="str">
        <f>TEXT(Таблица2[[#This Row],[Дата]],"ГГГГ")</f>
        <v>2020</v>
      </c>
    </row>
    <row r="200" spans="1:15" hidden="1" x14ac:dyDescent="0.2">
      <c r="A200" s="20" t="str">
        <f>VLOOKUP(Таблица2[[#This Row],[Сотруудник]],Лист1!$A$2:$B$1048576,2,0)</f>
        <v>Мастер</v>
      </c>
      <c r="B200" t="s">
        <v>61</v>
      </c>
      <c r="C200">
        <v>50</v>
      </c>
      <c r="D200">
        <v>4</v>
      </c>
      <c r="F200">
        <v>2</v>
      </c>
      <c r="H200">
        <v>2</v>
      </c>
      <c r="K200">
        <v>6</v>
      </c>
      <c r="L200" s="1">
        <v>43857</v>
      </c>
      <c r="M200" s="62" t="str">
        <f>TEXT(Таблица2[[#This Row],[Дата]],"ДД")</f>
        <v>27</v>
      </c>
      <c r="N200" t="str">
        <f>TEXT(Таблица2[[#This Row],[Дата]],"ММММ")</f>
        <v>Январь</v>
      </c>
      <c r="O200" t="str">
        <f>TEXT(Таблица2[[#This Row],[Дата]],"ГГГГ")</f>
        <v>2020</v>
      </c>
    </row>
    <row r="201" spans="1:15" x14ac:dyDescent="0.2">
      <c r="A201" s="20" t="str">
        <f>VLOOKUP(Таблица2[[#This Row],[Сотруудник]],Лист1!$A$2:$B$1048576,2,0)</f>
        <v>Мастер</v>
      </c>
      <c r="B201" t="s">
        <v>12</v>
      </c>
      <c r="C201">
        <v>0</v>
      </c>
      <c r="D201">
        <v>22</v>
      </c>
      <c r="K201">
        <v>22</v>
      </c>
      <c r="L201" s="1">
        <v>43857</v>
      </c>
      <c r="M201" s="62" t="str">
        <f>TEXT(Таблица2[[#This Row],[Дата]],"ДД")</f>
        <v>27</v>
      </c>
      <c r="N201" t="str">
        <f>TEXT(Таблица2[[#This Row],[Дата]],"ММММ")</f>
        <v>Январь</v>
      </c>
      <c r="O201" t="str">
        <f>TEXT(Таблица2[[#This Row],[Дата]],"ГГГГ")</f>
        <v>2020</v>
      </c>
    </row>
    <row r="202" spans="1:15" hidden="1" x14ac:dyDescent="0.2">
      <c r="A202" s="20" t="str">
        <f>VLOOKUP(Таблица2[[#This Row],[Сотруудник]],Лист1!$A$2:$B$1048576,2,0)</f>
        <v>Мастер</v>
      </c>
      <c r="B202" t="s">
        <v>13</v>
      </c>
      <c r="C202">
        <v>0</v>
      </c>
      <c r="D202">
        <v>2</v>
      </c>
      <c r="K202">
        <v>2</v>
      </c>
      <c r="L202" s="1">
        <v>43857</v>
      </c>
      <c r="M202" s="62" t="str">
        <f>TEXT(Таблица2[[#This Row],[Дата]],"ДД")</f>
        <v>27</v>
      </c>
      <c r="N202" t="str">
        <f>TEXT(Таблица2[[#This Row],[Дата]],"ММММ")</f>
        <v>Январь</v>
      </c>
      <c r="O202" t="str">
        <f>TEXT(Таблица2[[#This Row],[Дата]],"ГГГГ")</f>
        <v>2020</v>
      </c>
    </row>
    <row r="203" spans="1:15" hidden="1" x14ac:dyDescent="0.2">
      <c r="A203" s="20" t="str">
        <f>VLOOKUP(Таблица2[[#This Row],[Сотруудник]],Лист1!$A$2:$B$1048576,2,0)</f>
        <v>Мастер</v>
      </c>
      <c r="B203" t="s">
        <v>14</v>
      </c>
      <c r="C203">
        <v>11.11</v>
      </c>
      <c r="D203">
        <v>16</v>
      </c>
      <c r="E203">
        <v>2</v>
      </c>
      <c r="F203">
        <v>2</v>
      </c>
      <c r="H203">
        <v>2</v>
      </c>
      <c r="K203">
        <v>20</v>
      </c>
      <c r="L203" s="1">
        <v>43857</v>
      </c>
      <c r="M203" s="62" t="str">
        <f>TEXT(Таблица2[[#This Row],[Дата]],"ДД")</f>
        <v>27</v>
      </c>
      <c r="N203" t="str">
        <f>TEXT(Таблица2[[#This Row],[Дата]],"ММММ")</f>
        <v>Январь</v>
      </c>
      <c r="O203" t="str">
        <f>TEXT(Таблица2[[#This Row],[Дата]],"ГГГГ")</f>
        <v>2020</v>
      </c>
    </row>
    <row r="204" spans="1:15" hidden="1" x14ac:dyDescent="0.2">
      <c r="A204" s="20" t="str">
        <f>VLOOKUP(Таблица2[[#This Row],[Сотруудник]],Лист1!$A$2:$B$1048576,2,0)</f>
        <v>Проверка</v>
      </c>
      <c r="B204" t="s">
        <v>33</v>
      </c>
      <c r="D204">
        <v>108</v>
      </c>
      <c r="E204">
        <v>48</v>
      </c>
      <c r="F204">
        <v>8</v>
      </c>
      <c r="G204">
        <v>3</v>
      </c>
      <c r="H204">
        <v>11</v>
      </c>
      <c r="K204">
        <v>167</v>
      </c>
      <c r="L204" s="1">
        <v>43858</v>
      </c>
      <c r="M204" s="62" t="str">
        <f>TEXT(Таблица2[[#This Row],[Дата]],"ДД")</f>
        <v>28</v>
      </c>
      <c r="N204" t="str">
        <f>TEXT(Таблица2[[#This Row],[Дата]],"ММММ")</f>
        <v>Январь</v>
      </c>
      <c r="O204" t="str">
        <f>TEXT(Таблица2[[#This Row],[Дата]],"ГГГГ")</f>
        <v>2020</v>
      </c>
    </row>
    <row r="205" spans="1:15" hidden="1" x14ac:dyDescent="0.2">
      <c r="A205" s="20" t="str">
        <f>VLOOKUP(Таблица2[[#This Row],[Сотруудник]],Лист1!$A$2:$B$1048576,2,0)</f>
        <v>Мастер</v>
      </c>
      <c r="B205" t="s">
        <v>16</v>
      </c>
      <c r="C205">
        <v>0</v>
      </c>
      <c r="D205">
        <v>9</v>
      </c>
      <c r="K205">
        <v>9</v>
      </c>
      <c r="L205" s="1">
        <v>43858</v>
      </c>
      <c r="M205" s="62" t="str">
        <f>TEXT(Таблица2[[#This Row],[Дата]],"ДД")</f>
        <v>28</v>
      </c>
      <c r="N205" t="str">
        <f>TEXT(Таблица2[[#This Row],[Дата]],"ММММ")</f>
        <v>Январь</v>
      </c>
      <c r="O205" t="str">
        <f>TEXT(Таблица2[[#This Row],[Дата]],"ГГГГ")</f>
        <v>2020</v>
      </c>
    </row>
    <row r="206" spans="1:15" hidden="1" x14ac:dyDescent="0.2">
      <c r="A206" s="20" t="str">
        <f>VLOOKUP(Таблица2[[#This Row],[Сотруудник]],Лист1!$A$2:$B$1048576,2,0)</f>
        <v>Мастер</v>
      </c>
      <c r="B206" t="s">
        <v>8</v>
      </c>
      <c r="C206">
        <v>16.670000000000002</v>
      </c>
      <c r="D206">
        <v>6</v>
      </c>
      <c r="F206">
        <v>1</v>
      </c>
      <c r="H206">
        <v>1</v>
      </c>
      <c r="K206">
        <v>7</v>
      </c>
      <c r="L206" s="1">
        <v>43858</v>
      </c>
      <c r="M206" s="62" t="str">
        <f>TEXT(Таблица2[[#This Row],[Дата]],"ДД")</f>
        <v>28</v>
      </c>
      <c r="N206" t="str">
        <f>TEXT(Таблица2[[#This Row],[Дата]],"ММММ")</f>
        <v>Январь</v>
      </c>
      <c r="O206" t="str">
        <f>TEXT(Таблица2[[#This Row],[Дата]],"ГГГГ")</f>
        <v>2020</v>
      </c>
    </row>
    <row r="207" spans="1:15" hidden="1" x14ac:dyDescent="0.2">
      <c r="A207" s="20" t="str">
        <f>VLOOKUP(Таблица2[[#This Row],[Сотруудник]],Лист1!$A$2:$B$1048576,2,0)</f>
        <v>Мастер</v>
      </c>
      <c r="B207" t="s">
        <v>56</v>
      </c>
      <c r="C207">
        <v>0</v>
      </c>
      <c r="D207">
        <v>2</v>
      </c>
      <c r="K207">
        <v>2</v>
      </c>
      <c r="L207" s="1">
        <v>43858</v>
      </c>
      <c r="M207" s="62" t="str">
        <f>TEXT(Таблица2[[#This Row],[Дата]],"ДД")</f>
        <v>28</v>
      </c>
      <c r="N207" t="str">
        <f>TEXT(Таблица2[[#This Row],[Дата]],"ММММ")</f>
        <v>Январь</v>
      </c>
      <c r="O207" t="str">
        <f>TEXT(Таблица2[[#This Row],[Дата]],"ГГГГ")</f>
        <v>2020</v>
      </c>
    </row>
    <row r="208" spans="1:15" hidden="1" x14ac:dyDescent="0.2">
      <c r="A208" s="20" t="str">
        <f>VLOOKUP(Таблица2[[#This Row],[Сотруудник]],Лист1!$A$2:$B$1048576,2,0)</f>
        <v>Мастер</v>
      </c>
      <c r="B208" t="s">
        <v>10</v>
      </c>
      <c r="C208">
        <v>0</v>
      </c>
      <c r="D208">
        <v>16</v>
      </c>
      <c r="K208">
        <v>16</v>
      </c>
      <c r="L208" s="1">
        <v>43858</v>
      </c>
      <c r="M208" s="62" t="str">
        <f>TEXT(Таблица2[[#This Row],[Дата]],"ДД")</f>
        <v>28</v>
      </c>
      <c r="N208" t="str">
        <f>TEXT(Таблица2[[#This Row],[Дата]],"ММММ")</f>
        <v>Январь</v>
      </c>
      <c r="O208" t="str">
        <f>TEXT(Таблица2[[#This Row],[Дата]],"ГГГГ")</f>
        <v>2020</v>
      </c>
    </row>
    <row r="209" spans="1:15" hidden="1" x14ac:dyDescent="0.2">
      <c r="A209" s="20" t="str">
        <f>VLOOKUP(Таблица2[[#This Row],[Сотруудник]],Лист1!$A$2:$B$1048576,2,0)</f>
        <v>Мастер</v>
      </c>
      <c r="B209" t="s">
        <v>11</v>
      </c>
      <c r="C209">
        <v>5</v>
      </c>
      <c r="D209">
        <v>17</v>
      </c>
      <c r="E209">
        <v>3</v>
      </c>
      <c r="G209">
        <v>1</v>
      </c>
      <c r="H209">
        <v>1</v>
      </c>
      <c r="K209">
        <v>21</v>
      </c>
      <c r="L209" s="1">
        <v>43858</v>
      </c>
      <c r="M209" s="62" t="str">
        <f>TEXT(Таблица2[[#This Row],[Дата]],"ДД")</f>
        <v>28</v>
      </c>
      <c r="N209" t="str">
        <f>TEXT(Таблица2[[#This Row],[Дата]],"ММММ")</f>
        <v>Январь</v>
      </c>
      <c r="O209" t="str">
        <f>TEXT(Таблица2[[#This Row],[Дата]],"ГГГГ")</f>
        <v>2020</v>
      </c>
    </row>
    <row r="210" spans="1:15" hidden="1" x14ac:dyDescent="0.2">
      <c r="A210" s="20" t="str">
        <f>VLOOKUP(Таблица2[[#This Row],[Сотруудник]],Лист1!$A$2:$B$1048576,2,0)</f>
        <v>Мастер</v>
      </c>
      <c r="B210" t="s">
        <v>61</v>
      </c>
      <c r="C210">
        <v>13.04</v>
      </c>
      <c r="D210">
        <v>22</v>
      </c>
      <c r="E210">
        <v>1</v>
      </c>
      <c r="F210">
        <v>3</v>
      </c>
      <c r="H210">
        <v>3</v>
      </c>
      <c r="K210">
        <v>26</v>
      </c>
      <c r="L210" s="1">
        <v>43858</v>
      </c>
      <c r="M210" s="62" t="str">
        <f>TEXT(Таблица2[[#This Row],[Дата]],"ДД")</f>
        <v>28</v>
      </c>
      <c r="N210" t="str">
        <f>TEXT(Таблица2[[#This Row],[Дата]],"ММММ")</f>
        <v>Январь</v>
      </c>
      <c r="O210" t="str">
        <f>TEXT(Таблица2[[#This Row],[Дата]],"ГГГГ")</f>
        <v>2020</v>
      </c>
    </row>
    <row r="211" spans="1:15" hidden="1" x14ac:dyDescent="0.2">
      <c r="A211" s="20" t="str">
        <f>VLOOKUP(Таблица2[[#This Row],[Сотруудник]],Лист1!$A$2:$B$1048576,2,0)</f>
        <v>Мастер</v>
      </c>
      <c r="B211" t="s">
        <v>13</v>
      </c>
      <c r="C211">
        <v>6.06</v>
      </c>
      <c r="D211">
        <v>22</v>
      </c>
      <c r="E211">
        <v>44</v>
      </c>
      <c r="F211">
        <v>2</v>
      </c>
      <c r="G211">
        <v>2</v>
      </c>
      <c r="H211">
        <v>4</v>
      </c>
      <c r="K211">
        <v>70</v>
      </c>
      <c r="L211" s="1">
        <v>43858</v>
      </c>
      <c r="M211" s="62" t="str">
        <f>TEXT(Таблица2[[#This Row],[Дата]],"ДД")</f>
        <v>28</v>
      </c>
      <c r="N211" t="str">
        <f>TEXT(Таблица2[[#This Row],[Дата]],"ММММ")</f>
        <v>Январь</v>
      </c>
      <c r="O211" t="str">
        <f>TEXT(Таблица2[[#This Row],[Дата]],"ГГГГ")</f>
        <v>2020</v>
      </c>
    </row>
    <row r="212" spans="1:15" hidden="1" x14ac:dyDescent="0.2">
      <c r="A212" s="20" t="str">
        <f>VLOOKUP(Таблица2[[#This Row],[Сотруудник]],Лист1!$A$2:$B$1048576,2,0)</f>
        <v>Мастер</v>
      </c>
      <c r="B212" t="s">
        <v>14</v>
      </c>
      <c r="C212">
        <v>14.29</v>
      </c>
      <c r="D212">
        <v>14</v>
      </c>
      <c r="F212">
        <v>2</v>
      </c>
      <c r="H212">
        <v>2</v>
      </c>
      <c r="K212">
        <v>16</v>
      </c>
      <c r="L212" s="1">
        <v>43858</v>
      </c>
      <c r="M212" s="62" t="str">
        <f>TEXT(Таблица2[[#This Row],[Дата]],"ДД")</f>
        <v>28</v>
      </c>
      <c r="N212" t="str">
        <f>TEXT(Таблица2[[#This Row],[Дата]],"ММММ")</f>
        <v>Январь</v>
      </c>
      <c r="O212" t="str">
        <f>TEXT(Таблица2[[#This Row],[Дата]],"ГГГГ")</f>
        <v>2020</v>
      </c>
    </row>
    <row r="213" spans="1:15" hidden="1" x14ac:dyDescent="0.2">
      <c r="A213" s="20" t="str">
        <f>VLOOKUP(Таблица2[[#This Row],[Сотруудник]],Лист1!$A$2:$B$1048576,2,0)</f>
        <v>Проверка</v>
      </c>
      <c r="B213" t="s">
        <v>31</v>
      </c>
      <c r="D213">
        <v>1</v>
      </c>
      <c r="K213">
        <v>1</v>
      </c>
      <c r="L213" s="1">
        <v>43859</v>
      </c>
      <c r="M213" s="62" t="str">
        <f>TEXT(Таблица2[[#This Row],[Дата]],"ДД")</f>
        <v>29</v>
      </c>
      <c r="N213" t="str">
        <f>TEXT(Таблица2[[#This Row],[Дата]],"ММММ")</f>
        <v>Январь</v>
      </c>
      <c r="O213" t="str">
        <f>TEXT(Таблица2[[#This Row],[Дата]],"ГГГГ")</f>
        <v>2020</v>
      </c>
    </row>
    <row r="214" spans="1:15" hidden="1" x14ac:dyDescent="0.2">
      <c r="A214" s="20" t="str">
        <f>VLOOKUP(Таблица2[[#This Row],[Сотруудник]],Лист1!$A$2:$B$1048576,2,0)</f>
        <v>Мастер</v>
      </c>
      <c r="B214" t="s">
        <v>56</v>
      </c>
      <c r="C214">
        <v>0</v>
      </c>
      <c r="D214">
        <v>1</v>
      </c>
      <c r="K214">
        <v>1</v>
      </c>
      <c r="L214" s="1">
        <v>43859</v>
      </c>
      <c r="M214" s="62" t="str">
        <f>TEXT(Таблица2[[#This Row],[Дата]],"ДД")</f>
        <v>29</v>
      </c>
      <c r="N214" t="str">
        <f>TEXT(Таблица2[[#This Row],[Дата]],"ММММ")</f>
        <v>Январь</v>
      </c>
      <c r="O214" t="str">
        <f>TEXT(Таблица2[[#This Row],[Дата]],"ГГГГ")</f>
        <v>2020</v>
      </c>
    </row>
    <row r="215" spans="1:15" hidden="1" x14ac:dyDescent="0.2">
      <c r="A215" s="20" t="str">
        <f>VLOOKUP(Таблица2[[#This Row],[Сотруудник]],Лист1!$A$2:$B$1048576,2,0)</f>
        <v>Проверка</v>
      </c>
      <c r="B215" t="s">
        <v>32</v>
      </c>
      <c r="D215">
        <v>21</v>
      </c>
      <c r="F215">
        <v>3</v>
      </c>
      <c r="H215">
        <v>3</v>
      </c>
      <c r="K215">
        <v>24</v>
      </c>
      <c r="L215" s="1">
        <v>43859</v>
      </c>
      <c r="M215" s="62" t="str">
        <f>TEXT(Таблица2[[#This Row],[Дата]],"ДД")</f>
        <v>29</v>
      </c>
      <c r="N215" t="str">
        <f>TEXT(Таблица2[[#This Row],[Дата]],"ММММ")</f>
        <v>Январь</v>
      </c>
      <c r="O215" t="str">
        <f>TEXT(Таблица2[[#This Row],[Дата]],"ГГГГ")</f>
        <v>2020</v>
      </c>
    </row>
    <row r="216" spans="1:15" hidden="1" x14ac:dyDescent="0.2">
      <c r="A216" s="20" t="str">
        <f>VLOOKUP(Таблица2[[#This Row],[Сотруудник]],Лист1!$A$2:$B$1048576,2,0)</f>
        <v>Мастер</v>
      </c>
      <c r="B216" t="s">
        <v>8</v>
      </c>
      <c r="C216">
        <v>20</v>
      </c>
      <c r="D216">
        <v>5</v>
      </c>
      <c r="F216">
        <v>1</v>
      </c>
      <c r="H216">
        <v>1</v>
      </c>
      <c r="K216">
        <v>6</v>
      </c>
      <c r="L216" s="1">
        <v>43859</v>
      </c>
      <c r="M216" s="62" t="str">
        <f>TEXT(Таблица2[[#This Row],[Дата]],"ДД")</f>
        <v>29</v>
      </c>
      <c r="N216" t="str">
        <f>TEXT(Таблица2[[#This Row],[Дата]],"ММММ")</f>
        <v>Январь</v>
      </c>
      <c r="O216" t="str">
        <f>TEXT(Таблица2[[#This Row],[Дата]],"ГГГГ")</f>
        <v>2020</v>
      </c>
    </row>
    <row r="217" spans="1:15" hidden="1" x14ac:dyDescent="0.2">
      <c r="A217" s="20" t="str">
        <f>VLOOKUP(Таблица2[[#This Row],[Сотруудник]],Лист1!$A$2:$B$1048576,2,0)</f>
        <v>Мастер</v>
      </c>
      <c r="B217" t="s">
        <v>9</v>
      </c>
      <c r="C217">
        <v>18.18</v>
      </c>
      <c r="D217">
        <v>11</v>
      </c>
      <c r="F217">
        <v>2</v>
      </c>
      <c r="H217">
        <v>2</v>
      </c>
      <c r="K217">
        <v>13</v>
      </c>
      <c r="L217" s="1">
        <v>43859</v>
      </c>
      <c r="M217" s="62" t="str">
        <f>TEXT(Таблица2[[#This Row],[Дата]],"ДД")</f>
        <v>29</v>
      </c>
      <c r="N217" t="str">
        <f>TEXT(Таблица2[[#This Row],[Дата]],"ММММ")</f>
        <v>Январь</v>
      </c>
      <c r="O217" t="str">
        <f>TEXT(Таблица2[[#This Row],[Дата]],"ГГГГ")</f>
        <v>2020</v>
      </c>
    </row>
    <row r="218" spans="1:15" hidden="1" x14ac:dyDescent="0.2">
      <c r="A218" s="20" t="str">
        <f>VLOOKUP(Таблица2[[#This Row],[Сотруудник]],Лист1!$A$2:$B$1048576,2,0)</f>
        <v>Мастер</v>
      </c>
      <c r="B218" t="s">
        <v>13</v>
      </c>
      <c r="C218">
        <v>0</v>
      </c>
      <c r="D218">
        <v>5</v>
      </c>
      <c r="K218">
        <v>5</v>
      </c>
      <c r="L218" s="1">
        <v>43859</v>
      </c>
      <c r="M218" s="62" t="str">
        <f>TEXT(Таблица2[[#This Row],[Дата]],"ДД")</f>
        <v>29</v>
      </c>
      <c r="N218" t="str">
        <f>TEXT(Таблица2[[#This Row],[Дата]],"ММММ")</f>
        <v>Январь</v>
      </c>
      <c r="O218" t="str">
        <f>TEXT(Таблица2[[#This Row],[Дата]],"ГГГГ")</f>
        <v>2020</v>
      </c>
    </row>
    <row r="219" spans="1:15" hidden="1" x14ac:dyDescent="0.2">
      <c r="A219" s="20" t="str">
        <f>VLOOKUP(Таблица2[[#This Row],[Сотруудник]],Лист1!$A$2:$B$1048576,2,0)</f>
        <v>Проверка</v>
      </c>
      <c r="B219" t="s">
        <v>33</v>
      </c>
      <c r="D219">
        <v>122</v>
      </c>
      <c r="E219">
        <v>100</v>
      </c>
      <c r="F219">
        <v>8</v>
      </c>
      <c r="G219">
        <v>6</v>
      </c>
      <c r="H219">
        <v>14</v>
      </c>
      <c r="J219">
        <v>1</v>
      </c>
      <c r="K219">
        <v>236</v>
      </c>
      <c r="L219" s="1">
        <v>43859</v>
      </c>
      <c r="M219" s="62" t="str">
        <f>TEXT(Таблица2[[#This Row],[Дата]],"ДД")</f>
        <v>29</v>
      </c>
      <c r="N219" t="str">
        <f>TEXT(Таблица2[[#This Row],[Дата]],"ММММ")</f>
        <v>Январь</v>
      </c>
      <c r="O219" t="str">
        <f>TEXT(Таблица2[[#This Row],[Дата]],"ГГГГ")</f>
        <v>2020</v>
      </c>
    </row>
    <row r="220" spans="1:15" hidden="1" x14ac:dyDescent="0.2">
      <c r="A220" s="20" t="str">
        <f>VLOOKUP(Таблица2[[#This Row],[Сотруудник]],Лист1!$A$2:$B$1048576,2,0)</f>
        <v>Мастер</v>
      </c>
      <c r="B220" t="s">
        <v>16</v>
      </c>
      <c r="C220">
        <v>25</v>
      </c>
      <c r="D220">
        <v>8</v>
      </c>
      <c r="F220">
        <v>2</v>
      </c>
      <c r="H220">
        <v>2</v>
      </c>
      <c r="K220">
        <v>10</v>
      </c>
      <c r="L220" s="1">
        <v>43859</v>
      </c>
      <c r="M220" s="62" t="str">
        <f>TEXT(Таблица2[[#This Row],[Дата]],"ДД")</f>
        <v>29</v>
      </c>
      <c r="N220" t="str">
        <f>TEXT(Таблица2[[#This Row],[Дата]],"ММММ")</f>
        <v>Январь</v>
      </c>
      <c r="O220" t="str">
        <f>TEXT(Таблица2[[#This Row],[Дата]],"ГГГГ")</f>
        <v>2020</v>
      </c>
    </row>
    <row r="221" spans="1:15" hidden="1" x14ac:dyDescent="0.2">
      <c r="A221" s="20" t="str">
        <f>VLOOKUP(Таблица2[[#This Row],[Сотруудник]],Лист1!$A$2:$B$1048576,2,0)</f>
        <v>Мастер</v>
      </c>
      <c r="B221" t="s">
        <v>8</v>
      </c>
      <c r="C221">
        <v>5.88</v>
      </c>
      <c r="D221">
        <v>8</v>
      </c>
      <c r="E221">
        <v>9</v>
      </c>
      <c r="F221">
        <v>1</v>
      </c>
      <c r="H221">
        <v>1</v>
      </c>
      <c r="K221">
        <v>18</v>
      </c>
      <c r="L221" s="1">
        <v>43859</v>
      </c>
      <c r="M221" s="62" t="str">
        <f>TEXT(Таблица2[[#This Row],[Дата]],"ДД")</f>
        <v>29</v>
      </c>
      <c r="N221" t="str">
        <f>TEXT(Таблица2[[#This Row],[Дата]],"ММММ")</f>
        <v>Январь</v>
      </c>
      <c r="O221" t="str">
        <f>TEXT(Таблица2[[#This Row],[Дата]],"ГГГГ")</f>
        <v>2020</v>
      </c>
    </row>
    <row r="222" spans="1:15" hidden="1" x14ac:dyDescent="0.2">
      <c r="A222" s="20" t="str">
        <f>VLOOKUP(Таблица2[[#This Row],[Сотруудник]],Лист1!$A$2:$B$1048576,2,0)</f>
        <v>Мастер</v>
      </c>
      <c r="B222" t="s">
        <v>56</v>
      </c>
      <c r="C222">
        <v>0</v>
      </c>
      <c r="D222">
        <v>2</v>
      </c>
      <c r="K222">
        <v>2</v>
      </c>
      <c r="L222" s="1">
        <v>43859</v>
      </c>
      <c r="M222" s="62" t="str">
        <f>TEXT(Таблица2[[#This Row],[Дата]],"ДД")</f>
        <v>29</v>
      </c>
      <c r="N222" t="str">
        <f>TEXT(Таблица2[[#This Row],[Дата]],"ММММ")</f>
        <v>Январь</v>
      </c>
      <c r="O222" t="str">
        <f>TEXT(Таблица2[[#This Row],[Дата]],"ГГГГ")</f>
        <v>2020</v>
      </c>
    </row>
    <row r="223" spans="1:15" hidden="1" x14ac:dyDescent="0.2">
      <c r="A223" s="20" t="str">
        <f>VLOOKUP(Таблица2[[#This Row],[Сотруудник]],Лист1!$A$2:$B$1048576,2,0)</f>
        <v>Мастер</v>
      </c>
      <c r="B223" t="s">
        <v>10</v>
      </c>
      <c r="C223">
        <v>0</v>
      </c>
      <c r="D223">
        <v>28</v>
      </c>
      <c r="E223">
        <v>27</v>
      </c>
      <c r="K223">
        <v>55</v>
      </c>
      <c r="L223" s="1">
        <v>43859</v>
      </c>
      <c r="M223" s="62" t="str">
        <f>TEXT(Таблица2[[#This Row],[Дата]],"ДД")</f>
        <v>29</v>
      </c>
      <c r="N223" t="str">
        <f>TEXT(Таблица2[[#This Row],[Дата]],"ММММ")</f>
        <v>Январь</v>
      </c>
      <c r="O223" t="str">
        <f>TEXT(Таблица2[[#This Row],[Дата]],"ГГГГ")</f>
        <v>2020</v>
      </c>
    </row>
    <row r="224" spans="1:15" hidden="1" x14ac:dyDescent="0.2">
      <c r="A224" s="20" t="str">
        <f>VLOOKUP(Таблица2[[#This Row],[Сотруудник]],Лист1!$A$2:$B$1048576,2,0)</f>
        <v>Мастер</v>
      </c>
      <c r="B224" t="s">
        <v>11</v>
      </c>
      <c r="C224">
        <v>9.09</v>
      </c>
      <c r="D224">
        <v>21</v>
      </c>
      <c r="E224">
        <v>23</v>
      </c>
      <c r="F224">
        <v>1</v>
      </c>
      <c r="G224">
        <v>3</v>
      </c>
      <c r="H224">
        <v>4</v>
      </c>
      <c r="K224">
        <v>48</v>
      </c>
      <c r="L224" s="1">
        <v>43859</v>
      </c>
      <c r="M224" s="62" t="str">
        <f>TEXT(Таблица2[[#This Row],[Дата]],"ДД")</f>
        <v>29</v>
      </c>
      <c r="N224" t="str">
        <f>TEXT(Таблица2[[#This Row],[Дата]],"ММММ")</f>
        <v>Январь</v>
      </c>
      <c r="O224" t="str">
        <f>TEXT(Таблица2[[#This Row],[Дата]],"ГГГГ")</f>
        <v>2020</v>
      </c>
    </row>
    <row r="225" spans="1:15" hidden="1" x14ac:dyDescent="0.2">
      <c r="A225" s="20" t="str">
        <f>VLOOKUP(Таблица2[[#This Row],[Сотруудник]],Лист1!$A$2:$B$1048576,2,0)</f>
        <v>Мастер</v>
      </c>
      <c r="B225" t="s">
        <v>61</v>
      </c>
      <c r="C225">
        <v>0</v>
      </c>
      <c r="D225">
        <v>17</v>
      </c>
      <c r="E225">
        <v>2</v>
      </c>
      <c r="K225">
        <v>19</v>
      </c>
      <c r="L225" s="1">
        <v>43859</v>
      </c>
      <c r="M225" s="62" t="str">
        <f>TEXT(Таблица2[[#This Row],[Дата]],"ДД")</f>
        <v>29</v>
      </c>
      <c r="N225" t="str">
        <f>TEXT(Таблица2[[#This Row],[Дата]],"ММММ")</f>
        <v>Январь</v>
      </c>
      <c r="O225" t="str">
        <f>TEXT(Таблица2[[#This Row],[Дата]],"ГГГГ")</f>
        <v>2020</v>
      </c>
    </row>
    <row r="226" spans="1:15" x14ac:dyDescent="0.2">
      <c r="A226" s="20" t="str">
        <f>VLOOKUP(Таблица2[[#This Row],[Сотруудник]],Лист1!$A$2:$B$1048576,2,0)</f>
        <v>Мастер</v>
      </c>
      <c r="B226" t="s">
        <v>12</v>
      </c>
      <c r="C226">
        <v>20</v>
      </c>
      <c r="D226">
        <v>20</v>
      </c>
      <c r="F226">
        <v>4</v>
      </c>
      <c r="H226">
        <v>4</v>
      </c>
      <c r="K226">
        <v>24</v>
      </c>
      <c r="L226" s="1">
        <v>43859</v>
      </c>
      <c r="M226" s="62" t="str">
        <f>TEXT(Таблица2[[#This Row],[Дата]],"ДД")</f>
        <v>29</v>
      </c>
      <c r="N226" t="str">
        <f>TEXT(Таблица2[[#This Row],[Дата]],"ММММ")</f>
        <v>Январь</v>
      </c>
      <c r="O226" t="str">
        <f>TEXT(Таблица2[[#This Row],[Дата]],"ГГГГ")</f>
        <v>2020</v>
      </c>
    </row>
    <row r="227" spans="1:15" hidden="1" x14ac:dyDescent="0.2">
      <c r="A227" s="20" t="str">
        <f>VLOOKUP(Таблица2[[#This Row],[Сотруудник]],Лист1!$A$2:$B$1048576,2,0)</f>
        <v>Мастер</v>
      </c>
      <c r="B227" t="s">
        <v>13</v>
      </c>
      <c r="C227">
        <v>6.82</v>
      </c>
      <c r="D227">
        <v>6</v>
      </c>
      <c r="E227">
        <v>38</v>
      </c>
      <c r="G227">
        <v>3</v>
      </c>
      <c r="H227">
        <v>3</v>
      </c>
      <c r="J227">
        <v>1</v>
      </c>
      <c r="K227">
        <v>47</v>
      </c>
      <c r="L227" s="1">
        <v>43859</v>
      </c>
      <c r="M227" s="62" t="str">
        <f>TEXT(Таблица2[[#This Row],[Дата]],"ДД")</f>
        <v>29</v>
      </c>
      <c r="N227" t="str">
        <f>TEXT(Таблица2[[#This Row],[Дата]],"ММММ")</f>
        <v>Январь</v>
      </c>
      <c r="O227" t="str">
        <f>TEXT(Таблица2[[#This Row],[Дата]],"ГГГГ")</f>
        <v>2020</v>
      </c>
    </row>
    <row r="228" spans="1:15" hidden="1" x14ac:dyDescent="0.2">
      <c r="A228" s="20" t="str">
        <f>VLOOKUP(Таблица2[[#This Row],[Сотруудник]],Лист1!$A$2:$B$1048576,2,0)</f>
        <v>Мастер</v>
      </c>
      <c r="B228" t="s">
        <v>14</v>
      </c>
      <c r="C228">
        <v>0</v>
      </c>
      <c r="D228">
        <v>12</v>
      </c>
      <c r="E228">
        <v>1</v>
      </c>
      <c r="K228">
        <v>13</v>
      </c>
      <c r="L228" s="1">
        <v>43859</v>
      </c>
      <c r="M228" s="62" t="str">
        <f>TEXT(Таблица2[[#This Row],[Дата]],"ДД")</f>
        <v>29</v>
      </c>
      <c r="N228" t="str">
        <f>TEXT(Таблица2[[#This Row],[Дата]],"ММММ")</f>
        <v>Январь</v>
      </c>
      <c r="O228" t="str">
        <f>TEXT(Таблица2[[#This Row],[Дата]],"ГГГГ")</f>
        <v>2020</v>
      </c>
    </row>
    <row r="229" spans="1:15" hidden="1" x14ac:dyDescent="0.2">
      <c r="A229" s="20" t="str">
        <f>VLOOKUP(Таблица2[[#This Row],[Сотруудник]],Лист1!$A$2:$B$1048576,2,0)</f>
        <v>Проверка</v>
      </c>
      <c r="B229" t="s">
        <v>34</v>
      </c>
      <c r="D229">
        <v>6</v>
      </c>
      <c r="E229">
        <v>37</v>
      </c>
      <c r="G229">
        <v>3</v>
      </c>
      <c r="H229">
        <v>3</v>
      </c>
      <c r="K229">
        <v>46</v>
      </c>
      <c r="L229" s="1">
        <v>43859</v>
      </c>
      <c r="M229" s="62" t="str">
        <f>TEXT(Таблица2[[#This Row],[Дата]],"ДД")</f>
        <v>29</v>
      </c>
      <c r="N229" t="str">
        <f>TEXT(Таблица2[[#This Row],[Дата]],"ММММ")</f>
        <v>Январь</v>
      </c>
      <c r="O229" t="str">
        <f>TEXT(Таблица2[[#This Row],[Дата]],"ГГГГ")</f>
        <v>2020</v>
      </c>
    </row>
    <row r="230" spans="1:15" hidden="1" x14ac:dyDescent="0.2">
      <c r="A230" s="20" t="str">
        <f>VLOOKUP(Таблица2[[#This Row],[Сотруудник]],Лист1!$A$2:$B$1048576,2,0)</f>
        <v>Мастер</v>
      </c>
      <c r="B230" t="s">
        <v>8</v>
      </c>
      <c r="C230">
        <v>0</v>
      </c>
      <c r="D230">
        <v>2</v>
      </c>
      <c r="K230">
        <v>2</v>
      </c>
      <c r="L230" s="1">
        <v>43859</v>
      </c>
      <c r="M230" s="62" t="str">
        <f>TEXT(Таблица2[[#This Row],[Дата]],"ДД")</f>
        <v>29</v>
      </c>
      <c r="N230" t="str">
        <f>TEXT(Таблица2[[#This Row],[Дата]],"ММММ")</f>
        <v>Январь</v>
      </c>
      <c r="O230" t="str">
        <f>TEXT(Таблица2[[#This Row],[Дата]],"ГГГГ")</f>
        <v>2020</v>
      </c>
    </row>
    <row r="231" spans="1:15" hidden="1" x14ac:dyDescent="0.2">
      <c r="A231" s="20" t="str">
        <f>VLOOKUP(Таблица2[[#This Row],[Сотруудник]],Лист1!$A$2:$B$1048576,2,0)</f>
        <v>Мастер</v>
      </c>
      <c r="B231" t="s">
        <v>61</v>
      </c>
      <c r="C231">
        <v>0</v>
      </c>
      <c r="D231">
        <v>4</v>
      </c>
      <c r="K231">
        <v>4</v>
      </c>
      <c r="L231" s="1">
        <v>43859</v>
      </c>
      <c r="M231" s="62" t="str">
        <f>TEXT(Таблица2[[#This Row],[Дата]],"ДД")</f>
        <v>29</v>
      </c>
      <c r="N231" t="str">
        <f>TEXT(Таблица2[[#This Row],[Дата]],"ММММ")</f>
        <v>Январь</v>
      </c>
      <c r="O231" t="str">
        <f>TEXT(Таблица2[[#This Row],[Дата]],"ГГГГ")</f>
        <v>2020</v>
      </c>
    </row>
    <row r="232" spans="1:15" x14ac:dyDescent="0.2">
      <c r="A232" s="20" t="str">
        <f>VLOOKUP(Таблица2[[#This Row],[Сотруудник]],Лист1!$A$2:$B$1048576,2,0)</f>
        <v>Мастер</v>
      </c>
      <c r="B232" t="s">
        <v>12</v>
      </c>
      <c r="C232">
        <v>8.11</v>
      </c>
      <c r="E232">
        <v>37</v>
      </c>
      <c r="G232">
        <v>3</v>
      </c>
      <c r="H232">
        <v>3</v>
      </c>
      <c r="K232">
        <v>40</v>
      </c>
      <c r="L232" s="1">
        <v>43859</v>
      </c>
      <c r="M232" s="62" t="str">
        <f>TEXT(Таблица2[[#This Row],[Дата]],"ДД")</f>
        <v>29</v>
      </c>
      <c r="N232" t="str">
        <f>TEXT(Таблица2[[#This Row],[Дата]],"ММММ")</f>
        <v>Январь</v>
      </c>
      <c r="O232" t="str">
        <f>TEXT(Таблица2[[#This Row],[Дата]],"ГГГГ")</f>
        <v>2020</v>
      </c>
    </row>
    <row r="233" spans="1:15" hidden="1" x14ac:dyDescent="0.2">
      <c r="A233" s="20" t="str">
        <f>VLOOKUP(Таблица2[[#This Row],[Сотруудник]],Лист1!$A$2:$B$1048576,2,0)</f>
        <v>Проверка</v>
      </c>
      <c r="B233" t="s">
        <v>32</v>
      </c>
      <c r="D233">
        <v>44</v>
      </c>
      <c r="E233">
        <v>14</v>
      </c>
      <c r="F233">
        <v>5</v>
      </c>
      <c r="H233">
        <v>5</v>
      </c>
      <c r="K233">
        <v>63</v>
      </c>
      <c r="L233" s="1">
        <v>43860</v>
      </c>
      <c r="M233" s="62" t="str">
        <f>TEXT(Таблица2[[#This Row],[Дата]],"ДД")</f>
        <v>30</v>
      </c>
      <c r="N233" t="str">
        <f>TEXT(Таблица2[[#This Row],[Дата]],"ММММ")</f>
        <v>Январь</v>
      </c>
      <c r="O233" t="str">
        <f>TEXT(Таблица2[[#This Row],[Дата]],"ГГГГ")</f>
        <v>2020</v>
      </c>
    </row>
    <row r="234" spans="1:15" hidden="1" x14ac:dyDescent="0.2">
      <c r="A234" s="20" t="str">
        <f>VLOOKUP(Таблица2[[#This Row],[Сотруудник]],Лист1!$A$2:$B$1048576,2,0)</f>
        <v>Мастер</v>
      </c>
      <c r="B234" t="s">
        <v>10</v>
      </c>
      <c r="C234">
        <v>0</v>
      </c>
      <c r="D234">
        <v>5</v>
      </c>
      <c r="K234">
        <v>5</v>
      </c>
      <c r="L234" s="1">
        <v>43860</v>
      </c>
      <c r="M234" s="62" t="str">
        <f>TEXT(Таблица2[[#This Row],[Дата]],"ДД")</f>
        <v>30</v>
      </c>
      <c r="N234" t="str">
        <f>TEXT(Таблица2[[#This Row],[Дата]],"ММММ")</f>
        <v>Январь</v>
      </c>
      <c r="O234" t="str">
        <f>TEXT(Таблица2[[#This Row],[Дата]],"ГГГГ")</f>
        <v>2020</v>
      </c>
    </row>
    <row r="235" spans="1:15" hidden="1" x14ac:dyDescent="0.2">
      <c r="A235" s="20" t="str">
        <f>VLOOKUP(Таблица2[[#This Row],[Сотруудник]],Лист1!$A$2:$B$1048576,2,0)</f>
        <v>Мастер</v>
      </c>
      <c r="B235" t="s">
        <v>11</v>
      </c>
      <c r="C235">
        <v>7.14</v>
      </c>
      <c r="D235">
        <v>14</v>
      </c>
      <c r="F235">
        <v>1</v>
      </c>
      <c r="H235">
        <v>1</v>
      </c>
      <c r="K235">
        <v>15</v>
      </c>
      <c r="L235" s="1">
        <v>43860</v>
      </c>
      <c r="M235" s="62" t="str">
        <f>TEXT(Таблица2[[#This Row],[Дата]],"ДД")</f>
        <v>30</v>
      </c>
      <c r="N235" t="str">
        <f>TEXT(Таблица2[[#This Row],[Дата]],"ММММ")</f>
        <v>Январь</v>
      </c>
      <c r="O235" t="str">
        <f>TEXT(Таблица2[[#This Row],[Дата]],"ГГГГ")</f>
        <v>2020</v>
      </c>
    </row>
    <row r="236" spans="1:15" x14ac:dyDescent="0.2">
      <c r="A236" s="20" t="str">
        <f>VLOOKUP(Таблица2[[#This Row],[Сотруудник]],Лист1!$A$2:$B$1048576,2,0)</f>
        <v>Мастер</v>
      </c>
      <c r="B236" t="s">
        <v>12</v>
      </c>
      <c r="C236">
        <v>9.09</v>
      </c>
      <c r="D236">
        <v>17</v>
      </c>
      <c r="E236">
        <v>5</v>
      </c>
      <c r="F236">
        <v>2</v>
      </c>
      <c r="H236">
        <v>2</v>
      </c>
      <c r="K236">
        <v>24</v>
      </c>
      <c r="L236" s="1">
        <v>43860</v>
      </c>
      <c r="M236" s="62" t="str">
        <f>TEXT(Таблица2[[#This Row],[Дата]],"ДД")</f>
        <v>30</v>
      </c>
      <c r="N236" t="str">
        <f>TEXT(Таблица2[[#This Row],[Дата]],"ММММ")</f>
        <v>Январь</v>
      </c>
      <c r="O236" t="str">
        <f>TEXT(Таблица2[[#This Row],[Дата]],"ГГГГ")</f>
        <v>2020</v>
      </c>
    </row>
    <row r="237" spans="1:15" hidden="1" x14ac:dyDescent="0.2">
      <c r="A237" s="20" t="str">
        <f>VLOOKUP(Таблица2[[#This Row],[Сотруудник]],Лист1!$A$2:$B$1048576,2,0)</f>
        <v>Мастер</v>
      </c>
      <c r="B237" t="s">
        <v>13</v>
      </c>
      <c r="C237">
        <v>0</v>
      </c>
      <c r="D237">
        <v>4</v>
      </c>
      <c r="K237">
        <v>4</v>
      </c>
      <c r="L237" s="1">
        <v>43860</v>
      </c>
      <c r="M237" s="62" t="str">
        <f>TEXT(Таблица2[[#This Row],[Дата]],"ДД")</f>
        <v>30</v>
      </c>
      <c r="N237" t="str">
        <f>TEXT(Таблица2[[#This Row],[Дата]],"ММММ")</f>
        <v>Январь</v>
      </c>
      <c r="O237" t="str">
        <f>TEXT(Таблица2[[#This Row],[Дата]],"ГГГГ")</f>
        <v>2020</v>
      </c>
    </row>
    <row r="238" spans="1:15" hidden="1" x14ac:dyDescent="0.2">
      <c r="A238" s="20" t="str">
        <f>VLOOKUP(Таблица2[[#This Row],[Сотруудник]],Лист1!$A$2:$B$1048576,2,0)</f>
        <v>Мастер</v>
      </c>
      <c r="B238" t="s">
        <v>14</v>
      </c>
      <c r="C238">
        <v>15.38</v>
      </c>
      <c r="D238">
        <v>4</v>
      </c>
      <c r="E238">
        <v>9</v>
      </c>
      <c r="F238">
        <v>2</v>
      </c>
      <c r="H238">
        <v>2</v>
      </c>
      <c r="K238">
        <v>15</v>
      </c>
      <c r="L238" s="1">
        <v>43860</v>
      </c>
      <c r="M238" s="62" t="str">
        <f>TEXT(Таблица2[[#This Row],[Дата]],"ДД")</f>
        <v>30</v>
      </c>
      <c r="N238" t="str">
        <f>TEXT(Таблица2[[#This Row],[Дата]],"ММММ")</f>
        <v>Январь</v>
      </c>
      <c r="O238" t="str">
        <f>TEXT(Таблица2[[#This Row],[Дата]],"ГГГГ")</f>
        <v>2020</v>
      </c>
    </row>
    <row r="239" spans="1:15" hidden="1" x14ac:dyDescent="0.2">
      <c r="A239" s="20" t="str">
        <f>VLOOKUP(Таблица2[[#This Row],[Сотруудник]],Лист1!$A$2:$B$1048576,2,0)</f>
        <v>Проверка</v>
      </c>
      <c r="B239" t="s">
        <v>33</v>
      </c>
      <c r="D239">
        <v>75</v>
      </c>
      <c r="E239">
        <v>51</v>
      </c>
      <c r="F239">
        <v>7</v>
      </c>
      <c r="G239">
        <v>12</v>
      </c>
      <c r="H239">
        <v>19</v>
      </c>
      <c r="I239">
        <v>2</v>
      </c>
      <c r="J239">
        <v>2</v>
      </c>
      <c r="K239">
        <v>145</v>
      </c>
      <c r="L239" s="1">
        <v>43860</v>
      </c>
      <c r="M239" s="62" t="str">
        <f>TEXT(Таблица2[[#This Row],[Дата]],"ДД")</f>
        <v>30</v>
      </c>
      <c r="N239" t="str">
        <f>TEXT(Таблица2[[#This Row],[Дата]],"ММММ")</f>
        <v>Январь</v>
      </c>
      <c r="O239" t="str">
        <f>TEXT(Таблица2[[#This Row],[Дата]],"ГГГГ")</f>
        <v>2020</v>
      </c>
    </row>
    <row r="240" spans="1:15" hidden="1" x14ac:dyDescent="0.2">
      <c r="A240" s="20" t="str">
        <f>VLOOKUP(Таблица2[[#This Row],[Сотруудник]],Лист1!$A$2:$B$1048576,2,0)</f>
        <v>Мастер</v>
      </c>
      <c r="B240" t="s">
        <v>16</v>
      </c>
      <c r="C240">
        <v>28.26</v>
      </c>
      <c r="D240">
        <v>5</v>
      </c>
      <c r="E240">
        <v>41</v>
      </c>
      <c r="F240">
        <v>1</v>
      </c>
      <c r="G240">
        <v>12</v>
      </c>
      <c r="H240">
        <v>13</v>
      </c>
      <c r="I240">
        <v>2</v>
      </c>
      <c r="J240">
        <v>1</v>
      </c>
      <c r="K240">
        <v>59</v>
      </c>
      <c r="L240" s="1">
        <v>43860</v>
      </c>
      <c r="M240" s="62" t="str">
        <f>TEXT(Таблица2[[#This Row],[Дата]],"ДД")</f>
        <v>30</v>
      </c>
      <c r="N240" t="str">
        <f>TEXT(Таблица2[[#This Row],[Дата]],"ММММ")</f>
        <v>Январь</v>
      </c>
      <c r="O240" t="str">
        <f>TEXT(Таблица2[[#This Row],[Дата]],"ГГГГ")</f>
        <v>2020</v>
      </c>
    </row>
    <row r="241" spans="1:15" hidden="1" x14ac:dyDescent="0.2">
      <c r="A241" s="20" t="str">
        <f>VLOOKUP(Таблица2[[#This Row],[Сотруудник]],Лист1!$A$2:$B$1048576,2,0)</f>
        <v>Мастер</v>
      </c>
      <c r="B241" t="s">
        <v>9</v>
      </c>
      <c r="C241">
        <v>6.38</v>
      </c>
      <c r="D241">
        <v>47</v>
      </c>
      <c r="F241">
        <v>3</v>
      </c>
      <c r="H241">
        <v>3</v>
      </c>
      <c r="K241">
        <v>50</v>
      </c>
      <c r="L241" s="1">
        <v>43860</v>
      </c>
      <c r="M241" s="62" t="str">
        <f>TEXT(Таблица2[[#This Row],[Дата]],"ДД")</f>
        <v>30</v>
      </c>
      <c r="N241" t="str">
        <f>TEXT(Таблица2[[#This Row],[Дата]],"ММММ")</f>
        <v>Январь</v>
      </c>
      <c r="O241" t="str">
        <f>TEXT(Таблица2[[#This Row],[Дата]],"ГГГГ")</f>
        <v>2020</v>
      </c>
    </row>
    <row r="242" spans="1:15" hidden="1" x14ac:dyDescent="0.2">
      <c r="A242" s="20" t="str">
        <f>VLOOKUP(Таблица2[[#This Row],[Сотруудник]],Лист1!$A$2:$B$1048576,2,0)</f>
        <v>Мастер</v>
      </c>
      <c r="B242" t="s">
        <v>10</v>
      </c>
      <c r="C242">
        <v>0</v>
      </c>
      <c r="D242">
        <v>9</v>
      </c>
      <c r="E242">
        <v>1</v>
      </c>
      <c r="J242">
        <v>1</v>
      </c>
      <c r="K242">
        <v>10</v>
      </c>
      <c r="L242" s="1">
        <v>43860</v>
      </c>
      <c r="M242" s="62" t="str">
        <f>TEXT(Таблица2[[#This Row],[Дата]],"ДД")</f>
        <v>30</v>
      </c>
      <c r="N242" t="str">
        <f>TEXT(Таблица2[[#This Row],[Дата]],"ММММ")</f>
        <v>Январь</v>
      </c>
      <c r="O242" t="str">
        <f>TEXT(Таблица2[[#This Row],[Дата]],"ГГГГ")</f>
        <v>2020</v>
      </c>
    </row>
    <row r="243" spans="1:15" hidden="1" x14ac:dyDescent="0.2">
      <c r="A243" s="20" t="str">
        <f>VLOOKUP(Таблица2[[#This Row],[Сотруудник]],Лист1!$A$2:$B$1048576,2,0)</f>
        <v>Мастер</v>
      </c>
      <c r="B243" t="s">
        <v>61</v>
      </c>
      <c r="C243">
        <v>0</v>
      </c>
      <c r="D243">
        <v>1</v>
      </c>
      <c r="E243">
        <v>4</v>
      </c>
      <c r="K243">
        <v>5</v>
      </c>
      <c r="L243" s="1">
        <v>43860</v>
      </c>
      <c r="M243" s="62" t="str">
        <f>TEXT(Таблица2[[#This Row],[Дата]],"ДД")</f>
        <v>30</v>
      </c>
      <c r="N243" t="str">
        <f>TEXT(Таблица2[[#This Row],[Дата]],"ММММ")</f>
        <v>Январь</v>
      </c>
      <c r="O243" t="str">
        <f>TEXT(Таблица2[[#This Row],[Дата]],"ГГГГ")</f>
        <v>2020</v>
      </c>
    </row>
    <row r="244" spans="1:15" hidden="1" x14ac:dyDescent="0.2">
      <c r="A244" s="20" t="str">
        <f>VLOOKUP(Таблица2[[#This Row],[Сотруудник]],Лист1!$A$2:$B$1048576,2,0)</f>
        <v>Мастер</v>
      </c>
      <c r="B244" t="s">
        <v>13</v>
      </c>
      <c r="C244">
        <v>23.08</v>
      </c>
      <c r="D244">
        <v>9</v>
      </c>
      <c r="E244">
        <v>4</v>
      </c>
      <c r="F244">
        <v>3</v>
      </c>
      <c r="H244">
        <v>3</v>
      </c>
      <c r="K244">
        <v>16</v>
      </c>
      <c r="L244" s="1">
        <v>43860</v>
      </c>
      <c r="M244" s="62" t="str">
        <f>TEXT(Таблица2[[#This Row],[Дата]],"ДД")</f>
        <v>30</v>
      </c>
      <c r="N244" t="str">
        <f>TEXT(Таблица2[[#This Row],[Дата]],"ММММ")</f>
        <v>Январь</v>
      </c>
      <c r="O244" t="str">
        <f>TEXT(Таблица2[[#This Row],[Дата]],"ГГГГ")</f>
        <v>2020</v>
      </c>
    </row>
    <row r="245" spans="1:15" hidden="1" x14ac:dyDescent="0.2">
      <c r="A245" s="20" t="str">
        <f>VLOOKUP(Таблица2[[#This Row],[Сотруудник]],Лист1!$A$2:$B$1048576,2,0)</f>
        <v>Мастер</v>
      </c>
      <c r="B245" t="s">
        <v>14</v>
      </c>
      <c r="C245">
        <v>0</v>
      </c>
      <c r="D245">
        <v>4</v>
      </c>
      <c r="E245">
        <v>1</v>
      </c>
      <c r="K245">
        <v>5</v>
      </c>
      <c r="L245" s="1">
        <v>43860</v>
      </c>
      <c r="M245" s="62" t="str">
        <f>TEXT(Таблица2[[#This Row],[Дата]],"ДД")</f>
        <v>30</v>
      </c>
      <c r="N245" t="str">
        <f>TEXT(Таблица2[[#This Row],[Дата]],"ММММ")</f>
        <v>Январь</v>
      </c>
      <c r="O245" t="str">
        <f>TEXT(Таблица2[[#This Row],[Дата]],"ГГГГ")</f>
        <v>2020</v>
      </c>
    </row>
    <row r="246" spans="1:15" hidden="1" x14ac:dyDescent="0.2">
      <c r="A246" s="20" t="str">
        <f>VLOOKUP(Таблица2[[#This Row],[Сотруудник]],Лист1!$A$2:$B$1048576,2,0)</f>
        <v>Проверка</v>
      </c>
      <c r="B246" t="s">
        <v>34</v>
      </c>
      <c r="D246">
        <v>13</v>
      </c>
      <c r="E246">
        <v>6</v>
      </c>
      <c r="F246">
        <v>9</v>
      </c>
      <c r="H246">
        <v>9</v>
      </c>
      <c r="K246">
        <v>28</v>
      </c>
      <c r="L246" s="1">
        <v>43860</v>
      </c>
      <c r="M246" s="62" t="str">
        <f>TEXT(Таблица2[[#This Row],[Дата]],"ДД")</f>
        <v>30</v>
      </c>
      <c r="N246" t="str">
        <f>TEXT(Таблица2[[#This Row],[Дата]],"ММММ")</f>
        <v>Январь</v>
      </c>
      <c r="O246" t="str">
        <f>TEXT(Таблица2[[#This Row],[Дата]],"ГГГГ")</f>
        <v>2020</v>
      </c>
    </row>
    <row r="247" spans="1:15" hidden="1" x14ac:dyDescent="0.2">
      <c r="A247" s="20" t="str">
        <f>VLOOKUP(Таблица2[[#This Row],[Сотруудник]],Лист1!$A$2:$B$1048576,2,0)</f>
        <v>Мастер</v>
      </c>
      <c r="B247" t="s">
        <v>16</v>
      </c>
      <c r="C247">
        <v>50</v>
      </c>
      <c r="E247">
        <v>2</v>
      </c>
      <c r="F247">
        <v>1</v>
      </c>
      <c r="H247">
        <v>1</v>
      </c>
      <c r="K247">
        <v>3</v>
      </c>
      <c r="L247" s="1">
        <v>43860</v>
      </c>
      <c r="M247" s="62" t="str">
        <f>TEXT(Таблица2[[#This Row],[Дата]],"ДД")</f>
        <v>30</v>
      </c>
      <c r="N247" t="str">
        <f>TEXT(Таблица2[[#This Row],[Дата]],"ММММ")</f>
        <v>Январь</v>
      </c>
      <c r="O247" t="str">
        <f>TEXT(Таблица2[[#This Row],[Дата]],"ГГГГ")</f>
        <v>2020</v>
      </c>
    </row>
    <row r="248" spans="1:15" hidden="1" x14ac:dyDescent="0.2">
      <c r="A248" s="20" t="str">
        <f>VLOOKUP(Таблица2[[#This Row],[Сотруудник]],Лист1!$A$2:$B$1048576,2,0)</f>
        <v>Мастер</v>
      </c>
      <c r="B248" t="s">
        <v>10</v>
      </c>
      <c r="C248">
        <v>85.71</v>
      </c>
      <c r="D248">
        <v>7</v>
      </c>
      <c r="F248">
        <v>6</v>
      </c>
      <c r="H248">
        <v>6</v>
      </c>
      <c r="K248">
        <v>13</v>
      </c>
      <c r="L248" s="1">
        <v>43860</v>
      </c>
      <c r="M248" s="62" t="str">
        <f>TEXT(Таблица2[[#This Row],[Дата]],"ДД")</f>
        <v>30</v>
      </c>
      <c r="N248" t="str">
        <f>TEXT(Таблица2[[#This Row],[Дата]],"ММММ")</f>
        <v>Январь</v>
      </c>
      <c r="O248" t="str">
        <f>TEXT(Таблица2[[#This Row],[Дата]],"ГГГГ")</f>
        <v>2020</v>
      </c>
    </row>
    <row r="249" spans="1:15" hidden="1" x14ac:dyDescent="0.2">
      <c r="A249" s="20" t="str">
        <f>VLOOKUP(Таблица2[[#This Row],[Сотруудник]],Лист1!$A$2:$B$1048576,2,0)</f>
        <v>Мастер</v>
      </c>
      <c r="B249" t="s">
        <v>61</v>
      </c>
      <c r="C249">
        <v>20</v>
      </c>
      <c r="D249">
        <v>6</v>
      </c>
      <c r="E249">
        <v>4</v>
      </c>
      <c r="F249">
        <v>2</v>
      </c>
      <c r="H249">
        <v>2</v>
      </c>
      <c r="K249">
        <v>12</v>
      </c>
      <c r="L249" s="1">
        <v>43860</v>
      </c>
      <c r="M249" s="62" t="str">
        <f>TEXT(Таблица2[[#This Row],[Дата]],"ДД")</f>
        <v>30</v>
      </c>
      <c r="N249" t="str">
        <f>TEXT(Таблица2[[#This Row],[Дата]],"ММММ")</f>
        <v>Январь</v>
      </c>
      <c r="O249" t="str">
        <f>TEXT(Таблица2[[#This Row],[Дата]],"ГГГГ")</f>
        <v>2020</v>
      </c>
    </row>
    <row r="250" spans="1:15" hidden="1" x14ac:dyDescent="0.2">
      <c r="A250" s="20" t="str">
        <f>VLOOKUP(Таблица2[[#This Row],[Сотруудник]],Лист1!$A$2:$B$1048576,2,0)</f>
        <v>Проверка</v>
      </c>
      <c r="B250" t="s">
        <v>30</v>
      </c>
      <c r="D250">
        <v>9</v>
      </c>
      <c r="F250">
        <v>5</v>
      </c>
      <c r="H250">
        <v>5</v>
      </c>
      <c r="K250">
        <v>14</v>
      </c>
      <c r="L250" s="1">
        <v>43861</v>
      </c>
      <c r="M250" s="62" t="str">
        <f>TEXT(Таблица2[[#This Row],[Дата]],"ДД")</f>
        <v>31</v>
      </c>
      <c r="N250" t="str">
        <f>TEXT(Таблица2[[#This Row],[Дата]],"ММММ")</f>
        <v>Январь</v>
      </c>
      <c r="O250" t="str">
        <f>TEXT(Таблица2[[#This Row],[Дата]],"ГГГГ")</f>
        <v>2020</v>
      </c>
    </row>
    <row r="251" spans="1:15" hidden="1" x14ac:dyDescent="0.2">
      <c r="A251" s="20" t="str">
        <f>VLOOKUP(Таблица2[[#This Row],[Сотруудник]],Лист1!$A$2:$B$1048576,2,0)</f>
        <v>Мастер</v>
      </c>
      <c r="B251" t="s">
        <v>16</v>
      </c>
      <c r="C251">
        <v>0</v>
      </c>
      <c r="F251">
        <v>1</v>
      </c>
      <c r="H251">
        <v>1</v>
      </c>
      <c r="K251">
        <v>1</v>
      </c>
      <c r="L251" s="1">
        <v>43861</v>
      </c>
      <c r="M251" s="62" t="str">
        <f>TEXT(Таблица2[[#This Row],[Дата]],"ДД")</f>
        <v>31</v>
      </c>
      <c r="N251" t="str">
        <f>TEXT(Таблица2[[#This Row],[Дата]],"ММММ")</f>
        <v>Январь</v>
      </c>
      <c r="O251" t="str">
        <f>TEXT(Таблица2[[#This Row],[Дата]],"ГГГГ")</f>
        <v>2020</v>
      </c>
    </row>
    <row r="252" spans="1:15" hidden="1" x14ac:dyDescent="0.2">
      <c r="A252" s="20" t="str">
        <f>VLOOKUP(Таблица2[[#This Row],[Сотруудник]],Лист1!$A$2:$B$1048576,2,0)</f>
        <v>Мастер</v>
      </c>
      <c r="B252" t="s">
        <v>8</v>
      </c>
      <c r="C252">
        <v>0</v>
      </c>
      <c r="D252">
        <v>2</v>
      </c>
      <c r="K252">
        <v>2</v>
      </c>
      <c r="L252" s="1">
        <v>43861</v>
      </c>
      <c r="M252" s="62" t="str">
        <f>TEXT(Таблица2[[#This Row],[Дата]],"ДД")</f>
        <v>31</v>
      </c>
      <c r="N252" t="str">
        <f>TEXT(Таблица2[[#This Row],[Дата]],"ММММ")</f>
        <v>Январь</v>
      </c>
      <c r="O252" t="str">
        <f>TEXT(Таблица2[[#This Row],[Дата]],"ГГГГ")</f>
        <v>2020</v>
      </c>
    </row>
    <row r="253" spans="1:15" hidden="1" x14ac:dyDescent="0.2">
      <c r="A253" s="20" t="str">
        <f>VLOOKUP(Таблица2[[#This Row],[Сотруудник]],Лист1!$A$2:$B$1048576,2,0)</f>
        <v>Мастер</v>
      </c>
      <c r="B253" t="s">
        <v>10</v>
      </c>
      <c r="C253">
        <v>66.67</v>
      </c>
      <c r="D253">
        <v>3</v>
      </c>
      <c r="F253">
        <v>2</v>
      </c>
      <c r="H253">
        <v>2</v>
      </c>
      <c r="K253">
        <v>5</v>
      </c>
      <c r="L253" s="1">
        <v>43861</v>
      </c>
      <c r="M253" s="62" t="str">
        <f>TEXT(Таблица2[[#This Row],[Дата]],"ДД")</f>
        <v>31</v>
      </c>
      <c r="N253" t="str">
        <f>TEXT(Таблица2[[#This Row],[Дата]],"ММММ")</f>
        <v>Январь</v>
      </c>
      <c r="O253" t="str">
        <f>TEXT(Таблица2[[#This Row],[Дата]],"ГГГГ")</f>
        <v>2020</v>
      </c>
    </row>
    <row r="254" spans="1:15" hidden="1" x14ac:dyDescent="0.2">
      <c r="A254" s="20" t="str">
        <f>VLOOKUP(Таблица2[[#This Row],[Сотруудник]],Лист1!$A$2:$B$1048576,2,0)</f>
        <v>Мастер</v>
      </c>
      <c r="B254" t="s">
        <v>61</v>
      </c>
      <c r="C254">
        <v>100</v>
      </c>
      <c r="D254">
        <v>1</v>
      </c>
      <c r="F254">
        <v>1</v>
      </c>
      <c r="H254">
        <v>1</v>
      </c>
      <c r="K254">
        <v>2</v>
      </c>
      <c r="L254" s="1">
        <v>43861</v>
      </c>
      <c r="M254" s="62" t="str">
        <f>TEXT(Таблица2[[#This Row],[Дата]],"ДД")</f>
        <v>31</v>
      </c>
      <c r="N254" t="str">
        <f>TEXT(Таблица2[[#This Row],[Дата]],"ММММ")</f>
        <v>Январь</v>
      </c>
      <c r="O254" t="str">
        <f>TEXT(Таблица2[[#This Row],[Дата]],"ГГГГ")</f>
        <v>2020</v>
      </c>
    </row>
    <row r="255" spans="1:15" x14ac:dyDescent="0.2">
      <c r="A255" s="20" t="str">
        <f>VLOOKUP(Таблица2[[#This Row],[Сотруудник]],Лист1!$A$2:$B$1048576,2,0)</f>
        <v>Мастер</v>
      </c>
      <c r="B255" t="s">
        <v>12</v>
      </c>
      <c r="C255">
        <v>0</v>
      </c>
      <c r="D255">
        <v>3</v>
      </c>
      <c r="K255">
        <v>3</v>
      </c>
      <c r="L255" s="1">
        <v>43861</v>
      </c>
      <c r="M255" s="62" t="str">
        <f>TEXT(Таблица2[[#This Row],[Дата]],"ДД")</f>
        <v>31</v>
      </c>
      <c r="N255" t="str">
        <f>TEXT(Таблица2[[#This Row],[Дата]],"ММММ")</f>
        <v>Январь</v>
      </c>
      <c r="O255" t="str">
        <f>TEXT(Таблица2[[#This Row],[Дата]],"ГГГГ")</f>
        <v>2020</v>
      </c>
    </row>
    <row r="256" spans="1:15" hidden="1" x14ac:dyDescent="0.2">
      <c r="A256" s="20" t="str">
        <f>VLOOKUP(Таблица2[[#This Row],[Сотруудник]],Лист1!$A$2:$B$1048576,2,0)</f>
        <v>Мастер</v>
      </c>
      <c r="B256" t="s">
        <v>13</v>
      </c>
      <c r="C256">
        <v>0</v>
      </c>
      <c r="F256">
        <v>1</v>
      </c>
      <c r="H256">
        <v>1</v>
      </c>
      <c r="K256">
        <v>1</v>
      </c>
      <c r="L256" s="1">
        <v>43861</v>
      </c>
      <c r="M256" s="62" t="str">
        <f>TEXT(Таблица2[[#This Row],[Дата]],"ДД")</f>
        <v>31</v>
      </c>
      <c r="N256" t="str">
        <f>TEXT(Таблица2[[#This Row],[Дата]],"ММММ")</f>
        <v>Январь</v>
      </c>
      <c r="O256" t="str">
        <f>TEXT(Таблица2[[#This Row],[Дата]],"ГГГГ")</f>
        <v>2020</v>
      </c>
    </row>
    <row r="257" spans="1:15" hidden="1" x14ac:dyDescent="0.2">
      <c r="A257" s="20" t="str">
        <f>VLOOKUP(Таблица2[[#This Row],[Сотруудник]],Лист1!$A$2:$B$1048576,2,0)</f>
        <v>Проверка</v>
      </c>
      <c r="B257" t="s">
        <v>32</v>
      </c>
      <c r="D257">
        <v>30</v>
      </c>
      <c r="F257">
        <v>1</v>
      </c>
      <c r="H257">
        <v>1</v>
      </c>
      <c r="K257">
        <v>31</v>
      </c>
      <c r="L257" s="1">
        <v>43861</v>
      </c>
      <c r="M257" s="62" t="str">
        <f>TEXT(Таблица2[[#This Row],[Дата]],"ДД")</f>
        <v>31</v>
      </c>
      <c r="N257" t="str">
        <f>TEXT(Таблица2[[#This Row],[Дата]],"ММММ")</f>
        <v>Январь</v>
      </c>
      <c r="O257" t="str">
        <f>TEXT(Таблица2[[#This Row],[Дата]],"ГГГГ")</f>
        <v>2020</v>
      </c>
    </row>
    <row r="258" spans="1:15" hidden="1" x14ac:dyDescent="0.2">
      <c r="A258" s="20" t="str">
        <f>VLOOKUP(Таблица2[[#This Row],[Сотруудник]],Лист1!$A$2:$B$1048576,2,0)</f>
        <v>Мастер</v>
      </c>
      <c r="B258" t="s">
        <v>16</v>
      </c>
      <c r="C258">
        <v>0</v>
      </c>
      <c r="D258">
        <v>3</v>
      </c>
      <c r="K258">
        <v>3</v>
      </c>
      <c r="L258" s="1">
        <v>43861</v>
      </c>
      <c r="M258" s="62" t="str">
        <f>TEXT(Таблица2[[#This Row],[Дата]],"ДД")</f>
        <v>31</v>
      </c>
      <c r="N258" t="str">
        <f>TEXT(Таблица2[[#This Row],[Дата]],"ММММ")</f>
        <v>Январь</v>
      </c>
      <c r="O258" t="str">
        <f>TEXT(Таблица2[[#This Row],[Дата]],"ГГГГ")</f>
        <v>2020</v>
      </c>
    </row>
    <row r="259" spans="1:15" hidden="1" x14ac:dyDescent="0.2">
      <c r="A259" s="20" t="str">
        <f>VLOOKUP(Таблица2[[#This Row],[Сотруудник]],Лист1!$A$2:$B$1048576,2,0)</f>
        <v>Мастер</v>
      </c>
      <c r="B259" t="s">
        <v>8</v>
      </c>
      <c r="C259">
        <v>0</v>
      </c>
      <c r="D259">
        <v>1</v>
      </c>
      <c r="K259">
        <v>1</v>
      </c>
      <c r="L259" s="1">
        <v>43861</v>
      </c>
      <c r="M259" s="62" t="str">
        <f>TEXT(Таблица2[[#This Row],[Дата]],"ДД")</f>
        <v>31</v>
      </c>
      <c r="N259" t="str">
        <f>TEXT(Таблица2[[#This Row],[Дата]],"ММММ")</f>
        <v>Январь</v>
      </c>
      <c r="O259" t="str">
        <f>TEXT(Таблица2[[#This Row],[Дата]],"ГГГГ")</f>
        <v>2020</v>
      </c>
    </row>
    <row r="260" spans="1:15" hidden="1" x14ac:dyDescent="0.2">
      <c r="A260" s="20" t="str">
        <f>VLOOKUP(Таблица2[[#This Row],[Сотруудник]],Лист1!$A$2:$B$1048576,2,0)</f>
        <v>Мастер</v>
      </c>
      <c r="B260" t="s">
        <v>9</v>
      </c>
      <c r="C260">
        <v>0</v>
      </c>
      <c r="D260">
        <v>11</v>
      </c>
      <c r="K260">
        <v>11</v>
      </c>
      <c r="L260" s="1">
        <v>43861</v>
      </c>
      <c r="M260" s="62" t="str">
        <f>TEXT(Таблица2[[#This Row],[Дата]],"ДД")</f>
        <v>31</v>
      </c>
      <c r="N260" t="str">
        <f>TEXT(Таблица2[[#This Row],[Дата]],"ММММ")</f>
        <v>Январь</v>
      </c>
      <c r="O260" t="str">
        <f>TEXT(Таблица2[[#This Row],[Дата]],"ГГГГ")</f>
        <v>2020</v>
      </c>
    </row>
    <row r="261" spans="1:15" hidden="1" x14ac:dyDescent="0.2">
      <c r="A261" s="20" t="str">
        <f>VLOOKUP(Таблица2[[#This Row],[Сотруудник]],Лист1!$A$2:$B$1048576,2,0)</f>
        <v>Мастер</v>
      </c>
      <c r="B261" t="s">
        <v>10</v>
      </c>
      <c r="C261">
        <v>25</v>
      </c>
      <c r="D261">
        <v>4</v>
      </c>
      <c r="F261">
        <v>1</v>
      </c>
      <c r="H261">
        <v>1</v>
      </c>
      <c r="K261">
        <v>5</v>
      </c>
      <c r="L261" s="1">
        <v>43861</v>
      </c>
      <c r="M261" s="62" t="str">
        <f>TEXT(Таблица2[[#This Row],[Дата]],"ДД")</f>
        <v>31</v>
      </c>
      <c r="N261" t="str">
        <f>TEXT(Таблица2[[#This Row],[Дата]],"ММММ")</f>
        <v>Январь</v>
      </c>
      <c r="O261" t="str">
        <f>TEXT(Таблица2[[#This Row],[Дата]],"ГГГГ")</f>
        <v>2020</v>
      </c>
    </row>
    <row r="262" spans="1:15" x14ac:dyDescent="0.2">
      <c r="A262" s="20" t="str">
        <f>VLOOKUP(Таблица2[[#This Row],[Сотруудник]],Лист1!$A$2:$B$1048576,2,0)</f>
        <v>Мастер</v>
      </c>
      <c r="B262" t="s">
        <v>12</v>
      </c>
      <c r="C262">
        <v>0</v>
      </c>
      <c r="D262">
        <v>11</v>
      </c>
      <c r="K262">
        <v>11</v>
      </c>
      <c r="L262" s="1">
        <v>43861</v>
      </c>
      <c r="M262" s="62" t="str">
        <f>TEXT(Таблица2[[#This Row],[Дата]],"ДД")</f>
        <v>31</v>
      </c>
      <c r="N262" t="str">
        <f>TEXT(Таблица2[[#This Row],[Дата]],"ММММ")</f>
        <v>Январь</v>
      </c>
      <c r="O262" t="str">
        <f>TEXT(Таблица2[[#This Row],[Дата]],"ГГГГ")</f>
        <v>2020</v>
      </c>
    </row>
    <row r="263" spans="1:15" hidden="1" x14ac:dyDescent="0.2">
      <c r="A263" s="20" t="str">
        <f>VLOOKUP(Таблица2[[#This Row],[Сотруудник]],Лист1!$A$2:$B$1048576,2,0)</f>
        <v>Проверка</v>
      </c>
      <c r="B263" t="s">
        <v>34</v>
      </c>
      <c r="D263">
        <v>9</v>
      </c>
      <c r="F263">
        <v>5</v>
      </c>
      <c r="H263">
        <v>5</v>
      </c>
      <c r="K263">
        <v>14</v>
      </c>
      <c r="L263" s="1">
        <v>43861</v>
      </c>
      <c r="M263" s="62" t="str">
        <f>TEXT(Таблица2[[#This Row],[Дата]],"ДД")</f>
        <v>31</v>
      </c>
      <c r="N263" t="str">
        <f>TEXT(Таблица2[[#This Row],[Дата]],"ММММ")</f>
        <v>Январь</v>
      </c>
      <c r="O263" t="str">
        <f>TEXT(Таблица2[[#This Row],[Дата]],"ГГГГ")</f>
        <v>2020</v>
      </c>
    </row>
    <row r="264" spans="1:15" hidden="1" x14ac:dyDescent="0.2">
      <c r="A264" s="20" t="str">
        <f>VLOOKUP(Таблица2[[#This Row],[Сотруудник]],Лист1!$A$2:$B$1048576,2,0)</f>
        <v>Мастер</v>
      </c>
      <c r="B264" t="s">
        <v>16</v>
      </c>
      <c r="C264">
        <v>100</v>
      </c>
      <c r="D264">
        <v>1</v>
      </c>
      <c r="F264">
        <v>1</v>
      </c>
      <c r="H264">
        <v>1</v>
      </c>
      <c r="K264">
        <v>2</v>
      </c>
      <c r="L264" s="1">
        <v>43861</v>
      </c>
      <c r="M264" s="62" t="str">
        <f>TEXT(Таблица2[[#This Row],[Дата]],"ДД")</f>
        <v>31</v>
      </c>
      <c r="N264" t="str">
        <f>TEXT(Таблица2[[#This Row],[Дата]],"ММММ")</f>
        <v>Январь</v>
      </c>
      <c r="O264" t="str">
        <f>TEXT(Таблица2[[#This Row],[Дата]],"ГГГГ")</f>
        <v>2020</v>
      </c>
    </row>
    <row r="265" spans="1:15" hidden="1" x14ac:dyDescent="0.2">
      <c r="A265" s="20" t="str">
        <f>VLOOKUP(Таблица2[[#This Row],[Сотруудник]],Лист1!$A$2:$B$1048576,2,0)</f>
        <v>Мастер</v>
      </c>
      <c r="B265" t="s">
        <v>10</v>
      </c>
      <c r="C265">
        <v>50</v>
      </c>
      <c r="D265">
        <v>2</v>
      </c>
      <c r="F265">
        <v>1</v>
      </c>
      <c r="H265">
        <v>1</v>
      </c>
      <c r="K265">
        <v>3</v>
      </c>
      <c r="L265" s="1">
        <v>43861</v>
      </c>
      <c r="M265" s="62" t="str">
        <f>TEXT(Таблица2[[#This Row],[Дата]],"ДД")</f>
        <v>31</v>
      </c>
      <c r="N265" t="str">
        <f>TEXT(Таблица2[[#This Row],[Дата]],"ММММ")</f>
        <v>Январь</v>
      </c>
      <c r="O265" t="str">
        <f>TEXT(Таблица2[[#This Row],[Дата]],"ГГГГ")</f>
        <v>2020</v>
      </c>
    </row>
    <row r="266" spans="1:15" x14ac:dyDescent="0.2">
      <c r="A266" s="20" t="str">
        <f>VLOOKUP(Таблица2[[#This Row],[Сотруудник]],Лист1!$A$2:$B$1048576,2,0)</f>
        <v>Мастер</v>
      </c>
      <c r="B266" t="s">
        <v>12</v>
      </c>
      <c r="C266">
        <v>0</v>
      </c>
      <c r="D266">
        <v>5</v>
      </c>
      <c r="K266">
        <v>5</v>
      </c>
      <c r="L266" s="1">
        <v>43861</v>
      </c>
      <c r="M266" s="62" t="str">
        <f>TEXT(Таблица2[[#This Row],[Дата]],"ДД")</f>
        <v>31</v>
      </c>
      <c r="N266" t="str">
        <f>TEXT(Таблица2[[#This Row],[Дата]],"ММММ")</f>
        <v>Январь</v>
      </c>
      <c r="O266" t="str">
        <f>TEXT(Таблица2[[#This Row],[Дата]],"ГГГГ")</f>
        <v>2020</v>
      </c>
    </row>
    <row r="267" spans="1:15" hidden="1" x14ac:dyDescent="0.2">
      <c r="A267" s="20" t="str">
        <f>VLOOKUP(Таблица2[[#This Row],[Сотруудник]],Лист1!$A$2:$B$1048576,2,0)</f>
        <v>Мастер</v>
      </c>
      <c r="B267" t="s">
        <v>13</v>
      </c>
      <c r="C267">
        <v>300</v>
      </c>
      <c r="D267">
        <v>1</v>
      </c>
      <c r="F267">
        <v>3</v>
      </c>
      <c r="H267">
        <v>3</v>
      </c>
      <c r="K267">
        <v>4</v>
      </c>
      <c r="L267" s="1">
        <v>43861</v>
      </c>
      <c r="M267" s="62" t="str">
        <f>TEXT(Таблица2[[#This Row],[Дата]],"ДД")</f>
        <v>31</v>
      </c>
      <c r="N267" t="str">
        <f>TEXT(Таблица2[[#This Row],[Дата]],"ММММ")</f>
        <v>Январь</v>
      </c>
      <c r="O267" t="str">
        <f>TEXT(Таблица2[[#This Row],[Дата]],"ГГГГ")</f>
        <v>2020</v>
      </c>
    </row>
    <row r="268" spans="1:15" hidden="1" x14ac:dyDescent="0.2">
      <c r="A268" s="20" t="str">
        <f>VLOOKUP(Таблица2[[#This Row],[Сотруудник]],Лист1!$A$2:$B$1048576,2,0)</f>
        <v>Проверка</v>
      </c>
      <c r="B268" t="s">
        <v>32</v>
      </c>
      <c r="D268">
        <v>4</v>
      </c>
      <c r="K268">
        <v>4</v>
      </c>
      <c r="L268" s="1">
        <v>43862</v>
      </c>
      <c r="M268" s="62" t="str">
        <f>TEXT(Таблица2[[#This Row],[Дата]],"ДД")</f>
        <v>01</v>
      </c>
      <c r="N268" t="str">
        <f>TEXT(Таблица2[[#This Row],[Дата]],"ММММ")</f>
        <v>Февраль</v>
      </c>
      <c r="O268" t="str">
        <f>TEXT(Таблица2[[#This Row],[Дата]],"ГГГГ")</f>
        <v>2020</v>
      </c>
    </row>
    <row r="269" spans="1:15" hidden="1" x14ac:dyDescent="0.2">
      <c r="A269" s="20" t="str">
        <f>VLOOKUP(Таблица2[[#This Row],[Сотруудник]],Лист1!$A$2:$B$1048576,2,0)</f>
        <v>Мастер</v>
      </c>
      <c r="B269" t="s">
        <v>13</v>
      </c>
      <c r="C269">
        <v>0</v>
      </c>
      <c r="D269">
        <v>4</v>
      </c>
      <c r="K269">
        <v>4</v>
      </c>
      <c r="L269" s="1">
        <v>43862</v>
      </c>
      <c r="M269" s="62" t="str">
        <f>TEXT(Таблица2[[#This Row],[Дата]],"ДД")</f>
        <v>01</v>
      </c>
      <c r="N269" t="str">
        <f>TEXT(Таблица2[[#This Row],[Дата]],"ММММ")</f>
        <v>Февраль</v>
      </c>
      <c r="O269" t="str">
        <f>TEXT(Таблица2[[#This Row],[Дата]],"ГГГГ")</f>
        <v>2020</v>
      </c>
    </row>
    <row r="270" spans="1:15" hidden="1" x14ac:dyDescent="0.2">
      <c r="A270" s="20" t="str">
        <f>VLOOKUP(Таблица2[[#This Row],[Сотруудник]],Лист1!$A$2:$B$1048576,2,0)</f>
        <v>Проверка</v>
      </c>
      <c r="B270" t="s">
        <v>33</v>
      </c>
      <c r="D270">
        <v>62</v>
      </c>
      <c r="E270">
        <v>12</v>
      </c>
      <c r="F270">
        <v>10</v>
      </c>
      <c r="H270">
        <v>10</v>
      </c>
      <c r="J270">
        <v>1</v>
      </c>
      <c r="K270">
        <v>84</v>
      </c>
      <c r="L270" s="1">
        <v>43862</v>
      </c>
      <c r="M270" s="62" t="str">
        <f>TEXT(Таблица2[[#This Row],[Дата]],"ДД")</f>
        <v>01</v>
      </c>
      <c r="N270" t="str">
        <f>TEXT(Таблица2[[#This Row],[Дата]],"ММММ")</f>
        <v>Февраль</v>
      </c>
      <c r="O270" t="str">
        <f>TEXT(Таблица2[[#This Row],[Дата]],"ГГГГ")</f>
        <v>2020</v>
      </c>
    </row>
    <row r="271" spans="1:15" hidden="1" x14ac:dyDescent="0.2">
      <c r="A271" s="20" t="str">
        <f>VLOOKUP(Таблица2[[#This Row],[Сотруудник]],Лист1!$A$2:$B$1048576,2,0)</f>
        <v>Мастер</v>
      </c>
      <c r="B271" t="s">
        <v>16</v>
      </c>
      <c r="C271">
        <v>50</v>
      </c>
      <c r="D271">
        <v>4</v>
      </c>
      <c r="F271">
        <v>2</v>
      </c>
      <c r="H271">
        <v>2</v>
      </c>
      <c r="K271">
        <v>6</v>
      </c>
      <c r="L271" s="1">
        <v>43862</v>
      </c>
      <c r="M271" s="62" t="str">
        <f>TEXT(Таблица2[[#This Row],[Дата]],"ДД")</f>
        <v>01</v>
      </c>
      <c r="N271" t="str">
        <f>TEXT(Таблица2[[#This Row],[Дата]],"ММММ")</f>
        <v>Февраль</v>
      </c>
      <c r="O271" t="str">
        <f>TEXT(Таблица2[[#This Row],[Дата]],"ГГГГ")</f>
        <v>2020</v>
      </c>
    </row>
    <row r="272" spans="1:15" hidden="1" x14ac:dyDescent="0.2">
      <c r="A272" s="20" t="str">
        <f>VLOOKUP(Таблица2[[#This Row],[Сотруудник]],Лист1!$A$2:$B$1048576,2,0)</f>
        <v>Мастер</v>
      </c>
      <c r="B272" t="s">
        <v>9</v>
      </c>
      <c r="C272">
        <v>0</v>
      </c>
      <c r="D272">
        <v>12</v>
      </c>
      <c r="J272">
        <v>1</v>
      </c>
      <c r="K272">
        <v>12</v>
      </c>
      <c r="L272" s="1">
        <v>43862</v>
      </c>
      <c r="M272" s="62" t="str">
        <f>TEXT(Таблица2[[#This Row],[Дата]],"ДД")</f>
        <v>01</v>
      </c>
      <c r="N272" t="str">
        <f>TEXT(Таблица2[[#This Row],[Дата]],"ММММ")</f>
        <v>Февраль</v>
      </c>
      <c r="O272" t="str">
        <f>TEXT(Таблица2[[#This Row],[Дата]],"ГГГГ")</f>
        <v>2020</v>
      </c>
    </row>
    <row r="273" spans="1:15" hidden="1" x14ac:dyDescent="0.2">
      <c r="A273" s="20" t="str">
        <f>VLOOKUP(Таблица2[[#This Row],[Сотруудник]],Лист1!$A$2:$B$1048576,2,0)</f>
        <v>Мастер</v>
      </c>
      <c r="B273" t="s">
        <v>10</v>
      </c>
      <c r="C273">
        <v>14.29</v>
      </c>
      <c r="D273">
        <v>7</v>
      </c>
      <c r="E273">
        <v>7</v>
      </c>
      <c r="F273">
        <v>2</v>
      </c>
      <c r="H273">
        <v>2</v>
      </c>
      <c r="K273">
        <v>16</v>
      </c>
      <c r="L273" s="1">
        <v>43862</v>
      </c>
      <c r="M273" s="62" t="str">
        <f>TEXT(Таблица2[[#This Row],[Дата]],"ДД")</f>
        <v>01</v>
      </c>
      <c r="N273" t="str">
        <f>TEXT(Таблица2[[#This Row],[Дата]],"ММММ")</f>
        <v>Февраль</v>
      </c>
      <c r="O273" t="str">
        <f>TEXT(Таблица2[[#This Row],[Дата]],"ГГГГ")</f>
        <v>2020</v>
      </c>
    </row>
    <row r="274" spans="1:15" x14ac:dyDescent="0.2">
      <c r="A274" s="20" t="str">
        <f>VLOOKUP(Таблица2[[#This Row],[Сотруудник]],Лист1!$A$2:$B$1048576,2,0)</f>
        <v>Мастер</v>
      </c>
      <c r="B274" t="s">
        <v>12</v>
      </c>
      <c r="C274">
        <v>6.25</v>
      </c>
      <c r="D274">
        <v>13</v>
      </c>
      <c r="E274">
        <v>3</v>
      </c>
      <c r="F274">
        <v>1</v>
      </c>
      <c r="H274">
        <v>1</v>
      </c>
      <c r="K274">
        <v>17</v>
      </c>
      <c r="L274" s="1">
        <v>43862</v>
      </c>
      <c r="M274" s="62" t="str">
        <f>TEXT(Таблица2[[#This Row],[Дата]],"ДД")</f>
        <v>01</v>
      </c>
      <c r="N274" t="str">
        <f>TEXT(Таблица2[[#This Row],[Дата]],"ММММ")</f>
        <v>Февраль</v>
      </c>
      <c r="O274" t="str">
        <f>TEXT(Таблица2[[#This Row],[Дата]],"ГГГГ")</f>
        <v>2020</v>
      </c>
    </row>
    <row r="275" spans="1:15" hidden="1" x14ac:dyDescent="0.2">
      <c r="A275" s="20" t="str">
        <f>VLOOKUP(Таблица2[[#This Row],[Сотруудник]],Лист1!$A$2:$B$1048576,2,0)</f>
        <v>Мастер</v>
      </c>
      <c r="B275" t="s">
        <v>13</v>
      </c>
      <c r="C275">
        <v>38.46</v>
      </c>
      <c r="D275">
        <v>11</v>
      </c>
      <c r="E275">
        <v>2</v>
      </c>
      <c r="F275">
        <v>5</v>
      </c>
      <c r="H275">
        <v>5</v>
      </c>
      <c r="K275">
        <v>18</v>
      </c>
      <c r="L275" s="1">
        <v>43862</v>
      </c>
      <c r="M275" s="62" t="str">
        <f>TEXT(Таблица2[[#This Row],[Дата]],"ДД")</f>
        <v>01</v>
      </c>
      <c r="N275" t="str">
        <f>TEXT(Таблица2[[#This Row],[Дата]],"ММММ")</f>
        <v>Февраль</v>
      </c>
      <c r="O275" t="str">
        <f>TEXT(Таблица2[[#This Row],[Дата]],"ГГГГ")</f>
        <v>2020</v>
      </c>
    </row>
    <row r="276" spans="1:15" hidden="1" x14ac:dyDescent="0.2">
      <c r="A276" s="20" t="str">
        <f>VLOOKUP(Таблица2[[#This Row],[Сотруудник]],Лист1!$A$2:$B$1048576,2,0)</f>
        <v>Мастер</v>
      </c>
      <c r="B276" t="s">
        <v>14</v>
      </c>
      <c r="C276">
        <v>0</v>
      </c>
      <c r="D276">
        <v>15</v>
      </c>
      <c r="K276">
        <v>15</v>
      </c>
      <c r="L276" s="1">
        <v>43862</v>
      </c>
      <c r="M276" s="62" t="str">
        <f>TEXT(Таблица2[[#This Row],[Дата]],"ДД")</f>
        <v>01</v>
      </c>
      <c r="N276" t="str">
        <f>TEXT(Таблица2[[#This Row],[Дата]],"ММММ")</f>
        <v>Февраль</v>
      </c>
      <c r="O276" t="str">
        <f>TEXT(Таблица2[[#This Row],[Дата]],"ГГГГ")</f>
        <v>2020</v>
      </c>
    </row>
    <row r="277" spans="1:15" hidden="1" x14ac:dyDescent="0.2">
      <c r="A277" s="20" t="str">
        <f>VLOOKUP(Таблица2[[#This Row],[Сотруудник]],Лист1!$A$2:$B$1048576,2,0)</f>
        <v>Проверка</v>
      </c>
      <c r="B277" t="s">
        <v>33</v>
      </c>
      <c r="L277" s="1">
        <v>43863</v>
      </c>
      <c r="M277" s="62" t="str">
        <f>TEXT(Таблица2[[#This Row],[Дата]],"ДД")</f>
        <v>02</v>
      </c>
      <c r="N277" s="20" t="str">
        <f>TEXT(Таблица2[[#This Row],[Дата]],"ММММ")</f>
        <v>Февраль</v>
      </c>
      <c r="O277" s="20" t="str">
        <f>TEXT(Таблица2[[#This Row],[Дата]],"ГГГГ")</f>
        <v>2020</v>
      </c>
    </row>
    <row r="278" spans="1:15" hidden="1" x14ac:dyDescent="0.2">
      <c r="A278" s="20" t="str">
        <f>VLOOKUP(Таблица2[[#This Row],[Сотруудник]],Лист1!$A$2:$B$1048576,2,0)</f>
        <v>Проверка</v>
      </c>
      <c r="B278" t="s">
        <v>33</v>
      </c>
      <c r="D278">
        <v>65</v>
      </c>
      <c r="E278">
        <v>3</v>
      </c>
      <c r="F278">
        <v>7</v>
      </c>
      <c r="H278">
        <v>7</v>
      </c>
      <c r="J278">
        <v>1</v>
      </c>
      <c r="K278">
        <v>75</v>
      </c>
      <c r="L278" s="1">
        <v>43864</v>
      </c>
      <c r="M278" s="62" t="str">
        <f>TEXT(Таблица2[[#This Row],[Дата]],"ДД")</f>
        <v>03</v>
      </c>
      <c r="N278" s="20" t="str">
        <f>TEXT(Таблица2[[#This Row],[Дата]],"ММММ")</f>
        <v>Февраль</v>
      </c>
      <c r="O278" s="20" t="str">
        <f>TEXT(Таблица2[[#This Row],[Дата]],"ГГГГ")</f>
        <v>2020</v>
      </c>
    </row>
    <row r="279" spans="1:15" hidden="1" x14ac:dyDescent="0.2">
      <c r="A279" s="20" t="str">
        <f>VLOOKUP(Таблица2[[#This Row],[Сотруудник]],Лист1!$A$2:$B$1048576,2,0)</f>
        <v>Мастер</v>
      </c>
      <c r="B279" t="s">
        <v>16</v>
      </c>
      <c r="C279">
        <v>0</v>
      </c>
      <c r="D279">
        <v>2</v>
      </c>
      <c r="K279">
        <v>2</v>
      </c>
      <c r="L279" s="1">
        <v>43864</v>
      </c>
      <c r="M279" s="62" t="str">
        <f>TEXT(Таблица2[[#This Row],[Дата]],"ДД")</f>
        <v>03</v>
      </c>
      <c r="N279" s="20" t="str">
        <f>TEXT(Таблица2[[#This Row],[Дата]],"ММММ")</f>
        <v>Февраль</v>
      </c>
      <c r="O279" s="20" t="str">
        <f>TEXT(Таблица2[[#This Row],[Дата]],"ГГГГ")</f>
        <v>2020</v>
      </c>
    </row>
    <row r="280" spans="1:15" hidden="1" x14ac:dyDescent="0.2">
      <c r="A280" s="20" t="str">
        <f>VLOOKUP(Таблица2[[#This Row],[Сотруудник]],Лист1!$A$2:$B$1048576,2,0)</f>
        <v>Мастер</v>
      </c>
      <c r="B280" t="s">
        <v>8</v>
      </c>
      <c r="C280">
        <v>0</v>
      </c>
      <c r="D280">
        <v>1</v>
      </c>
      <c r="K280">
        <v>1</v>
      </c>
      <c r="L280" s="1">
        <v>43864</v>
      </c>
      <c r="M280" s="62" t="str">
        <f>TEXT(Таблица2[[#This Row],[Дата]],"ДД")</f>
        <v>03</v>
      </c>
      <c r="N280" s="20" t="str">
        <f>TEXT(Таблица2[[#This Row],[Дата]],"ММММ")</f>
        <v>Февраль</v>
      </c>
      <c r="O280" s="20" t="str">
        <f>TEXT(Таблица2[[#This Row],[Дата]],"ГГГГ")</f>
        <v>2020</v>
      </c>
    </row>
    <row r="281" spans="1:15" hidden="1" x14ac:dyDescent="0.2">
      <c r="A281" s="20" t="str">
        <f>VLOOKUP(Таблица2[[#This Row],[Сотруудник]],Лист1!$A$2:$B$1048576,2,0)</f>
        <v>Мастер</v>
      </c>
      <c r="B281" t="s">
        <v>9</v>
      </c>
      <c r="C281">
        <v>14.29</v>
      </c>
      <c r="D281">
        <v>7</v>
      </c>
      <c r="F281">
        <v>1</v>
      </c>
      <c r="H281">
        <v>1</v>
      </c>
      <c r="J281">
        <v>1</v>
      </c>
      <c r="K281">
        <v>8</v>
      </c>
      <c r="L281" s="1">
        <v>43864</v>
      </c>
      <c r="M281" s="62" t="str">
        <f>TEXT(Таблица2[[#This Row],[Дата]],"ДД")</f>
        <v>03</v>
      </c>
      <c r="N281" s="20" t="str">
        <f>TEXT(Таблица2[[#This Row],[Дата]],"ММММ")</f>
        <v>Февраль</v>
      </c>
      <c r="O281" s="20" t="str">
        <f>TEXT(Таблица2[[#This Row],[Дата]],"ГГГГ")</f>
        <v>2020</v>
      </c>
    </row>
    <row r="282" spans="1:15" hidden="1" x14ac:dyDescent="0.2">
      <c r="A282" s="20" t="str">
        <f>VLOOKUP(Таблица2[[#This Row],[Сотруудник]],Лист1!$A$2:$B$1048576,2,0)</f>
        <v>Мастер</v>
      </c>
      <c r="B282" t="s">
        <v>10</v>
      </c>
      <c r="C282">
        <v>6.25</v>
      </c>
      <c r="D282">
        <v>16</v>
      </c>
      <c r="F282">
        <v>1</v>
      </c>
      <c r="H282">
        <v>1</v>
      </c>
      <c r="K282">
        <v>17</v>
      </c>
      <c r="L282" s="1">
        <v>43864</v>
      </c>
      <c r="M282" s="62" t="str">
        <f>TEXT(Таблица2[[#This Row],[Дата]],"ДД")</f>
        <v>03</v>
      </c>
      <c r="N282" s="20" t="str">
        <f>TEXT(Таблица2[[#This Row],[Дата]],"ММММ")</f>
        <v>Февраль</v>
      </c>
      <c r="O282" s="20" t="str">
        <f>TEXT(Таблица2[[#This Row],[Дата]],"ГГГГ")</f>
        <v>2020</v>
      </c>
    </row>
    <row r="283" spans="1:15" hidden="1" x14ac:dyDescent="0.2">
      <c r="A283" s="20" t="str">
        <f>VLOOKUP(Таблица2[[#This Row],[Сотруудник]],Лист1!$A$2:$B$1048576,2,0)</f>
        <v>Мастер</v>
      </c>
      <c r="B283" t="s">
        <v>61</v>
      </c>
      <c r="C283">
        <v>0</v>
      </c>
      <c r="D283">
        <v>4</v>
      </c>
      <c r="K283">
        <v>4</v>
      </c>
      <c r="L283" s="1">
        <v>43864</v>
      </c>
      <c r="M283" s="62" t="str">
        <f>TEXT(Таблица2[[#This Row],[Дата]],"ДД")</f>
        <v>03</v>
      </c>
      <c r="N283" s="20" t="str">
        <f>TEXT(Таблица2[[#This Row],[Дата]],"ММММ")</f>
        <v>Февраль</v>
      </c>
      <c r="O283" s="20" t="str">
        <f>TEXT(Таблица2[[#This Row],[Дата]],"ГГГГ")</f>
        <v>2020</v>
      </c>
    </row>
    <row r="284" spans="1:15" x14ac:dyDescent="0.2">
      <c r="A284" s="20" t="str">
        <f>VLOOKUP(Таблица2[[#This Row],[Сотруудник]],Лист1!$A$2:$B$1048576,2,0)</f>
        <v>Мастер</v>
      </c>
      <c r="B284" t="s">
        <v>12</v>
      </c>
      <c r="C284">
        <v>33.33</v>
      </c>
      <c r="D284">
        <v>6</v>
      </c>
      <c r="F284">
        <v>2</v>
      </c>
      <c r="H284">
        <v>2</v>
      </c>
      <c r="K284">
        <v>8</v>
      </c>
      <c r="L284" s="1">
        <v>43864</v>
      </c>
      <c r="M284" s="62" t="str">
        <f>TEXT(Таблица2[[#This Row],[Дата]],"ДД")</f>
        <v>03</v>
      </c>
      <c r="N284" s="20" t="str">
        <f>TEXT(Таблица2[[#This Row],[Дата]],"ММММ")</f>
        <v>Февраль</v>
      </c>
      <c r="O284" s="20" t="str">
        <f>TEXT(Таблица2[[#This Row],[Дата]],"ГГГГ")</f>
        <v>2020</v>
      </c>
    </row>
    <row r="285" spans="1:15" hidden="1" x14ac:dyDescent="0.2">
      <c r="A285" s="20" t="str">
        <f>VLOOKUP(Таблица2[[#This Row],[Сотруудник]],Лист1!$A$2:$B$1048576,2,0)</f>
        <v>Мастер</v>
      </c>
      <c r="B285" t="s">
        <v>14</v>
      </c>
      <c r="C285">
        <v>9.3800000000000008</v>
      </c>
      <c r="D285">
        <v>29</v>
      </c>
      <c r="E285">
        <v>3</v>
      </c>
      <c r="F285">
        <v>3</v>
      </c>
      <c r="H285">
        <v>3</v>
      </c>
      <c r="K285">
        <v>35</v>
      </c>
      <c r="L285" s="1">
        <v>43864</v>
      </c>
      <c r="M285" s="62" t="str">
        <f>TEXT(Таблица2[[#This Row],[Дата]],"ДД")</f>
        <v>03</v>
      </c>
      <c r="N285" s="20" t="str">
        <f>TEXT(Таблица2[[#This Row],[Дата]],"ММММ")</f>
        <v>Февраль</v>
      </c>
      <c r="O285" s="20" t="str">
        <f>TEXT(Таблица2[[#This Row],[Дата]],"ГГГГ")</f>
        <v>2020</v>
      </c>
    </row>
    <row r="286" spans="1:15" hidden="1" x14ac:dyDescent="0.2">
      <c r="A286" s="20" t="str">
        <f>VLOOKUP(Таблица2[[#This Row],[Сотруудник]],Лист1!$A$2:$B$1048576,2,0)</f>
        <v>Проверка</v>
      </c>
      <c r="B286" t="s">
        <v>33</v>
      </c>
      <c r="D286">
        <v>6</v>
      </c>
      <c r="E286">
        <v>85</v>
      </c>
      <c r="F286">
        <v>1</v>
      </c>
      <c r="G286">
        <v>17</v>
      </c>
      <c r="H286">
        <v>18</v>
      </c>
      <c r="I286">
        <v>2</v>
      </c>
      <c r="J286">
        <v>1</v>
      </c>
      <c r="K286">
        <v>109</v>
      </c>
      <c r="L286" s="1">
        <v>43865</v>
      </c>
      <c r="M286" s="62" t="str">
        <f>TEXT(Таблица2[[#This Row],[Дата]],"ДД")</f>
        <v>04</v>
      </c>
      <c r="N286" s="20" t="str">
        <f>TEXT(Таблица2[[#This Row],[Дата]],"ММММ")</f>
        <v>Февраль</v>
      </c>
      <c r="O286" s="20" t="str">
        <f>TEXT(Таблица2[[#This Row],[Дата]],"ГГГГ")</f>
        <v>2020</v>
      </c>
    </row>
    <row r="287" spans="1:15" hidden="1" x14ac:dyDescent="0.2">
      <c r="A287" s="20" t="str">
        <f>VLOOKUP(Таблица2[[#This Row],[Сотруудник]],Лист1!$A$2:$B$1048576,2,0)</f>
        <v>Мастер</v>
      </c>
      <c r="B287" t="s">
        <v>16</v>
      </c>
      <c r="C287">
        <v>57.14</v>
      </c>
      <c r="E287">
        <v>7</v>
      </c>
      <c r="G287">
        <v>4</v>
      </c>
      <c r="H287">
        <v>4</v>
      </c>
      <c r="K287">
        <v>11</v>
      </c>
      <c r="L287" s="1">
        <v>43865</v>
      </c>
      <c r="M287" s="62" t="str">
        <f>TEXT(Таблица2[[#This Row],[Дата]],"ДД")</f>
        <v>04</v>
      </c>
      <c r="N287" s="20" t="str">
        <f>TEXT(Таблица2[[#This Row],[Дата]],"ММММ")</f>
        <v>Февраль</v>
      </c>
      <c r="O287" s="20" t="str">
        <f>TEXT(Таблица2[[#This Row],[Дата]],"ГГГГ")</f>
        <v>2020</v>
      </c>
    </row>
    <row r="288" spans="1:15" hidden="1" x14ac:dyDescent="0.2">
      <c r="A288" s="20" t="str">
        <f>VLOOKUP(Таблица2[[#This Row],[Сотруудник]],Лист1!$A$2:$B$1048576,2,0)</f>
        <v>Мастер</v>
      </c>
      <c r="B288" t="s">
        <v>10</v>
      </c>
      <c r="C288">
        <v>15</v>
      </c>
      <c r="E288">
        <v>20</v>
      </c>
      <c r="G288">
        <v>3</v>
      </c>
      <c r="H288">
        <v>3</v>
      </c>
      <c r="K288">
        <v>23</v>
      </c>
      <c r="L288" s="1">
        <v>43865</v>
      </c>
      <c r="M288" s="62" t="str">
        <f>TEXT(Таблица2[[#This Row],[Дата]],"ДД")</f>
        <v>04</v>
      </c>
      <c r="N288" s="20" t="str">
        <f>TEXT(Таблица2[[#This Row],[Дата]],"ММММ")</f>
        <v>Февраль</v>
      </c>
      <c r="O288" s="20" t="str">
        <f>TEXT(Таблица2[[#This Row],[Дата]],"ГГГГ")</f>
        <v>2020</v>
      </c>
    </row>
    <row r="289" spans="1:15" hidden="1" x14ac:dyDescent="0.2">
      <c r="A289" s="20" t="str">
        <f>VLOOKUP(Таблица2[[#This Row],[Сотруудник]],Лист1!$A$2:$B$1048576,2,0)</f>
        <v>Мастер</v>
      </c>
      <c r="B289" t="s">
        <v>61</v>
      </c>
      <c r="C289">
        <v>0</v>
      </c>
      <c r="D289">
        <v>1</v>
      </c>
      <c r="K289">
        <v>1</v>
      </c>
      <c r="L289" s="1">
        <v>43865</v>
      </c>
      <c r="M289" s="62" t="str">
        <f>TEXT(Таблица2[[#This Row],[Дата]],"ДД")</f>
        <v>04</v>
      </c>
      <c r="N289" s="20" t="str">
        <f>TEXT(Таблица2[[#This Row],[Дата]],"ММММ")</f>
        <v>Февраль</v>
      </c>
      <c r="O289" s="20" t="str">
        <f>TEXT(Таблица2[[#This Row],[Дата]],"ГГГГ")</f>
        <v>2020</v>
      </c>
    </row>
    <row r="290" spans="1:15" x14ac:dyDescent="0.2">
      <c r="A290" s="20" t="str">
        <f>VLOOKUP(Таблица2[[#This Row],[Сотруудник]],Лист1!$A$2:$B$1048576,2,0)</f>
        <v>Мастер</v>
      </c>
      <c r="B290" t="s">
        <v>12</v>
      </c>
      <c r="C290">
        <v>16.670000000000002</v>
      </c>
      <c r="E290">
        <v>6</v>
      </c>
      <c r="G290">
        <v>1</v>
      </c>
      <c r="H290">
        <v>1</v>
      </c>
      <c r="K290">
        <v>7</v>
      </c>
      <c r="L290" s="1">
        <v>43865</v>
      </c>
      <c r="M290" s="62" t="str">
        <f>TEXT(Таблица2[[#This Row],[Дата]],"ДД")</f>
        <v>04</v>
      </c>
      <c r="N290" s="20" t="str">
        <f>TEXT(Таблица2[[#This Row],[Дата]],"ММММ")</f>
        <v>Февраль</v>
      </c>
      <c r="O290" s="20" t="str">
        <f>TEXT(Таблица2[[#This Row],[Дата]],"ГГГГ")</f>
        <v>2020</v>
      </c>
    </row>
    <row r="291" spans="1:15" hidden="1" x14ac:dyDescent="0.2">
      <c r="A291" s="20" t="str">
        <f>VLOOKUP(Таблица2[[#This Row],[Сотруудник]],Лист1!$A$2:$B$1048576,2,0)</f>
        <v>Мастер</v>
      </c>
      <c r="B291" t="s">
        <v>13</v>
      </c>
      <c r="C291">
        <v>20</v>
      </c>
      <c r="D291">
        <v>5</v>
      </c>
      <c r="E291">
        <v>30</v>
      </c>
      <c r="F291">
        <v>1</v>
      </c>
      <c r="G291">
        <v>6</v>
      </c>
      <c r="H291">
        <v>7</v>
      </c>
      <c r="J291">
        <v>1</v>
      </c>
      <c r="K291">
        <v>42</v>
      </c>
      <c r="L291" s="1">
        <v>43865</v>
      </c>
      <c r="M291" s="62" t="str">
        <f>TEXT(Таблица2[[#This Row],[Дата]],"ДД")</f>
        <v>04</v>
      </c>
      <c r="N291" s="20" t="str">
        <f>TEXT(Таблица2[[#This Row],[Дата]],"ММММ")</f>
        <v>Февраль</v>
      </c>
      <c r="O291" s="20" t="str">
        <f>TEXT(Таблица2[[#This Row],[Дата]],"ГГГГ")</f>
        <v>2020</v>
      </c>
    </row>
    <row r="292" spans="1:15" hidden="1" x14ac:dyDescent="0.2">
      <c r="A292" s="20" t="str">
        <f>VLOOKUP(Таблица2[[#This Row],[Сотруудник]],Лист1!$A$2:$B$1048576,2,0)</f>
        <v>Мастер</v>
      </c>
      <c r="B292" t="s">
        <v>14</v>
      </c>
      <c r="C292">
        <v>13.64</v>
      </c>
      <c r="E292">
        <v>22</v>
      </c>
      <c r="G292">
        <v>3</v>
      </c>
      <c r="H292">
        <v>3</v>
      </c>
      <c r="I292">
        <v>2</v>
      </c>
      <c r="K292">
        <v>25</v>
      </c>
      <c r="L292" s="1">
        <v>43865</v>
      </c>
      <c r="M292" s="62" t="str">
        <f>TEXT(Таблица2[[#This Row],[Дата]],"ДД")</f>
        <v>04</v>
      </c>
      <c r="N292" s="20" t="str">
        <f>TEXT(Таблица2[[#This Row],[Дата]],"ММММ")</f>
        <v>Февраль</v>
      </c>
      <c r="O292" s="20" t="str">
        <f>TEXT(Таблица2[[#This Row],[Дата]],"ГГГГ")</f>
        <v>2020</v>
      </c>
    </row>
    <row r="293" spans="1:15" hidden="1" x14ac:dyDescent="0.2">
      <c r="A293" s="20" t="str">
        <f>VLOOKUP(Таблица2[[#This Row],[Сотруудник]],Лист1!$A$2:$B$1048576,2,0)</f>
        <v>Проверка</v>
      </c>
      <c r="B293" t="s">
        <v>32</v>
      </c>
      <c r="F293">
        <v>1</v>
      </c>
      <c r="H293">
        <v>1</v>
      </c>
      <c r="K293">
        <v>1</v>
      </c>
      <c r="L293" s="1">
        <v>43866</v>
      </c>
      <c r="M293" s="62" t="str">
        <f>TEXT(Таблица2[[#This Row],[Дата]],"ДД")</f>
        <v>05</v>
      </c>
      <c r="N293" s="20" t="str">
        <f>TEXT(Таблица2[[#This Row],[Дата]],"ММММ")</f>
        <v>Февраль</v>
      </c>
      <c r="O293" s="20" t="str">
        <f>TEXT(Таблица2[[#This Row],[Дата]],"ГГГГ")</f>
        <v>2020</v>
      </c>
    </row>
    <row r="294" spans="1:15" hidden="1" x14ac:dyDescent="0.2">
      <c r="A294" s="20" t="str">
        <f>VLOOKUP(Таблица2[[#This Row],[Сотруудник]],Лист1!$A$2:$B$1048576,2,0)</f>
        <v>Мастер</v>
      </c>
      <c r="B294" t="s">
        <v>13</v>
      </c>
      <c r="C294">
        <v>0</v>
      </c>
      <c r="F294">
        <v>1</v>
      </c>
      <c r="H294">
        <v>1</v>
      </c>
      <c r="K294">
        <v>1</v>
      </c>
      <c r="L294" s="1">
        <v>43866</v>
      </c>
      <c r="M294" s="62" t="str">
        <f>TEXT(Таблица2[[#This Row],[Дата]],"ДД")</f>
        <v>05</v>
      </c>
      <c r="N294" s="20" t="str">
        <f>TEXT(Таблица2[[#This Row],[Дата]],"ММММ")</f>
        <v>Февраль</v>
      </c>
      <c r="O294" s="20" t="str">
        <f>TEXT(Таблица2[[#This Row],[Дата]],"ГГГГ")</f>
        <v>2020</v>
      </c>
    </row>
    <row r="295" spans="1:15" hidden="1" x14ac:dyDescent="0.2">
      <c r="A295" s="20" t="str">
        <f>VLOOKUP(Таблица2[[#This Row],[Сотруудник]],Лист1!$A$2:$B$1048576,2,0)</f>
        <v>Проверка</v>
      </c>
      <c r="B295" t="s">
        <v>33</v>
      </c>
      <c r="D295">
        <v>7</v>
      </c>
      <c r="E295">
        <v>90</v>
      </c>
      <c r="F295">
        <v>4</v>
      </c>
      <c r="G295">
        <v>15</v>
      </c>
      <c r="H295">
        <v>19</v>
      </c>
      <c r="I295">
        <v>2</v>
      </c>
      <c r="J295">
        <v>1</v>
      </c>
      <c r="K295">
        <v>116</v>
      </c>
      <c r="L295" s="1">
        <v>43866</v>
      </c>
      <c r="M295" s="62" t="str">
        <f>TEXT(Таблица2[[#This Row],[Дата]],"ДД")</f>
        <v>05</v>
      </c>
      <c r="N295" s="20" t="str">
        <f>TEXT(Таблица2[[#This Row],[Дата]],"ММММ")</f>
        <v>Февраль</v>
      </c>
      <c r="O295" s="20" t="str">
        <f>TEXT(Таблица2[[#This Row],[Дата]],"ГГГГ")</f>
        <v>2020</v>
      </c>
    </row>
    <row r="296" spans="1:15" hidden="1" x14ac:dyDescent="0.2">
      <c r="A296" s="20" t="str">
        <f>VLOOKUP(Таблица2[[#This Row],[Сотруудник]],Лист1!$A$2:$B$1048576,2,0)</f>
        <v>Мастер</v>
      </c>
      <c r="B296" t="s">
        <v>16</v>
      </c>
      <c r="C296">
        <v>0</v>
      </c>
      <c r="F296">
        <v>1</v>
      </c>
      <c r="H296">
        <v>1</v>
      </c>
      <c r="K296">
        <v>1</v>
      </c>
      <c r="L296" s="1">
        <v>43866</v>
      </c>
      <c r="M296" s="62" t="str">
        <f>TEXT(Таблица2[[#This Row],[Дата]],"ДД")</f>
        <v>05</v>
      </c>
      <c r="N296" s="20" t="str">
        <f>TEXT(Таблица2[[#This Row],[Дата]],"ММММ")</f>
        <v>Февраль</v>
      </c>
      <c r="O296" s="20" t="str">
        <f>TEXT(Таблица2[[#This Row],[Дата]],"ГГГГ")</f>
        <v>2020</v>
      </c>
    </row>
    <row r="297" spans="1:15" hidden="1" x14ac:dyDescent="0.2">
      <c r="A297" s="20" t="str">
        <f>VLOOKUP(Таблица2[[#This Row],[Сотруудник]],Лист1!$A$2:$B$1048576,2,0)</f>
        <v>Мастер</v>
      </c>
      <c r="B297" t="s">
        <v>55</v>
      </c>
      <c r="C297">
        <v>0</v>
      </c>
      <c r="D297">
        <v>1</v>
      </c>
      <c r="K297">
        <v>1</v>
      </c>
      <c r="L297" s="1">
        <v>43866</v>
      </c>
      <c r="M297" s="62" t="str">
        <f>TEXT(Таблица2[[#This Row],[Дата]],"ДД")</f>
        <v>05</v>
      </c>
      <c r="N297" s="20" t="str">
        <f>TEXT(Таблица2[[#This Row],[Дата]],"ММММ")</f>
        <v>Февраль</v>
      </c>
      <c r="O297" s="20" t="str">
        <f>TEXT(Таблица2[[#This Row],[Дата]],"ГГГГ")</f>
        <v>2020</v>
      </c>
    </row>
    <row r="298" spans="1:15" hidden="1" x14ac:dyDescent="0.2">
      <c r="A298" s="20" t="str">
        <f>VLOOKUP(Таблица2[[#This Row],[Сотруудник]],Лист1!$A$2:$B$1048576,2,0)</f>
        <v>Мастер</v>
      </c>
      <c r="B298" t="s">
        <v>10</v>
      </c>
      <c r="C298">
        <v>14.29</v>
      </c>
      <c r="E298">
        <v>21</v>
      </c>
      <c r="F298">
        <v>1</v>
      </c>
      <c r="G298">
        <v>2</v>
      </c>
      <c r="H298">
        <v>3</v>
      </c>
      <c r="K298">
        <v>24</v>
      </c>
      <c r="L298" s="1">
        <v>43866</v>
      </c>
      <c r="M298" s="62" t="str">
        <f>TEXT(Таблица2[[#This Row],[Дата]],"ДД")</f>
        <v>05</v>
      </c>
      <c r="N298" s="20" t="str">
        <f>TEXT(Таблица2[[#This Row],[Дата]],"ММММ")</f>
        <v>Февраль</v>
      </c>
      <c r="O298" s="20" t="str">
        <f>TEXT(Таблица2[[#This Row],[Дата]],"ГГГГ")</f>
        <v>2020</v>
      </c>
    </row>
    <row r="299" spans="1:15" hidden="1" x14ac:dyDescent="0.2">
      <c r="A299" s="20" t="str">
        <f>VLOOKUP(Таблица2[[#This Row],[Сотруудник]],Лист1!$A$2:$B$1048576,2,0)</f>
        <v>Мастер</v>
      </c>
      <c r="B299" t="s">
        <v>61</v>
      </c>
      <c r="C299">
        <v>27.27</v>
      </c>
      <c r="D299">
        <v>3</v>
      </c>
      <c r="E299">
        <v>19</v>
      </c>
      <c r="G299">
        <v>6</v>
      </c>
      <c r="H299">
        <v>6</v>
      </c>
      <c r="I299">
        <v>2</v>
      </c>
      <c r="J299">
        <v>1</v>
      </c>
      <c r="K299">
        <v>28</v>
      </c>
      <c r="L299" s="1">
        <v>43866</v>
      </c>
      <c r="M299" s="62" t="str">
        <f>TEXT(Таблица2[[#This Row],[Дата]],"ДД")</f>
        <v>05</v>
      </c>
      <c r="N299" s="20" t="str">
        <f>TEXT(Таблица2[[#This Row],[Дата]],"ММММ")</f>
        <v>Февраль</v>
      </c>
      <c r="O299" s="20" t="str">
        <f>TEXT(Таблица2[[#This Row],[Дата]],"ГГГГ")</f>
        <v>2020</v>
      </c>
    </row>
    <row r="300" spans="1:15" x14ac:dyDescent="0.2">
      <c r="A300" s="20" t="str">
        <f>VLOOKUP(Таблица2[[#This Row],[Сотруудник]],Лист1!$A$2:$B$1048576,2,0)</f>
        <v>Мастер</v>
      </c>
      <c r="B300" t="s">
        <v>12</v>
      </c>
      <c r="C300">
        <v>6.67</v>
      </c>
      <c r="D300">
        <v>2</v>
      </c>
      <c r="E300">
        <v>28</v>
      </c>
      <c r="G300">
        <v>2</v>
      </c>
      <c r="H300">
        <v>2</v>
      </c>
      <c r="K300">
        <v>32</v>
      </c>
      <c r="L300" s="1">
        <v>43866</v>
      </c>
      <c r="M300" s="62" t="str">
        <f>TEXT(Таблица2[[#This Row],[Дата]],"ДД")</f>
        <v>05</v>
      </c>
      <c r="N300" s="20" t="str">
        <f>TEXT(Таблица2[[#This Row],[Дата]],"ММММ")</f>
        <v>Февраль</v>
      </c>
      <c r="O300" s="20" t="str">
        <f>TEXT(Таблица2[[#This Row],[Дата]],"ГГГГ")</f>
        <v>2020</v>
      </c>
    </row>
    <row r="301" spans="1:15" hidden="1" x14ac:dyDescent="0.2">
      <c r="A301" s="20" t="str">
        <f>VLOOKUP(Таблица2[[#This Row],[Сотруудник]],Лист1!$A$2:$B$1048576,2,0)</f>
        <v>Мастер</v>
      </c>
      <c r="B301" t="s">
        <v>13</v>
      </c>
      <c r="C301">
        <v>30.43</v>
      </c>
      <c r="D301">
        <v>1</v>
      </c>
      <c r="E301">
        <v>22</v>
      </c>
      <c r="F301">
        <v>2</v>
      </c>
      <c r="G301">
        <v>5</v>
      </c>
      <c r="H301">
        <v>7</v>
      </c>
      <c r="K301">
        <v>30</v>
      </c>
      <c r="L301" s="1">
        <v>43866</v>
      </c>
      <c r="M301" s="62" t="str">
        <f>TEXT(Таблица2[[#This Row],[Дата]],"ДД")</f>
        <v>05</v>
      </c>
      <c r="N301" s="20" t="str">
        <f>TEXT(Таблица2[[#This Row],[Дата]],"ММММ")</f>
        <v>Февраль</v>
      </c>
      <c r="O301" s="20" t="str">
        <f>TEXT(Таблица2[[#This Row],[Дата]],"ГГГГ")</f>
        <v>2020</v>
      </c>
    </row>
    <row r="302" spans="1:15" hidden="1" x14ac:dyDescent="0.2">
      <c r="A302" s="20" t="str">
        <f>VLOOKUP(Таблица2[[#This Row],[Сотруудник]],Лист1!$A$2:$B$1048576,2,0)</f>
        <v>Проверка</v>
      </c>
      <c r="B302" t="s">
        <v>34</v>
      </c>
      <c r="E302">
        <v>1</v>
      </c>
      <c r="F302">
        <v>1</v>
      </c>
      <c r="G302">
        <v>2</v>
      </c>
      <c r="H302">
        <v>3</v>
      </c>
      <c r="K302">
        <v>4</v>
      </c>
      <c r="L302" s="1">
        <v>43866</v>
      </c>
      <c r="M302" s="62" t="str">
        <f>TEXT(Таблица2[[#This Row],[Дата]],"ДД")</f>
        <v>05</v>
      </c>
      <c r="N302" s="20" t="str">
        <f>TEXT(Таблица2[[#This Row],[Дата]],"ММММ")</f>
        <v>Февраль</v>
      </c>
      <c r="O302" s="20" t="str">
        <f>TEXT(Таблица2[[#This Row],[Дата]],"ГГГГ")</f>
        <v>2020</v>
      </c>
    </row>
    <row r="303" spans="1:15" hidden="1" x14ac:dyDescent="0.2">
      <c r="A303" s="20" t="str">
        <f>VLOOKUP(Таблица2[[#This Row],[Сотруудник]],Лист1!$A$2:$B$1048576,2,0)</f>
        <v>Мастер</v>
      </c>
      <c r="B303" t="s">
        <v>16</v>
      </c>
      <c r="C303">
        <v>300</v>
      </c>
      <c r="E303">
        <v>1</v>
      </c>
      <c r="F303">
        <v>1</v>
      </c>
      <c r="G303">
        <v>2</v>
      </c>
      <c r="H303">
        <v>3</v>
      </c>
      <c r="K303">
        <v>4</v>
      </c>
      <c r="L303" s="1">
        <v>43866</v>
      </c>
      <c r="M303" s="62" t="str">
        <f>TEXT(Таблица2[[#This Row],[Дата]],"ДД")</f>
        <v>05</v>
      </c>
      <c r="N303" s="20" t="str">
        <f>TEXT(Таблица2[[#This Row],[Дата]],"ММММ")</f>
        <v>Февраль</v>
      </c>
      <c r="O303" s="20" t="str">
        <f>TEXT(Таблица2[[#This Row],[Дата]],"ГГГГ")</f>
        <v>2020</v>
      </c>
    </row>
    <row r="304" spans="1:15" hidden="1" x14ac:dyDescent="0.2">
      <c r="A304" s="20" t="str">
        <f>VLOOKUP(Таблица2[[#This Row],[Сотруудник]],Лист1!$A$2:$B$1048576,2,0)</f>
        <v>Проверка</v>
      </c>
      <c r="B304" t="s">
        <v>33</v>
      </c>
      <c r="D304">
        <v>15</v>
      </c>
      <c r="E304">
        <v>87</v>
      </c>
      <c r="F304">
        <v>6</v>
      </c>
      <c r="G304">
        <v>14</v>
      </c>
      <c r="H304">
        <v>20</v>
      </c>
      <c r="J304">
        <v>1</v>
      </c>
      <c r="K304">
        <v>122</v>
      </c>
      <c r="L304" s="1">
        <v>43867</v>
      </c>
      <c r="M304" s="62" t="str">
        <f>TEXT(Таблица2[[#This Row],[Дата]],"ДД")</f>
        <v>06</v>
      </c>
      <c r="N304" s="20" t="str">
        <f>TEXT(Таблица2[[#This Row],[Дата]],"ММММ")</f>
        <v>Февраль</v>
      </c>
      <c r="O304" s="20" t="str">
        <f>TEXT(Таблица2[[#This Row],[Дата]],"ГГГГ")</f>
        <v>2020</v>
      </c>
    </row>
    <row r="305" spans="1:15" hidden="1" x14ac:dyDescent="0.2">
      <c r="A305" s="20" t="str">
        <f>VLOOKUP(Таблица2[[#This Row],[Сотруудник]],Лист1!$A$2:$B$1048576,2,0)</f>
        <v>Мастер</v>
      </c>
      <c r="B305" t="s">
        <v>16</v>
      </c>
      <c r="C305">
        <v>35.29</v>
      </c>
      <c r="E305">
        <v>34</v>
      </c>
      <c r="G305">
        <v>12</v>
      </c>
      <c r="H305">
        <v>12</v>
      </c>
      <c r="K305">
        <v>46</v>
      </c>
      <c r="L305" s="1">
        <v>43867</v>
      </c>
      <c r="M305" s="62" t="str">
        <f>TEXT(Таблица2[[#This Row],[Дата]],"ДД")</f>
        <v>06</v>
      </c>
      <c r="N305" s="20" t="str">
        <f>TEXT(Таблица2[[#This Row],[Дата]],"ММММ")</f>
        <v>Февраль</v>
      </c>
      <c r="O305" s="20" t="str">
        <f>TEXT(Таблица2[[#This Row],[Дата]],"ГГГГ")</f>
        <v>2020</v>
      </c>
    </row>
    <row r="306" spans="1:15" hidden="1" x14ac:dyDescent="0.2">
      <c r="A306" s="20" t="str">
        <f>VLOOKUP(Таблица2[[#This Row],[Сотруудник]],Лист1!$A$2:$B$1048576,2,0)</f>
        <v>Мастер</v>
      </c>
      <c r="B306" t="s">
        <v>9</v>
      </c>
      <c r="C306">
        <v>25</v>
      </c>
      <c r="D306">
        <v>8</v>
      </c>
      <c r="F306">
        <v>2</v>
      </c>
      <c r="H306">
        <v>2</v>
      </c>
      <c r="J306">
        <v>1</v>
      </c>
      <c r="K306">
        <v>10</v>
      </c>
      <c r="L306" s="1">
        <v>43867</v>
      </c>
      <c r="M306" s="62" t="str">
        <f>TEXT(Таблица2[[#This Row],[Дата]],"ДД")</f>
        <v>06</v>
      </c>
      <c r="N306" s="20" t="str">
        <f>TEXT(Таблица2[[#This Row],[Дата]],"ММММ")</f>
        <v>Февраль</v>
      </c>
      <c r="O306" s="20" t="str">
        <f>TEXT(Таблица2[[#This Row],[Дата]],"ГГГГ")</f>
        <v>2020</v>
      </c>
    </row>
    <row r="307" spans="1:15" hidden="1" x14ac:dyDescent="0.2">
      <c r="A307" s="20" t="str">
        <f>VLOOKUP(Таблица2[[#This Row],[Сотруудник]],Лист1!$A$2:$B$1048576,2,0)</f>
        <v>Мастер</v>
      </c>
      <c r="B307" t="s">
        <v>10</v>
      </c>
      <c r="C307">
        <v>0</v>
      </c>
      <c r="E307">
        <v>6</v>
      </c>
      <c r="K307">
        <v>6</v>
      </c>
      <c r="L307" s="1">
        <v>43867</v>
      </c>
      <c r="M307" s="62" t="str">
        <f>TEXT(Таблица2[[#This Row],[Дата]],"ДД")</f>
        <v>06</v>
      </c>
      <c r="N307" s="20" t="str">
        <f>TEXT(Таблица2[[#This Row],[Дата]],"ММММ")</f>
        <v>Февраль</v>
      </c>
      <c r="O307" s="20" t="str">
        <f>TEXT(Таблица2[[#This Row],[Дата]],"ГГГГ")</f>
        <v>2020</v>
      </c>
    </row>
    <row r="308" spans="1:15" hidden="1" x14ac:dyDescent="0.2">
      <c r="A308" s="20" t="str">
        <f>VLOOKUP(Таблица2[[#This Row],[Сотруудник]],Лист1!$A$2:$B$1048576,2,0)</f>
        <v>Мастер</v>
      </c>
      <c r="B308" t="s">
        <v>11</v>
      </c>
      <c r="C308">
        <v>30</v>
      </c>
      <c r="D308">
        <v>7</v>
      </c>
      <c r="E308">
        <v>3</v>
      </c>
      <c r="F308">
        <v>3</v>
      </c>
      <c r="H308">
        <v>3</v>
      </c>
      <c r="K308">
        <v>13</v>
      </c>
      <c r="L308" s="1">
        <v>43867</v>
      </c>
      <c r="M308" s="62" t="str">
        <f>TEXT(Таблица2[[#This Row],[Дата]],"ДД")</f>
        <v>06</v>
      </c>
      <c r="N308" s="20" t="str">
        <f>TEXT(Таблица2[[#This Row],[Дата]],"ММММ")</f>
        <v>Февраль</v>
      </c>
      <c r="O308" s="20" t="str">
        <f>TEXT(Таблица2[[#This Row],[Дата]],"ГГГГ")</f>
        <v>2020</v>
      </c>
    </row>
    <row r="309" spans="1:15" x14ac:dyDescent="0.2">
      <c r="A309" s="20" t="str">
        <f>VLOOKUP(Таблица2[[#This Row],[Сотруудник]],Лист1!$A$2:$B$1048576,2,0)</f>
        <v>Мастер</v>
      </c>
      <c r="B309" t="s">
        <v>12</v>
      </c>
      <c r="C309">
        <v>6.9</v>
      </c>
      <c r="E309">
        <v>29</v>
      </c>
      <c r="G309">
        <v>2</v>
      </c>
      <c r="H309">
        <v>2</v>
      </c>
      <c r="K309">
        <v>31</v>
      </c>
      <c r="L309" s="1">
        <v>43867</v>
      </c>
      <c r="M309" s="62" t="str">
        <f>TEXT(Таблица2[[#This Row],[Дата]],"ДД")</f>
        <v>06</v>
      </c>
      <c r="N309" s="20" t="str">
        <f>TEXT(Таблица2[[#This Row],[Дата]],"ММММ")</f>
        <v>Февраль</v>
      </c>
      <c r="O309" s="20" t="str">
        <f>TEXT(Таблица2[[#This Row],[Дата]],"ГГГГ")</f>
        <v>2020</v>
      </c>
    </row>
    <row r="310" spans="1:15" hidden="1" x14ac:dyDescent="0.2">
      <c r="A310" s="20" t="str">
        <f>VLOOKUP(Таблица2[[#This Row],[Сотруудник]],Лист1!$A$2:$B$1048576,2,0)</f>
        <v>Мастер</v>
      </c>
      <c r="B310" t="s">
        <v>13</v>
      </c>
      <c r="C310">
        <v>6.67</v>
      </c>
      <c r="E310">
        <v>15</v>
      </c>
      <c r="F310">
        <v>1</v>
      </c>
      <c r="H310">
        <v>1</v>
      </c>
      <c r="K310">
        <v>16</v>
      </c>
      <c r="L310" s="1">
        <v>43867</v>
      </c>
      <c r="M310" s="62" t="str">
        <f>TEXT(Таблица2[[#This Row],[Дата]],"ДД")</f>
        <v>06</v>
      </c>
      <c r="N310" s="20" t="str">
        <f>TEXT(Таблица2[[#This Row],[Дата]],"ММММ")</f>
        <v>Февраль</v>
      </c>
      <c r="O310" s="20" t="str">
        <f>TEXT(Таблица2[[#This Row],[Дата]],"ГГГГ")</f>
        <v>2020</v>
      </c>
    </row>
    <row r="311" spans="1:15" hidden="1" x14ac:dyDescent="0.2">
      <c r="A311" s="20" t="str">
        <f>VLOOKUP(Таблица2[[#This Row],[Сотруудник]],Лист1!$A$2:$B$1048576,2,0)</f>
        <v>Проверка</v>
      </c>
      <c r="B311" t="s">
        <v>34</v>
      </c>
      <c r="E311">
        <v>10</v>
      </c>
      <c r="K311">
        <v>10</v>
      </c>
      <c r="L311" s="1">
        <v>43867</v>
      </c>
      <c r="M311" s="62" t="str">
        <f>TEXT(Таблица2[[#This Row],[Дата]],"ДД")</f>
        <v>06</v>
      </c>
      <c r="N311" s="20" t="str">
        <f>TEXT(Таблица2[[#This Row],[Дата]],"ММММ")</f>
        <v>Февраль</v>
      </c>
      <c r="O311" s="20" t="str">
        <f>TEXT(Таблица2[[#This Row],[Дата]],"ГГГГ")</f>
        <v>2020</v>
      </c>
    </row>
    <row r="312" spans="1:15" hidden="1" x14ac:dyDescent="0.2">
      <c r="A312" s="20" t="str">
        <f>VLOOKUP(Таблица2[[#This Row],[Сотруудник]],Лист1!$A$2:$B$1048576,2,0)</f>
        <v>Мастер</v>
      </c>
      <c r="B312" t="s">
        <v>10</v>
      </c>
      <c r="C312">
        <v>0</v>
      </c>
      <c r="E312">
        <v>10</v>
      </c>
      <c r="K312">
        <v>10</v>
      </c>
      <c r="L312" s="1">
        <v>43867</v>
      </c>
      <c r="M312" s="62" t="str">
        <f>TEXT(Таблица2[[#This Row],[Дата]],"ДД")</f>
        <v>06</v>
      </c>
      <c r="N312" s="20" t="str">
        <f>TEXT(Таблица2[[#This Row],[Дата]],"ММММ")</f>
        <v>Февраль</v>
      </c>
      <c r="O312" s="20" t="str">
        <f>TEXT(Таблица2[[#This Row],[Дата]],"ГГГГ")</f>
        <v>2020</v>
      </c>
    </row>
    <row r="313" spans="1:15" hidden="1" x14ac:dyDescent="0.2">
      <c r="A313" s="20" t="str">
        <f>VLOOKUP(Таблица2[[#This Row],[Сотруудник]],Лист1!$A$2:$B$1048576,2,0)</f>
        <v>Проверка</v>
      </c>
      <c r="B313" t="s">
        <v>30</v>
      </c>
      <c r="D313">
        <v>4</v>
      </c>
      <c r="E313">
        <v>79</v>
      </c>
      <c r="F313">
        <v>1</v>
      </c>
      <c r="G313">
        <v>15</v>
      </c>
      <c r="H313">
        <v>16</v>
      </c>
      <c r="K313">
        <v>99</v>
      </c>
      <c r="L313" s="1">
        <v>43868</v>
      </c>
      <c r="M313" s="62" t="str">
        <f>TEXT(Таблица2[[#This Row],[Дата]],"ДД")</f>
        <v>07</v>
      </c>
      <c r="N313" s="20" t="str">
        <f>TEXT(Таблица2[[#This Row],[Дата]],"ММММ")</f>
        <v>Февраль</v>
      </c>
      <c r="O313" s="20" t="str">
        <f>TEXT(Таблица2[[#This Row],[Дата]],"ГГГГ")</f>
        <v>2020</v>
      </c>
    </row>
    <row r="314" spans="1:15" hidden="1" x14ac:dyDescent="0.2">
      <c r="A314" s="20" t="str">
        <f>VLOOKUP(Таблица2[[#This Row],[Сотруудник]],Лист1!$A$2:$B$1048576,2,0)</f>
        <v>Мастер</v>
      </c>
      <c r="B314" t="s">
        <v>56</v>
      </c>
      <c r="C314">
        <v>25</v>
      </c>
      <c r="D314">
        <v>4</v>
      </c>
      <c r="F314">
        <v>1</v>
      </c>
      <c r="H314">
        <v>1</v>
      </c>
      <c r="K314">
        <v>5</v>
      </c>
      <c r="L314" s="1">
        <v>43868</v>
      </c>
      <c r="M314" s="62" t="str">
        <f>TEXT(Таблица2[[#This Row],[Дата]],"ДД")</f>
        <v>07</v>
      </c>
      <c r="N314" s="20" t="str">
        <f>TEXT(Таблица2[[#This Row],[Дата]],"ММММ")</f>
        <v>Февраль</v>
      </c>
      <c r="O314" s="20" t="str">
        <f>TEXT(Таблица2[[#This Row],[Дата]],"ГГГГ")</f>
        <v>2020</v>
      </c>
    </row>
    <row r="315" spans="1:15" hidden="1" x14ac:dyDescent="0.2">
      <c r="A315" s="20" t="str">
        <f>VLOOKUP(Таблица2[[#This Row],[Сотруудник]],Лист1!$A$2:$B$1048576,2,0)</f>
        <v>Мастер</v>
      </c>
      <c r="B315" t="s">
        <v>11</v>
      </c>
      <c r="C315">
        <v>10.34</v>
      </c>
      <c r="E315">
        <v>29</v>
      </c>
      <c r="G315">
        <v>3</v>
      </c>
      <c r="H315">
        <v>3</v>
      </c>
      <c r="K315">
        <v>32</v>
      </c>
      <c r="L315" s="1">
        <v>43868</v>
      </c>
      <c r="M315" s="62" t="str">
        <f>TEXT(Таблица2[[#This Row],[Дата]],"ДД")</f>
        <v>07</v>
      </c>
      <c r="N315" s="20" t="str">
        <f>TEXT(Таблица2[[#This Row],[Дата]],"ММММ")</f>
        <v>Февраль</v>
      </c>
      <c r="O315" s="20" t="str">
        <f>TEXT(Таблица2[[#This Row],[Дата]],"ГГГГ")</f>
        <v>2020</v>
      </c>
    </row>
    <row r="316" spans="1:15" hidden="1" x14ac:dyDescent="0.2">
      <c r="A316" s="20" t="str">
        <f>VLOOKUP(Таблица2[[#This Row],[Сотруудник]],Лист1!$A$2:$B$1048576,2,0)</f>
        <v>Мастер</v>
      </c>
      <c r="B316" t="s">
        <v>61</v>
      </c>
      <c r="C316">
        <v>26.83</v>
      </c>
      <c r="E316">
        <v>41</v>
      </c>
      <c r="G316">
        <v>11</v>
      </c>
      <c r="H316">
        <v>11</v>
      </c>
      <c r="K316">
        <v>52</v>
      </c>
      <c r="L316" s="1">
        <v>43868</v>
      </c>
      <c r="M316" s="62" t="str">
        <f>TEXT(Таблица2[[#This Row],[Дата]],"ДД")</f>
        <v>07</v>
      </c>
      <c r="N316" s="20" t="str">
        <f>TEXT(Таблица2[[#This Row],[Дата]],"ММММ")</f>
        <v>Февраль</v>
      </c>
      <c r="O316" s="20" t="str">
        <f>TEXT(Таблица2[[#This Row],[Дата]],"ГГГГ")</f>
        <v>2020</v>
      </c>
    </row>
    <row r="317" spans="1:15" x14ac:dyDescent="0.2">
      <c r="A317" s="20" t="str">
        <f>VLOOKUP(Таблица2[[#This Row],[Сотруудник]],Лист1!$A$2:$B$1048576,2,0)</f>
        <v>Мастер</v>
      </c>
      <c r="B317" t="s">
        <v>12</v>
      </c>
      <c r="C317">
        <v>11.11</v>
      </c>
      <c r="E317">
        <v>9</v>
      </c>
      <c r="G317">
        <v>1</v>
      </c>
      <c r="H317">
        <v>1</v>
      </c>
      <c r="K317">
        <v>10</v>
      </c>
      <c r="L317" s="1">
        <v>43868</v>
      </c>
      <c r="M317" s="62" t="str">
        <f>TEXT(Таблица2[[#This Row],[Дата]],"ДД")</f>
        <v>07</v>
      </c>
      <c r="N317" s="20" t="str">
        <f>TEXT(Таблица2[[#This Row],[Дата]],"ММММ")</f>
        <v>Февраль</v>
      </c>
      <c r="O317" s="20" t="str">
        <f>TEXT(Таблица2[[#This Row],[Дата]],"ГГГГ")</f>
        <v>2020</v>
      </c>
    </row>
    <row r="318" spans="1:15" hidden="1" x14ac:dyDescent="0.2">
      <c r="A318" s="20" t="str">
        <f>VLOOKUP(Таблица2[[#This Row],[Сотруудник]],Лист1!$A$2:$B$1048576,2,0)</f>
        <v>Проверка</v>
      </c>
      <c r="B318" t="s">
        <v>33</v>
      </c>
      <c r="D318">
        <v>40</v>
      </c>
      <c r="E318">
        <v>69</v>
      </c>
      <c r="F318">
        <v>2</v>
      </c>
      <c r="G318">
        <v>8</v>
      </c>
      <c r="H318">
        <v>10</v>
      </c>
      <c r="K318">
        <v>119</v>
      </c>
      <c r="L318" s="1">
        <v>43869</v>
      </c>
      <c r="M318" s="62" t="str">
        <f>TEXT(Таблица2[[#This Row],[Дата]],"ДД")</f>
        <v>08</v>
      </c>
      <c r="N318" s="20" t="str">
        <f>TEXT(Таблица2[[#This Row],[Дата]],"ММММ")</f>
        <v>Февраль</v>
      </c>
      <c r="O318" s="20" t="str">
        <f>TEXT(Таблица2[[#This Row],[Дата]],"ГГГГ")</f>
        <v>2020</v>
      </c>
    </row>
    <row r="319" spans="1:15" hidden="1" x14ac:dyDescent="0.2">
      <c r="A319" s="20" t="str">
        <f>VLOOKUP(Таблица2[[#This Row],[Сотруудник]],Лист1!$A$2:$B$1048576,2,0)</f>
        <v>Мастер</v>
      </c>
      <c r="B319" t="s">
        <v>55</v>
      </c>
      <c r="C319">
        <v>6.25</v>
      </c>
      <c r="D319">
        <v>16</v>
      </c>
      <c r="F319">
        <v>1</v>
      </c>
      <c r="H319">
        <v>1</v>
      </c>
      <c r="K319">
        <v>17</v>
      </c>
      <c r="L319" s="1">
        <v>43869</v>
      </c>
      <c r="M319" s="62" t="str">
        <f>TEXT(Таблица2[[#This Row],[Дата]],"ДД")</f>
        <v>08</v>
      </c>
      <c r="N319" s="20" t="str">
        <f>TEXT(Таблица2[[#This Row],[Дата]],"ММММ")</f>
        <v>Февраль</v>
      </c>
      <c r="O319" s="20" t="str">
        <f>TEXT(Таблица2[[#This Row],[Дата]],"ГГГГ")</f>
        <v>2020</v>
      </c>
    </row>
    <row r="320" spans="1:15" hidden="1" x14ac:dyDescent="0.2">
      <c r="A320" s="20" t="str">
        <f>VLOOKUP(Таблица2[[#This Row],[Сотруудник]],Лист1!$A$2:$B$1048576,2,0)</f>
        <v>Мастер</v>
      </c>
      <c r="B320" t="s">
        <v>8</v>
      </c>
      <c r="C320">
        <v>8.33</v>
      </c>
      <c r="D320">
        <v>12</v>
      </c>
      <c r="F320">
        <v>1</v>
      </c>
      <c r="H320">
        <v>1</v>
      </c>
      <c r="K320">
        <v>13</v>
      </c>
      <c r="L320" s="1">
        <v>43869</v>
      </c>
      <c r="M320" s="62" t="str">
        <f>TEXT(Таблица2[[#This Row],[Дата]],"ДД")</f>
        <v>08</v>
      </c>
      <c r="N320" s="20" t="str">
        <f>TEXT(Таблица2[[#This Row],[Дата]],"ММММ")</f>
        <v>Февраль</v>
      </c>
      <c r="O320" s="20" t="str">
        <f>TEXT(Таблица2[[#This Row],[Дата]],"ГГГГ")</f>
        <v>2020</v>
      </c>
    </row>
    <row r="321" spans="1:15" hidden="1" x14ac:dyDescent="0.2">
      <c r="A321" s="20" t="str">
        <f>VLOOKUP(Таблица2[[#This Row],[Сотруудник]],Лист1!$A$2:$B$1048576,2,0)</f>
        <v>Мастер</v>
      </c>
      <c r="B321" t="s">
        <v>9</v>
      </c>
      <c r="C321">
        <v>0</v>
      </c>
      <c r="D321">
        <v>9</v>
      </c>
      <c r="K321">
        <v>9</v>
      </c>
      <c r="L321" s="1">
        <v>43869</v>
      </c>
      <c r="M321" s="62" t="str">
        <f>TEXT(Таблица2[[#This Row],[Дата]],"ДД")</f>
        <v>08</v>
      </c>
      <c r="N321" s="20" t="str">
        <f>TEXT(Таблица2[[#This Row],[Дата]],"ММММ")</f>
        <v>Февраль</v>
      </c>
      <c r="O321" s="20" t="str">
        <f>TEXT(Таблица2[[#This Row],[Дата]],"ГГГГ")</f>
        <v>2020</v>
      </c>
    </row>
    <row r="322" spans="1:15" hidden="1" x14ac:dyDescent="0.2">
      <c r="A322" s="20" t="str">
        <f>VLOOKUP(Таблица2[[#This Row],[Сотруудник]],Лист1!$A$2:$B$1048576,2,0)</f>
        <v>Мастер</v>
      </c>
      <c r="B322" t="s">
        <v>10</v>
      </c>
      <c r="C322">
        <v>4</v>
      </c>
      <c r="E322">
        <v>25</v>
      </c>
      <c r="G322">
        <v>1</v>
      </c>
      <c r="H322">
        <v>1</v>
      </c>
      <c r="K322">
        <v>26</v>
      </c>
      <c r="L322" s="1">
        <v>43869</v>
      </c>
      <c r="M322" s="62" t="str">
        <f>TEXT(Таблица2[[#This Row],[Дата]],"ДД")</f>
        <v>08</v>
      </c>
      <c r="N322" s="20" t="str">
        <f>TEXT(Таблица2[[#This Row],[Дата]],"ММММ")</f>
        <v>Февраль</v>
      </c>
      <c r="O322" s="20" t="str">
        <f>TEXT(Таблица2[[#This Row],[Дата]],"ГГГГ")</f>
        <v>2020</v>
      </c>
    </row>
    <row r="323" spans="1:15" hidden="1" x14ac:dyDescent="0.2">
      <c r="A323" s="20" t="str">
        <f>VLOOKUP(Таблица2[[#This Row],[Сотруудник]],Лист1!$A$2:$B$1048576,2,0)</f>
        <v>Мастер</v>
      </c>
      <c r="B323" t="s">
        <v>11</v>
      </c>
      <c r="C323">
        <v>0</v>
      </c>
      <c r="D323">
        <v>2</v>
      </c>
      <c r="K323">
        <v>2</v>
      </c>
      <c r="L323" s="1">
        <v>43869</v>
      </c>
      <c r="M323" s="62" t="str">
        <f>TEXT(Таблица2[[#This Row],[Дата]],"ДД")</f>
        <v>08</v>
      </c>
      <c r="N323" s="20" t="str">
        <f>TEXT(Таблица2[[#This Row],[Дата]],"ММММ")</f>
        <v>Февраль</v>
      </c>
      <c r="O323" s="20" t="str">
        <f>TEXT(Таблица2[[#This Row],[Дата]],"ГГГГ")</f>
        <v>2020</v>
      </c>
    </row>
    <row r="324" spans="1:15" x14ac:dyDescent="0.2">
      <c r="A324" s="20" t="str">
        <f>VLOOKUP(Таблица2[[#This Row],[Сотруудник]],Лист1!$A$2:$B$1048576,2,0)</f>
        <v>Мастер</v>
      </c>
      <c r="B324" t="s">
        <v>12</v>
      </c>
      <c r="C324">
        <v>17.649999999999999</v>
      </c>
      <c r="E324">
        <v>17</v>
      </c>
      <c r="G324">
        <v>3</v>
      </c>
      <c r="H324">
        <v>3</v>
      </c>
      <c r="K324">
        <v>20</v>
      </c>
      <c r="L324" s="1">
        <v>43869</v>
      </c>
      <c r="M324" s="62" t="str">
        <f>TEXT(Таблица2[[#This Row],[Дата]],"ДД")</f>
        <v>08</v>
      </c>
      <c r="N324" s="20" t="str">
        <f>TEXT(Таблица2[[#This Row],[Дата]],"ММММ")</f>
        <v>Февраль</v>
      </c>
      <c r="O324" s="20" t="str">
        <f>TEXT(Таблица2[[#This Row],[Дата]],"ГГГГ")</f>
        <v>2020</v>
      </c>
    </row>
    <row r="325" spans="1:15" hidden="1" x14ac:dyDescent="0.2">
      <c r="A325" s="20" t="str">
        <f>VLOOKUP(Таблица2[[#This Row],[Сотруудник]],Лист1!$A$2:$B$1048576,2,0)</f>
        <v>Мастер</v>
      </c>
      <c r="B325" t="s">
        <v>13</v>
      </c>
      <c r="C325">
        <v>14.81</v>
      </c>
      <c r="E325">
        <v>27</v>
      </c>
      <c r="G325">
        <v>4</v>
      </c>
      <c r="H325">
        <v>4</v>
      </c>
      <c r="K325">
        <v>31</v>
      </c>
      <c r="L325" s="1">
        <v>43869</v>
      </c>
      <c r="M325" s="62" t="str">
        <f>TEXT(Таблица2[[#This Row],[Дата]],"ДД")</f>
        <v>08</v>
      </c>
      <c r="N325" s="20" t="str">
        <f>TEXT(Таблица2[[#This Row],[Дата]],"ММММ")</f>
        <v>Февраль</v>
      </c>
      <c r="O325" s="20" t="str">
        <f>TEXT(Таблица2[[#This Row],[Дата]],"ГГГГ")</f>
        <v>2020</v>
      </c>
    </row>
    <row r="326" spans="1:15" hidden="1" x14ac:dyDescent="0.2">
      <c r="A326" s="20" t="str">
        <f>VLOOKUP(Таблица2[[#This Row],[Сотруудник]],Лист1!$A$2:$B$1048576,2,0)</f>
        <v>Мастер</v>
      </c>
      <c r="B326" t="s">
        <v>14</v>
      </c>
      <c r="C326">
        <v>0</v>
      </c>
      <c r="D326">
        <v>1</v>
      </c>
      <c r="K326">
        <v>1</v>
      </c>
      <c r="L326" s="1">
        <v>43869</v>
      </c>
      <c r="M326" s="62" t="str">
        <f>TEXT(Таблица2[[#This Row],[Дата]],"ДД")</f>
        <v>08</v>
      </c>
      <c r="N326" s="20" t="str">
        <f>TEXT(Таблица2[[#This Row],[Дата]],"ММММ")</f>
        <v>Февраль</v>
      </c>
      <c r="O326" s="20" t="str">
        <f>TEXT(Таблица2[[#This Row],[Дата]],"ГГГГ")</f>
        <v>2020</v>
      </c>
    </row>
    <row r="327" spans="1:15" hidden="1" x14ac:dyDescent="0.2">
      <c r="A327" s="20" t="str">
        <f>VLOOKUP(Таблица2[[#This Row],[Сотруудник]],Лист1!$A$2:$B$1048576,2,0)</f>
        <v>Проверка</v>
      </c>
      <c r="B327" t="s">
        <v>33</v>
      </c>
      <c r="E327">
        <v>185</v>
      </c>
      <c r="G327">
        <v>21</v>
      </c>
      <c r="H327">
        <v>21</v>
      </c>
      <c r="I327">
        <v>1</v>
      </c>
      <c r="K327">
        <v>206</v>
      </c>
      <c r="L327" s="1">
        <v>43870</v>
      </c>
      <c r="M327" s="62" t="str">
        <f>TEXT(Таблица2[[#This Row],[Дата]],"ДД")</f>
        <v>09</v>
      </c>
      <c r="N327" s="20" t="str">
        <f>TEXT(Таблица2[[#This Row],[Дата]],"ММММ")</f>
        <v>Февраль</v>
      </c>
      <c r="O327" s="20" t="str">
        <f>TEXT(Таблица2[[#This Row],[Дата]],"ГГГГ")</f>
        <v>2020</v>
      </c>
    </row>
    <row r="328" spans="1:15" hidden="1" x14ac:dyDescent="0.2">
      <c r="A328" s="20" t="str">
        <f>VLOOKUP(Таблица2[[#This Row],[Сотруудник]],Лист1!$A$2:$B$1048576,2,0)</f>
        <v>Мастер</v>
      </c>
      <c r="B328" t="s">
        <v>10</v>
      </c>
      <c r="C328">
        <v>21.43</v>
      </c>
      <c r="E328">
        <v>28</v>
      </c>
      <c r="G328">
        <v>6</v>
      </c>
      <c r="H328">
        <v>6</v>
      </c>
      <c r="K328">
        <v>34</v>
      </c>
      <c r="L328" s="1">
        <v>43870</v>
      </c>
      <c r="M328" s="62" t="str">
        <f>TEXT(Таблица2[[#This Row],[Дата]],"ДД")</f>
        <v>09</v>
      </c>
      <c r="N328" s="20" t="str">
        <f>TEXT(Таблица2[[#This Row],[Дата]],"ММММ")</f>
        <v>Февраль</v>
      </c>
      <c r="O328" s="20" t="str">
        <f>TEXT(Таблица2[[#This Row],[Дата]],"ГГГГ")</f>
        <v>2020</v>
      </c>
    </row>
    <row r="329" spans="1:15" hidden="1" x14ac:dyDescent="0.2">
      <c r="A329" s="20" t="str">
        <f>VLOOKUP(Таблица2[[#This Row],[Сотруудник]],Лист1!$A$2:$B$1048576,2,0)</f>
        <v>Мастер</v>
      </c>
      <c r="B329" t="s">
        <v>11</v>
      </c>
      <c r="C329">
        <v>14.29</v>
      </c>
      <c r="E329">
        <v>35</v>
      </c>
      <c r="G329">
        <v>5</v>
      </c>
      <c r="H329">
        <v>5</v>
      </c>
      <c r="K329">
        <v>40</v>
      </c>
      <c r="L329" s="1">
        <v>43870</v>
      </c>
      <c r="M329" s="62" t="str">
        <f>TEXT(Таблица2[[#This Row],[Дата]],"ДД")</f>
        <v>09</v>
      </c>
      <c r="N329" s="20" t="str">
        <f>TEXT(Таблица2[[#This Row],[Дата]],"ММММ")</f>
        <v>Февраль</v>
      </c>
      <c r="O329" s="20" t="str">
        <f>TEXT(Таблица2[[#This Row],[Дата]],"ГГГГ")</f>
        <v>2020</v>
      </c>
    </row>
    <row r="330" spans="1:15" hidden="1" x14ac:dyDescent="0.2">
      <c r="A330" s="20" t="str">
        <f>VLOOKUP(Таблица2[[#This Row],[Сотруудник]],Лист1!$A$2:$B$1048576,2,0)</f>
        <v>Мастер</v>
      </c>
      <c r="B330" t="s">
        <v>61</v>
      </c>
      <c r="C330">
        <v>9.3000000000000007</v>
      </c>
      <c r="E330">
        <v>43</v>
      </c>
      <c r="G330">
        <v>4</v>
      </c>
      <c r="H330">
        <v>4</v>
      </c>
      <c r="K330">
        <v>47</v>
      </c>
      <c r="L330" s="1">
        <v>43870</v>
      </c>
      <c r="M330" s="62" t="str">
        <f>TEXT(Таблица2[[#This Row],[Дата]],"ДД")</f>
        <v>09</v>
      </c>
      <c r="N330" s="20" t="str">
        <f>TEXT(Таблица2[[#This Row],[Дата]],"ММММ")</f>
        <v>Февраль</v>
      </c>
      <c r="O330" s="20" t="str">
        <f>TEXT(Таблица2[[#This Row],[Дата]],"ГГГГ")</f>
        <v>2020</v>
      </c>
    </row>
    <row r="331" spans="1:15" x14ac:dyDescent="0.2">
      <c r="A331" s="20" t="str">
        <f>VLOOKUP(Таблица2[[#This Row],[Сотруудник]],Лист1!$A$2:$B$1048576,2,0)</f>
        <v>Мастер</v>
      </c>
      <c r="B331" t="s">
        <v>12</v>
      </c>
      <c r="C331">
        <v>6.67</v>
      </c>
      <c r="E331">
        <v>30</v>
      </c>
      <c r="G331">
        <v>2</v>
      </c>
      <c r="H331">
        <v>2</v>
      </c>
      <c r="K331">
        <v>32</v>
      </c>
      <c r="L331" s="1">
        <v>43870</v>
      </c>
      <c r="M331" s="62" t="str">
        <f>TEXT(Таблица2[[#This Row],[Дата]],"ДД")</f>
        <v>09</v>
      </c>
      <c r="N331" s="20" t="str">
        <f>TEXT(Таблица2[[#This Row],[Дата]],"ММММ")</f>
        <v>Февраль</v>
      </c>
      <c r="O331" s="20" t="str">
        <f>TEXT(Таблица2[[#This Row],[Дата]],"ГГГГ")</f>
        <v>2020</v>
      </c>
    </row>
    <row r="332" spans="1:15" hidden="1" x14ac:dyDescent="0.2">
      <c r="A332" s="20" t="str">
        <f>VLOOKUP(Таблица2[[#This Row],[Сотруудник]],Лист1!$A$2:$B$1048576,2,0)</f>
        <v>Мастер</v>
      </c>
      <c r="B332" t="s">
        <v>14</v>
      </c>
      <c r="C332">
        <v>8.16</v>
      </c>
      <c r="E332">
        <v>49</v>
      </c>
      <c r="G332">
        <v>4</v>
      </c>
      <c r="H332">
        <v>4</v>
      </c>
      <c r="I332">
        <v>1</v>
      </c>
      <c r="K332">
        <v>53</v>
      </c>
      <c r="L332" s="1">
        <v>43870</v>
      </c>
      <c r="M332" s="62" t="str">
        <f>TEXT(Таблица2[[#This Row],[Дата]],"ДД")</f>
        <v>09</v>
      </c>
      <c r="N332" s="20" t="str">
        <f>TEXT(Таблица2[[#This Row],[Дата]],"ММММ")</f>
        <v>Февраль</v>
      </c>
      <c r="O332" s="20" t="str">
        <f>TEXT(Таблица2[[#This Row],[Дата]],"ГГГГ")</f>
        <v>2020</v>
      </c>
    </row>
    <row r="333" spans="1:15" hidden="1" x14ac:dyDescent="0.2">
      <c r="A333" s="20" t="str">
        <f>VLOOKUP(Таблица2[[#This Row],[Сотруудник]],Лист1!$A$2:$B$1048576,2,0)</f>
        <v>Проверка</v>
      </c>
      <c r="B333" t="s">
        <v>32</v>
      </c>
      <c r="E333">
        <v>75</v>
      </c>
      <c r="G333">
        <v>11</v>
      </c>
      <c r="H333">
        <v>11</v>
      </c>
      <c r="K333">
        <v>86</v>
      </c>
      <c r="L333" s="1">
        <v>43871</v>
      </c>
      <c r="M333" s="62" t="str">
        <f>TEXT(Таблица2[[#This Row],[Дата]],"ДД")</f>
        <v>10</v>
      </c>
      <c r="N333" s="20" t="str">
        <f>TEXT(Таблица2[[#This Row],[Дата]],"ММММ")</f>
        <v>Февраль</v>
      </c>
      <c r="O333" s="20" t="str">
        <f>TEXT(Таблица2[[#This Row],[Дата]],"ГГГГ")</f>
        <v>2020</v>
      </c>
    </row>
    <row r="334" spans="1:15" hidden="1" x14ac:dyDescent="0.2">
      <c r="A334" s="20" t="str">
        <f>VLOOKUP(Таблица2[[#This Row],[Сотруудник]],Лист1!$A$2:$B$1048576,2,0)</f>
        <v>Мастер</v>
      </c>
      <c r="B334" t="s">
        <v>16</v>
      </c>
      <c r="C334">
        <v>14.29</v>
      </c>
      <c r="E334">
        <v>14</v>
      </c>
      <c r="G334">
        <v>2</v>
      </c>
      <c r="H334">
        <v>2</v>
      </c>
      <c r="K334">
        <v>16</v>
      </c>
      <c r="L334" s="1">
        <v>43871</v>
      </c>
      <c r="M334" s="62" t="str">
        <f>TEXT(Таблица2[[#This Row],[Дата]],"ДД")</f>
        <v>10</v>
      </c>
      <c r="N334" s="20" t="str">
        <f>TEXT(Таблица2[[#This Row],[Дата]],"ММММ")</f>
        <v>Февраль</v>
      </c>
      <c r="O334" s="20" t="str">
        <f>TEXT(Таблица2[[#This Row],[Дата]],"ГГГГ")</f>
        <v>2020</v>
      </c>
    </row>
    <row r="335" spans="1:15" hidden="1" x14ac:dyDescent="0.2">
      <c r="A335" s="20" t="str">
        <f>VLOOKUP(Таблица2[[#This Row],[Сотруудник]],Лист1!$A$2:$B$1048576,2,0)</f>
        <v>Мастер</v>
      </c>
      <c r="B335" t="s">
        <v>10</v>
      </c>
      <c r="C335">
        <v>0</v>
      </c>
      <c r="E335">
        <v>1</v>
      </c>
      <c r="K335">
        <v>1</v>
      </c>
      <c r="L335" s="1">
        <v>43871</v>
      </c>
      <c r="M335" s="62" t="str">
        <f>TEXT(Таблица2[[#This Row],[Дата]],"ДД")</f>
        <v>10</v>
      </c>
      <c r="N335" s="20" t="str">
        <f>TEXT(Таблица2[[#This Row],[Дата]],"ММММ")</f>
        <v>Февраль</v>
      </c>
      <c r="O335" s="20" t="str">
        <f>TEXT(Таблица2[[#This Row],[Дата]],"ГГГГ")</f>
        <v>2020</v>
      </c>
    </row>
    <row r="336" spans="1:15" hidden="1" x14ac:dyDescent="0.2">
      <c r="A336" s="20" t="str">
        <f>VLOOKUP(Таблица2[[#This Row],[Сотруудник]],Лист1!$A$2:$B$1048576,2,0)</f>
        <v>Мастер</v>
      </c>
      <c r="B336" t="s">
        <v>11</v>
      </c>
      <c r="C336">
        <v>63.64</v>
      </c>
      <c r="E336">
        <v>11</v>
      </c>
      <c r="G336">
        <v>7</v>
      </c>
      <c r="H336">
        <v>7</v>
      </c>
      <c r="K336">
        <v>18</v>
      </c>
      <c r="L336" s="1">
        <v>43871</v>
      </c>
      <c r="M336" s="62" t="str">
        <f>TEXT(Таблица2[[#This Row],[Дата]],"ДД")</f>
        <v>10</v>
      </c>
      <c r="N336" s="20" t="str">
        <f>TEXT(Таблица2[[#This Row],[Дата]],"ММММ")</f>
        <v>Февраль</v>
      </c>
      <c r="O336" s="20" t="str">
        <f>TEXT(Таблица2[[#This Row],[Дата]],"ГГГГ")</f>
        <v>2020</v>
      </c>
    </row>
    <row r="337" spans="1:15" hidden="1" x14ac:dyDescent="0.2">
      <c r="A337" s="20" t="str">
        <f>VLOOKUP(Таблица2[[#This Row],[Сотруудник]],Лист1!$A$2:$B$1048576,2,0)</f>
        <v>Мастер</v>
      </c>
      <c r="B337" t="s">
        <v>61</v>
      </c>
      <c r="C337">
        <v>0</v>
      </c>
      <c r="E337">
        <v>35</v>
      </c>
      <c r="K337">
        <v>35</v>
      </c>
      <c r="L337" s="1">
        <v>43871</v>
      </c>
      <c r="M337" s="62" t="str">
        <f>TEXT(Таблица2[[#This Row],[Дата]],"ДД")</f>
        <v>10</v>
      </c>
      <c r="N337" s="20" t="str">
        <f>TEXT(Таблица2[[#This Row],[Дата]],"ММММ")</f>
        <v>Февраль</v>
      </c>
      <c r="O337" s="20" t="str">
        <f>TEXT(Таблица2[[#This Row],[Дата]],"ГГГГ")</f>
        <v>2020</v>
      </c>
    </row>
    <row r="338" spans="1:15" x14ac:dyDescent="0.2">
      <c r="A338" s="20" t="str">
        <f>VLOOKUP(Таблица2[[#This Row],[Сотруудник]],Лист1!$A$2:$B$1048576,2,0)</f>
        <v>Мастер</v>
      </c>
      <c r="B338" t="s">
        <v>12</v>
      </c>
      <c r="C338">
        <v>10</v>
      </c>
      <c r="E338">
        <v>10</v>
      </c>
      <c r="G338">
        <v>1</v>
      </c>
      <c r="H338">
        <v>1</v>
      </c>
      <c r="K338">
        <v>11</v>
      </c>
      <c r="L338" s="1">
        <v>43871</v>
      </c>
      <c r="M338" s="62" t="str">
        <f>TEXT(Таблица2[[#This Row],[Дата]],"ДД")</f>
        <v>10</v>
      </c>
      <c r="N338" s="20" t="str">
        <f>TEXT(Таблица2[[#This Row],[Дата]],"ММММ")</f>
        <v>Февраль</v>
      </c>
      <c r="O338" s="20" t="str">
        <f>TEXT(Таблица2[[#This Row],[Дата]],"ГГГГ")</f>
        <v>2020</v>
      </c>
    </row>
    <row r="339" spans="1:15" hidden="1" x14ac:dyDescent="0.2">
      <c r="A339" s="20" t="str">
        <f>VLOOKUP(Таблица2[[#This Row],[Сотруудник]],Лист1!$A$2:$B$1048576,2,0)</f>
        <v>Мастер</v>
      </c>
      <c r="B339" t="s">
        <v>14</v>
      </c>
      <c r="C339">
        <v>25</v>
      </c>
      <c r="E339">
        <v>4</v>
      </c>
      <c r="G339">
        <v>1</v>
      </c>
      <c r="H339">
        <v>1</v>
      </c>
      <c r="K339">
        <v>5</v>
      </c>
      <c r="L339" s="1">
        <v>43871</v>
      </c>
      <c r="M339" s="62" t="str">
        <f>TEXT(Таблица2[[#This Row],[Дата]],"ДД")</f>
        <v>10</v>
      </c>
      <c r="N339" s="20" t="str">
        <f>TEXT(Таблица2[[#This Row],[Дата]],"ММММ")</f>
        <v>Февраль</v>
      </c>
      <c r="O339" s="20" t="str">
        <f>TEXT(Таблица2[[#This Row],[Дата]],"ГГГГ")</f>
        <v>2020</v>
      </c>
    </row>
    <row r="340" spans="1:15" hidden="1" x14ac:dyDescent="0.2">
      <c r="A340" s="20" t="str">
        <f>VLOOKUP(Таблица2[[#This Row],[Сотруудник]],Лист1!$A$2:$B$1048576,2,0)</f>
        <v>Проверка</v>
      </c>
      <c r="B340" t="s">
        <v>33</v>
      </c>
      <c r="D340">
        <v>8</v>
      </c>
      <c r="E340">
        <v>138</v>
      </c>
      <c r="F340">
        <v>2</v>
      </c>
      <c r="G340">
        <v>12</v>
      </c>
      <c r="H340">
        <v>14</v>
      </c>
      <c r="K340">
        <v>160</v>
      </c>
      <c r="L340" s="1">
        <v>43871</v>
      </c>
      <c r="M340" s="62" t="str">
        <f>TEXT(Таблица2[[#This Row],[Дата]],"ДД")</f>
        <v>10</v>
      </c>
      <c r="N340" s="20" t="str">
        <f>TEXT(Таблица2[[#This Row],[Дата]],"ММММ")</f>
        <v>Февраль</v>
      </c>
      <c r="O340" s="20" t="str">
        <f>TEXT(Таблица2[[#This Row],[Дата]],"ГГГГ")</f>
        <v>2020</v>
      </c>
    </row>
    <row r="341" spans="1:15" hidden="1" x14ac:dyDescent="0.2">
      <c r="A341" s="20" t="str">
        <f>VLOOKUP(Таблица2[[#This Row],[Сотруудник]],Лист1!$A$2:$B$1048576,2,0)</f>
        <v>Мастер</v>
      </c>
      <c r="B341" t="s">
        <v>16</v>
      </c>
      <c r="C341">
        <v>0</v>
      </c>
      <c r="F341">
        <v>1</v>
      </c>
      <c r="H341">
        <v>1</v>
      </c>
      <c r="K341">
        <v>1</v>
      </c>
      <c r="L341" s="1">
        <v>43871</v>
      </c>
      <c r="M341" s="62" t="str">
        <f>TEXT(Таблица2[[#This Row],[Дата]],"ДД")</f>
        <v>10</v>
      </c>
      <c r="N341" s="20" t="str">
        <f>TEXT(Таблица2[[#This Row],[Дата]],"ММММ")</f>
        <v>Февраль</v>
      </c>
      <c r="O341" s="20" t="str">
        <f>TEXT(Таблица2[[#This Row],[Дата]],"ГГГГ")</f>
        <v>2020</v>
      </c>
    </row>
    <row r="342" spans="1:15" hidden="1" x14ac:dyDescent="0.2">
      <c r="A342" s="20" t="str">
        <f>VLOOKUP(Таблица2[[#This Row],[Сотруудник]],Лист1!$A$2:$B$1048576,2,0)</f>
        <v>Мастер</v>
      </c>
      <c r="B342" t="s">
        <v>9</v>
      </c>
      <c r="C342">
        <v>0</v>
      </c>
      <c r="D342">
        <v>5</v>
      </c>
      <c r="K342">
        <v>5</v>
      </c>
      <c r="L342" s="1">
        <v>43871</v>
      </c>
      <c r="M342" s="62" t="str">
        <f>TEXT(Таблица2[[#This Row],[Дата]],"ДД")</f>
        <v>10</v>
      </c>
      <c r="N342" s="20" t="str">
        <f>TEXT(Таблица2[[#This Row],[Дата]],"ММММ")</f>
        <v>Февраль</v>
      </c>
      <c r="O342" s="20" t="str">
        <f>TEXT(Таблица2[[#This Row],[Дата]],"ГГГГ")</f>
        <v>2020</v>
      </c>
    </row>
    <row r="343" spans="1:15" hidden="1" x14ac:dyDescent="0.2">
      <c r="A343" s="20" t="str">
        <f>VLOOKUP(Таблица2[[#This Row],[Сотруудник]],Лист1!$A$2:$B$1048576,2,0)</f>
        <v>Мастер</v>
      </c>
      <c r="B343" t="s">
        <v>10</v>
      </c>
      <c r="C343">
        <v>5.56</v>
      </c>
      <c r="E343">
        <v>18</v>
      </c>
      <c r="G343">
        <v>1</v>
      </c>
      <c r="H343">
        <v>1</v>
      </c>
      <c r="K343">
        <v>19</v>
      </c>
      <c r="L343" s="1">
        <v>43871</v>
      </c>
      <c r="M343" s="62" t="str">
        <f>TEXT(Таблица2[[#This Row],[Дата]],"ДД")</f>
        <v>10</v>
      </c>
      <c r="N343" s="20" t="str">
        <f>TEXT(Таблица2[[#This Row],[Дата]],"ММММ")</f>
        <v>Февраль</v>
      </c>
      <c r="O343" s="20" t="str">
        <f>TEXT(Таблица2[[#This Row],[Дата]],"ГГГГ")</f>
        <v>2020</v>
      </c>
    </row>
    <row r="344" spans="1:15" hidden="1" x14ac:dyDescent="0.2">
      <c r="A344" s="20" t="str">
        <f>VLOOKUP(Таблица2[[#This Row],[Сотруудник]],Лист1!$A$2:$B$1048576,2,0)</f>
        <v>Мастер</v>
      </c>
      <c r="B344" t="s">
        <v>61</v>
      </c>
      <c r="C344">
        <v>0</v>
      </c>
      <c r="E344">
        <v>21</v>
      </c>
      <c r="K344">
        <v>21</v>
      </c>
      <c r="L344" s="1">
        <v>43871</v>
      </c>
      <c r="M344" s="62" t="str">
        <f>TEXT(Таблица2[[#This Row],[Дата]],"ДД")</f>
        <v>10</v>
      </c>
      <c r="N344" s="20" t="str">
        <f>TEXT(Таблица2[[#This Row],[Дата]],"ММММ")</f>
        <v>Февраль</v>
      </c>
      <c r="O344" s="20" t="str">
        <f>TEXT(Таблица2[[#This Row],[Дата]],"ГГГГ")</f>
        <v>2020</v>
      </c>
    </row>
    <row r="345" spans="1:15" x14ac:dyDescent="0.2">
      <c r="A345" s="20" t="str">
        <f>VLOOKUP(Таблица2[[#This Row],[Сотруудник]],Лист1!$A$2:$B$1048576,2,0)</f>
        <v>Мастер</v>
      </c>
      <c r="B345" t="s">
        <v>12</v>
      </c>
      <c r="C345">
        <v>0</v>
      </c>
      <c r="D345">
        <v>3</v>
      </c>
      <c r="E345">
        <v>1</v>
      </c>
      <c r="K345">
        <v>4</v>
      </c>
      <c r="L345" s="1">
        <v>43871</v>
      </c>
      <c r="M345" s="62" t="str">
        <f>TEXT(Таблица2[[#This Row],[Дата]],"ДД")</f>
        <v>10</v>
      </c>
      <c r="N345" s="20" t="str">
        <f>TEXT(Таблица2[[#This Row],[Дата]],"ММММ")</f>
        <v>Февраль</v>
      </c>
      <c r="O345" s="20" t="str">
        <f>TEXT(Таблица2[[#This Row],[Дата]],"ГГГГ")</f>
        <v>2020</v>
      </c>
    </row>
    <row r="346" spans="1:15" hidden="1" x14ac:dyDescent="0.2">
      <c r="A346" s="20" t="str">
        <f>VLOOKUP(Таблица2[[#This Row],[Сотруудник]],Лист1!$A$2:$B$1048576,2,0)</f>
        <v>Мастер</v>
      </c>
      <c r="B346" t="s">
        <v>13</v>
      </c>
      <c r="C346">
        <v>19.23</v>
      </c>
      <c r="E346">
        <v>52</v>
      </c>
      <c r="F346">
        <v>1</v>
      </c>
      <c r="G346">
        <v>9</v>
      </c>
      <c r="H346">
        <v>10</v>
      </c>
      <c r="K346">
        <v>62</v>
      </c>
      <c r="L346" s="1">
        <v>43871</v>
      </c>
      <c r="M346" s="62" t="str">
        <f>TEXT(Таблица2[[#This Row],[Дата]],"ДД")</f>
        <v>10</v>
      </c>
      <c r="N346" s="20" t="str">
        <f>TEXT(Таблица2[[#This Row],[Дата]],"ММММ")</f>
        <v>Февраль</v>
      </c>
      <c r="O346" s="20" t="str">
        <f>TEXT(Таблица2[[#This Row],[Дата]],"ГГГГ")</f>
        <v>2020</v>
      </c>
    </row>
    <row r="347" spans="1:15" hidden="1" x14ac:dyDescent="0.2">
      <c r="A347" s="20" t="str">
        <f>VLOOKUP(Таблица2[[#This Row],[Сотруудник]],Лист1!$A$2:$B$1048576,2,0)</f>
        <v>Мастер</v>
      </c>
      <c r="B347" t="s">
        <v>14</v>
      </c>
      <c r="C347">
        <v>4.3499999999999996</v>
      </c>
      <c r="E347">
        <v>46</v>
      </c>
      <c r="G347">
        <v>2</v>
      </c>
      <c r="H347">
        <v>2</v>
      </c>
      <c r="K347">
        <v>48</v>
      </c>
      <c r="L347" s="1">
        <v>43871</v>
      </c>
      <c r="M347" s="62" t="str">
        <f>TEXT(Таблица2[[#This Row],[Дата]],"ДД")</f>
        <v>10</v>
      </c>
      <c r="N347" s="20" t="str">
        <f>TEXT(Таблица2[[#This Row],[Дата]],"ММММ")</f>
        <v>Февраль</v>
      </c>
      <c r="O347" s="20" t="str">
        <f>TEXT(Таблица2[[#This Row],[Дата]],"ГГГГ")</f>
        <v>2020</v>
      </c>
    </row>
    <row r="348" spans="1:15" hidden="1" x14ac:dyDescent="0.2">
      <c r="A348" s="20" t="str">
        <f>VLOOKUP(Таблица2[[#This Row],[Сотруудник]],Лист1!$A$2:$B$1048576,2,0)</f>
        <v>Проверка</v>
      </c>
      <c r="B348" t="s">
        <v>34</v>
      </c>
      <c r="E348">
        <v>50</v>
      </c>
      <c r="G348">
        <v>14</v>
      </c>
      <c r="H348">
        <v>14</v>
      </c>
      <c r="K348">
        <v>64</v>
      </c>
      <c r="L348" s="1">
        <v>43871</v>
      </c>
      <c r="M348" s="62" t="str">
        <f>TEXT(Таблица2[[#This Row],[Дата]],"ДД")</f>
        <v>10</v>
      </c>
      <c r="N348" s="20" t="str">
        <f>TEXT(Таблица2[[#This Row],[Дата]],"ММММ")</f>
        <v>Февраль</v>
      </c>
      <c r="O348" s="20" t="str">
        <f>TEXT(Таблица2[[#This Row],[Дата]],"ГГГГ")</f>
        <v>2020</v>
      </c>
    </row>
    <row r="349" spans="1:15" hidden="1" x14ac:dyDescent="0.2">
      <c r="A349" s="20" t="str">
        <f>VLOOKUP(Таблица2[[#This Row],[Сотруудник]],Лист1!$A$2:$B$1048576,2,0)</f>
        <v>Мастер</v>
      </c>
      <c r="B349" t="s">
        <v>16</v>
      </c>
      <c r="C349">
        <v>100</v>
      </c>
      <c r="E349">
        <v>7</v>
      </c>
      <c r="G349">
        <v>7</v>
      </c>
      <c r="H349">
        <v>7</v>
      </c>
      <c r="K349">
        <v>14</v>
      </c>
      <c r="L349" s="1">
        <v>43871</v>
      </c>
      <c r="M349" s="62" t="str">
        <f>TEXT(Таблица2[[#This Row],[Дата]],"ДД")</f>
        <v>10</v>
      </c>
      <c r="N349" s="20" t="str">
        <f>TEXT(Таблица2[[#This Row],[Дата]],"ММММ")</f>
        <v>Февраль</v>
      </c>
      <c r="O349" s="20" t="str">
        <f>TEXT(Таблица2[[#This Row],[Дата]],"ГГГГ")</f>
        <v>2020</v>
      </c>
    </row>
    <row r="350" spans="1:15" hidden="1" x14ac:dyDescent="0.2">
      <c r="A350" s="20" t="str">
        <f>VLOOKUP(Таблица2[[#This Row],[Сотруудник]],Лист1!$A$2:$B$1048576,2,0)</f>
        <v>Мастер</v>
      </c>
      <c r="B350" t="s">
        <v>10</v>
      </c>
      <c r="C350">
        <v>5.26</v>
      </c>
      <c r="E350">
        <v>19</v>
      </c>
      <c r="G350">
        <v>1</v>
      </c>
      <c r="H350">
        <v>1</v>
      </c>
      <c r="K350">
        <v>20</v>
      </c>
      <c r="L350" s="1">
        <v>43871</v>
      </c>
      <c r="M350" s="62" t="str">
        <f>TEXT(Таблица2[[#This Row],[Дата]],"ДД")</f>
        <v>10</v>
      </c>
      <c r="N350" s="20" t="str">
        <f>TEXT(Таблица2[[#This Row],[Дата]],"ММММ")</f>
        <v>Февраль</v>
      </c>
      <c r="O350" s="20" t="str">
        <f>TEXT(Таблица2[[#This Row],[Дата]],"ГГГГ")</f>
        <v>2020</v>
      </c>
    </row>
    <row r="351" spans="1:15" hidden="1" x14ac:dyDescent="0.2">
      <c r="A351" s="20" t="str">
        <f>VLOOKUP(Таблица2[[#This Row],[Сотруудник]],Лист1!$A$2:$B$1048576,2,0)</f>
        <v>Мастер</v>
      </c>
      <c r="B351" t="s">
        <v>11</v>
      </c>
      <c r="C351">
        <v>150</v>
      </c>
      <c r="E351">
        <v>4</v>
      </c>
      <c r="G351">
        <v>6</v>
      </c>
      <c r="H351">
        <v>6</v>
      </c>
      <c r="K351">
        <v>10</v>
      </c>
      <c r="L351" s="1">
        <v>43871</v>
      </c>
      <c r="M351" s="62" t="str">
        <f>TEXT(Таблица2[[#This Row],[Дата]],"ДД")</f>
        <v>10</v>
      </c>
      <c r="N351" s="20" t="str">
        <f>TEXT(Таблица2[[#This Row],[Дата]],"ММММ")</f>
        <v>Февраль</v>
      </c>
      <c r="O351" s="20" t="str">
        <f>TEXT(Таблица2[[#This Row],[Дата]],"ГГГГ")</f>
        <v>2020</v>
      </c>
    </row>
    <row r="352" spans="1:15" hidden="1" x14ac:dyDescent="0.2">
      <c r="A352" s="20" t="str">
        <f>VLOOKUP(Таблица2[[#This Row],[Сотруудник]],Лист1!$A$2:$B$1048576,2,0)</f>
        <v>Мастер</v>
      </c>
      <c r="B352" t="s">
        <v>61</v>
      </c>
      <c r="C352">
        <v>0</v>
      </c>
      <c r="E352">
        <v>20</v>
      </c>
      <c r="K352">
        <v>20</v>
      </c>
      <c r="L352" s="1">
        <v>43871</v>
      </c>
      <c r="M352" s="62" t="str">
        <f>TEXT(Таблица2[[#This Row],[Дата]],"ДД")</f>
        <v>10</v>
      </c>
      <c r="N352" s="20" t="str">
        <f>TEXT(Таблица2[[#This Row],[Дата]],"ММММ")</f>
        <v>Февраль</v>
      </c>
      <c r="O352" s="20" t="str">
        <f>TEXT(Таблица2[[#This Row],[Дата]],"ГГГГ")</f>
        <v>2020</v>
      </c>
    </row>
    <row r="353" spans="1:15" hidden="1" x14ac:dyDescent="0.2">
      <c r="A353" s="20" t="str">
        <f>VLOOKUP(Таблица2[[#This Row],[Сотруудник]],Лист1!$A$2:$B$1048576,2,0)</f>
        <v>Проверка</v>
      </c>
      <c r="B353" t="s">
        <v>30</v>
      </c>
      <c r="E353">
        <v>71</v>
      </c>
      <c r="G353">
        <v>9</v>
      </c>
      <c r="H353">
        <v>9</v>
      </c>
      <c r="K353">
        <v>80</v>
      </c>
      <c r="L353" s="1">
        <v>43873</v>
      </c>
      <c r="M353" s="62" t="str">
        <f>TEXT(Таблица2[[#This Row],[Дата]],"ДД")</f>
        <v>12</v>
      </c>
      <c r="N353" s="20" t="str">
        <f>TEXT(Таблица2[[#This Row],[Дата]],"ММММ")</f>
        <v>Февраль</v>
      </c>
      <c r="O353" s="20" t="str">
        <f>TEXT(Таблица2[[#This Row],[Дата]],"ГГГГ")</f>
        <v>2020</v>
      </c>
    </row>
    <row r="354" spans="1:15" hidden="1" x14ac:dyDescent="0.2">
      <c r="A354" s="20" t="str">
        <f>VLOOKUP(Таблица2[[#This Row],[Сотруудник]],Лист1!$A$2:$B$1048576,2,0)</f>
        <v>Мастер</v>
      </c>
      <c r="B354" t="s">
        <v>16</v>
      </c>
      <c r="C354">
        <v>20</v>
      </c>
      <c r="E354">
        <v>20</v>
      </c>
      <c r="G354">
        <v>4</v>
      </c>
      <c r="H354">
        <v>4</v>
      </c>
      <c r="K354">
        <v>24</v>
      </c>
      <c r="L354" s="1">
        <v>43873</v>
      </c>
      <c r="M354" s="62" t="str">
        <f>TEXT(Таблица2[[#This Row],[Дата]],"ДД")</f>
        <v>12</v>
      </c>
      <c r="N354" s="20" t="str">
        <f>TEXT(Таблица2[[#This Row],[Дата]],"ММММ")</f>
        <v>Февраль</v>
      </c>
      <c r="O354" s="20" t="str">
        <f>TEXT(Таблица2[[#This Row],[Дата]],"ГГГГ")</f>
        <v>2020</v>
      </c>
    </row>
    <row r="355" spans="1:15" hidden="1" x14ac:dyDescent="0.2">
      <c r="A355" s="20" t="str">
        <f>VLOOKUP(Таблица2[[#This Row],[Сотруудник]],Лист1!$A$2:$B$1048576,2,0)</f>
        <v>Мастер</v>
      </c>
      <c r="B355" t="s">
        <v>11</v>
      </c>
      <c r="C355">
        <v>66.67</v>
      </c>
      <c r="E355">
        <v>3</v>
      </c>
      <c r="G355">
        <v>2</v>
      </c>
      <c r="H355">
        <v>2</v>
      </c>
      <c r="K355">
        <v>5</v>
      </c>
      <c r="L355" s="1">
        <v>43873</v>
      </c>
      <c r="M355" s="62" t="str">
        <f>TEXT(Таблица2[[#This Row],[Дата]],"ДД")</f>
        <v>12</v>
      </c>
      <c r="N355" s="20" t="str">
        <f>TEXT(Таблица2[[#This Row],[Дата]],"ММММ")</f>
        <v>Февраль</v>
      </c>
      <c r="O355" s="20" t="str">
        <f>TEXT(Таблица2[[#This Row],[Дата]],"ГГГГ")</f>
        <v>2020</v>
      </c>
    </row>
    <row r="356" spans="1:15" hidden="1" x14ac:dyDescent="0.2">
      <c r="A356" s="20" t="str">
        <f>VLOOKUP(Таблица2[[#This Row],[Сотруудник]],Лист1!$A$2:$B$1048576,2,0)</f>
        <v>Мастер</v>
      </c>
      <c r="B356" t="s">
        <v>61</v>
      </c>
      <c r="C356">
        <v>0</v>
      </c>
      <c r="E356">
        <v>10</v>
      </c>
      <c r="K356">
        <v>10</v>
      </c>
      <c r="L356" s="1">
        <v>43873</v>
      </c>
      <c r="M356" s="62" t="str">
        <f>TEXT(Таблица2[[#This Row],[Дата]],"ДД")</f>
        <v>12</v>
      </c>
      <c r="N356" s="20" t="str">
        <f>TEXT(Таблица2[[#This Row],[Дата]],"ММММ")</f>
        <v>Февраль</v>
      </c>
      <c r="O356" s="20" t="str">
        <f>TEXT(Таблица2[[#This Row],[Дата]],"ГГГГ")</f>
        <v>2020</v>
      </c>
    </row>
    <row r="357" spans="1:15" x14ac:dyDescent="0.2">
      <c r="A357" s="20" t="str">
        <f>VLOOKUP(Таблица2[[#This Row],[Сотруудник]],Лист1!$A$2:$B$1048576,2,0)</f>
        <v>Мастер</v>
      </c>
      <c r="B357" t="s">
        <v>12</v>
      </c>
      <c r="C357">
        <v>10.71</v>
      </c>
      <c r="E357">
        <v>28</v>
      </c>
      <c r="G357">
        <v>3</v>
      </c>
      <c r="H357">
        <v>3</v>
      </c>
      <c r="K357">
        <v>31</v>
      </c>
      <c r="L357" s="1">
        <v>43873</v>
      </c>
      <c r="M357" s="62" t="str">
        <f>TEXT(Таблица2[[#This Row],[Дата]],"ДД")</f>
        <v>12</v>
      </c>
      <c r="N357" s="20" t="str">
        <f>TEXT(Таблица2[[#This Row],[Дата]],"ММММ")</f>
        <v>Февраль</v>
      </c>
      <c r="O357" s="20" t="str">
        <f>TEXT(Таблица2[[#This Row],[Дата]],"ГГГГ")</f>
        <v>2020</v>
      </c>
    </row>
    <row r="358" spans="1:15" hidden="1" x14ac:dyDescent="0.2">
      <c r="A358" s="20" t="str">
        <f>VLOOKUP(Таблица2[[#This Row],[Сотруудник]],Лист1!$A$2:$B$1048576,2,0)</f>
        <v>Мастер</v>
      </c>
      <c r="B358" t="s">
        <v>13</v>
      </c>
      <c r="C358">
        <v>0</v>
      </c>
      <c r="E358">
        <v>10</v>
      </c>
      <c r="K358">
        <v>10</v>
      </c>
      <c r="L358" s="1">
        <v>43873</v>
      </c>
      <c r="M358" s="62" t="str">
        <f>TEXT(Таблица2[[#This Row],[Дата]],"ДД")</f>
        <v>12</v>
      </c>
      <c r="N358" s="20" t="str">
        <f>TEXT(Таблица2[[#This Row],[Дата]],"ММММ")</f>
        <v>Февраль</v>
      </c>
      <c r="O358" s="20" t="str">
        <f>TEXT(Таблица2[[#This Row],[Дата]],"ГГГГ")</f>
        <v>2020</v>
      </c>
    </row>
    <row r="359" spans="1:15" hidden="1" x14ac:dyDescent="0.2">
      <c r="A359" s="20" t="str">
        <f>VLOOKUP(Таблица2[[#This Row],[Сотруудник]],Лист1!$A$2:$B$1048576,2,0)</f>
        <v>Проверка</v>
      </c>
      <c r="B359" t="s">
        <v>32</v>
      </c>
      <c r="D359">
        <v>5</v>
      </c>
      <c r="E359">
        <v>44</v>
      </c>
      <c r="F359">
        <v>3</v>
      </c>
      <c r="G359">
        <v>3</v>
      </c>
      <c r="H359">
        <v>6</v>
      </c>
      <c r="K359">
        <v>55</v>
      </c>
      <c r="L359" s="1">
        <v>43873</v>
      </c>
      <c r="M359" s="62" t="str">
        <f>TEXT(Таблица2[[#This Row],[Дата]],"ДД")</f>
        <v>12</v>
      </c>
      <c r="N359" s="20" t="str">
        <f>TEXT(Таблица2[[#This Row],[Дата]],"ММММ")</f>
        <v>Февраль</v>
      </c>
      <c r="O359" s="20" t="str">
        <f>TEXT(Таблица2[[#This Row],[Дата]],"ГГГГ")</f>
        <v>2020</v>
      </c>
    </row>
    <row r="360" spans="1:15" hidden="1" x14ac:dyDescent="0.2">
      <c r="A360" s="20" t="str">
        <f>VLOOKUP(Таблица2[[#This Row],[Сотруудник]],Лист1!$A$2:$B$1048576,2,0)</f>
        <v>Мастер</v>
      </c>
      <c r="B360" t="s">
        <v>16</v>
      </c>
      <c r="C360">
        <v>0</v>
      </c>
      <c r="E360">
        <v>11</v>
      </c>
      <c r="K360">
        <v>11</v>
      </c>
      <c r="L360" s="1">
        <v>43873</v>
      </c>
      <c r="M360" s="62" t="str">
        <f>TEXT(Таблица2[[#This Row],[Дата]],"ДД")</f>
        <v>12</v>
      </c>
      <c r="N360" s="20" t="str">
        <f>TEXT(Таблица2[[#This Row],[Дата]],"ММММ")</f>
        <v>Февраль</v>
      </c>
      <c r="O360" s="20" t="str">
        <f>TEXT(Таблица2[[#This Row],[Дата]],"ГГГГ")</f>
        <v>2020</v>
      </c>
    </row>
    <row r="361" spans="1:15" hidden="1" x14ac:dyDescent="0.2">
      <c r="A361" s="20" t="str">
        <f>VLOOKUP(Таблица2[[#This Row],[Сотруудник]],Лист1!$A$2:$B$1048576,2,0)</f>
        <v>Мастер</v>
      </c>
      <c r="B361" t="s">
        <v>8</v>
      </c>
      <c r="C361">
        <v>100</v>
      </c>
      <c r="D361">
        <v>2</v>
      </c>
      <c r="F361">
        <v>2</v>
      </c>
      <c r="H361">
        <v>2</v>
      </c>
      <c r="K361">
        <v>4</v>
      </c>
      <c r="L361" s="1">
        <v>43873</v>
      </c>
      <c r="M361" s="62" t="str">
        <f>TEXT(Таблица2[[#This Row],[Дата]],"ДД")</f>
        <v>12</v>
      </c>
      <c r="N361" s="20" t="str">
        <f>TEXT(Таблица2[[#This Row],[Дата]],"ММММ")</f>
        <v>Февраль</v>
      </c>
      <c r="O361" s="20" t="str">
        <f>TEXT(Таблица2[[#This Row],[Дата]],"ГГГГ")</f>
        <v>2020</v>
      </c>
    </row>
    <row r="362" spans="1:15" hidden="1" x14ac:dyDescent="0.2">
      <c r="A362" s="20" t="str">
        <f>VLOOKUP(Таблица2[[#This Row],[Сотруудник]],Лист1!$A$2:$B$1048576,2,0)</f>
        <v>Мастер</v>
      </c>
      <c r="B362" t="s">
        <v>9</v>
      </c>
      <c r="C362">
        <v>33.33</v>
      </c>
      <c r="D362">
        <v>3</v>
      </c>
      <c r="F362">
        <v>1</v>
      </c>
      <c r="H362">
        <v>1</v>
      </c>
      <c r="K362">
        <v>4</v>
      </c>
      <c r="L362" s="1">
        <v>43873</v>
      </c>
      <c r="M362" s="62" t="str">
        <f>TEXT(Таблица2[[#This Row],[Дата]],"ДД")</f>
        <v>12</v>
      </c>
      <c r="N362" s="20" t="str">
        <f>TEXT(Таблица2[[#This Row],[Дата]],"ММММ")</f>
        <v>Февраль</v>
      </c>
      <c r="O362" s="20" t="str">
        <f>TEXT(Таблица2[[#This Row],[Дата]],"ГГГГ")</f>
        <v>2020</v>
      </c>
    </row>
    <row r="363" spans="1:15" hidden="1" x14ac:dyDescent="0.2">
      <c r="A363" s="20" t="str">
        <f>VLOOKUP(Таблица2[[#This Row],[Сотруудник]],Лист1!$A$2:$B$1048576,2,0)</f>
        <v>Мастер</v>
      </c>
      <c r="B363" t="s">
        <v>11</v>
      </c>
      <c r="C363">
        <v>13.04</v>
      </c>
      <c r="E363">
        <v>23</v>
      </c>
      <c r="G363">
        <v>3</v>
      </c>
      <c r="H363">
        <v>3</v>
      </c>
      <c r="K363">
        <v>26</v>
      </c>
      <c r="L363" s="1">
        <v>43873</v>
      </c>
      <c r="M363" s="62" t="str">
        <f>TEXT(Таблица2[[#This Row],[Дата]],"ДД")</f>
        <v>12</v>
      </c>
      <c r="N363" s="20" t="str">
        <f>TEXT(Таблица2[[#This Row],[Дата]],"ММММ")</f>
        <v>Февраль</v>
      </c>
      <c r="O363" s="20" t="str">
        <f>TEXT(Таблица2[[#This Row],[Дата]],"ГГГГ")</f>
        <v>2020</v>
      </c>
    </row>
    <row r="364" spans="1:15" x14ac:dyDescent="0.2">
      <c r="A364" s="20" t="str">
        <f>VLOOKUP(Таблица2[[#This Row],[Сотруудник]],Лист1!$A$2:$B$1048576,2,0)</f>
        <v>Мастер</v>
      </c>
      <c r="B364" t="s">
        <v>12</v>
      </c>
      <c r="C364">
        <v>0</v>
      </c>
      <c r="E364">
        <v>10</v>
      </c>
      <c r="K364">
        <v>10</v>
      </c>
      <c r="L364" s="1">
        <v>43873</v>
      </c>
      <c r="M364" s="62" t="str">
        <f>TEXT(Таблица2[[#This Row],[Дата]],"ДД")</f>
        <v>12</v>
      </c>
      <c r="N364" s="20" t="str">
        <f>TEXT(Таблица2[[#This Row],[Дата]],"ММММ")</f>
        <v>Февраль</v>
      </c>
      <c r="O364" s="20" t="str">
        <f>TEXT(Таблица2[[#This Row],[Дата]],"ГГГГ")</f>
        <v>2020</v>
      </c>
    </row>
    <row r="365" spans="1:15" hidden="1" x14ac:dyDescent="0.2">
      <c r="A365" s="20" t="str">
        <f>VLOOKUP(Таблица2[[#This Row],[Сотруудник]],Лист1!$A$2:$B$1048576,2,0)</f>
        <v>Проверка</v>
      </c>
      <c r="B365" t="s">
        <v>33</v>
      </c>
      <c r="E365">
        <v>119</v>
      </c>
      <c r="G365">
        <v>14</v>
      </c>
      <c r="H365">
        <v>14</v>
      </c>
      <c r="I365">
        <v>1</v>
      </c>
      <c r="J365">
        <v>1</v>
      </c>
      <c r="K365">
        <v>133</v>
      </c>
      <c r="L365" s="1">
        <v>43873</v>
      </c>
      <c r="M365" s="62" t="str">
        <f>TEXT(Таблица2[[#This Row],[Дата]],"ДД")</f>
        <v>12</v>
      </c>
      <c r="N365" s="20" t="str">
        <f>TEXT(Таблица2[[#This Row],[Дата]],"ММММ")</f>
        <v>Февраль</v>
      </c>
      <c r="O365" s="20" t="str">
        <f>TEXT(Таблица2[[#This Row],[Дата]],"ГГГГ")</f>
        <v>2020</v>
      </c>
    </row>
    <row r="366" spans="1:15" hidden="1" x14ac:dyDescent="0.2">
      <c r="A366" s="20" t="str">
        <f>VLOOKUP(Таблица2[[#This Row],[Сотруудник]],Лист1!$A$2:$B$1048576,2,0)</f>
        <v>Мастер</v>
      </c>
      <c r="B366" t="s">
        <v>10</v>
      </c>
      <c r="C366">
        <v>9.68</v>
      </c>
      <c r="E366">
        <v>31</v>
      </c>
      <c r="G366">
        <v>3</v>
      </c>
      <c r="H366">
        <v>3</v>
      </c>
      <c r="K366">
        <v>34</v>
      </c>
      <c r="L366" s="1">
        <v>43873</v>
      </c>
      <c r="M366" s="62" t="str">
        <f>TEXT(Таблица2[[#This Row],[Дата]],"ДД")</f>
        <v>12</v>
      </c>
      <c r="N366" s="20" t="str">
        <f>TEXT(Таблица2[[#This Row],[Дата]],"ММММ")</f>
        <v>Февраль</v>
      </c>
      <c r="O366" s="20" t="str">
        <f>TEXT(Таблица2[[#This Row],[Дата]],"ГГГГ")</f>
        <v>2020</v>
      </c>
    </row>
    <row r="367" spans="1:15" hidden="1" x14ac:dyDescent="0.2">
      <c r="A367" s="20" t="str">
        <f>VLOOKUP(Таблица2[[#This Row],[Сотруудник]],Лист1!$A$2:$B$1048576,2,0)</f>
        <v>Мастер</v>
      </c>
      <c r="B367" t="s">
        <v>11</v>
      </c>
      <c r="C367">
        <v>10.81</v>
      </c>
      <c r="E367">
        <v>37</v>
      </c>
      <c r="G367">
        <v>4</v>
      </c>
      <c r="H367">
        <v>4</v>
      </c>
      <c r="I367">
        <v>1</v>
      </c>
      <c r="J367">
        <v>1</v>
      </c>
      <c r="K367">
        <v>41</v>
      </c>
      <c r="L367" s="1">
        <v>43873</v>
      </c>
      <c r="M367" s="62" t="str">
        <f>TEXT(Таблица2[[#This Row],[Дата]],"ДД")</f>
        <v>12</v>
      </c>
      <c r="N367" s="20" t="str">
        <f>TEXT(Таблица2[[#This Row],[Дата]],"ММММ")</f>
        <v>Февраль</v>
      </c>
      <c r="O367" s="20" t="str">
        <f>TEXT(Таблица2[[#This Row],[Дата]],"ГГГГ")</f>
        <v>2020</v>
      </c>
    </row>
    <row r="368" spans="1:15" hidden="1" x14ac:dyDescent="0.2">
      <c r="A368" s="20" t="str">
        <f>VLOOKUP(Таблица2[[#This Row],[Сотруудник]],Лист1!$A$2:$B$1048576,2,0)</f>
        <v>Мастер</v>
      </c>
      <c r="B368" t="s">
        <v>61</v>
      </c>
      <c r="C368">
        <v>0</v>
      </c>
      <c r="E368">
        <v>2</v>
      </c>
      <c r="K368">
        <v>2</v>
      </c>
      <c r="L368" s="1">
        <v>43873</v>
      </c>
      <c r="M368" s="62" t="str">
        <f>TEXT(Таблица2[[#This Row],[Дата]],"ДД")</f>
        <v>12</v>
      </c>
      <c r="N368" s="20" t="str">
        <f>TEXT(Таблица2[[#This Row],[Дата]],"ММММ")</f>
        <v>Февраль</v>
      </c>
      <c r="O368" s="20" t="str">
        <f>TEXT(Таблица2[[#This Row],[Дата]],"ГГГГ")</f>
        <v>2020</v>
      </c>
    </row>
    <row r="369" spans="1:15" hidden="1" x14ac:dyDescent="0.2">
      <c r="A369" s="20" t="str">
        <f>VLOOKUP(Таблица2[[#This Row],[Сотруудник]],Лист1!$A$2:$B$1048576,2,0)</f>
        <v>Мастер</v>
      </c>
      <c r="B369" t="s">
        <v>13</v>
      </c>
      <c r="C369">
        <v>13.95</v>
      </c>
      <c r="E369">
        <v>43</v>
      </c>
      <c r="G369">
        <v>6</v>
      </c>
      <c r="H369">
        <v>6</v>
      </c>
      <c r="K369">
        <v>49</v>
      </c>
      <c r="L369" s="1">
        <v>43873</v>
      </c>
      <c r="M369" s="62" t="str">
        <f>TEXT(Таблица2[[#This Row],[Дата]],"ДД")</f>
        <v>12</v>
      </c>
      <c r="N369" s="20" t="str">
        <f>TEXT(Таблица2[[#This Row],[Дата]],"ММММ")</f>
        <v>Февраль</v>
      </c>
      <c r="O369" s="20" t="str">
        <f>TEXT(Таблица2[[#This Row],[Дата]],"ГГГГ")</f>
        <v>2020</v>
      </c>
    </row>
    <row r="370" spans="1:15" hidden="1" x14ac:dyDescent="0.2">
      <c r="A370" s="20" t="str">
        <f>VLOOKUP(Таблица2[[#This Row],[Сотруудник]],Лист1!$A$2:$B$1048576,2,0)</f>
        <v>Мастер</v>
      </c>
      <c r="B370" t="s">
        <v>14</v>
      </c>
      <c r="C370">
        <v>16.670000000000002</v>
      </c>
      <c r="E370">
        <v>6</v>
      </c>
      <c r="G370">
        <v>1</v>
      </c>
      <c r="H370">
        <v>1</v>
      </c>
      <c r="K370">
        <v>7</v>
      </c>
      <c r="L370" s="1">
        <v>43873</v>
      </c>
      <c r="M370" s="62" t="str">
        <f>TEXT(Таблица2[[#This Row],[Дата]],"ДД")</f>
        <v>12</v>
      </c>
      <c r="N370" s="20" t="str">
        <f>TEXT(Таблица2[[#This Row],[Дата]],"ММММ")</f>
        <v>Февраль</v>
      </c>
      <c r="O370" s="20" t="str">
        <f>TEXT(Таблица2[[#This Row],[Дата]],"ГГГГ")</f>
        <v>2020</v>
      </c>
    </row>
    <row r="371" spans="1:15" hidden="1" x14ac:dyDescent="0.2">
      <c r="A371" s="20" t="str">
        <f>VLOOKUP(Таблица2[[#This Row],[Сотруудник]],Лист1!$A$2:$B$1048576,2,0)</f>
        <v>Проверка</v>
      </c>
      <c r="B371" t="s">
        <v>34</v>
      </c>
      <c r="E371">
        <v>52</v>
      </c>
      <c r="G371">
        <v>4</v>
      </c>
      <c r="H371">
        <v>4</v>
      </c>
      <c r="K371">
        <v>56</v>
      </c>
      <c r="L371" s="1">
        <v>43873</v>
      </c>
      <c r="M371" s="62" t="str">
        <f>TEXT(Таблица2[[#This Row],[Дата]],"ДД")</f>
        <v>12</v>
      </c>
      <c r="N371" s="20" t="str">
        <f>TEXT(Таблица2[[#This Row],[Дата]],"ММММ")</f>
        <v>Февраль</v>
      </c>
      <c r="O371" s="20" t="str">
        <f>TEXT(Таблица2[[#This Row],[Дата]],"ГГГГ")</f>
        <v>2020</v>
      </c>
    </row>
    <row r="372" spans="1:15" hidden="1" x14ac:dyDescent="0.2">
      <c r="A372" s="20" t="str">
        <f>VLOOKUP(Таблица2[[#This Row],[Сотруудник]],Лист1!$A$2:$B$1048576,2,0)</f>
        <v>Мастер</v>
      </c>
      <c r="B372" t="s">
        <v>16</v>
      </c>
      <c r="C372">
        <v>21.43</v>
      </c>
      <c r="E372">
        <v>14</v>
      </c>
      <c r="G372">
        <v>3</v>
      </c>
      <c r="H372">
        <v>3</v>
      </c>
      <c r="K372">
        <v>17</v>
      </c>
      <c r="L372" s="1">
        <v>43873</v>
      </c>
      <c r="M372" s="62" t="str">
        <f>TEXT(Таблица2[[#This Row],[Дата]],"ДД")</f>
        <v>12</v>
      </c>
      <c r="N372" s="20" t="str">
        <f>TEXT(Таблица2[[#This Row],[Дата]],"ММММ")</f>
        <v>Февраль</v>
      </c>
      <c r="O372" s="20" t="str">
        <f>TEXT(Таблица2[[#This Row],[Дата]],"ГГГГ")</f>
        <v>2020</v>
      </c>
    </row>
    <row r="373" spans="1:15" hidden="1" x14ac:dyDescent="0.2">
      <c r="A373" s="20" t="str">
        <f>VLOOKUP(Таблица2[[#This Row],[Сотруудник]],Лист1!$A$2:$B$1048576,2,0)</f>
        <v>Мастер</v>
      </c>
      <c r="B373" t="s">
        <v>10</v>
      </c>
      <c r="C373">
        <v>0</v>
      </c>
      <c r="E373">
        <v>2</v>
      </c>
      <c r="K373">
        <v>2</v>
      </c>
      <c r="L373" s="1">
        <v>43873</v>
      </c>
      <c r="M373" s="62" t="str">
        <f>TEXT(Таблица2[[#This Row],[Дата]],"ДД")</f>
        <v>12</v>
      </c>
      <c r="N373" s="20" t="str">
        <f>TEXT(Таблица2[[#This Row],[Дата]],"ММММ")</f>
        <v>Февраль</v>
      </c>
      <c r="O373" s="20" t="str">
        <f>TEXT(Таблица2[[#This Row],[Дата]],"ГГГГ")</f>
        <v>2020</v>
      </c>
    </row>
    <row r="374" spans="1:15" x14ac:dyDescent="0.2">
      <c r="A374" s="20" t="str">
        <f>VLOOKUP(Таблица2[[#This Row],[Сотруудник]],Лист1!$A$2:$B$1048576,2,0)</f>
        <v>Мастер</v>
      </c>
      <c r="B374" t="s">
        <v>12</v>
      </c>
      <c r="C374">
        <v>3.33</v>
      </c>
      <c r="E374">
        <v>30</v>
      </c>
      <c r="G374">
        <v>1</v>
      </c>
      <c r="H374">
        <v>1</v>
      </c>
      <c r="K374">
        <v>31</v>
      </c>
      <c r="L374" s="1">
        <v>43873</v>
      </c>
      <c r="M374" s="62" t="str">
        <f>TEXT(Таблица2[[#This Row],[Дата]],"ДД")</f>
        <v>12</v>
      </c>
      <c r="N374" s="20" t="str">
        <f>TEXT(Таблица2[[#This Row],[Дата]],"ММММ")</f>
        <v>Февраль</v>
      </c>
      <c r="O374" s="20" t="str">
        <f>TEXT(Таблица2[[#This Row],[Дата]],"ГГГГ")</f>
        <v>2020</v>
      </c>
    </row>
    <row r="375" spans="1:15" hidden="1" x14ac:dyDescent="0.2">
      <c r="A375" s="20" t="str">
        <f>VLOOKUP(Таблица2[[#This Row],[Сотруудник]],Лист1!$A$2:$B$1048576,2,0)</f>
        <v>Мастер</v>
      </c>
      <c r="B375" t="s">
        <v>13</v>
      </c>
      <c r="C375">
        <v>0</v>
      </c>
      <c r="E375">
        <v>1</v>
      </c>
      <c r="K375">
        <v>1</v>
      </c>
      <c r="L375" s="1">
        <v>43873</v>
      </c>
      <c r="M375" s="62" t="str">
        <f>TEXT(Таблица2[[#This Row],[Дата]],"ДД")</f>
        <v>12</v>
      </c>
      <c r="N375" s="20" t="str">
        <f>TEXT(Таблица2[[#This Row],[Дата]],"ММММ")</f>
        <v>Февраль</v>
      </c>
      <c r="O375" s="20" t="str">
        <f>TEXT(Таблица2[[#This Row],[Дата]],"ГГГГ")</f>
        <v>2020</v>
      </c>
    </row>
    <row r="376" spans="1:15" hidden="1" x14ac:dyDescent="0.2">
      <c r="A376" s="20" t="str">
        <f>VLOOKUP(Таблица2[[#This Row],[Сотруудник]],Лист1!$A$2:$B$1048576,2,0)</f>
        <v>Мастер</v>
      </c>
      <c r="B376" t="s">
        <v>14</v>
      </c>
      <c r="C376">
        <v>0</v>
      </c>
      <c r="E376">
        <v>5</v>
      </c>
      <c r="K376">
        <v>5</v>
      </c>
      <c r="L376" s="1">
        <v>43873</v>
      </c>
      <c r="M376" s="62" t="str">
        <f>TEXT(Таблица2[[#This Row],[Дата]],"ДД")</f>
        <v>12</v>
      </c>
      <c r="N376" s="20" t="str">
        <f>TEXT(Таблица2[[#This Row],[Дата]],"ММММ")</f>
        <v>Февраль</v>
      </c>
      <c r="O376" s="20" t="str">
        <f>TEXT(Таблица2[[#This Row],[Дата]],"ГГГГ")</f>
        <v>2020</v>
      </c>
    </row>
    <row r="377" spans="1:15" hidden="1" x14ac:dyDescent="0.2">
      <c r="A377" s="20" t="str">
        <f>VLOOKUP(Таблица2[[#This Row],[Сотруудник]],Лист1!$A$2:$B$1048576,2,0)</f>
        <v>Проверка</v>
      </c>
      <c r="B377" t="s">
        <v>30</v>
      </c>
      <c r="D377">
        <v>5</v>
      </c>
      <c r="E377">
        <v>59</v>
      </c>
      <c r="F377">
        <v>3</v>
      </c>
      <c r="G377">
        <v>2</v>
      </c>
      <c r="H377">
        <v>5</v>
      </c>
      <c r="K377">
        <v>69</v>
      </c>
      <c r="L377" s="1">
        <v>43874</v>
      </c>
      <c r="M377" s="62" t="str">
        <f>TEXT(Таблица2[[#This Row],[Дата]],"ДД")</f>
        <v>13</v>
      </c>
      <c r="N377" s="20" t="str">
        <f>TEXT(Таблица2[[#This Row],[Дата]],"ММММ")</f>
        <v>Февраль</v>
      </c>
      <c r="O377" s="20" t="str">
        <f>TEXT(Таблица2[[#This Row],[Дата]],"ГГГГ")</f>
        <v>2020</v>
      </c>
    </row>
    <row r="378" spans="1:15" hidden="1" x14ac:dyDescent="0.2">
      <c r="A378" s="20" t="str">
        <f>VLOOKUP(Таблица2[[#This Row],[Сотруудник]],Лист1!$A$2:$B$1048576,2,0)</f>
        <v>Мастер</v>
      </c>
      <c r="B378" t="s">
        <v>55</v>
      </c>
      <c r="C378">
        <v>0</v>
      </c>
      <c r="D378">
        <v>1</v>
      </c>
      <c r="K378">
        <v>1</v>
      </c>
      <c r="L378" s="1">
        <v>43874</v>
      </c>
      <c r="M378" s="62" t="str">
        <f>TEXT(Таблица2[[#This Row],[Дата]],"ДД")</f>
        <v>13</v>
      </c>
      <c r="N378" s="20" t="str">
        <f>TEXT(Таблица2[[#This Row],[Дата]],"ММММ")</f>
        <v>Февраль</v>
      </c>
      <c r="O378" s="20" t="str">
        <f>TEXT(Таблица2[[#This Row],[Дата]],"ГГГГ")</f>
        <v>2020</v>
      </c>
    </row>
    <row r="379" spans="1:15" hidden="1" x14ac:dyDescent="0.2">
      <c r="A379" s="20" t="str">
        <f>VLOOKUP(Таблица2[[#This Row],[Сотруудник]],Лист1!$A$2:$B$1048576,2,0)</f>
        <v>Мастер</v>
      </c>
      <c r="B379" t="s">
        <v>8</v>
      </c>
      <c r="C379">
        <v>28.57</v>
      </c>
      <c r="D379">
        <v>2</v>
      </c>
      <c r="E379">
        <v>5</v>
      </c>
      <c r="F379">
        <v>2</v>
      </c>
      <c r="H379">
        <v>2</v>
      </c>
      <c r="K379">
        <v>9</v>
      </c>
      <c r="L379" s="1">
        <v>43874</v>
      </c>
      <c r="M379" s="62" t="str">
        <f>TEXT(Таблица2[[#This Row],[Дата]],"ДД")</f>
        <v>13</v>
      </c>
      <c r="N379" s="20" t="str">
        <f>TEXT(Таблица2[[#This Row],[Дата]],"ММММ")</f>
        <v>Февраль</v>
      </c>
      <c r="O379" s="20" t="str">
        <f>TEXT(Таблица2[[#This Row],[Дата]],"ГГГГ")</f>
        <v>2020</v>
      </c>
    </row>
    <row r="380" spans="1:15" hidden="1" x14ac:dyDescent="0.2">
      <c r="A380" s="20" t="str">
        <f>VLOOKUP(Таблица2[[#This Row],[Сотруудник]],Лист1!$A$2:$B$1048576,2,0)</f>
        <v>Мастер</v>
      </c>
      <c r="B380" t="s">
        <v>10</v>
      </c>
      <c r="C380">
        <v>7.69</v>
      </c>
      <c r="E380">
        <v>13</v>
      </c>
      <c r="G380">
        <v>1</v>
      </c>
      <c r="H380">
        <v>1</v>
      </c>
      <c r="K380">
        <v>14</v>
      </c>
      <c r="L380" s="1">
        <v>43874</v>
      </c>
      <c r="M380" s="62" t="str">
        <f>TEXT(Таблица2[[#This Row],[Дата]],"ДД")</f>
        <v>13</v>
      </c>
      <c r="N380" s="20" t="str">
        <f>TEXT(Таблица2[[#This Row],[Дата]],"ММММ")</f>
        <v>Февраль</v>
      </c>
      <c r="O380" s="20" t="str">
        <f>TEXT(Таблица2[[#This Row],[Дата]],"ГГГГ")</f>
        <v>2020</v>
      </c>
    </row>
    <row r="381" spans="1:15" hidden="1" x14ac:dyDescent="0.2">
      <c r="A381" s="20" t="str">
        <f>VLOOKUP(Таблица2[[#This Row],[Сотруудник]],Лист1!$A$2:$B$1048576,2,0)</f>
        <v>Мастер</v>
      </c>
      <c r="B381" t="s">
        <v>11</v>
      </c>
      <c r="C381">
        <v>5.26</v>
      </c>
      <c r="D381">
        <v>1</v>
      </c>
      <c r="E381">
        <v>18</v>
      </c>
      <c r="F381">
        <v>1</v>
      </c>
      <c r="H381">
        <v>1</v>
      </c>
      <c r="K381">
        <v>20</v>
      </c>
      <c r="L381" s="1">
        <v>43874</v>
      </c>
      <c r="M381" s="62" t="str">
        <f>TEXT(Таблица2[[#This Row],[Дата]],"ДД")</f>
        <v>13</v>
      </c>
      <c r="N381" s="20" t="str">
        <f>TEXT(Таблица2[[#This Row],[Дата]],"ММММ")</f>
        <v>Февраль</v>
      </c>
      <c r="O381" s="20" t="str">
        <f>TEXT(Таблица2[[#This Row],[Дата]],"ГГГГ")</f>
        <v>2020</v>
      </c>
    </row>
    <row r="382" spans="1:15" hidden="1" x14ac:dyDescent="0.2">
      <c r="A382" s="20" t="str">
        <f>VLOOKUP(Таблица2[[#This Row],[Сотруудник]],Лист1!$A$2:$B$1048576,2,0)</f>
        <v>Мастер</v>
      </c>
      <c r="B382" t="s">
        <v>61</v>
      </c>
      <c r="C382">
        <v>5</v>
      </c>
      <c r="E382">
        <v>20</v>
      </c>
      <c r="G382">
        <v>1</v>
      </c>
      <c r="H382">
        <v>1</v>
      </c>
      <c r="K382">
        <v>21</v>
      </c>
      <c r="L382" s="1">
        <v>43874</v>
      </c>
      <c r="M382" s="62" t="str">
        <f>TEXT(Таблица2[[#This Row],[Дата]],"ДД")</f>
        <v>13</v>
      </c>
      <c r="N382" s="20" t="str">
        <f>TEXT(Таблица2[[#This Row],[Дата]],"ММММ")</f>
        <v>Февраль</v>
      </c>
      <c r="O382" s="20" t="str">
        <f>TEXT(Таблица2[[#This Row],[Дата]],"ГГГГ")</f>
        <v>2020</v>
      </c>
    </row>
    <row r="383" spans="1:15" x14ac:dyDescent="0.2">
      <c r="A383" s="20" t="str">
        <f>VLOOKUP(Таблица2[[#This Row],[Сотруудник]],Лист1!$A$2:$B$1048576,2,0)</f>
        <v>Мастер</v>
      </c>
      <c r="B383" t="s">
        <v>12</v>
      </c>
      <c r="C383">
        <v>0</v>
      </c>
      <c r="D383">
        <v>1</v>
      </c>
      <c r="E383">
        <v>3</v>
      </c>
      <c r="K383">
        <v>4</v>
      </c>
      <c r="L383" s="1">
        <v>43874</v>
      </c>
      <c r="M383" s="62" t="str">
        <f>TEXT(Таблица2[[#This Row],[Дата]],"ДД")</f>
        <v>13</v>
      </c>
      <c r="N383" s="20" t="str">
        <f>TEXT(Таблица2[[#This Row],[Дата]],"ММММ")</f>
        <v>Февраль</v>
      </c>
      <c r="O383" s="20" t="str">
        <f>TEXT(Таблица2[[#This Row],[Дата]],"ГГГГ")</f>
        <v>2020</v>
      </c>
    </row>
    <row r="384" spans="1:15" hidden="1" x14ac:dyDescent="0.2">
      <c r="A384" s="20" t="str">
        <f>VLOOKUP(Таблица2[[#This Row],[Сотруудник]],Лист1!$A$2:$B$1048576,2,0)</f>
        <v>Проверка</v>
      </c>
      <c r="B384" t="s">
        <v>32</v>
      </c>
      <c r="D384">
        <v>1</v>
      </c>
      <c r="E384">
        <v>63</v>
      </c>
      <c r="G384">
        <v>3</v>
      </c>
      <c r="H384">
        <v>3</v>
      </c>
      <c r="K384">
        <v>67</v>
      </c>
      <c r="L384" s="1">
        <v>43874</v>
      </c>
      <c r="M384" s="62" t="str">
        <f>TEXT(Таблица2[[#This Row],[Дата]],"ДД")</f>
        <v>13</v>
      </c>
      <c r="N384" s="20" t="str">
        <f>TEXT(Таблица2[[#This Row],[Дата]],"ММММ")</f>
        <v>Февраль</v>
      </c>
      <c r="O384" s="20" t="str">
        <f>TEXT(Таблица2[[#This Row],[Дата]],"ГГГГ")</f>
        <v>2020</v>
      </c>
    </row>
    <row r="385" spans="1:15" hidden="1" x14ac:dyDescent="0.2">
      <c r="A385" s="20" t="str">
        <f>VLOOKUP(Таблица2[[#This Row],[Сотруудник]],Лист1!$A$2:$B$1048576,2,0)</f>
        <v>Мастер</v>
      </c>
      <c r="B385" t="s">
        <v>8</v>
      </c>
      <c r="C385">
        <v>0</v>
      </c>
      <c r="E385">
        <v>8</v>
      </c>
      <c r="K385">
        <v>8</v>
      </c>
      <c r="L385" s="1">
        <v>43874</v>
      </c>
      <c r="M385" s="62" t="str">
        <f>TEXT(Таблица2[[#This Row],[Дата]],"ДД")</f>
        <v>13</v>
      </c>
      <c r="N385" s="20" t="str">
        <f>TEXT(Таблица2[[#This Row],[Дата]],"ММММ")</f>
        <v>Февраль</v>
      </c>
      <c r="O385" s="20" t="str">
        <f>TEXT(Таблица2[[#This Row],[Дата]],"ГГГГ")</f>
        <v>2020</v>
      </c>
    </row>
    <row r="386" spans="1:15" hidden="1" x14ac:dyDescent="0.2">
      <c r="A386" s="20" t="str">
        <f>VLOOKUP(Таблица2[[#This Row],[Сотруудник]],Лист1!$A$2:$B$1048576,2,0)</f>
        <v>Мастер</v>
      </c>
      <c r="B386" t="s">
        <v>11</v>
      </c>
      <c r="C386">
        <v>0</v>
      </c>
      <c r="D386">
        <v>1</v>
      </c>
      <c r="K386">
        <v>1</v>
      </c>
      <c r="L386" s="1">
        <v>43874</v>
      </c>
      <c r="M386" s="62" t="str">
        <f>TEXT(Таблица2[[#This Row],[Дата]],"ДД")</f>
        <v>13</v>
      </c>
      <c r="N386" s="20" t="str">
        <f>TEXT(Таблица2[[#This Row],[Дата]],"ММММ")</f>
        <v>Февраль</v>
      </c>
      <c r="O386" s="20" t="str">
        <f>TEXT(Таблица2[[#This Row],[Дата]],"ГГГГ")</f>
        <v>2020</v>
      </c>
    </row>
    <row r="387" spans="1:15" hidden="1" x14ac:dyDescent="0.2">
      <c r="A387" s="20" t="str">
        <f>VLOOKUP(Таблица2[[#This Row],[Сотруудник]],Лист1!$A$2:$B$1048576,2,0)</f>
        <v>Мастер</v>
      </c>
      <c r="B387" t="s">
        <v>61</v>
      </c>
      <c r="C387">
        <v>5.26</v>
      </c>
      <c r="E387">
        <v>38</v>
      </c>
      <c r="G387">
        <v>2</v>
      </c>
      <c r="H387">
        <v>2</v>
      </c>
      <c r="K387">
        <v>40</v>
      </c>
      <c r="L387" s="1">
        <v>43874</v>
      </c>
      <c r="M387" s="62" t="str">
        <f>TEXT(Таблица2[[#This Row],[Дата]],"ДД")</f>
        <v>13</v>
      </c>
      <c r="N387" s="20" t="str">
        <f>TEXT(Таблица2[[#This Row],[Дата]],"ММММ")</f>
        <v>Февраль</v>
      </c>
      <c r="O387" s="20" t="str">
        <f>TEXT(Таблица2[[#This Row],[Дата]],"ГГГГ")</f>
        <v>2020</v>
      </c>
    </row>
    <row r="388" spans="1:15" hidden="1" x14ac:dyDescent="0.2">
      <c r="A388" s="20" t="str">
        <f>VLOOKUP(Таблица2[[#This Row],[Сотруудник]],Лист1!$A$2:$B$1048576,2,0)</f>
        <v>Мастер</v>
      </c>
      <c r="B388" t="s">
        <v>14</v>
      </c>
      <c r="C388">
        <v>5.88</v>
      </c>
      <c r="E388">
        <v>17</v>
      </c>
      <c r="G388">
        <v>1</v>
      </c>
      <c r="H388">
        <v>1</v>
      </c>
      <c r="K388">
        <v>18</v>
      </c>
      <c r="L388" s="1">
        <v>43874</v>
      </c>
      <c r="M388" s="62" t="str">
        <f>TEXT(Таблица2[[#This Row],[Дата]],"ДД")</f>
        <v>13</v>
      </c>
      <c r="N388" s="20" t="str">
        <f>TEXT(Таблица2[[#This Row],[Дата]],"ММММ")</f>
        <v>Февраль</v>
      </c>
      <c r="O388" s="20" t="str">
        <f>TEXT(Таблица2[[#This Row],[Дата]],"ГГГГ")</f>
        <v>2020</v>
      </c>
    </row>
    <row r="389" spans="1:15" hidden="1" x14ac:dyDescent="0.2">
      <c r="A389" s="20" t="str">
        <f>VLOOKUP(Таблица2[[#This Row],[Сотруудник]],Лист1!$A$2:$B$1048576,2,0)</f>
        <v>Проверка</v>
      </c>
      <c r="B389" t="s">
        <v>33</v>
      </c>
      <c r="D389">
        <v>8</v>
      </c>
      <c r="E389">
        <v>173</v>
      </c>
      <c r="F389">
        <v>1</v>
      </c>
      <c r="G389">
        <v>8</v>
      </c>
      <c r="H389">
        <v>9</v>
      </c>
      <c r="J389">
        <v>1</v>
      </c>
      <c r="K389">
        <v>190</v>
      </c>
      <c r="L389" s="1">
        <v>43874</v>
      </c>
      <c r="M389" s="62" t="str">
        <f>TEXT(Таблица2[[#This Row],[Дата]],"ДД")</f>
        <v>13</v>
      </c>
      <c r="N389" s="20" t="str">
        <f>TEXT(Таблица2[[#This Row],[Дата]],"ММММ")</f>
        <v>Февраль</v>
      </c>
      <c r="O389" s="20" t="str">
        <f>TEXT(Таблица2[[#This Row],[Дата]],"ГГГГ")</f>
        <v>2020</v>
      </c>
    </row>
    <row r="390" spans="1:15" hidden="1" x14ac:dyDescent="0.2">
      <c r="A390" s="20" t="str">
        <f>VLOOKUP(Таблица2[[#This Row],[Сотруудник]],Лист1!$A$2:$B$1048576,2,0)</f>
        <v>Мастер</v>
      </c>
      <c r="B390" t="s">
        <v>8</v>
      </c>
      <c r="C390">
        <v>25</v>
      </c>
      <c r="E390">
        <v>4</v>
      </c>
      <c r="G390">
        <v>1</v>
      </c>
      <c r="H390">
        <v>1</v>
      </c>
      <c r="K390">
        <v>5</v>
      </c>
      <c r="L390" s="1">
        <v>43874</v>
      </c>
      <c r="M390" s="62" t="str">
        <f>TEXT(Таблица2[[#This Row],[Дата]],"ДД")</f>
        <v>13</v>
      </c>
      <c r="N390" s="20" t="str">
        <f>TEXT(Таблица2[[#This Row],[Дата]],"ММММ")</f>
        <v>Февраль</v>
      </c>
      <c r="O390" s="20" t="str">
        <f>TEXT(Таблица2[[#This Row],[Дата]],"ГГГГ")</f>
        <v>2020</v>
      </c>
    </row>
    <row r="391" spans="1:15" hidden="1" x14ac:dyDescent="0.2">
      <c r="A391" s="20" t="str">
        <f>VLOOKUP(Таблица2[[#This Row],[Сотруудник]],Лист1!$A$2:$B$1048576,2,0)</f>
        <v>Мастер</v>
      </c>
      <c r="B391" t="s">
        <v>9</v>
      </c>
      <c r="C391">
        <v>12.5</v>
      </c>
      <c r="D391">
        <v>8</v>
      </c>
      <c r="F391">
        <v>1</v>
      </c>
      <c r="H391">
        <v>1</v>
      </c>
      <c r="K391">
        <v>9</v>
      </c>
      <c r="L391" s="1">
        <v>43874</v>
      </c>
      <c r="M391" s="62" t="str">
        <f>TEXT(Таблица2[[#This Row],[Дата]],"ДД")</f>
        <v>13</v>
      </c>
      <c r="N391" s="20" t="str">
        <f>TEXT(Таблица2[[#This Row],[Дата]],"ММММ")</f>
        <v>Февраль</v>
      </c>
      <c r="O391" s="20" t="str">
        <f>TEXT(Таблица2[[#This Row],[Дата]],"ГГГГ")</f>
        <v>2020</v>
      </c>
    </row>
    <row r="392" spans="1:15" hidden="1" x14ac:dyDescent="0.2">
      <c r="A392" s="20" t="str">
        <f>VLOOKUP(Таблица2[[#This Row],[Сотруудник]],Лист1!$A$2:$B$1048576,2,0)</f>
        <v>Мастер</v>
      </c>
      <c r="B392" t="s">
        <v>10</v>
      </c>
      <c r="C392">
        <v>0</v>
      </c>
      <c r="E392">
        <v>11</v>
      </c>
      <c r="K392">
        <v>11</v>
      </c>
      <c r="L392" s="1">
        <v>43874</v>
      </c>
      <c r="M392" s="62" t="str">
        <f>TEXT(Таблица2[[#This Row],[Дата]],"ДД")</f>
        <v>13</v>
      </c>
      <c r="N392" s="20" t="str">
        <f>TEXT(Таблица2[[#This Row],[Дата]],"ММММ")</f>
        <v>Февраль</v>
      </c>
      <c r="O392" s="20" t="str">
        <f>TEXT(Таблица2[[#This Row],[Дата]],"ГГГГ")</f>
        <v>2020</v>
      </c>
    </row>
    <row r="393" spans="1:15" hidden="1" x14ac:dyDescent="0.2">
      <c r="A393" s="20" t="str">
        <f>VLOOKUP(Таблица2[[#This Row],[Сотруудник]],Лист1!$A$2:$B$1048576,2,0)</f>
        <v>Мастер</v>
      </c>
      <c r="B393" t="s">
        <v>11</v>
      </c>
      <c r="C393">
        <v>5.26</v>
      </c>
      <c r="E393">
        <v>19</v>
      </c>
      <c r="G393">
        <v>1</v>
      </c>
      <c r="H393">
        <v>1</v>
      </c>
      <c r="K393">
        <v>20</v>
      </c>
      <c r="L393" s="1">
        <v>43874</v>
      </c>
      <c r="M393" s="62" t="str">
        <f>TEXT(Таблица2[[#This Row],[Дата]],"ДД")</f>
        <v>13</v>
      </c>
      <c r="N393" s="20" t="str">
        <f>TEXT(Таблица2[[#This Row],[Дата]],"ММММ")</f>
        <v>Февраль</v>
      </c>
      <c r="O393" s="20" t="str">
        <f>TEXT(Таблица2[[#This Row],[Дата]],"ГГГГ")</f>
        <v>2020</v>
      </c>
    </row>
    <row r="394" spans="1:15" hidden="1" x14ac:dyDescent="0.2">
      <c r="A394" s="20" t="str">
        <f>VLOOKUP(Таблица2[[#This Row],[Сотруудник]],Лист1!$A$2:$B$1048576,2,0)</f>
        <v>Мастер</v>
      </c>
      <c r="B394" t="s">
        <v>61</v>
      </c>
      <c r="C394">
        <v>8.89</v>
      </c>
      <c r="E394">
        <v>45</v>
      </c>
      <c r="G394">
        <v>4</v>
      </c>
      <c r="H394">
        <v>4</v>
      </c>
      <c r="K394">
        <v>49</v>
      </c>
      <c r="L394" s="1">
        <v>43874</v>
      </c>
      <c r="M394" s="62" t="str">
        <f>TEXT(Таблица2[[#This Row],[Дата]],"ДД")</f>
        <v>13</v>
      </c>
      <c r="N394" s="20" t="str">
        <f>TEXT(Таблица2[[#This Row],[Дата]],"ММММ")</f>
        <v>Февраль</v>
      </c>
      <c r="O394" s="20" t="str">
        <f>TEXT(Таблица2[[#This Row],[Дата]],"ГГГГ")</f>
        <v>2020</v>
      </c>
    </row>
    <row r="395" spans="1:15" x14ac:dyDescent="0.2">
      <c r="A395" s="20" t="str">
        <f>VLOOKUP(Таблица2[[#This Row],[Сотруудник]],Лист1!$A$2:$B$1048576,2,0)</f>
        <v>Мастер</v>
      </c>
      <c r="B395" t="s">
        <v>12</v>
      </c>
      <c r="C395">
        <v>0</v>
      </c>
      <c r="E395">
        <v>51</v>
      </c>
      <c r="K395">
        <v>51</v>
      </c>
      <c r="L395" s="1">
        <v>43874</v>
      </c>
      <c r="M395" s="62" t="str">
        <f>TEXT(Таблица2[[#This Row],[Дата]],"ДД")</f>
        <v>13</v>
      </c>
      <c r="N395" s="20" t="str">
        <f>TEXT(Таблица2[[#This Row],[Дата]],"ММММ")</f>
        <v>Февраль</v>
      </c>
      <c r="O395" s="20" t="str">
        <f>TEXT(Таблица2[[#This Row],[Дата]],"ГГГГ")</f>
        <v>2020</v>
      </c>
    </row>
    <row r="396" spans="1:15" hidden="1" x14ac:dyDescent="0.2">
      <c r="A396" s="20" t="str">
        <f>VLOOKUP(Таблица2[[#This Row],[Сотруудник]],Лист1!$A$2:$B$1048576,2,0)</f>
        <v>Мастер</v>
      </c>
      <c r="B396" t="s">
        <v>13</v>
      </c>
      <c r="C396">
        <v>5.26</v>
      </c>
      <c r="E396">
        <v>38</v>
      </c>
      <c r="G396">
        <v>2</v>
      </c>
      <c r="H396">
        <v>2</v>
      </c>
      <c r="K396">
        <v>40</v>
      </c>
      <c r="L396" s="1">
        <v>43874</v>
      </c>
      <c r="M396" s="62" t="str">
        <f>TEXT(Таблица2[[#This Row],[Дата]],"ДД")</f>
        <v>13</v>
      </c>
      <c r="N396" s="20" t="str">
        <f>TEXT(Таблица2[[#This Row],[Дата]],"ММММ")</f>
        <v>Февраль</v>
      </c>
      <c r="O396" s="20" t="str">
        <f>TEXT(Таблица2[[#This Row],[Дата]],"ГГГГ")</f>
        <v>2020</v>
      </c>
    </row>
    <row r="397" spans="1:15" hidden="1" x14ac:dyDescent="0.2">
      <c r="A397" s="20" t="str">
        <f>VLOOKUP(Таблица2[[#This Row],[Сотруудник]],Лист1!$A$2:$B$1048576,2,0)</f>
        <v>Мастер</v>
      </c>
      <c r="B397" t="s">
        <v>14</v>
      </c>
      <c r="C397">
        <v>0</v>
      </c>
      <c r="E397">
        <v>5</v>
      </c>
      <c r="J397">
        <v>1</v>
      </c>
      <c r="K397">
        <v>5</v>
      </c>
      <c r="L397" s="1">
        <v>43874</v>
      </c>
      <c r="M397" s="62" t="str">
        <f>TEXT(Таблица2[[#This Row],[Дата]],"ДД")</f>
        <v>13</v>
      </c>
      <c r="N397" s="20" t="str">
        <f>TEXT(Таблица2[[#This Row],[Дата]],"ММММ")</f>
        <v>Февраль</v>
      </c>
      <c r="O397" s="20" t="str">
        <f>TEXT(Таблица2[[#This Row],[Дата]],"ГГГГ")</f>
        <v>2020</v>
      </c>
    </row>
    <row r="398" spans="1:15" hidden="1" x14ac:dyDescent="0.2">
      <c r="A398" s="20" t="str">
        <f>VLOOKUP(Таблица2[[#This Row],[Сотруудник]],Лист1!$A$2:$B$1048576,2,0)</f>
        <v>Проверка</v>
      </c>
      <c r="B398" t="s">
        <v>34</v>
      </c>
      <c r="E398">
        <v>48</v>
      </c>
      <c r="G398">
        <v>5</v>
      </c>
      <c r="H398">
        <v>5</v>
      </c>
      <c r="K398">
        <v>53</v>
      </c>
      <c r="L398" s="1">
        <v>43874</v>
      </c>
      <c r="M398" s="62" t="str">
        <f>TEXT(Таблица2[[#This Row],[Дата]],"ДД")</f>
        <v>13</v>
      </c>
      <c r="N398" s="20" t="str">
        <f>TEXT(Таблица2[[#This Row],[Дата]],"ММММ")</f>
        <v>Февраль</v>
      </c>
      <c r="O398" s="20" t="str">
        <f>TEXT(Таблица2[[#This Row],[Дата]],"ГГГГ")</f>
        <v>2020</v>
      </c>
    </row>
    <row r="399" spans="1:15" hidden="1" x14ac:dyDescent="0.2">
      <c r="A399" s="20" t="str">
        <f>VLOOKUP(Таблица2[[#This Row],[Сотруудник]],Лист1!$A$2:$B$1048576,2,0)</f>
        <v>Мастер</v>
      </c>
      <c r="B399" t="s">
        <v>16</v>
      </c>
      <c r="C399">
        <v>10.34</v>
      </c>
      <c r="E399">
        <v>29</v>
      </c>
      <c r="G399">
        <v>3</v>
      </c>
      <c r="H399">
        <v>3</v>
      </c>
      <c r="K399">
        <v>32</v>
      </c>
      <c r="L399" s="1">
        <v>43874</v>
      </c>
      <c r="M399" s="62" t="str">
        <f>TEXT(Таблица2[[#This Row],[Дата]],"ДД")</f>
        <v>13</v>
      </c>
      <c r="N399" s="20" t="str">
        <f>TEXT(Таблица2[[#This Row],[Дата]],"ММММ")</f>
        <v>Февраль</v>
      </c>
      <c r="O399" s="20" t="str">
        <f>TEXT(Таблица2[[#This Row],[Дата]],"ГГГГ")</f>
        <v>2020</v>
      </c>
    </row>
    <row r="400" spans="1:15" hidden="1" x14ac:dyDescent="0.2">
      <c r="A400" s="20" t="str">
        <f>VLOOKUP(Таблица2[[#This Row],[Сотруудник]],Лист1!$A$2:$B$1048576,2,0)</f>
        <v>Мастер</v>
      </c>
      <c r="B400" t="s">
        <v>61</v>
      </c>
      <c r="C400">
        <v>10.53</v>
      </c>
      <c r="E400">
        <v>19</v>
      </c>
      <c r="G400">
        <v>2</v>
      </c>
      <c r="H400">
        <v>2</v>
      </c>
      <c r="K400">
        <v>21</v>
      </c>
      <c r="L400" s="1">
        <v>43874</v>
      </c>
      <c r="M400" s="62" t="str">
        <f>TEXT(Таблица2[[#This Row],[Дата]],"ДД")</f>
        <v>13</v>
      </c>
      <c r="N400" s="20" t="str">
        <f>TEXT(Таблица2[[#This Row],[Дата]],"ММММ")</f>
        <v>Февраль</v>
      </c>
      <c r="O400" s="20" t="str">
        <f>TEXT(Таблица2[[#This Row],[Дата]],"ГГГГ")</f>
        <v>2020</v>
      </c>
    </row>
    <row r="401" spans="1:15" hidden="1" x14ac:dyDescent="0.2">
      <c r="A401" s="20" t="str">
        <f>VLOOKUP(Таблица2[[#This Row],[Сотруудник]],Лист1!$A$2:$B$1048576,2,0)</f>
        <v>Проверка</v>
      </c>
      <c r="B401" t="s">
        <v>30</v>
      </c>
      <c r="E401">
        <v>68</v>
      </c>
      <c r="G401">
        <v>3</v>
      </c>
      <c r="H401">
        <v>3</v>
      </c>
      <c r="K401">
        <v>71</v>
      </c>
      <c r="L401" s="1">
        <v>43875</v>
      </c>
      <c r="M401" s="62" t="str">
        <f>TEXT(Таблица2[[#This Row],[Дата]],"ДД")</f>
        <v>14</v>
      </c>
      <c r="N401" s="20" t="str">
        <f>TEXT(Таблица2[[#This Row],[Дата]],"ММММ")</f>
        <v>Февраль</v>
      </c>
      <c r="O401" s="20" t="str">
        <f>TEXT(Таблица2[[#This Row],[Дата]],"ГГГГ")</f>
        <v>2020</v>
      </c>
    </row>
    <row r="402" spans="1:15" hidden="1" x14ac:dyDescent="0.2">
      <c r="A402" s="20" t="str">
        <f>VLOOKUP(Таблица2[[#This Row],[Сотруудник]],Лист1!$A$2:$B$1048576,2,0)</f>
        <v>Мастер</v>
      </c>
      <c r="B402" t="s">
        <v>16</v>
      </c>
      <c r="C402">
        <v>5.26</v>
      </c>
      <c r="E402">
        <v>19</v>
      </c>
      <c r="G402">
        <v>1</v>
      </c>
      <c r="H402">
        <v>1</v>
      </c>
      <c r="K402">
        <v>20</v>
      </c>
      <c r="L402" s="1">
        <v>43875</v>
      </c>
      <c r="M402" s="62" t="str">
        <f>TEXT(Таблица2[[#This Row],[Дата]],"ДД")</f>
        <v>14</v>
      </c>
      <c r="N402" s="20" t="str">
        <f>TEXT(Таблица2[[#This Row],[Дата]],"ММММ")</f>
        <v>Февраль</v>
      </c>
      <c r="O402" s="20" t="str">
        <f>TEXT(Таблица2[[#This Row],[Дата]],"ГГГГ")</f>
        <v>2020</v>
      </c>
    </row>
    <row r="403" spans="1:15" hidden="1" x14ac:dyDescent="0.2">
      <c r="A403" s="20" t="str">
        <f>VLOOKUP(Таблица2[[#This Row],[Сотруудник]],Лист1!$A$2:$B$1048576,2,0)</f>
        <v>Мастер</v>
      </c>
      <c r="B403" t="s">
        <v>11</v>
      </c>
      <c r="C403">
        <v>0</v>
      </c>
      <c r="E403">
        <v>15</v>
      </c>
      <c r="K403">
        <v>15</v>
      </c>
      <c r="L403" s="1">
        <v>43875</v>
      </c>
      <c r="M403" s="62" t="str">
        <f>TEXT(Таблица2[[#This Row],[Дата]],"ДД")</f>
        <v>14</v>
      </c>
      <c r="N403" s="20" t="str">
        <f>TEXT(Таблица2[[#This Row],[Дата]],"ММММ")</f>
        <v>Февраль</v>
      </c>
      <c r="O403" s="20" t="str">
        <f>TEXT(Таблица2[[#This Row],[Дата]],"ГГГГ")</f>
        <v>2020</v>
      </c>
    </row>
    <row r="404" spans="1:15" hidden="1" x14ac:dyDescent="0.2">
      <c r="A404" s="20" t="str">
        <f>VLOOKUP(Таблица2[[#This Row],[Сотруудник]],Лист1!$A$2:$B$1048576,2,0)</f>
        <v>Мастер</v>
      </c>
      <c r="B404" t="s">
        <v>61</v>
      </c>
      <c r="C404">
        <v>0</v>
      </c>
      <c r="E404">
        <v>11</v>
      </c>
      <c r="K404">
        <v>11</v>
      </c>
      <c r="L404" s="1">
        <v>43875</v>
      </c>
      <c r="M404" s="62" t="str">
        <f>TEXT(Таблица2[[#This Row],[Дата]],"ДД")</f>
        <v>14</v>
      </c>
      <c r="N404" s="20" t="str">
        <f>TEXT(Таблица2[[#This Row],[Дата]],"ММММ")</f>
        <v>Февраль</v>
      </c>
      <c r="O404" s="20" t="str">
        <f>TEXT(Таблица2[[#This Row],[Дата]],"ГГГГ")</f>
        <v>2020</v>
      </c>
    </row>
    <row r="405" spans="1:15" x14ac:dyDescent="0.2">
      <c r="A405" s="20" t="str">
        <f>VLOOKUP(Таблица2[[#This Row],[Сотруудник]],Лист1!$A$2:$B$1048576,2,0)</f>
        <v>Мастер</v>
      </c>
      <c r="B405" t="s">
        <v>12</v>
      </c>
      <c r="C405">
        <v>0</v>
      </c>
      <c r="E405">
        <v>4</v>
      </c>
      <c r="K405">
        <v>4</v>
      </c>
      <c r="L405" s="1">
        <v>43875</v>
      </c>
      <c r="M405" s="62" t="str">
        <f>TEXT(Таблица2[[#This Row],[Дата]],"ДД")</f>
        <v>14</v>
      </c>
      <c r="N405" s="20" t="str">
        <f>TEXT(Таблица2[[#This Row],[Дата]],"ММММ")</f>
        <v>Февраль</v>
      </c>
      <c r="O405" s="20" t="str">
        <f>TEXT(Таблица2[[#This Row],[Дата]],"ГГГГ")</f>
        <v>2020</v>
      </c>
    </row>
    <row r="406" spans="1:15" hidden="1" x14ac:dyDescent="0.2">
      <c r="A406" s="20" t="str">
        <f>VLOOKUP(Таблица2[[#This Row],[Сотруудник]],Лист1!$A$2:$B$1048576,2,0)</f>
        <v>Мастер</v>
      </c>
      <c r="B406" t="s">
        <v>13</v>
      </c>
      <c r="C406">
        <v>10.53</v>
      </c>
      <c r="E406">
        <v>19</v>
      </c>
      <c r="G406">
        <v>2</v>
      </c>
      <c r="H406">
        <v>2</v>
      </c>
      <c r="K406">
        <v>21</v>
      </c>
      <c r="L406" s="1">
        <v>43875</v>
      </c>
      <c r="M406" s="62" t="str">
        <f>TEXT(Таблица2[[#This Row],[Дата]],"ДД")</f>
        <v>14</v>
      </c>
      <c r="N406" s="20" t="str">
        <f>TEXT(Таблица2[[#This Row],[Дата]],"ММММ")</f>
        <v>Февраль</v>
      </c>
      <c r="O406" s="20" t="str">
        <f>TEXT(Таблица2[[#This Row],[Дата]],"ГГГГ")</f>
        <v>2020</v>
      </c>
    </row>
    <row r="407" spans="1:15" hidden="1" x14ac:dyDescent="0.2">
      <c r="A407" s="20" t="str">
        <f>VLOOKUP(Таблица2[[#This Row],[Сотруудник]],Лист1!$A$2:$B$1048576,2,0)</f>
        <v>Проверка</v>
      </c>
      <c r="B407" t="s">
        <v>32</v>
      </c>
      <c r="E407">
        <v>109</v>
      </c>
      <c r="G407">
        <v>4</v>
      </c>
      <c r="H407">
        <v>4</v>
      </c>
      <c r="K407">
        <v>113</v>
      </c>
      <c r="L407" s="1">
        <v>43875</v>
      </c>
      <c r="M407" s="62" t="str">
        <f>TEXT(Таблица2[[#This Row],[Дата]],"ДД")</f>
        <v>14</v>
      </c>
      <c r="N407" s="20" t="str">
        <f>TEXT(Таблица2[[#This Row],[Дата]],"ММММ")</f>
        <v>Февраль</v>
      </c>
      <c r="O407" s="20" t="str">
        <f>TEXT(Таблица2[[#This Row],[Дата]],"ГГГГ")</f>
        <v>2020</v>
      </c>
    </row>
    <row r="408" spans="1:15" hidden="1" x14ac:dyDescent="0.2">
      <c r="A408" s="20" t="str">
        <f>VLOOKUP(Таблица2[[#This Row],[Сотруудник]],Лист1!$A$2:$B$1048576,2,0)</f>
        <v>Мастер</v>
      </c>
      <c r="B408" t="s">
        <v>16</v>
      </c>
      <c r="C408">
        <v>0</v>
      </c>
      <c r="E408">
        <v>1</v>
      </c>
      <c r="K408">
        <v>1</v>
      </c>
      <c r="L408" s="1">
        <v>43875</v>
      </c>
      <c r="M408" s="62" t="str">
        <f>TEXT(Таблица2[[#This Row],[Дата]],"ДД")</f>
        <v>14</v>
      </c>
      <c r="N408" s="20" t="str">
        <f>TEXT(Таблица2[[#This Row],[Дата]],"ММММ")</f>
        <v>Февраль</v>
      </c>
      <c r="O408" s="20" t="str">
        <f>TEXT(Таблица2[[#This Row],[Дата]],"ГГГГ")</f>
        <v>2020</v>
      </c>
    </row>
    <row r="409" spans="1:15" hidden="1" x14ac:dyDescent="0.2">
      <c r="A409" s="20" t="str">
        <f>VLOOKUP(Таблица2[[#This Row],[Сотруудник]],Лист1!$A$2:$B$1048576,2,0)</f>
        <v>Мастер</v>
      </c>
      <c r="B409" t="s">
        <v>10</v>
      </c>
      <c r="C409">
        <v>2.63</v>
      </c>
      <c r="E409">
        <v>38</v>
      </c>
      <c r="G409">
        <v>1</v>
      </c>
      <c r="H409">
        <v>1</v>
      </c>
      <c r="K409">
        <v>39</v>
      </c>
      <c r="L409" s="1">
        <v>43875</v>
      </c>
      <c r="M409" s="62" t="str">
        <f>TEXT(Таблица2[[#This Row],[Дата]],"ДД")</f>
        <v>14</v>
      </c>
      <c r="N409" s="20" t="str">
        <f>TEXT(Таблица2[[#This Row],[Дата]],"ММММ")</f>
        <v>Февраль</v>
      </c>
      <c r="O409" s="20" t="str">
        <f>TEXT(Таблица2[[#This Row],[Дата]],"ГГГГ")</f>
        <v>2020</v>
      </c>
    </row>
    <row r="410" spans="1:15" hidden="1" x14ac:dyDescent="0.2">
      <c r="A410" s="20" t="str">
        <f>VLOOKUP(Таблица2[[#This Row],[Сотруудник]],Лист1!$A$2:$B$1048576,2,0)</f>
        <v>Мастер</v>
      </c>
      <c r="B410" t="s">
        <v>11</v>
      </c>
      <c r="C410">
        <v>0</v>
      </c>
      <c r="E410">
        <v>31</v>
      </c>
      <c r="K410">
        <v>31</v>
      </c>
      <c r="L410" s="1">
        <v>43875</v>
      </c>
      <c r="M410" s="62" t="str">
        <f>TEXT(Таблица2[[#This Row],[Дата]],"ДД")</f>
        <v>14</v>
      </c>
      <c r="N410" s="20" t="str">
        <f>TEXT(Таблица2[[#This Row],[Дата]],"ММММ")</f>
        <v>Февраль</v>
      </c>
      <c r="O410" s="20" t="str">
        <f>TEXT(Таблица2[[#This Row],[Дата]],"ГГГГ")</f>
        <v>2020</v>
      </c>
    </row>
    <row r="411" spans="1:15" x14ac:dyDescent="0.2">
      <c r="A411" s="20" t="str">
        <f>VLOOKUP(Таблица2[[#This Row],[Сотруудник]],Лист1!$A$2:$B$1048576,2,0)</f>
        <v>Мастер</v>
      </c>
      <c r="B411" t="s">
        <v>12</v>
      </c>
      <c r="C411">
        <v>0</v>
      </c>
      <c r="E411">
        <v>23</v>
      </c>
      <c r="K411">
        <v>23</v>
      </c>
      <c r="L411" s="1">
        <v>43875</v>
      </c>
      <c r="M411" s="62" t="str">
        <f>TEXT(Таблица2[[#This Row],[Дата]],"ДД")</f>
        <v>14</v>
      </c>
      <c r="N411" s="20" t="str">
        <f>TEXT(Таблица2[[#This Row],[Дата]],"ММММ")</f>
        <v>Февраль</v>
      </c>
      <c r="O411" s="20" t="str">
        <f>TEXT(Таблица2[[#This Row],[Дата]],"ГГГГ")</f>
        <v>2020</v>
      </c>
    </row>
    <row r="412" spans="1:15" hidden="1" x14ac:dyDescent="0.2">
      <c r="A412" s="20" t="str">
        <f>VLOOKUP(Таблица2[[#This Row],[Сотруудник]],Лист1!$A$2:$B$1048576,2,0)</f>
        <v>Мастер</v>
      </c>
      <c r="B412" t="s">
        <v>13</v>
      </c>
      <c r="C412">
        <v>18.75</v>
      </c>
      <c r="E412">
        <v>16</v>
      </c>
      <c r="G412">
        <v>3</v>
      </c>
      <c r="H412">
        <v>3</v>
      </c>
      <c r="K412">
        <v>19</v>
      </c>
      <c r="L412" s="1">
        <v>43875</v>
      </c>
      <c r="M412" s="62" t="str">
        <f>TEXT(Таблица2[[#This Row],[Дата]],"ДД")</f>
        <v>14</v>
      </c>
      <c r="N412" s="20" t="str">
        <f>TEXT(Таблица2[[#This Row],[Дата]],"ММММ")</f>
        <v>Февраль</v>
      </c>
      <c r="O412" s="20" t="str">
        <f>TEXT(Таблица2[[#This Row],[Дата]],"ГГГГ")</f>
        <v>2020</v>
      </c>
    </row>
    <row r="413" spans="1:15" hidden="1" x14ac:dyDescent="0.2">
      <c r="A413" s="20" t="str">
        <f>VLOOKUP(Таблица2[[#This Row],[Сотруудник]],Лист1!$A$2:$B$1048576,2,0)</f>
        <v>Проверка</v>
      </c>
      <c r="B413" t="s">
        <v>33</v>
      </c>
      <c r="E413">
        <v>63</v>
      </c>
      <c r="G413">
        <v>3</v>
      </c>
      <c r="H413">
        <v>3</v>
      </c>
      <c r="K413">
        <v>66</v>
      </c>
      <c r="L413" s="1">
        <v>43876</v>
      </c>
      <c r="M413" s="62" t="str">
        <f>TEXT(Таблица2[[#This Row],[Дата]],"ДД")</f>
        <v>15</v>
      </c>
      <c r="N413" s="20" t="str">
        <f>TEXT(Таблица2[[#This Row],[Дата]],"ММММ")</f>
        <v>Февраль</v>
      </c>
      <c r="O413" s="20" t="str">
        <f>TEXT(Таблица2[[#This Row],[Дата]],"ГГГГ")</f>
        <v>2020</v>
      </c>
    </row>
    <row r="414" spans="1:15" hidden="1" x14ac:dyDescent="0.2">
      <c r="A414" s="20" t="str">
        <f>VLOOKUP(Таблица2[[#This Row],[Сотруудник]],Лист1!$A$2:$B$1048576,2,0)</f>
        <v>Мастер</v>
      </c>
      <c r="B414" t="s">
        <v>10</v>
      </c>
      <c r="C414">
        <v>3.85</v>
      </c>
      <c r="E414">
        <v>26</v>
      </c>
      <c r="G414">
        <v>1</v>
      </c>
      <c r="H414">
        <v>1</v>
      </c>
      <c r="K414">
        <v>27</v>
      </c>
      <c r="L414" s="1">
        <v>43876</v>
      </c>
      <c r="M414" s="62" t="str">
        <f>TEXT(Таблица2[[#This Row],[Дата]],"ДД")</f>
        <v>15</v>
      </c>
      <c r="N414" s="20" t="str">
        <f>TEXT(Таблица2[[#This Row],[Дата]],"ММММ")</f>
        <v>Февраль</v>
      </c>
      <c r="O414" s="20" t="str">
        <f>TEXT(Таблица2[[#This Row],[Дата]],"ГГГГ")</f>
        <v>2020</v>
      </c>
    </row>
    <row r="415" spans="1:15" x14ac:dyDescent="0.2">
      <c r="A415" s="20" t="str">
        <f>VLOOKUP(Таблица2[[#This Row],[Сотруудник]],Лист1!$A$2:$B$1048576,2,0)</f>
        <v>Мастер</v>
      </c>
      <c r="B415" t="s">
        <v>12</v>
      </c>
      <c r="C415">
        <v>5.41</v>
      </c>
      <c r="E415">
        <v>37</v>
      </c>
      <c r="G415">
        <v>2</v>
      </c>
      <c r="H415">
        <v>2</v>
      </c>
      <c r="K415">
        <v>39</v>
      </c>
      <c r="L415" s="1">
        <v>43876</v>
      </c>
      <c r="M415" s="62" t="str">
        <f>TEXT(Таблица2[[#This Row],[Дата]],"ДД")</f>
        <v>15</v>
      </c>
      <c r="N415" s="20" t="str">
        <f>TEXT(Таблица2[[#This Row],[Дата]],"ММММ")</f>
        <v>Февраль</v>
      </c>
      <c r="O415" s="20" t="str">
        <f>TEXT(Таблица2[[#This Row],[Дата]],"ГГГГ")</f>
        <v>2020</v>
      </c>
    </row>
    <row r="416" spans="1:15" hidden="1" x14ac:dyDescent="0.2">
      <c r="A416" s="20" t="str">
        <f>VLOOKUP(Таблица2[[#This Row],[Сотруудник]],Лист1!$A$2:$B$1048576,2,0)</f>
        <v>Проверка</v>
      </c>
      <c r="B416" t="s">
        <v>33</v>
      </c>
      <c r="D416">
        <v>9</v>
      </c>
      <c r="E416">
        <v>182</v>
      </c>
      <c r="F416">
        <v>1</v>
      </c>
      <c r="G416">
        <v>14</v>
      </c>
      <c r="H416">
        <v>15</v>
      </c>
      <c r="I416">
        <v>1</v>
      </c>
      <c r="J416">
        <v>2</v>
      </c>
      <c r="K416">
        <v>206</v>
      </c>
      <c r="L416" s="1">
        <v>43877</v>
      </c>
      <c r="M416" s="62" t="str">
        <f>TEXT(Таблица2[[#This Row],[Дата]],"ДД")</f>
        <v>16</v>
      </c>
      <c r="N416" s="20" t="str">
        <f>TEXT(Таблица2[[#This Row],[Дата]],"ММММ")</f>
        <v>Февраль</v>
      </c>
      <c r="O416" s="20" t="str">
        <f>TEXT(Таблица2[[#This Row],[Дата]],"ГГГГ")</f>
        <v>2020</v>
      </c>
    </row>
    <row r="417" spans="1:15" hidden="1" x14ac:dyDescent="0.2">
      <c r="A417" s="20" t="str">
        <f>VLOOKUP(Таблица2[[#This Row],[Сотруудник]],Лист1!$A$2:$B$1048576,2,0)</f>
        <v>Мастер</v>
      </c>
      <c r="B417" t="s">
        <v>55</v>
      </c>
      <c r="C417">
        <v>11.11</v>
      </c>
      <c r="D417">
        <v>9</v>
      </c>
      <c r="F417">
        <v>1</v>
      </c>
      <c r="H417">
        <v>1</v>
      </c>
      <c r="K417">
        <v>10</v>
      </c>
      <c r="L417" s="1">
        <v>43877</v>
      </c>
      <c r="M417" s="62" t="str">
        <f>TEXT(Таблица2[[#This Row],[Дата]],"ДД")</f>
        <v>16</v>
      </c>
      <c r="N417" s="20" t="str">
        <f>TEXT(Таблица2[[#This Row],[Дата]],"ММММ")</f>
        <v>Февраль</v>
      </c>
      <c r="O417" s="20" t="str">
        <f>TEXT(Таблица2[[#This Row],[Дата]],"ГГГГ")</f>
        <v>2020</v>
      </c>
    </row>
    <row r="418" spans="1:15" hidden="1" x14ac:dyDescent="0.2">
      <c r="A418" s="20" t="str">
        <f>VLOOKUP(Таблица2[[#This Row],[Сотруудник]],Лист1!$A$2:$B$1048576,2,0)</f>
        <v>Мастер</v>
      </c>
      <c r="B418" t="s">
        <v>10</v>
      </c>
      <c r="C418">
        <v>5.77</v>
      </c>
      <c r="E418">
        <v>52</v>
      </c>
      <c r="G418">
        <v>3</v>
      </c>
      <c r="H418">
        <v>3</v>
      </c>
      <c r="J418">
        <v>1</v>
      </c>
      <c r="K418">
        <v>55</v>
      </c>
      <c r="L418" s="1">
        <v>43877</v>
      </c>
      <c r="M418" s="62" t="str">
        <f>TEXT(Таблица2[[#This Row],[Дата]],"ДД")</f>
        <v>16</v>
      </c>
      <c r="N418" s="20" t="str">
        <f>TEXT(Таблица2[[#This Row],[Дата]],"ММММ")</f>
        <v>Февраль</v>
      </c>
      <c r="O418" s="20" t="str">
        <f>TEXT(Таблица2[[#This Row],[Дата]],"ГГГГ")</f>
        <v>2020</v>
      </c>
    </row>
    <row r="419" spans="1:15" hidden="1" x14ac:dyDescent="0.2">
      <c r="A419" s="20" t="str">
        <f>VLOOKUP(Таблица2[[#This Row],[Сотруудник]],Лист1!$A$2:$B$1048576,2,0)</f>
        <v>Мастер</v>
      </c>
      <c r="B419" t="s">
        <v>61</v>
      </c>
      <c r="C419">
        <v>2.78</v>
      </c>
      <c r="E419">
        <v>36</v>
      </c>
      <c r="G419">
        <v>1</v>
      </c>
      <c r="H419">
        <v>1</v>
      </c>
      <c r="K419">
        <v>37</v>
      </c>
      <c r="L419" s="1">
        <v>43877</v>
      </c>
      <c r="M419" s="62" t="str">
        <f>TEXT(Таблица2[[#This Row],[Дата]],"ДД")</f>
        <v>16</v>
      </c>
      <c r="N419" s="20" t="str">
        <f>TEXT(Таблица2[[#This Row],[Дата]],"ММММ")</f>
        <v>Февраль</v>
      </c>
      <c r="O419" s="20" t="str">
        <f>TEXT(Таблица2[[#This Row],[Дата]],"ГГГГ")</f>
        <v>2020</v>
      </c>
    </row>
    <row r="420" spans="1:15" x14ac:dyDescent="0.2">
      <c r="A420" s="20" t="str">
        <f>VLOOKUP(Таблица2[[#This Row],[Сотруудник]],Лист1!$A$2:$B$1048576,2,0)</f>
        <v>Мастер</v>
      </c>
      <c r="B420" t="s">
        <v>12</v>
      </c>
      <c r="C420">
        <v>6.67</v>
      </c>
      <c r="E420">
        <v>30</v>
      </c>
      <c r="G420">
        <v>2</v>
      </c>
      <c r="H420">
        <v>2</v>
      </c>
      <c r="I420">
        <v>1</v>
      </c>
      <c r="K420">
        <v>32</v>
      </c>
      <c r="L420" s="1">
        <v>43877</v>
      </c>
      <c r="M420" s="62" t="str">
        <f>TEXT(Таблица2[[#This Row],[Дата]],"ДД")</f>
        <v>16</v>
      </c>
      <c r="N420" s="20" t="str">
        <f>TEXT(Таблица2[[#This Row],[Дата]],"ММММ")</f>
        <v>Февраль</v>
      </c>
      <c r="O420" s="20" t="str">
        <f>TEXT(Таблица2[[#This Row],[Дата]],"ГГГГ")</f>
        <v>2020</v>
      </c>
    </row>
    <row r="421" spans="1:15" hidden="1" x14ac:dyDescent="0.2">
      <c r="A421" s="20" t="str">
        <f>VLOOKUP(Таблица2[[#This Row],[Сотруудник]],Лист1!$A$2:$B$1048576,2,0)</f>
        <v>Мастер</v>
      </c>
      <c r="B421" t="s">
        <v>14</v>
      </c>
      <c r="C421">
        <v>12.5</v>
      </c>
      <c r="E421">
        <v>64</v>
      </c>
      <c r="G421">
        <v>8</v>
      </c>
      <c r="H421">
        <v>8</v>
      </c>
      <c r="J421">
        <v>1</v>
      </c>
      <c r="K421">
        <v>72</v>
      </c>
      <c r="L421" s="1">
        <v>43877</v>
      </c>
      <c r="M421" s="62" t="str">
        <f>TEXT(Таблица2[[#This Row],[Дата]],"ДД")</f>
        <v>16</v>
      </c>
      <c r="N421" s="20" t="str">
        <f>TEXT(Таблица2[[#This Row],[Дата]],"ММММ")</f>
        <v>Февраль</v>
      </c>
      <c r="O421" s="20" t="str">
        <f>TEXT(Таблица2[[#This Row],[Дата]],"ГГГГ")</f>
        <v>2020</v>
      </c>
    </row>
    <row r="422" spans="1:15" hidden="1" x14ac:dyDescent="0.2">
      <c r="A422" s="20" t="str">
        <f>VLOOKUP(Таблица2[[#This Row],[Сотруудник]],Лист1!$A$2:$B$1048576,2,0)</f>
        <v>Проверка</v>
      </c>
      <c r="B422" t="s">
        <v>33</v>
      </c>
      <c r="D422">
        <v>36</v>
      </c>
      <c r="E422">
        <v>143</v>
      </c>
      <c r="F422">
        <v>6</v>
      </c>
      <c r="G422">
        <v>19</v>
      </c>
      <c r="H422">
        <v>25</v>
      </c>
      <c r="I422">
        <v>1</v>
      </c>
      <c r="J422">
        <v>1</v>
      </c>
      <c r="K422">
        <v>204</v>
      </c>
      <c r="L422" s="1">
        <v>43878</v>
      </c>
      <c r="M422" s="62" t="str">
        <f>TEXT(Таблица2[[#This Row],[Дата]],"ДД")</f>
        <v>17</v>
      </c>
      <c r="N422" s="20" t="str">
        <f>TEXT(Таблица2[[#This Row],[Дата]],"ММММ")</f>
        <v>Февраль</v>
      </c>
      <c r="O422" s="20" t="str">
        <f>TEXT(Таблица2[[#This Row],[Дата]],"ГГГГ")</f>
        <v>2020</v>
      </c>
    </row>
    <row r="423" spans="1:15" hidden="1" x14ac:dyDescent="0.2">
      <c r="A423" s="20" t="str">
        <f>VLOOKUP(Таблица2[[#This Row],[Сотруудник]],Лист1!$A$2:$B$1048576,2,0)</f>
        <v>Мастер</v>
      </c>
      <c r="B423" t="s">
        <v>8</v>
      </c>
      <c r="C423">
        <v>14.29</v>
      </c>
      <c r="D423">
        <v>19</v>
      </c>
      <c r="E423">
        <v>2</v>
      </c>
      <c r="F423">
        <v>3</v>
      </c>
      <c r="H423">
        <v>3</v>
      </c>
      <c r="J423">
        <v>1</v>
      </c>
      <c r="K423">
        <v>24</v>
      </c>
      <c r="L423" s="1">
        <v>43878</v>
      </c>
      <c r="M423" s="62" t="str">
        <f>TEXT(Таблица2[[#This Row],[Дата]],"ДД")</f>
        <v>17</v>
      </c>
      <c r="N423" s="20" t="str">
        <f>TEXT(Таблица2[[#This Row],[Дата]],"ММММ")</f>
        <v>Февраль</v>
      </c>
      <c r="O423" s="20" t="str">
        <f>TEXT(Таблица2[[#This Row],[Дата]],"ГГГГ")</f>
        <v>2020</v>
      </c>
    </row>
    <row r="424" spans="1:15" hidden="1" x14ac:dyDescent="0.2">
      <c r="A424" s="20" t="str">
        <f>VLOOKUP(Таблица2[[#This Row],[Сотруудник]],Лист1!$A$2:$B$1048576,2,0)</f>
        <v>Мастер</v>
      </c>
      <c r="B424" t="s">
        <v>9</v>
      </c>
      <c r="C424">
        <v>17.649999999999999</v>
      </c>
      <c r="D424">
        <v>17</v>
      </c>
      <c r="F424">
        <v>3</v>
      </c>
      <c r="H424">
        <v>3</v>
      </c>
      <c r="K424">
        <v>20</v>
      </c>
      <c r="L424" s="1">
        <v>43878</v>
      </c>
      <c r="M424" s="62" t="str">
        <f>TEXT(Таблица2[[#This Row],[Дата]],"ДД")</f>
        <v>17</v>
      </c>
      <c r="N424" s="20" t="str">
        <f>TEXT(Таблица2[[#This Row],[Дата]],"ММММ")</f>
        <v>Февраль</v>
      </c>
      <c r="O424" s="20" t="str">
        <f>TEXT(Таблица2[[#This Row],[Дата]],"ГГГГ")</f>
        <v>2020</v>
      </c>
    </row>
    <row r="425" spans="1:15" hidden="1" x14ac:dyDescent="0.2">
      <c r="A425" s="20" t="str">
        <f>VLOOKUP(Таблица2[[#This Row],[Сотруудник]],Лист1!$A$2:$B$1048576,2,0)</f>
        <v>Мастер</v>
      </c>
      <c r="B425" t="s">
        <v>10</v>
      </c>
      <c r="C425">
        <v>0</v>
      </c>
      <c r="E425">
        <v>8</v>
      </c>
      <c r="K425">
        <v>8</v>
      </c>
      <c r="L425" s="1">
        <v>43878</v>
      </c>
      <c r="M425" s="62" t="str">
        <f>TEXT(Таблица2[[#This Row],[Дата]],"ДД")</f>
        <v>17</v>
      </c>
      <c r="N425" s="20" t="str">
        <f>TEXT(Таблица2[[#This Row],[Дата]],"ММММ")</f>
        <v>Февраль</v>
      </c>
      <c r="O425" s="20" t="str">
        <f>TEXT(Таблица2[[#This Row],[Дата]],"ГГГГ")</f>
        <v>2020</v>
      </c>
    </row>
    <row r="426" spans="1:15" hidden="1" x14ac:dyDescent="0.2">
      <c r="A426" s="20" t="str">
        <f>VLOOKUP(Таблица2[[#This Row],[Сотруудник]],Лист1!$A$2:$B$1048576,2,0)</f>
        <v>Мастер</v>
      </c>
      <c r="B426" t="s">
        <v>11</v>
      </c>
      <c r="C426">
        <v>21.43</v>
      </c>
      <c r="E426">
        <v>70</v>
      </c>
      <c r="G426">
        <v>15</v>
      </c>
      <c r="H426">
        <v>15</v>
      </c>
      <c r="I426">
        <v>1</v>
      </c>
      <c r="K426">
        <v>85</v>
      </c>
      <c r="L426" s="1">
        <v>43878</v>
      </c>
      <c r="M426" s="62" t="str">
        <f>TEXT(Таблица2[[#This Row],[Дата]],"ДД")</f>
        <v>17</v>
      </c>
      <c r="N426" s="20" t="str">
        <f>TEXT(Таблица2[[#This Row],[Дата]],"ММММ")</f>
        <v>Февраль</v>
      </c>
      <c r="O426" s="20" t="str">
        <f>TEXT(Таблица2[[#This Row],[Дата]],"ГГГГ")</f>
        <v>2020</v>
      </c>
    </row>
    <row r="427" spans="1:15" hidden="1" x14ac:dyDescent="0.2">
      <c r="A427" s="20" t="str">
        <f>VLOOKUP(Таблица2[[#This Row],[Сотруудник]],Лист1!$A$2:$B$1048576,2,0)</f>
        <v>Мастер</v>
      </c>
      <c r="B427" t="s">
        <v>61</v>
      </c>
      <c r="C427">
        <v>0</v>
      </c>
      <c r="E427">
        <v>1</v>
      </c>
      <c r="K427">
        <v>1</v>
      </c>
      <c r="L427" s="1">
        <v>43878</v>
      </c>
      <c r="M427" s="62" t="str">
        <f>TEXT(Таблица2[[#This Row],[Дата]],"ДД")</f>
        <v>17</v>
      </c>
      <c r="N427" s="20" t="str">
        <f>TEXT(Таблица2[[#This Row],[Дата]],"ММММ")</f>
        <v>Февраль</v>
      </c>
      <c r="O427" s="20" t="str">
        <f>TEXT(Таблица2[[#This Row],[Дата]],"ГГГГ")</f>
        <v>2020</v>
      </c>
    </row>
    <row r="428" spans="1:15" x14ac:dyDescent="0.2">
      <c r="A428" s="20" t="str">
        <f>VLOOKUP(Таблица2[[#This Row],[Сотруудник]],Лист1!$A$2:$B$1048576,2,0)</f>
        <v>Мастер</v>
      </c>
      <c r="B428" t="s">
        <v>12</v>
      </c>
      <c r="C428">
        <v>0</v>
      </c>
      <c r="E428">
        <v>9</v>
      </c>
      <c r="K428">
        <v>9</v>
      </c>
      <c r="L428" s="1">
        <v>43878</v>
      </c>
      <c r="M428" s="62" t="str">
        <f>TEXT(Таблица2[[#This Row],[Дата]],"ДД")</f>
        <v>17</v>
      </c>
      <c r="N428" s="20" t="str">
        <f>TEXT(Таблица2[[#This Row],[Дата]],"ММММ")</f>
        <v>Февраль</v>
      </c>
      <c r="O428" s="20" t="str">
        <f>TEXT(Таблица2[[#This Row],[Дата]],"ГГГГ")</f>
        <v>2020</v>
      </c>
    </row>
    <row r="429" spans="1:15" hidden="1" x14ac:dyDescent="0.2">
      <c r="A429" s="20" t="str">
        <f>VLOOKUP(Таблица2[[#This Row],[Сотруудник]],Лист1!$A$2:$B$1048576,2,0)</f>
        <v>Мастер</v>
      </c>
      <c r="B429" t="s">
        <v>13</v>
      </c>
      <c r="C429">
        <v>10</v>
      </c>
      <c r="E429">
        <v>20</v>
      </c>
      <c r="G429">
        <v>2</v>
      </c>
      <c r="H429">
        <v>2</v>
      </c>
      <c r="K429">
        <v>22</v>
      </c>
      <c r="L429" s="1">
        <v>43878</v>
      </c>
      <c r="M429" s="62" t="str">
        <f>TEXT(Таблица2[[#This Row],[Дата]],"ДД")</f>
        <v>17</v>
      </c>
      <c r="N429" s="20" t="str">
        <f>TEXT(Таблица2[[#This Row],[Дата]],"ММММ")</f>
        <v>Февраль</v>
      </c>
      <c r="O429" s="20" t="str">
        <f>TEXT(Таблица2[[#This Row],[Дата]],"ГГГГ")</f>
        <v>2020</v>
      </c>
    </row>
    <row r="430" spans="1:15" hidden="1" x14ac:dyDescent="0.2">
      <c r="A430" s="20" t="str">
        <f>VLOOKUP(Таблица2[[#This Row],[Сотруудник]],Лист1!$A$2:$B$1048576,2,0)</f>
        <v>Мастер</v>
      </c>
      <c r="B430" t="s">
        <v>14</v>
      </c>
      <c r="C430">
        <v>6.06</v>
      </c>
      <c r="E430">
        <v>33</v>
      </c>
      <c r="G430">
        <v>2</v>
      </c>
      <c r="H430">
        <v>2</v>
      </c>
      <c r="K430">
        <v>35</v>
      </c>
      <c r="L430" s="1">
        <v>43878</v>
      </c>
      <c r="M430" s="62" t="str">
        <f>TEXT(Таблица2[[#This Row],[Дата]],"ДД")</f>
        <v>17</v>
      </c>
      <c r="N430" s="20" t="str">
        <f>TEXT(Таблица2[[#This Row],[Дата]],"ММММ")</f>
        <v>Февраль</v>
      </c>
      <c r="O430" s="20" t="str">
        <f>TEXT(Таблица2[[#This Row],[Дата]],"ГГГГ")</f>
        <v>2020</v>
      </c>
    </row>
    <row r="431" spans="1:15" hidden="1" x14ac:dyDescent="0.2">
      <c r="A431" s="20" t="str">
        <f>VLOOKUP(Таблица2[[#This Row],[Сотруудник]],Лист1!$A$2:$B$1048576,2,0)</f>
        <v>Проверка</v>
      </c>
      <c r="B431" t="s">
        <v>33</v>
      </c>
      <c r="E431">
        <v>160</v>
      </c>
      <c r="F431">
        <v>2</v>
      </c>
      <c r="G431">
        <v>19</v>
      </c>
      <c r="H431">
        <v>21</v>
      </c>
      <c r="I431">
        <v>2</v>
      </c>
      <c r="J431">
        <v>2</v>
      </c>
      <c r="K431">
        <v>181</v>
      </c>
      <c r="L431" s="1">
        <v>43879</v>
      </c>
      <c r="M431" s="62" t="str">
        <f>TEXT(Таблица2[[#This Row],[Дата]],"ДД")</f>
        <v>18</v>
      </c>
      <c r="N431" s="20" t="str">
        <f>TEXT(Таблица2[[#This Row],[Дата]],"ММММ")</f>
        <v>Февраль</v>
      </c>
      <c r="O431" s="20" t="str">
        <f>TEXT(Таблица2[[#This Row],[Дата]],"ГГГГ")</f>
        <v>2020</v>
      </c>
    </row>
    <row r="432" spans="1:15" hidden="1" x14ac:dyDescent="0.2">
      <c r="A432" s="20" t="str">
        <f>VLOOKUP(Таблица2[[#This Row],[Сотруудник]],Лист1!$A$2:$B$1048576,2,0)</f>
        <v>Мастер</v>
      </c>
      <c r="B432" t="s">
        <v>16</v>
      </c>
      <c r="C432">
        <v>23.53</v>
      </c>
      <c r="E432">
        <v>17</v>
      </c>
      <c r="F432">
        <v>2</v>
      </c>
      <c r="G432">
        <v>2</v>
      </c>
      <c r="H432">
        <v>4</v>
      </c>
      <c r="K432">
        <v>21</v>
      </c>
      <c r="L432" s="1">
        <v>43879</v>
      </c>
      <c r="M432" s="62" t="str">
        <f>TEXT(Таблица2[[#This Row],[Дата]],"ДД")</f>
        <v>18</v>
      </c>
      <c r="N432" s="20" t="str">
        <f>TEXT(Таблица2[[#This Row],[Дата]],"ММММ")</f>
        <v>Февраль</v>
      </c>
      <c r="O432" s="20" t="str">
        <f>TEXT(Таблица2[[#This Row],[Дата]],"ГГГГ")</f>
        <v>2020</v>
      </c>
    </row>
    <row r="433" spans="1:15" hidden="1" x14ac:dyDescent="0.2">
      <c r="A433" s="20" t="str">
        <f>VLOOKUP(Таблица2[[#This Row],[Сотруудник]],Лист1!$A$2:$B$1048576,2,0)</f>
        <v>Мастер</v>
      </c>
      <c r="B433" t="s">
        <v>10</v>
      </c>
      <c r="C433">
        <v>4</v>
      </c>
      <c r="E433">
        <v>25</v>
      </c>
      <c r="G433">
        <v>1</v>
      </c>
      <c r="H433">
        <v>1</v>
      </c>
      <c r="K433">
        <v>26</v>
      </c>
      <c r="L433" s="1">
        <v>43879</v>
      </c>
      <c r="M433" s="62" t="str">
        <f>TEXT(Таблица2[[#This Row],[Дата]],"ДД")</f>
        <v>18</v>
      </c>
      <c r="N433" s="20" t="str">
        <f>TEXT(Таблица2[[#This Row],[Дата]],"ММММ")</f>
        <v>Февраль</v>
      </c>
      <c r="O433" s="20" t="str">
        <f>TEXT(Таблица2[[#This Row],[Дата]],"ГГГГ")</f>
        <v>2020</v>
      </c>
    </row>
    <row r="434" spans="1:15" x14ac:dyDescent="0.2">
      <c r="A434" s="20" t="str">
        <f>VLOOKUP(Таблица2[[#This Row],[Сотруудник]],Лист1!$A$2:$B$1048576,2,0)</f>
        <v>Мастер</v>
      </c>
      <c r="B434" t="s">
        <v>12</v>
      </c>
      <c r="C434">
        <v>4.55</v>
      </c>
      <c r="E434">
        <v>44</v>
      </c>
      <c r="G434">
        <v>2</v>
      </c>
      <c r="H434">
        <v>2</v>
      </c>
      <c r="K434">
        <v>46</v>
      </c>
      <c r="L434" s="1">
        <v>43879</v>
      </c>
      <c r="M434" s="62" t="str">
        <f>TEXT(Таблица2[[#This Row],[Дата]],"ДД")</f>
        <v>18</v>
      </c>
      <c r="N434" s="20" t="str">
        <f>TEXT(Таблица2[[#This Row],[Дата]],"ММММ")</f>
        <v>Февраль</v>
      </c>
      <c r="O434" s="20" t="str">
        <f>TEXT(Таблица2[[#This Row],[Дата]],"ГГГГ")</f>
        <v>2020</v>
      </c>
    </row>
    <row r="435" spans="1:15" hidden="1" x14ac:dyDescent="0.2">
      <c r="A435" s="20" t="str">
        <f>VLOOKUP(Таблица2[[#This Row],[Сотруудник]],Лист1!$A$2:$B$1048576,2,0)</f>
        <v>Мастер</v>
      </c>
      <c r="B435" t="s">
        <v>13</v>
      </c>
      <c r="C435">
        <v>18.920000000000002</v>
      </c>
      <c r="E435">
        <v>74</v>
      </c>
      <c r="G435">
        <v>14</v>
      </c>
      <c r="H435">
        <v>14</v>
      </c>
      <c r="I435">
        <v>2</v>
      </c>
      <c r="J435">
        <v>2</v>
      </c>
      <c r="K435">
        <v>88</v>
      </c>
      <c r="L435" s="1">
        <v>43879</v>
      </c>
      <c r="M435" s="62" t="str">
        <f>TEXT(Таблица2[[#This Row],[Дата]],"ДД")</f>
        <v>18</v>
      </c>
      <c r="N435" s="20" t="str">
        <f>TEXT(Таблица2[[#This Row],[Дата]],"ММММ")</f>
        <v>Февраль</v>
      </c>
      <c r="O435" s="20" t="str">
        <f>TEXT(Таблица2[[#This Row],[Дата]],"ГГГГ")</f>
        <v>2020</v>
      </c>
    </row>
    <row r="436" spans="1:15" hidden="1" x14ac:dyDescent="0.2">
      <c r="A436" s="20" t="str">
        <f>VLOOKUP(Таблица2[[#This Row],[Сотруудник]],Лист1!$A$2:$B$1048576,2,0)</f>
        <v>Проверка</v>
      </c>
      <c r="B436" t="s">
        <v>33</v>
      </c>
      <c r="D436">
        <v>43</v>
      </c>
      <c r="E436">
        <v>128</v>
      </c>
      <c r="F436">
        <v>6</v>
      </c>
      <c r="G436">
        <v>12</v>
      </c>
      <c r="H436">
        <v>18</v>
      </c>
      <c r="I436">
        <v>1</v>
      </c>
      <c r="J436">
        <v>2</v>
      </c>
      <c r="K436">
        <v>189</v>
      </c>
      <c r="L436" s="1">
        <v>43880</v>
      </c>
      <c r="M436" s="62" t="str">
        <f>TEXT(Таблица2[[#This Row],[Дата]],"ДД")</f>
        <v>19</v>
      </c>
      <c r="N436" s="20" t="str">
        <f>TEXT(Таблица2[[#This Row],[Дата]],"ММММ")</f>
        <v>Февраль</v>
      </c>
      <c r="O436" s="20" t="str">
        <f>TEXT(Таблица2[[#This Row],[Дата]],"ГГГГ")</f>
        <v>2020</v>
      </c>
    </row>
    <row r="437" spans="1:15" hidden="1" x14ac:dyDescent="0.2">
      <c r="A437" s="20" t="str">
        <f>VLOOKUP(Таблица2[[#This Row],[Сотруудник]],Лист1!$A$2:$B$1048576,2,0)</f>
        <v>Мастер</v>
      </c>
      <c r="B437" t="s">
        <v>16</v>
      </c>
      <c r="C437">
        <v>18.18</v>
      </c>
      <c r="D437">
        <v>11</v>
      </c>
      <c r="F437">
        <v>2</v>
      </c>
      <c r="H437">
        <v>2</v>
      </c>
      <c r="J437">
        <v>1</v>
      </c>
      <c r="K437">
        <v>13</v>
      </c>
      <c r="L437" s="1">
        <v>43880</v>
      </c>
      <c r="M437" s="62" t="str">
        <f>TEXT(Таблица2[[#This Row],[Дата]],"ДД")</f>
        <v>19</v>
      </c>
      <c r="N437" s="20" t="str">
        <f>TEXT(Таблица2[[#This Row],[Дата]],"ММММ")</f>
        <v>Февраль</v>
      </c>
      <c r="O437" s="20" t="str">
        <f>TEXT(Таблица2[[#This Row],[Дата]],"ГГГГ")</f>
        <v>2020</v>
      </c>
    </row>
    <row r="438" spans="1:15" hidden="1" x14ac:dyDescent="0.2">
      <c r="A438" s="20" t="str">
        <f>VLOOKUP(Таблица2[[#This Row],[Сотруудник]],Лист1!$A$2:$B$1048576,2,0)</f>
        <v>Мастер</v>
      </c>
      <c r="B438" t="s">
        <v>55</v>
      </c>
      <c r="C438">
        <v>0</v>
      </c>
      <c r="D438">
        <v>1</v>
      </c>
      <c r="K438">
        <v>1</v>
      </c>
      <c r="L438" s="1">
        <v>43880</v>
      </c>
      <c r="M438" s="62" t="str">
        <f>TEXT(Таблица2[[#This Row],[Дата]],"ДД")</f>
        <v>19</v>
      </c>
      <c r="N438" s="20" t="str">
        <f>TEXT(Таблица2[[#This Row],[Дата]],"ММММ")</f>
        <v>Февраль</v>
      </c>
      <c r="O438" s="20" t="str">
        <f>TEXT(Таблица2[[#This Row],[Дата]],"ГГГГ")</f>
        <v>2020</v>
      </c>
    </row>
    <row r="439" spans="1:15" hidden="1" x14ac:dyDescent="0.2">
      <c r="A439" s="20" t="str">
        <f>VLOOKUP(Таблица2[[#This Row],[Сотруудник]],Лист1!$A$2:$B$1048576,2,0)</f>
        <v>Мастер</v>
      </c>
      <c r="B439" t="s">
        <v>8</v>
      </c>
      <c r="C439">
        <v>13.33</v>
      </c>
      <c r="D439">
        <v>12</v>
      </c>
      <c r="E439">
        <v>3</v>
      </c>
      <c r="F439">
        <v>1</v>
      </c>
      <c r="G439">
        <v>1</v>
      </c>
      <c r="H439">
        <v>2</v>
      </c>
      <c r="K439">
        <v>17</v>
      </c>
      <c r="L439" s="1">
        <v>43880</v>
      </c>
      <c r="M439" s="62" t="str">
        <f>TEXT(Таблица2[[#This Row],[Дата]],"ДД")</f>
        <v>19</v>
      </c>
      <c r="N439" s="20" t="str">
        <f>TEXT(Таблица2[[#This Row],[Дата]],"ММММ")</f>
        <v>Февраль</v>
      </c>
      <c r="O439" s="20" t="str">
        <f>TEXT(Таблица2[[#This Row],[Дата]],"ГГГГ")</f>
        <v>2020</v>
      </c>
    </row>
    <row r="440" spans="1:15" hidden="1" x14ac:dyDescent="0.2">
      <c r="A440" s="20" t="str">
        <f>VLOOKUP(Таблица2[[#This Row],[Сотруудник]],Лист1!$A$2:$B$1048576,2,0)</f>
        <v>Мастер</v>
      </c>
      <c r="B440" t="s">
        <v>9</v>
      </c>
      <c r="C440">
        <v>0</v>
      </c>
      <c r="D440">
        <v>13</v>
      </c>
      <c r="K440">
        <v>13</v>
      </c>
      <c r="L440" s="1">
        <v>43880</v>
      </c>
      <c r="M440" s="62" t="str">
        <f>TEXT(Таблица2[[#This Row],[Дата]],"ДД")</f>
        <v>19</v>
      </c>
      <c r="N440" s="20" t="str">
        <f>TEXT(Таблица2[[#This Row],[Дата]],"ММММ")</f>
        <v>Февраль</v>
      </c>
      <c r="O440" s="20" t="str">
        <f>TEXT(Таблица2[[#This Row],[Дата]],"ГГГГ")</f>
        <v>2020</v>
      </c>
    </row>
    <row r="441" spans="1:15" hidden="1" x14ac:dyDescent="0.2">
      <c r="A441" s="20" t="str">
        <f>VLOOKUP(Таблица2[[#This Row],[Сотруудник]],Лист1!$A$2:$B$1048576,2,0)</f>
        <v>Мастер</v>
      </c>
      <c r="B441" t="s">
        <v>10</v>
      </c>
      <c r="C441">
        <v>7.14</v>
      </c>
      <c r="E441">
        <v>70</v>
      </c>
      <c r="G441">
        <v>5</v>
      </c>
      <c r="H441">
        <v>5</v>
      </c>
      <c r="I441">
        <v>1</v>
      </c>
      <c r="J441">
        <v>1</v>
      </c>
      <c r="K441">
        <v>75</v>
      </c>
      <c r="L441" s="1">
        <v>43880</v>
      </c>
      <c r="M441" s="62" t="str">
        <f>TEXT(Таблица2[[#This Row],[Дата]],"ДД")</f>
        <v>19</v>
      </c>
      <c r="N441" s="20" t="str">
        <f>TEXT(Таблица2[[#This Row],[Дата]],"ММММ")</f>
        <v>Февраль</v>
      </c>
      <c r="O441" s="20" t="str">
        <f>TEXT(Таблица2[[#This Row],[Дата]],"ГГГГ")</f>
        <v>2020</v>
      </c>
    </row>
    <row r="442" spans="1:15" hidden="1" x14ac:dyDescent="0.2">
      <c r="A442" s="20" t="str">
        <f>VLOOKUP(Таблица2[[#This Row],[Сотруудник]],Лист1!$A$2:$B$1048576,2,0)</f>
        <v>Мастер</v>
      </c>
      <c r="B442" t="s">
        <v>11</v>
      </c>
      <c r="C442">
        <v>0</v>
      </c>
      <c r="E442">
        <v>15</v>
      </c>
      <c r="K442">
        <v>15</v>
      </c>
      <c r="L442" s="1">
        <v>43880</v>
      </c>
      <c r="M442" s="62" t="str">
        <f>TEXT(Таблица2[[#This Row],[Дата]],"ДД")</f>
        <v>19</v>
      </c>
      <c r="N442" s="20" t="str">
        <f>TEXT(Таблица2[[#This Row],[Дата]],"ММММ")</f>
        <v>Февраль</v>
      </c>
      <c r="O442" s="20" t="str">
        <f>TEXT(Таблица2[[#This Row],[Дата]],"ГГГГ")</f>
        <v>2020</v>
      </c>
    </row>
    <row r="443" spans="1:15" hidden="1" x14ac:dyDescent="0.2">
      <c r="A443" s="20" t="str">
        <f>VLOOKUP(Таблица2[[#This Row],[Сотруудник]],Лист1!$A$2:$B$1048576,2,0)</f>
        <v>Мастер</v>
      </c>
      <c r="B443" t="s">
        <v>61</v>
      </c>
      <c r="C443">
        <v>50</v>
      </c>
      <c r="D443">
        <v>6</v>
      </c>
      <c r="F443">
        <v>3</v>
      </c>
      <c r="H443">
        <v>3</v>
      </c>
      <c r="K443">
        <v>9</v>
      </c>
      <c r="L443" s="1">
        <v>43880</v>
      </c>
      <c r="M443" s="62" t="str">
        <f>TEXT(Таблица2[[#This Row],[Дата]],"ДД")</f>
        <v>19</v>
      </c>
      <c r="N443" s="20" t="str">
        <f>TEXT(Таблица2[[#This Row],[Дата]],"ММММ")</f>
        <v>Февраль</v>
      </c>
      <c r="O443" s="20" t="str">
        <f>TEXT(Таблица2[[#This Row],[Дата]],"ГГГГ")</f>
        <v>2020</v>
      </c>
    </row>
    <row r="444" spans="1:15" x14ac:dyDescent="0.2">
      <c r="A444" s="20" t="str">
        <f>VLOOKUP(Таблица2[[#This Row],[Сотруудник]],Лист1!$A$2:$B$1048576,2,0)</f>
        <v>Мастер</v>
      </c>
      <c r="B444" t="s">
        <v>12</v>
      </c>
      <c r="C444">
        <v>0</v>
      </c>
      <c r="E444">
        <v>5</v>
      </c>
      <c r="K444">
        <v>5</v>
      </c>
      <c r="L444" s="1">
        <v>43880</v>
      </c>
      <c r="M444" s="62" t="str">
        <f>TEXT(Таблица2[[#This Row],[Дата]],"ДД")</f>
        <v>19</v>
      </c>
      <c r="N444" s="20" t="str">
        <f>TEXT(Таблица2[[#This Row],[Дата]],"ММММ")</f>
        <v>Февраль</v>
      </c>
      <c r="O444" s="20" t="str">
        <f>TEXT(Таблица2[[#This Row],[Дата]],"ГГГГ")</f>
        <v>2020</v>
      </c>
    </row>
    <row r="445" spans="1:15" hidden="1" x14ac:dyDescent="0.2">
      <c r="A445" s="20" t="str">
        <f>VLOOKUP(Таблица2[[#This Row],[Сотруудник]],Лист1!$A$2:$B$1048576,2,0)</f>
        <v>Мастер</v>
      </c>
      <c r="B445" t="s">
        <v>13</v>
      </c>
      <c r="C445">
        <v>0</v>
      </c>
      <c r="G445">
        <v>1</v>
      </c>
      <c r="H445">
        <v>1</v>
      </c>
      <c r="K445">
        <v>1</v>
      </c>
      <c r="L445" s="1">
        <v>43880</v>
      </c>
      <c r="M445" s="62" t="str">
        <f>TEXT(Таблица2[[#This Row],[Дата]],"ДД")</f>
        <v>19</v>
      </c>
      <c r="N445" s="20" t="str">
        <f>TEXT(Таблица2[[#This Row],[Дата]],"ММММ")</f>
        <v>Февраль</v>
      </c>
      <c r="O445" s="20" t="str">
        <f>TEXT(Таблица2[[#This Row],[Дата]],"ГГГГ")</f>
        <v>2020</v>
      </c>
    </row>
    <row r="446" spans="1:15" hidden="1" x14ac:dyDescent="0.2">
      <c r="A446" s="20" t="str">
        <f>VLOOKUP(Таблица2[[#This Row],[Сотруудник]],Лист1!$A$2:$B$1048576,2,0)</f>
        <v>Мастер</v>
      </c>
      <c r="B446" t="s">
        <v>14</v>
      </c>
      <c r="C446">
        <v>14.29</v>
      </c>
      <c r="E446">
        <v>35</v>
      </c>
      <c r="G446">
        <v>5</v>
      </c>
      <c r="H446">
        <v>5</v>
      </c>
      <c r="K446">
        <v>40</v>
      </c>
      <c r="L446" s="1">
        <v>43880</v>
      </c>
      <c r="M446" s="62" t="str">
        <f>TEXT(Таблица2[[#This Row],[Дата]],"ДД")</f>
        <v>19</v>
      </c>
      <c r="N446" s="20" t="str">
        <f>TEXT(Таблица2[[#This Row],[Дата]],"ММММ")</f>
        <v>Февраль</v>
      </c>
      <c r="O446" s="20" t="str">
        <f>TEXT(Таблица2[[#This Row],[Дата]],"ГГГГ")</f>
        <v>2020</v>
      </c>
    </row>
    <row r="447" spans="1:15" hidden="1" x14ac:dyDescent="0.2">
      <c r="A447" s="20" t="str">
        <f>VLOOKUP(Таблица2[[#This Row],[Сотруудник]],Лист1!$A$2:$B$1048576,2,0)</f>
        <v>Проверка</v>
      </c>
      <c r="B447" t="s">
        <v>30</v>
      </c>
      <c r="D447">
        <v>16</v>
      </c>
      <c r="E447">
        <v>28</v>
      </c>
      <c r="F447">
        <v>1</v>
      </c>
      <c r="G447">
        <v>4</v>
      </c>
      <c r="H447">
        <v>5</v>
      </c>
      <c r="K447">
        <v>49</v>
      </c>
      <c r="L447" s="1">
        <v>43883</v>
      </c>
      <c r="M447" s="62" t="str">
        <f>TEXT(Таблица2[[#This Row],[Дата]],"ДД")</f>
        <v>22</v>
      </c>
      <c r="N447" s="20" t="str">
        <f>TEXT(Таблица2[[#This Row],[Дата]],"ММММ")</f>
        <v>Февраль</v>
      </c>
      <c r="O447" s="20" t="str">
        <f>TEXT(Таблица2[[#This Row],[Дата]],"ГГГГ")</f>
        <v>2020</v>
      </c>
    </row>
    <row r="448" spans="1:15" hidden="1" x14ac:dyDescent="0.2">
      <c r="A448" s="20" t="str">
        <f>VLOOKUP(Таблица2[[#This Row],[Сотруудник]],Лист1!$A$2:$B$1048576,2,0)</f>
        <v>Мастер</v>
      </c>
      <c r="B448" t="s">
        <v>11</v>
      </c>
      <c r="C448">
        <v>12.12</v>
      </c>
      <c r="D448">
        <v>7</v>
      </c>
      <c r="E448">
        <v>26</v>
      </c>
      <c r="G448">
        <v>4</v>
      </c>
      <c r="H448">
        <v>4</v>
      </c>
      <c r="K448">
        <v>37</v>
      </c>
      <c r="L448" s="1">
        <v>43883</v>
      </c>
      <c r="M448" s="62" t="str">
        <f>TEXT(Таблица2[[#This Row],[Дата]],"ДД")</f>
        <v>22</v>
      </c>
      <c r="N448" s="20" t="str">
        <f>TEXT(Таблица2[[#This Row],[Дата]],"ММММ")</f>
        <v>Февраль</v>
      </c>
      <c r="O448" s="20" t="str">
        <f>TEXT(Таблица2[[#This Row],[Дата]],"ГГГГ")</f>
        <v>2020</v>
      </c>
    </row>
    <row r="449" spans="1:15" x14ac:dyDescent="0.2">
      <c r="A449" s="20" t="str">
        <f>VLOOKUP(Таблица2[[#This Row],[Сотруудник]],Лист1!$A$2:$B$1048576,2,0)</f>
        <v>Мастер</v>
      </c>
      <c r="B449" t="s">
        <v>12</v>
      </c>
      <c r="C449">
        <v>9.09</v>
      </c>
      <c r="D449">
        <v>9</v>
      </c>
      <c r="E449">
        <v>2</v>
      </c>
      <c r="F449">
        <v>1</v>
      </c>
      <c r="H449">
        <v>1</v>
      </c>
      <c r="K449">
        <v>12</v>
      </c>
      <c r="L449" s="1">
        <v>43883</v>
      </c>
      <c r="M449" s="62" t="str">
        <f>TEXT(Таблица2[[#This Row],[Дата]],"ДД")</f>
        <v>22</v>
      </c>
      <c r="N449" s="20" t="str">
        <f>TEXT(Таблица2[[#This Row],[Дата]],"ММММ")</f>
        <v>Февраль</v>
      </c>
      <c r="O449" s="20" t="str">
        <f>TEXT(Таблица2[[#This Row],[Дата]],"ГГГГ")</f>
        <v>2020</v>
      </c>
    </row>
    <row r="450" spans="1:15" hidden="1" x14ac:dyDescent="0.2">
      <c r="A450" s="20" t="str">
        <f>VLOOKUP(Таблица2[[#This Row],[Сотруудник]],Лист1!$A$2:$B$1048576,2,0)</f>
        <v>Проверка</v>
      </c>
      <c r="B450" t="s">
        <v>32</v>
      </c>
      <c r="D450">
        <v>8</v>
      </c>
      <c r="E450">
        <v>39</v>
      </c>
      <c r="F450">
        <v>3</v>
      </c>
      <c r="G450">
        <v>8</v>
      </c>
      <c r="H450">
        <v>11</v>
      </c>
      <c r="K450">
        <v>58</v>
      </c>
      <c r="L450" s="1">
        <v>43883</v>
      </c>
      <c r="M450" s="62" t="str">
        <f>TEXT(Таблица2[[#This Row],[Дата]],"ДД")</f>
        <v>22</v>
      </c>
      <c r="N450" s="20" t="str">
        <f>TEXT(Таблица2[[#This Row],[Дата]],"ММММ")</f>
        <v>Февраль</v>
      </c>
      <c r="O450" s="20" t="str">
        <f>TEXT(Таблица2[[#This Row],[Дата]],"ГГГГ")</f>
        <v>2020</v>
      </c>
    </row>
    <row r="451" spans="1:15" hidden="1" x14ac:dyDescent="0.2">
      <c r="A451" s="20" t="str">
        <f>VLOOKUP(Таблица2[[#This Row],[Сотруудник]],Лист1!$A$2:$B$1048576,2,0)</f>
        <v>Мастер</v>
      </c>
      <c r="B451" t="s">
        <v>61</v>
      </c>
      <c r="C451">
        <v>17.14</v>
      </c>
      <c r="E451">
        <v>35</v>
      </c>
      <c r="G451">
        <v>6</v>
      </c>
      <c r="H451">
        <v>6</v>
      </c>
      <c r="K451">
        <v>41</v>
      </c>
      <c r="L451" s="1">
        <v>43883</v>
      </c>
      <c r="M451" s="62" t="str">
        <f>TEXT(Таблица2[[#This Row],[Дата]],"ДД")</f>
        <v>22</v>
      </c>
      <c r="N451" s="20" t="str">
        <f>TEXT(Таблица2[[#This Row],[Дата]],"ММММ")</f>
        <v>Февраль</v>
      </c>
      <c r="O451" s="20" t="str">
        <f>TEXT(Таблица2[[#This Row],[Дата]],"ГГГГ")</f>
        <v>2020</v>
      </c>
    </row>
    <row r="452" spans="1:15" hidden="1" x14ac:dyDescent="0.2">
      <c r="A452" s="20" t="str">
        <f>VLOOKUP(Таблица2[[#This Row],[Сотруудник]],Лист1!$A$2:$B$1048576,2,0)</f>
        <v>Мастер</v>
      </c>
      <c r="B452" t="s">
        <v>13</v>
      </c>
      <c r="C452">
        <v>41.67</v>
      </c>
      <c r="D452">
        <v>8</v>
      </c>
      <c r="E452">
        <v>4</v>
      </c>
      <c r="F452">
        <v>3</v>
      </c>
      <c r="G452">
        <v>2</v>
      </c>
      <c r="H452">
        <v>5</v>
      </c>
      <c r="K452">
        <v>17</v>
      </c>
      <c r="L452" s="1">
        <v>43883</v>
      </c>
      <c r="M452" s="62" t="str">
        <f>TEXT(Таблица2[[#This Row],[Дата]],"ДД")</f>
        <v>22</v>
      </c>
      <c r="N452" s="20" t="str">
        <f>TEXT(Таблица2[[#This Row],[Дата]],"ММММ")</f>
        <v>Февраль</v>
      </c>
      <c r="O452" s="20" t="str">
        <f>TEXT(Таблица2[[#This Row],[Дата]],"ГГГГ")</f>
        <v>2020</v>
      </c>
    </row>
    <row r="453" spans="1:15" hidden="1" x14ac:dyDescent="0.2">
      <c r="A453" s="20" t="str">
        <f>VLOOKUP(Таблица2[[#This Row],[Сотруудник]],Лист1!$A$2:$B$1048576,2,0)</f>
        <v>Проверка</v>
      </c>
      <c r="B453" t="s">
        <v>33</v>
      </c>
      <c r="D453">
        <v>84</v>
      </c>
      <c r="F453">
        <v>11</v>
      </c>
      <c r="H453">
        <v>11</v>
      </c>
      <c r="K453">
        <v>95</v>
      </c>
      <c r="L453" s="1">
        <v>43883</v>
      </c>
      <c r="M453" s="62" t="str">
        <f>TEXT(Таблица2[[#This Row],[Дата]],"ДД")</f>
        <v>22</v>
      </c>
      <c r="N453" s="20" t="str">
        <f>TEXT(Таблица2[[#This Row],[Дата]],"ММММ")</f>
        <v>Февраль</v>
      </c>
      <c r="O453" s="20" t="str">
        <f>TEXT(Таблица2[[#This Row],[Дата]],"ГГГГ")</f>
        <v>2020</v>
      </c>
    </row>
    <row r="454" spans="1:15" hidden="1" x14ac:dyDescent="0.2">
      <c r="A454" s="20" t="str">
        <f>VLOOKUP(Таблица2[[#This Row],[Сотруудник]],Лист1!$A$2:$B$1048576,2,0)</f>
        <v>Мастер</v>
      </c>
      <c r="B454" t="s">
        <v>8</v>
      </c>
      <c r="C454">
        <v>17.86</v>
      </c>
      <c r="D454">
        <v>28</v>
      </c>
      <c r="F454">
        <v>5</v>
      </c>
      <c r="H454">
        <v>5</v>
      </c>
      <c r="K454">
        <v>33</v>
      </c>
      <c r="L454" s="1">
        <v>43883</v>
      </c>
      <c r="M454" s="62" t="str">
        <f>TEXT(Таблица2[[#This Row],[Дата]],"ДД")</f>
        <v>22</v>
      </c>
      <c r="N454" s="20" t="str">
        <f>TEXT(Таблица2[[#This Row],[Дата]],"ММММ")</f>
        <v>Февраль</v>
      </c>
      <c r="O454" s="20" t="str">
        <f>TEXT(Таблица2[[#This Row],[Дата]],"ГГГГ")</f>
        <v>2020</v>
      </c>
    </row>
    <row r="455" spans="1:15" hidden="1" x14ac:dyDescent="0.2">
      <c r="A455" s="20" t="str">
        <f>VLOOKUP(Таблица2[[#This Row],[Сотруудник]],Лист1!$A$2:$B$1048576,2,0)</f>
        <v>Мастер</v>
      </c>
      <c r="B455" t="s">
        <v>9</v>
      </c>
      <c r="C455">
        <v>27.27</v>
      </c>
      <c r="D455">
        <v>11</v>
      </c>
      <c r="F455">
        <v>3</v>
      </c>
      <c r="H455">
        <v>3</v>
      </c>
      <c r="K455">
        <v>14</v>
      </c>
      <c r="L455" s="1">
        <v>43883</v>
      </c>
      <c r="M455" s="62" t="str">
        <f>TEXT(Таблица2[[#This Row],[Дата]],"ДД")</f>
        <v>22</v>
      </c>
      <c r="N455" s="20" t="str">
        <f>TEXT(Таблица2[[#This Row],[Дата]],"ММММ")</f>
        <v>Февраль</v>
      </c>
      <c r="O455" s="20" t="str">
        <f>TEXT(Таблица2[[#This Row],[Дата]],"ГГГГ")</f>
        <v>2020</v>
      </c>
    </row>
    <row r="456" spans="1:15" hidden="1" x14ac:dyDescent="0.2">
      <c r="A456" s="20" t="str">
        <f>VLOOKUP(Таблица2[[#This Row],[Сотруудник]],Лист1!$A$2:$B$1048576,2,0)</f>
        <v>Мастер</v>
      </c>
      <c r="B456" t="s">
        <v>10</v>
      </c>
      <c r="C456">
        <v>9.52</v>
      </c>
      <c r="D456">
        <v>21</v>
      </c>
      <c r="F456">
        <v>2</v>
      </c>
      <c r="H456">
        <v>2</v>
      </c>
      <c r="K456">
        <v>23</v>
      </c>
      <c r="L456" s="1">
        <v>43883</v>
      </c>
      <c r="M456" s="62" t="str">
        <f>TEXT(Таблица2[[#This Row],[Дата]],"ДД")</f>
        <v>22</v>
      </c>
      <c r="N456" s="20" t="str">
        <f>TEXT(Таблица2[[#This Row],[Дата]],"ММММ")</f>
        <v>Февраль</v>
      </c>
      <c r="O456" s="20" t="str">
        <f>TEXT(Таблица2[[#This Row],[Дата]],"ГГГГ")</f>
        <v>2020</v>
      </c>
    </row>
    <row r="457" spans="1:15" x14ac:dyDescent="0.2">
      <c r="A457" s="20" t="str">
        <f>VLOOKUP(Таблица2[[#This Row],[Сотруудник]],Лист1!$A$2:$B$1048576,2,0)</f>
        <v>Мастер</v>
      </c>
      <c r="B457" t="s">
        <v>12</v>
      </c>
      <c r="C457">
        <v>4.17</v>
      </c>
      <c r="D457">
        <v>24</v>
      </c>
      <c r="F457">
        <v>1</v>
      </c>
      <c r="H457">
        <v>1</v>
      </c>
      <c r="K457">
        <v>25</v>
      </c>
      <c r="L457" s="1">
        <v>43883</v>
      </c>
      <c r="M457" s="62" t="str">
        <f>TEXT(Таблица2[[#This Row],[Дата]],"ДД")</f>
        <v>22</v>
      </c>
      <c r="N457" s="20" t="str">
        <f>TEXT(Таблица2[[#This Row],[Дата]],"ММММ")</f>
        <v>Февраль</v>
      </c>
      <c r="O457" s="20" t="str">
        <f>TEXT(Таблица2[[#This Row],[Дата]],"ГГГГ")</f>
        <v>2020</v>
      </c>
    </row>
    <row r="458" spans="1:15" hidden="1" x14ac:dyDescent="0.2">
      <c r="A458" s="20" t="str">
        <f>VLOOKUP(Таблица2[[#This Row],[Сотруудник]],Лист1!$A$2:$B$1048576,2,0)</f>
        <v>Проверка</v>
      </c>
      <c r="B458" t="s">
        <v>33</v>
      </c>
      <c r="D458">
        <v>100</v>
      </c>
      <c r="F458">
        <v>32</v>
      </c>
      <c r="H458">
        <v>32</v>
      </c>
      <c r="K458">
        <v>132</v>
      </c>
      <c r="L458" s="1">
        <v>43884</v>
      </c>
      <c r="M458" s="62" t="str">
        <f>TEXT(Таблица2[[#This Row],[Дата]],"ДД")</f>
        <v>23</v>
      </c>
      <c r="N458" s="20" t="str">
        <f>TEXT(Таблица2[[#This Row],[Дата]],"ММММ")</f>
        <v>Февраль</v>
      </c>
      <c r="O458" s="20" t="str">
        <f>TEXT(Таблица2[[#This Row],[Дата]],"ГГГГ")</f>
        <v>2020</v>
      </c>
    </row>
    <row r="459" spans="1:15" hidden="1" x14ac:dyDescent="0.2">
      <c r="A459" s="20" t="str">
        <f>VLOOKUP(Таблица2[[#This Row],[Сотруудник]],Лист1!$A$2:$B$1048576,2,0)</f>
        <v>Мастер</v>
      </c>
      <c r="B459" t="s">
        <v>55</v>
      </c>
      <c r="C459">
        <v>0</v>
      </c>
      <c r="D459">
        <v>1</v>
      </c>
      <c r="K459">
        <v>1</v>
      </c>
      <c r="L459" s="1">
        <v>43884</v>
      </c>
      <c r="M459" s="62" t="str">
        <f>TEXT(Таблица2[[#This Row],[Дата]],"ДД")</f>
        <v>23</v>
      </c>
      <c r="N459" s="20" t="str">
        <f>TEXT(Таблица2[[#This Row],[Дата]],"ММММ")</f>
        <v>Февраль</v>
      </c>
      <c r="O459" s="20" t="str">
        <f>TEXT(Таблица2[[#This Row],[Дата]],"ГГГГ")</f>
        <v>2020</v>
      </c>
    </row>
    <row r="460" spans="1:15" hidden="1" x14ac:dyDescent="0.2">
      <c r="A460" s="20" t="str">
        <f>VLOOKUP(Таблица2[[#This Row],[Сотруудник]],Лист1!$A$2:$B$1048576,2,0)</f>
        <v>Мастер</v>
      </c>
      <c r="B460" t="s">
        <v>8</v>
      </c>
      <c r="C460">
        <v>16.670000000000002</v>
      </c>
      <c r="D460">
        <v>12</v>
      </c>
      <c r="F460">
        <v>2</v>
      </c>
      <c r="H460">
        <v>2</v>
      </c>
      <c r="K460">
        <v>14</v>
      </c>
      <c r="L460" s="1">
        <v>43884</v>
      </c>
      <c r="M460" s="62" t="str">
        <f>TEXT(Таблица2[[#This Row],[Дата]],"ДД")</f>
        <v>23</v>
      </c>
      <c r="N460" s="20" t="str">
        <f>TEXT(Таблица2[[#This Row],[Дата]],"ММММ")</f>
        <v>Февраль</v>
      </c>
      <c r="O460" s="20" t="str">
        <f>TEXT(Таблица2[[#This Row],[Дата]],"ГГГГ")</f>
        <v>2020</v>
      </c>
    </row>
    <row r="461" spans="1:15" hidden="1" x14ac:dyDescent="0.2">
      <c r="A461" s="20" t="str">
        <f>VLOOKUP(Таблица2[[#This Row],[Сотруудник]],Лист1!$A$2:$B$1048576,2,0)</f>
        <v>Мастер</v>
      </c>
      <c r="B461" t="s">
        <v>9</v>
      </c>
      <c r="C461">
        <v>22.22</v>
      </c>
      <c r="D461">
        <v>9</v>
      </c>
      <c r="F461">
        <v>2</v>
      </c>
      <c r="H461">
        <v>2</v>
      </c>
      <c r="K461">
        <v>11</v>
      </c>
      <c r="L461" s="1">
        <v>43884</v>
      </c>
      <c r="M461" s="62" t="str">
        <f>TEXT(Таблица2[[#This Row],[Дата]],"ДД")</f>
        <v>23</v>
      </c>
      <c r="N461" s="20" t="str">
        <f>TEXT(Таблица2[[#This Row],[Дата]],"ММММ")</f>
        <v>Февраль</v>
      </c>
      <c r="O461" s="20" t="str">
        <f>TEXT(Таблица2[[#This Row],[Дата]],"ГГГГ")</f>
        <v>2020</v>
      </c>
    </row>
    <row r="462" spans="1:15" hidden="1" x14ac:dyDescent="0.2">
      <c r="A462" s="20" t="str">
        <f>VLOOKUP(Таблица2[[#This Row],[Сотруудник]],Лист1!$A$2:$B$1048576,2,0)</f>
        <v>Мастер</v>
      </c>
      <c r="B462" t="s">
        <v>10</v>
      </c>
      <c r="C462">
        <v>50</v>
      </c>
      <c r="D462">
        <v>4</v>
      </c>
      <c r="F462">
        <v>2</v>
      </c>
      <c r="H462">
        <v>2</v>
      </c>
      <c r="K462">
        <v>6</v>
      </c>
      <c r="L462" s="1">
        <v>43884</v>
      </c>
      <c r="M462" s="62" t="str">
        <f>TEXT(Таблица2[[#This Row],[Дата]],"ДД")</f>
        <v>23</v>
      </c>
      <c r="N462" s="20" t="str">
        <f>TEXT(Таблица2[[#This Row],[Дата]],"ММММ")</f>
        <v>Февраль</v>
      </c>
      <c r="O462" s="20" t="str">
        <f>TEXT(Таблица2[[#This Row],[Дата]],"ГГГГ")</f>
        <v>2020</v>
      </c>
    </row>
    <row r="463" spans="1:15" hidden="1" x14ac:dyDescent="0.2">
      <c r="A463" s="20" t="str">
        <f>VLOOKUP(Таблица2[[#This Row],[Сотруудник]],Лист1!$A$2:$B$1048576,2,0)</f>
        <v>Мастер</v>
      </c>
      <c r="B463" t="s">
        <v>11</v>
      </c>
      <c r="C463">
        <v>53.57</v>
      </c>
      <c r="D463">
        <v>28</v>
      </c>
      <c r="F463">
        <v>15</v>
      </c>
      <c r="H463">
        <v>15</v>
      </c>
      <c r="K463">
        <v>43</v>
      </c>
      <c r="L463" s="1">
        <v>43884</v>
      </c>
      <c r="M463" s="62" t="str">
        <f>TEXT(Таблица2[[#This Row],[Дата]],"ДД")</f>
        <v>23</v>
      </c>
      <c r="N463" s="20" t="str">
        <f>TEXT(Таблица2[[#This Row],[Дата]],"ММММ")</f>
        <v>Февраль</v>
      </c>
      <c r="O463" s="20" t="str">
        <f>TEXT(Таблица2[[#This Row],[Дата]],"ГГГГ")</f>
        <v>2020</v>
      </c>
    </row>
    <row r="464" spans="1:15" hidden="1" x14ac:dyDescent="0.2">
      <c r="A464" s="20" t="str">
        <f>VLOOKUP(Таблица2[[#This Row],[Сотруудник]],Лист1!$A$2:$B$1048576,2,0)</f>
        <v>Мастер</v>
      </c>
      <c r="B464" t="s">
        <v>61</v>
      </c>
      <c r="C464">
        <v>14.29</v>
      </c>
      <c r="D464">
        <v>14</v>
      </c>
      <c r="F464">
        <v>2</v>
      </c>
      <c r="H464">
        <v>2</v>
      </c>
      <c r="K464">
        <v>16</v>
      </c>
      <c r="L464" s="1">
        <v>43884</v>
      </c>
      <c r="M464" s="62" t="str">
        <f>TEXT(Таблица2[[#This Row],[Дата]],"ДД")</f>
        <v>23</v>
      </c>
      <c r="N464" s="20" t="str">
        <f>TEXT(Таблица2[[#This Row],[Дата]],"ММММ")</f>
        <v>Февраль</v>
      </c>
      <c r="O464" s="20" t="str">
        <f>TEXT(Таблица2[[#This Row],[Дата]],"ГГГГ")</f>
        <v>2020</v>
      </c>
    </row>
    <row r="465" spans="1:15" x14ac:dyDescent="0.2">
      <c r="A465" s="20" t="str">
        <f>VLOOKUP(Таблица2[[#This Row],[Сотруудник]],Лист1!$A$2:$B$1048576,2,0)</f>
        <v>Мастер</v>
      </c>
      <c r="B465" t="s">
        <v>12</v>
      </c>
      <c r="C465">
        <v>20</v>
      </c>
      <c r="D465">
        <v>15</v>
      </c>
      <c r="F465">
        <v>3</v>
      </c>
      <c r="H465">
        <v>3</v>
      </c>
      <c r="K465">
        <v>18</v>
      </c>
      <c r="L465" s="1">
        <v>43884</v>
      </c>
      <c r="M465" s="62" t="str">
        <f>TEXT(Таблица2[[#This Row],[Дата]],"ДД")</f>
        <v>23</v>
      </c>
      <c r="N465" s="20" t="str">
        <f>TEXT(Таблица2[[#This Row],[Дата]],"ММММ")</f>
        <v>Февраль</v>
      </c>
      <c r="O465" s="20" t="str">
        <f>TEXT(Таблица2[[#This Row],[Дата]],"ГГГГ")</f>
        <v>2020</v>
      </c>
    </row>
    <row r="466" spans="1:15" hidden="1" x14ac:dyDescent="0.2">
      <c r="A466" s="20" t="str">
        <f>VLOOKUP(Таблица2[[#This Row],[Сотруудник]],Лист1!$A$2:$B$1048576,2,0)</f>
        <v>Мастер</v>
      </c>
      <c r="B466" t="s">
        <v>13</v>
      </c>
      <c r="C466">
        <v>37.5</v>
      </c>
      <c r="D466">
        <v>8</v>
      </c>
      <c r="F466">
        <v>3</v>
      </c>
      <c r="H466">
        <v>3</v>
      </c>
      <c r="K466">
        <v>11</v>
      </c>
      <c r="L466" s="1">
        <v>43884</v>
      </c>
      <c r="M466" s="62" t="str">
        <f>TEXT(Таблица2[[#This Row],[Дата]],"ДД")</f>
        <v>23</v>
      </c>
      <c r="N466" s="20" t="str">
        <f>TEXT(Таблица2[[#This Row],[Дата]],"ММММ")</f>
        <v>Февраль</v>
      </c>
      <c r="O466" s="20" t="str">
        <f>TEXT(Таблица2[[#This Row],[Дата]],"ГГГГ")</f>
        <v>2020</v>
      </c>
    </row>
    <row r="467" spans="1:15" hidden="1" x14ac:dyDescent="0.2">
      <c r="A467" s="20" t="str">
        <f>VLOOKUP(Таблица2[[#This Row],[Сотруудник]],Лист1!$A$2:$B$1048576,2,0)</f>
        <v>Мастер</v>
      </c>
      <c r="B467" t="s">
        <v>14</v>
      </c>
      <c r="C467">
        <v>33.33</v>
      </c>
      <c r="D467">
        <v>9</v>
      </c>
      <c r="F467">
        <v>3</v>
      </c>
      <c r="H467">
        <v>3</v>
      </c>
      <c r="K467">
        <v>12</v>
      </c>
      <c r="L467" s="1">
        <v>43884</v>
      </c>
      <c r="M467" s="62" t="str">
        <f>TEXT(Таблица2[[#This Row],[Дата]],"ДД")</f>
        <v>23</v>
      </c>
      <c r="N467" s="20" t="str">
        <f>TEXT(Таблица2[[#This Row],[Дата]],"ММММ")</f>
        <v>Февраль</v>
      </c>
      <c r="O467" s="20" t="str">
        <f>TEXT(Таблица2[[#This Row],[Дата]],"ГГГГ")</f>
        <v>2020</v>
      </c>
    </row>
    <row r="468" spans="1:15" hidden="1" x14ac:dyDescent="0.2">
      <c r="A468" s="20" t="str">
        <f>VLOOKUP(Таблица2[[#This Row],[Сотруудник]],Лист1!$A$2:$B$1048576,2,0)</f>
        <v>Проверка</v>
      </c>
      <c r="B468" t="s">
        <v>32</v>
      </c>
      <c r="D468">
        <v>63</v>
      </c>
      <c r="E468">
        <v>22</v>
      </c>
      <c r="F468">
        <v>16</v>
      </c>
      <c r="G468">
        <v>4</v>
      </c>
      <c r="H468">
        <v>20</v>
      </c>
      <c r="K468">
        <v>105</v>
      </c>
      <c r="L468" s="1">
        <v>43885</v>
      </c>
      <c r="M468" s="62" t="str">
        <f>TEXT(Таблица2[[#This Row],[Дата]],"ДД")</f>
        <v>24</v>
      </c>
      <c r="N468" s="20" t="str">
        <f>TEXT(Таблица2[[#This Row],[Дата]],"ММММ")</f>
        <v>Февраль</v>
      </c>
      <c r="O468" s="20" t="str">
        <f>TEXT(Таблица2[[#This Row],[Дата]],"ГГГГ")</f>
        <v>2020</v>
      </c>
    </row>
    <row r="469" spans="1:15" hidden="1" x14ac:dyDescent="0.2">
      <c r="A469" s="20" t="str">
        <f>VLOOKUP(Таблица2[[#This Row],[Сотруудник]],Лист1!$A$2:$B$1048576,2,0)</f>
        <v>Мастер</v>
      </c>
      <c r="B469" t="s">
        <v>16</v>
      </c>
      <c r="C469">
        <v>46.43</v>
      </c>
      <c r="D469">
        <v>22</v>
      </c>
      <c r="E469">
        <v>6</v>
      </c>
      <c r="F469">
        <v>9</v>
      </c>
      <c r="G469">
        <v>4</v>
      </c>
      <c r="H469">
        <v>13</v>
      </c>
      <c r="K469">
        <v>41</v>
      </c>
      <c r="L469" s="1">
        <v>43885</v>
      </c>
      <c r="M469" s="62" t="str">
        <f>TEXT(Таблица2[[#This Row],[Дата]],"ДД")</f>
        <v>24</v>
      </c>
      <c r="N469" s="20" t="str">
        <f>TEXT(Таблица2[[#This Row],[Дата]],"ММММ")</f>
        <v>Февраль</v>
      </c>
      <c r="O469" s="20" t="str">
        <f>TEXT(Таблица2[[#This Row],[Дата]],"ГГГГ")</f>
        <v>2020</v>
      </c>
    </row>
    <row r="470" spans="1:15" hidden="1" x14ac:dyDescent="0.2">
      <c r="A470" s="20" t="str">
        <f>VLOOKUP(Таблица2[[#This Row],[Сотруудник]],Лист1!$A$2:$B$1048576,2,0)</f>
        <v>Мастер</v>
      </c>
      <c r="B470" t="s">
        <v>11</v>
      </c>
      <c r="C470">
        <v>30.77</v>
      </c>
      <c r="D470">
        <v>11</v>
      </c>
      <c r="E470">
        <v>2</v>
      </c>
      <c r="F470">
        <v>4</v>
      </c>
      <c r="H470">
        <v>4</v>
      </c>
      <c r="K470">
        <v>17</v>
      </c>
      <c r="L470" s="1">
        <v>43885</v>
      </c>
      <c r="M470" s="62" t="str">
        <f>TEXT(Таблица2[[#This Row],[Дата]],"ДД")</f>
        <v>24</v>
      </c>
      <c r="N470" s="20" t="str">
        <f>TEXT(Таблица2[[#This Row],[Дата]],"ММММ")</f>
        <v>Февраль</v>
      </c>
      <c r="O470" s="20" t="str">
        <f>TEXT(Таблица2[[#This Row],[Дата]],"ГГГГ")</f>
        <v>2020</v>
      </c>
    </row>
    <row r="471" spans="1:15" hidden="1" x14ac:dyDescent="0.2">
      <c r="A471" s="20" t="str">
        <f>VLOOKUP(Таблица2[[#This Row],[Сотруудник]],Лист1!$A$2:$B$1048576,2,0)</f>
        <v>Мастер</v>
      </c>
      <c r="B471" t="s">
        <v>61</v>
      </c>
      <c r="C471">
        <v>0</v>
      </c>
      <c r="D471">
        <v>7</v>
      </c>
      <c r="K471">
        <v>7</v>
      </c>
      <c r="L471" s="1">
        <v>43885</v>
      </c>
      <c r="M471" s="62" t="str">
        <f>TEXT(Таблица2[[#This Row],[Дата]],"ДД")</f>
        <v>24</v>
      </c>
      <c r="N471" s="20" t="str">
        <f>TEXT(Таблица2[[#This Row],[Дата]],"ММММ")</f>
        <v>Февраль</v>
      </c>
      <c r="O471" s="20" t="str">
        <f>TEXT(Таблица2[[#This Row],[Дата]],"ГГГГ")</f>
        <v>2020</v>
      </c>
    </row>
    <row r="472" spans="1:15" x14ac:dyDescent="0.2">
      <c r="A472" s="20" t="str">
        <f>VLOOKUP(Таблица2[[#This Row],[Сотруудник]],Лист1!$A$2:$B$1048576,2,0)</f>
        <v>Мастер</v>
      </c>
      <c r="B472" t="s">
        <v>12</v>
      </c>
      <c r="C472">
        <v>5.56</v>
      </c>
      <c r="D472">
        <v>16</v>
      </c>
      <c r="E472">
        <v>2</v>
      </c>
      <c r="F472">
        <v>1</v>
      </c>
      <c r="H472">
        <v>1</v>
      </c>
      <c r="K472">
        <v>19</v>
      </c>
      <c r="L472" s="1">
        <v>43885</v>
      </c>
      <c r="M472" s="62" t="str">
        <f>TEXT(Таблица2[[#This Row],[Дата]],"ДД")</f>
        <v>24</v>
      </c>
      <c r="N472" s="20" t="str">
        <f>TEXT(Таблица2[[#This Row],[Дата]],"ММММ")</f>
        <v>Февраль</v>
      </c>
      <c r="O472" s="20" t="str">
        <f>TEXT(Таблица2[[#This Row],[Дата]],"ГГГГ")</f>
        <v>2020</v>
      </c>
    </row>
    <row r="473" spans="1:15" hidden="1" x14ac:dyDescent="0.2">
      <c r="A473" s="20" t="str">
        <f>VLOOKUP(Таблица2[[#This Row],[Сотруудник]],Лист1!$A$2:$B$1048576,2,0)</f>
        <v>Мастер</v>
      </c>
      <c r="B473" t="s">
        <v>13</v>
      </c>
      <c r="C473">
        <v>0</v>
      </c>
      <c r="E473">
        <v>2</v>
      </c>
      <c r="K473">
        <v>2</v>
      </c>
      <c r="L473" s="1">
        <v>43885</v>
      </c>
      <c r="M473" s="62" t="str">
        <f>TEXT(Таблица2[[#This Row],[Дата]],"ДД")</f>
        <v>24</v>
      </c>
      <c r="N473" s="20" t="str">
        <f>TEXT(Таблица2[[#This Row],[Дата]],"ММММ")</f>
        <v>Февраль</v>
      </c>
      <c r="O473" s="20" t="str">
        <f>TEXT(Таблица2[[#This Row],[Дата]],"ГГГГ")</f>
        <v>2020</v>
      </c>
    </row>
    <row r="474" spans="1:15" hidden="1" x14ac:dyDescent="0.2">
      <c r="A474" s="20" t="str">
        <f>VLOOKUP(Таблица2[[#This Row],[Сотруудник]],Лист1!$A$2:$B$1048576,2,0)</f>
        <v>Мастер</v>
      </c>
      <c r="B474" t="s">
        <v>14</v>
      </c>
      <c r="C474">
        <v>11.76</v>
      </c>
      <c r="D474">
        <v>7</v>
      </c>
      <c r="E474">
        <v>10</v>
      </c>
      <c r="F474">
        <v>2</v>
      </c>
      <c r="H474">
        <v>2</v>
      </c>
      <c r="K474">
        <v>19</v>
      </c>
      <c r="L474" s="1">
        <v>43885</v>
      </c>
      <c r="M474" s="62" t="str">
        <f>TEXT(Таблица2[[#This Row],[Дата]],"ДД")</f>
        <v>24</v>
      </c>
      <c r="N474" s="20" t="str">
        <f>TEXT(Таблица2[[#This Row],[Дата]],"ММММ")</f>
        <v>Февраль</v>
      </c>
      <c r="O474" s="20" t="str">
        <f>TEXT(Таблица2[[#This Row],[Дата]],"ГГГГ")</f>
        <v>2020</v>
      </c>
    </row>
    <row r="475" spans="1:15" hidden="1" x14ac:dyDescent="0.2">
      <c r="A475" s="20" t="str">
        <f>VLOOKUP(Таблица2[[#This Row],[Сотруудник]],Лист1!$A$2:$B$1048576,2,0)</f>
        <v>Проверка</v>
      </c>
      <c r="B475" t="s">
        <v>33</v>
      </c>
      <c r="D475">
        <v>99</v>
      </c>
      <c r="E475">
        <v>1</v>
      </c>
      <c r="F475">
        <v>42</v>
      </c>
      <c r="H475">
        <v>42</v>
      </c>
      <c r="K475">
        <v>142</v>
      </c>
      <c r="L475" s="1">
        <v>43885</v>
      </c>
      <c r="M475" s="62" t="str">
        <f>TEXT(Таблица2[[#This Row],[Дата]],"ДД")</f>
        <v>24</v>
      </c>
      <c r="N475" s="20" t="str">
        <f>TEXT(Таблица2[[#This Row],[Дата]],"ММММ")</f>
        <v>Февраль</v>
      </c>
      <c r="O475" s="20" t="str">
        <f>TEXT(Таблица2[[#This Row],[Дата]],"ГГГГ")</f>
        <v>2020</v>
      </c>
    </row>
    <row r="476" spans="1:15" hidden="1" x14ac:dyDescent="0.2">
      <c r="A476" s="20" t="str">
        <f>VLOOKUP(Таблица2[[#This Row],[Сотруудник]],Лист1!$A$2:$B$1048576,2,0)</f>
        <v>Мастер</v>
      </c>
      <c r="B476" t="s">
        <v>16</v>
      </c>
      <c r="C476">
        <v>131.25</v>
      </c>
      <c r="D476">
        <v>16</v>
      </c>
      <c r="F476">
        <v>21</v>
      </c>
      <c r="H476">
        <v>21</v>
      </c>
      <c r="K476">
        <v>37</v>
      </c>
      <c r="L476" s="1">
        <v>43885</v>
      </c>
      <c r="M476" s="62" t="str">
        <f>TEXT(Таблица2[[#This Row],[Дата]],"ДД")</f>
        <v>24</v>
      </c>
      <c r="N476" s="20" t="str">
        <f>TEXT(Таблица2[[#This Row],[Дата]],"ММММ")</f>
        <v>Февраль</v>
      </c>
      <c r="O476" s="20" t="str">
        <f>TEXT(Таблица2[[#This Row],[Дата]],"ГГГГ")</f>
        <v>2020</v>
      </c>
    </row>
    <row r="477" spans="1:15" hidden="1" x14ac:dyDescent="0.2">
      <c r="A477" s="20" t="str">
        <f>VLOOKUP(Таблица2[[#This Row],[Сотруудник]],Лист1!$A$2:$B$1048576,2,0)</f>
        <v>Мастер</v>
      </c>
      <c r="B477" t="s">
        <v>8</v>
      </c>
      <c r="C477">
        <v>14.29</v>
      </c>
      <c r="D477">
        <v>14</v>
      </c>
      <c r="F477">
        <v>2</v>
      </c>
      <c r="H477">
        <v>2</v>
      </c>
      <c r="K477">
        <v>16</v>
      </c>
      <c r="L477" s="1">
        <v>43885</v>
      </c>
      <c r="M477" s="62" t="str">
        <f>TEXT(Таблица2[[#This Row],[Дата]],"ДД")</f>
        <v>24</v>
      </c>
      <c r="N477" s="20" t="str">
        <f>TEXT(Таблица2[[#This Row],[Дата]],"ММММ")</f>
        <v>Февраль</v>
      </c>
      <c r="O477" s="20" t="str">
        <f>TEXT(Таблица2[[#This Row],[Дата]],"ГГГГ")</f>
        <v>2020</v>
      </c>
    </row>
    <row r="478" spans="1:15" hidden="1" x14ac:dyDescent="0.2">
      <c r="A478" s="20" t="str">
        <f>VLOOKUP(Таблица2[[#This Row],[Сотруудник]],Лист1!$A$2:$B$1048576,2,0)</f>
        <v>Мастер</v>
      </c>
      <c r="B478" t="s">
        <v>9</v>
      </c>
      <c r="C478">
        <v>50</v>
      </c>
      <c r="D478">
        <v>10</v>
      </c>
      <c r="F478">
        <v>5</v>
      </c>
      <c r="H478">
        <v>5</v>
      </c>
      <c r="K478">
        <v>15</v>
      </c>
      <c r="L478" s="1">
        <v>43885</v>
      </c>
      <c r="M478" s="62" t="str">
        <f>TEXT(Таблица2[[#This Row],[Дата]],"ДД")</f>
        <v>24</v>
      </c>
      <c r="N478" s="20" t="str">
        <f>TEXT(Таблица2[[#This Row],[Дата]],"ММММ")</f>
        <v>Февраль</v>
      </c>
      <c r="O478" s="20" t="str">
        <f>TEXT(Таблица2[[#This Row],[Дата]],"ГГГГ")</f>
        <v>2020</v>
      </c>
    </row>
    <row r="479" spans="1:15" hidden="1" x14ac:dyDescent="0.2">
      <c r="A479" s="20" t="str">
        <f>VLOOKUP(Таблица2[[#This Row],[Сотруудник]],Лист1!$A$2:$B$1048576,2,0)</f>
        <v>Мастер</v>
      </c>
      <c r="B479" t="s">
        <v>56</v>
      </c>
      <c r="C479">
        <v>20</v>
      </c>
      <c r="D479">
        <v>5</v>
      </c>
      <c r="F479">
        <v>1</v>
      </c>
      <c r="H479">
        <v>1</v>
      </c>
      <c r="K479">
        <v>6</v>
      </c>
      <c r="L479" s="1">
        <v>43885</v>
      </c>
      <c r="M479" s="62" t="str">
        <f>TEXT(Таблица2[[#This Row],[Дата]],"ДД")</f>
        <v>24</v>
      </c>
      <c r="N479" s="20" t="str">
        <f>TEXT(Таблица2[[#This Row],[Дата]],"ММММ")</f>
        <v>Февраль</v>
      </c>
      <c r="O479" s="20" t="str">
        <f>TEXT(Таблица2[[#This Row],[Дата]],"ГГГГ")</f>
        <v>2020</v>
      </c>
    </row>
    <row r="480" spans="1:15" hidden="1" x14ac:dyDescent="0.2">
      <c r="A480" s="20" t="str">
        <f>VLOOKUP(Таблица2[[#This Row],[Сотруудник]],Лист1!$A$2:$B$1048576,2,0)</f>
        <v>Мастер</v>
      </c>
      <c r="B480" t="s">
        <v>10</v>
      </c>
      <c r="C480">
        <v>16.670000000000002</v>
      </c>
      <c r="D480">
        <v>11</v>
      </c>
      <c r="E480">
        <v>1</v>
      </c>
      <c r="F480">
        <v>2</v>
      </c>
      <c r="H480">
        <v>2</v>
      </c>
      <c r="K480">
        <v>14</v>
      </c>
      <c r="L480" s="1">
        <v>43885</v>
      </c>
      <c r="M480" s="62" t="str">
        <f>TEXT(Таблица2[[#This Row],[Дата]],"ДД")</f>
        <v>24</v>
      </c>
      <c r="N480" s="20" t="str">
        <f>TEXT(Таблица2[[#This Row],[Дата]],"ММММ")</f>
        <v>Февраль</v>
      </c>
      <c r="O480" s="20" t="str">
        <f>TEXT(Таблица2[[#This Row],[Дата]],"ГГГГ")</f>
        <v>2020</v>
      </c>
    </row>
    <row r="481" spans="1:15" hidden="1" x14ac:dyDescent="0.2">
      <c r="A481" s="20" t="str">
        <f>VLOOKUP(Таблица2[[#This Row],[Сотруудник]],Лист1!$A$2:$B$1048576,2,0)</f>
        <v>Мастер</v>
      </c>
      <c r="B481" t="s">
        <v>11</v>
      </c>
      <c r="C481">
        <v>60</v>
      </c>
      <c r="D481">
        <v>10</v>
      </c>
      <c r="F481">
        <v>6</v>
      </c>
      <c r="H481">
        <v>6</v>
      </c>
      <c r="K481">
        <v>16</v>
      </c>
      <c r="L481" s="1">
        <v>43885</v>
      </c>
      <c r="M481" s="62" t="str">
        <f>TEXT(Таблица2[[#This Row],[Дата]],"ДД")</f>
        <v>24</v>
      </c>
      <c r="N481" s="20" t="str">
        <f>TEXT(Таблица2[[#This Row],[Дата]],"ММММ")</f>
        <v>Февраль</v>
      </c>
      <c r="O481" s="20" t="str">
        <f>TEXT(Таблица2[[#This Row],[Дата]],"ГГГГ")</f>
        <v>2020</v>
      </c>
    </row>
    <row r="482" spans="1:15" hidden="1" x14ac:dyDescent="0.2">
      <c r="A482" s="20" t="str">
        <f>VLOOKUP(Таблица2[[#This Row],[Сотруудник]],Лист1!$A$2:$B$1048576,2,0)</f>
        <v>Мастер</v>
      </c>
      <c r="B482" t="s">
        <v>61</v>
      </c>
      <c r="C482">
        <v>50</v>
      </c>
      <c r="D482">
        <v>2</v>
      </c>
      <c r="F482">
        <v>1</v>
      </c>
      <c r="H482">
        <v>1</v>
      </c>
      <c r="K482">
        <v>3</v>
      </c>
      <c r="L482" s="1">
        <v>43885</v>
      </c>
      <c r="M482" s="62" t="str">
        <f>TEXT(Таблица2[[#This Row],[Дата]],"ДД")</f>
        <v>24</v>
      </c>
      <c r="N482" s="20" t="str">
        <f>TEXT(Таблица2[[#This Row],[Дата]],"ММММ")</f>
        <v>Февраль</v>
      </c>
      <c r="O482" s="20" t="str">
        <f>TEXT(Таблица2[[#This Row],[Дата]],"ГГГГ")</f>
        <v>2020</v>
      </c>
    </row>
    <row r="483" spans="1:15" x14ac:dyDescent="0.2">
      <c r="A483" s="20" t="str">
        <f>VLOOKUP(Таблица2[[#This Row],[Сотруудник]],Лист1!$A$2:$B$1048576,2,0)</f>
        <v>Мастер</v>
      </c>
      <c r="B483" t="s">
        <v>12</v>
      </c>
      <c r="C483">
        <v>5.88</v>
      </c>
      <c r="D483">
        <v>17</v>
      </c>
      <c r="F483">
        <v>1</v>
      </c>
      <c r="H483">
        <v>1</v>
      </c>
      <c r="K483">
        <v>18</v>
      </c>
      <c r="L483" s="1">
        <v>43885</v>
      </c>
      <c r="M483" s="62" t="str">
        <f>TEXT(Таблица2[[#This Row],[Дата]],"ДД")</f>
        <v>24</v>
      </c>
      <c r="N483" s="20" t="str">
        <f>TEXT(Таблица2[[#This Row],[Дата]],"ММММ")</f>
        <v>Февраль</v>
      </c>
      <c r="O483" s="20" t="str">
        <f>TEXT(Таблица2[[#This Row],[Дата]],"ГГГГ")</f>
        <v>2020</v>
      </c>
    </row>
    <row r="484" spans="1:15" hidden="1" x14ac:dyDescent="0.2">
      <c r="A484" s="20" t="str">
        <f>VLOOKUP(Таблица2[[#This Row],[Сотруудник]],Лист1!$A$2:$B$1048576,2,0)</f>
        <v>Мастер</v>
      </c>
      <c r="B484" t="s">
        <v>13</v>
      </c>
      <c r="C484">
        <v>0</v>
      </c>
      <c r="D484">
        <v>1</v>
      </c>
      <c r="K484">
        <v>1</v>
      </c>
      <c r="L484" s="1">
        <v>43885</v>
      </c>
      <c r="M484" s="62" t="str">
        <f>TEXT(Таблица2[[#This Row],[Дата]],"ДД")</f>
        <v>24</v>
      </c>
      <c r="N484" s="20" t="str">
        <f>TEXT(Таблица2[[#This Row],[Дата]],"ММММ")</f>
        <v>Февраль</v>
      </c>
      <c r="O484" s="20" t="str">
        <f>TEXT(Таблица2[[#This Row],[Дата]],"ГГГГ")</f>
        <v>2020</v>
      </c>
    </row>
    <row r="485" spans="1:15" hidden="1" x14ac:dyDescent="0.2">
      <c r="A485" s="20" t="str">
        <f>VLOOKUP(Таблица2[[#This Row],[Сотруудник]],Лист1!$A$2:$B$1048576,2,0)</f>
        <v>Мастер</v>
      </c>
      <c r="B485" t="s">
        <v>14</v>
      </c>
      <c r="C485">
        <v>23.08</v>
      </c>
      <c r="D485">
        <v>13</v>
      </c>
      <c r="F485">
        <v>3</v>
      </c>
      <c r="H485">
        <v>3</v>
      </c>
      <c r="K485">
        <v>16</v>
      </c>
      <c r="L485" s="1">
        <v>43885</v>
      </c>
      <c r="M485" s="62" t="str">
        <f>TEXT(Таблица2[[#This Row],[Дата]],"ДД")</f>
        <v>24</v>
      </c>
      <c r="N485" s="20" t="str">
        <f>TEXT(Таблица2[[#This Row],[Дата]],"ММММ")</f>
        <v>Февраль</v>
      </c>
      <c r="O485" s="20" t="str">
        <f>TEXT(Таблица2[[#This Row],[Дата]],"ГГГГ")</f>
        <v>2020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B801-F91F-4A12-9095-E4D8F8D04BA1}">
  <dimension ref="A1:B24"/>
  <sheetViews>
    <sheetView topLeftCell="A1048528" workbookViewId="0">
      <selection activeCell="A33" sqref="A33"/>
    </sheetView>
  </sheetViews>
  <sheetFormatPr defaultRowHeight="11.25" x14ac:dyDescent="0.2"/>
  <cols>
    <col min="1" max="1" width="28.33203125" bestFit="1" customWidth="1"/>
    <col min="2" max="2" width="10.83203125" bestFit="1" customWidth="1"/>
  </cols>
  <sheetData>
    <row r="1" spans="1:2" x14ac:dyDescent="0.2">
      <c r="A1" t="s">
        <v>63</v>
      </c>
      <c r="B1" t="s">
        <v>40</v>
      </c>
    </row>
    <row r="2" spans="1:2" x14ac:dyDescent="0.2">
      <c r="A2" s="40" t="s">
        <v>30</v>
      </c>
      <c r="B2" t="s">
        <v>38</v>
      </c>
    </row>
    <row r="3" spans="1:2" x14ac:dyDescent="0.2">
      <c r="A3" s="40" t="s">
        <v>31</v>
      </c>
      <c r="B3" t="s">
        <v>38</v>
      </c>
    </row>
    <row r="4" spans="1:2" x14ac:dyDescent="0.2">
      <c r="A4" s="40" t="s">
        <v>52</v>
      </c>
      <c r="B4" t="s">
        <v>64</v>
      </c>
    </row>
    <row r="5" spans="1:2" x14ac:dyDescent="0.2">
      <c r="A5" s="40" t="s">
        <v>16</v>
      </c>
      <c r="B5" t="s">
        <v>0</v>
      </c>
    </row>
    <row r="6" spans="1:2" x14ac:dyDescent="0.2">
      <c r="A6" s="40" t="s">
        <v>54</v>
      </c>
      <c r="B6" t="s">
        <v>65</v>
      </c>
    </row>
    <row r="7" spans="1:2" x14ac:dyDescent="0.2">
      <c r="A7" s="40" t="s">
        <v>55</v>
      </c>
      <c r="B7" t="s">
        <v>0</v>
      </c>
    </row>
    <row r="8" spans="1:2" x14ac:dyDescent="0.2">
      <c r="A8" s="40" t="s">
        <v>8</v>
      </c>
      <c r="B8" t="s">
        <v>0</v>
      </c>
    </row>
    <row r="9" spans="1:2" x14ac:dyDescent="0.2">
      <c r="A9" s="40" t="s">
        <v>9</v>
      </c>
      <c r="B9" t="s">
        <v>0</v>
      </c>
    </row>
    <row r="10" spans="1:2" x14ac:dyDescent="0.2">
      <c r="A10" s="40" t="s">
        <v>56</v>
      </c>
      <c r="B10" t="s">
        <v>0</v>
      </c>
    </row>
    <row r="11" spans="1:2" x14ac:dyDescent="0.2">
      <c r="A11" s="40" t="s">
        <v>32</v>
      </c>
      <c r="B11" t="s">
        <v>38</v>
      </c>
    </row>
    <row r="12" spans="1:2" x14ac:dyDescent="0.2">
      <c r="A12" s="40" t="s">
        <v>57</v>
      </c>
      <c r="B12" t="s">
        <v>53</v>
      </c>
    </row>
    <row r="13" spans="1:2" x14ac:dyDescent="0.2">
      <c r="A13" s="40" t="s">
        <v>10</v>
      </c>
      <c r="B13" t="s">
        <v>0</v>
      </c>
    </row>
    <row r="14" spans="1:2" x14ac:dyDescent="0.2">
      <c r="A14" s="40" t="s">
        <v>58</v>
      </c>
      <c r="B14" t="s">
        <v>66</v>
      </c>
    </row>
    <row r="15" spans="1:2" x14ac:dyDescent="0.2">
      <c r="A15" s="40" t="s">
        <v>33</v>
      </c>
      <c r="B15" t="s">
        <v>38</v>
      </c>
    </row>
    <row r="16" spans="1:2" x14ac:dyDescent="0.2">
      <c r="A16" s="40" t="s">
        <v>11</v>
      </c>
      <c r="B16" t="s">
        <v>0</v>
      </c>
    </row>
    <row r="17" spans="1:2" x14ac:dyDescent="0.2">
      <c r="A17" s="40" t="s">
        <v>59</v>
      </c>
      <c r="B17" t="s">
        <v>53</v>
      </c>
    </row>
    <row r="18" spans="1:2" x14ac:dyDescent="0.2">
      <c r="A18" s="40" t="s">
        <v>34</v>
      </c>
      <c r="B18" t="s">
        <v>38</v>
      </c>
    </row>
    <row r="19" spans="1:2" x14ac:dyDescent="0.2">
      <c r="A19" s="40" t="s">
        <v>60</v>
      </c>
      <c r="B19" t="s">
        <v>67</v>
      </c>
    </row>
    <row r="20" spans="1:2" x14ac:dyDescent="0.2">
      <c r="A20" s="40" t="s">
        <v>61</v>
      </c>
      <c r="B20" t="s">
        <v>0</v>
      </c>
    </row>
    <row r="21" spans="1:2" x14ac:dyDescent="0.2">
      <c r="A21" s="40" t="s">
        <v>12</v>
      </c>
      <c r="B21" t="s">
        <v>0</v>
      </c>
    </row>
    <row r="22" spans="1:2" x14ac:dyDescent="0.2">
      <c r="A22" s="40" t="s">
        <v>13</v>
      </c>
      <c r="B22" t="s">
        <v>0</v>
      </c>
    </row>
    <row r="23" spans="1:2" x14ac:dyDescent="0.2">
      <c r="A23" s="40" t="s">
        <v>14</v>
      </c>
      <c r="B23" t="s">
        <v>0</v>
      </c>
    </row>
    <row r="24" spans="1:2" x14ac:dyDescent="0.2">
      <c r="A24" s="40" t="s">
        <v>62</v>
      </c>
      <c r="B2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итог Ремонта</vt:lpstr>
      <vt:lpstr>Данные ремонт</vt:lpstr>
      <vt:lpstr>Данные проверка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Филин</cp:lastModifiedBy>
  <cp:lastPrinted>2020-02-25T11:49:03Z</cp:lastPrinted>
  <dcterms:modified xsi:type="dcterms:W3CDTF">2020-02-25T12:36:43Z</dcterms:modified>
</cp:coreProperties>
</file>