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Лист 1" sheetId="1" r:id="rId1"/>
    <sheet name="Лист 2" sheetId="2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2" i="2"/>
  <c r="B2" i="2"/>
  <c r="C2" i="2"/>
  <c r="D2" i="2"/>
  <c r="E2" i="2"/>
  <c r="F2" i="2"/>
  <c r="G2" i="2"/>
  <c r="H2" i="2"/>
  <c r="I2" i="2"/>
  <c r="J2" i="2"/>
  <c r="K2" i="2"/>
  <c r="L2" i="2"/>
  <c r="M2" i="2"/>
  <c r="N2" i="2"/>
  <c r="B3" i="2"/>
  <c r="C3" i="2"/>
  <c r="D3" i="2"/>
  <c r="E3" i="2"/>
  <c r="F3" i="2"/>
  <c r="G3" i="2"/>
  <c r="H3" i="2"/>
  <c r="I3" i="2"/>
  <c r="J3" i="2"/>
  <c r="K3" i="2"/>
  <c r="L3" i="2"/>
  <c r="M3" i="2"/>
  <c r="N3" i="2"/>
  <c r="B4" i="2"/>
  <c r="C4" i="2"/>
  <c r="D4" i="2"/>
  <c r="E4" i="2"/>
  <c r="F4" i="2"/>
  <c r="G4" i="2"/>
  <c r="H4" i="2"/>
  <c r="I4" i="2"/>
  <c r="J4" i="2"/>
  <c r="K4" i="2"/>
  <c r="L4" i="2"/>
  <c r="M4" i="2"/>
  <c r="N4" i="2"/>
  <c r="B5" i="2"/>
  <c r="C5" i="2"/>
  <c r="D5" i="2"/>
  <c r="E5" i="2"/>
  <c r="F5" i="2"/>
  <c r="G5" i="2"/>
  <c r="H5" i="2"/>
  <c r="I5" i="2"/>
  <c r="J5" i="2"/>
  <c r="K5" i="2"/>
  <c r="L5" i="2"/>
  <c r="M5" i="2"/>
  <c r="N5" i="2"/>
  <c r="B6" i="2"/>
  <c r="C6" i="2"/>
  <c r="D6" i="2"/>
  <c r="E6" i="2"/>
  <c r="F6" i="2"/>
  <c r="G6" i="2"/>
  <c r="H6" i="2"/>
  <c r="I6" i="2"/>
  <c r="J6" i="2"/>
  <c r="K6" i="2"/>
  <c r="L6" i="2"/>
  <c r="M6" i="2"/>
  <c r="N6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A13" i="2"/>
  <c r="A3" i="2"/>
  <c r="A4" i="2"/>
  <c r="A5" i="2"/>
  <c r="A6" i="2"/>
  <c r="A7" i="2"/>
  <c r="A8" i="2"/>
  <c r="A9" i="2"/>
  <c r="A10" i="2"/>
  <c r="A11" i="2"/>
  <c r="A12" i="2"/>
  <c r="A2" i="2"/>
  <c r="R25" i="1"/>
  <c r="P25" i="1"/>
  <c r="Q2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" i="1"/>
  <c r="P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<sst xmlns="http://schemas.openxmlformats.org/spreadsheetml/2006/main" count="248" uniqueCount="77">
  <si>
    <t>id3</t>
  </si>
  <si>
    <t>name4</t>
  </si>
  <si>
    <t>brandcars</t>
  </si>
  <si>
    <t>modelcars</t>
  </si>
  <si>
    <t>bodycars</t>
  </si>
  <si>
    <t>engine</t>
  </si>
  <si>
    <t>year</t>
  </si>
  <si>
    <t>lr</t>
  </si>
  <si>
    <t>fr</t>
  </si>
  <si>
    <t>ud</t>
  </si>
  <si>
    <t>color</t>
  </si>
  <si>
    <t>description</t>
  </si>
  <si>
    <t>oldprice</t>
  </si>
  <si>
    <t>newprice</t>
  </si>
  <si>
    <t>picture</t>
  </si>
  <si>
    <t>стоп-сигнал</t>
  </si>
  <si>
    <t>NISSAN</t>
  </si>
  <si>
    <t>ELGRAND</t>
  </si>
  <si>
    <t>ATE50</t>
  </si>
  <si>
    <t>ZD30DDTI</t>
  </si>
  <si>
    <t>1999</t>
  </si>
  <si>
    <t>ЛЕВО</t>
  </si>
  <si>
    <t>ЗАД</t>
  </si>
  <si>
    <t>2001</t>
  </si>
  <si>
    <t>TOYOTA</t>
  </si>
  <si>
    <t>CROWN</t>
  </si>
  <si>
    <t>JZS155</t>
  </si>
  <si>
    <t>2JZ-GE</t>
  </si>
  <si>
    <t>1997</t>
  </si>
  <si>
    <t>ПРАВО</t>
  </si>
  <si>
    <t>зеркало-полотно</t>
  </si>
  <si>
    <t>MAZDA</t>
  </si>
  <si>
    <t>DEMIO</t>
  </si>
  <si>
    <t>DW3W</t>
  </si>
  <si>
    <t>B3-ME</t>
  </si>
  <si>
    <t>ПЕРЕД</t>
  </si>
  <si>
    <t>зеркало</t>
  </si>
  <si>
    <t>JZS171</t>
  </si>
  <si>
    <t>1JZ-FSE</t>
  </si>
  <si>
    <t>2002</t>
  </si>
  <si>
    <t>белый</t>
  </si>
  <si>
    <t>БЕЗ ПОДОГРЕВА.</t>
  </si>
  <si>
    <t>GRAND HIACE</t>
  </si>
  <si>
    <t>KCH16</t>
  </si>
  <si>
    <t>1KZ-TE</t>
  </si>
  <si>
    <t>MARK II</t>
  </si>
  <si>
    <t>GX110</t>
  </si>
  <si>
    <t>1G-BEAMS</t>
  </si>
  <si>
    <t>серый</t>
  </si>
  <si>
    <t>1998</t>
  </si>
  <si>
    <t>PRIMERA</t>
  </si>
  <si>
    <t>TP12</t>
  </si>
  <si>
    <t>QR20DE</t>
  </si>
  <si>
    <t>2003</t>
  </si>
  <si>
    <t>Фото1</t>
  </si>
  <si>
    <t>Фото2</t>
  </si>
  <si>
    <t>Фото3</t>
  </si>
  <si>
    <t>Фото4</t>
  </si>
  <si>
    <t>Фото5</t>
  </si>
  <si>
    <t>Фото6</t>
  </si>
  <si>
    <t>Фото7</t>
  </si>
  <si>
    <t>Фото8</t>
  </si>
  <si>
    <t>Фото9</t>
  </si>
  <si>
    <t>Фото10</t>
  </si>
  <si>
    <t>Фото11</t>
  </si>
  <si>
    <t>Фото12</t>
  </si>
  <si>
    <t>Фото13</t>
  </si>
  <si>
    <t>Фото14</t>
  </si>
  <si>
    <t>Фото15</t>
  </si>
  <si>
    <t>Фото16</t>
  </si>
  <si>
    <t>Фото17</t>
  </si>
  <si>
    <t>Фото18</t>
  </si>
  <si>
    <t>Фото19</t>
  </si>
  <si>
    <t>Фото20</t>
  </si>
  <si>
    <t>Фото21</t>
  </si>
  <si>
    <t>Фото22</t>
  </si>
  <si>
    <t>Фото23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</si>
</sst>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0" fillId="4" borderId="1" xfId="0" applyFont="1" applyFill="1" applyBorder="1"/>
    <xf numFmtId="49" fontId="0" fillId="4" borderId="2" xfId="0" applyNumberFormat="1" applyFont="1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2" fillId="4" borderId="3" xfId="1" applyNumberFormat="1" applyFont="1" applyFill="1" applyBorder="1"/>
    <xf numFmtId="0" fontId="0" fillId="0" borderId="1" xfId="0" applyFont="1" applyBorder="1"/>
    <xf numFmtId="49" fontId="0" fillId="0" borderId="2" xfId="0" applyNumberFormat="1" applyFont="1" applyBorder="1"/>
    <xf numFmtId="0" fontId="0" fillId="0" borderId="2" xfId="0" applyFont="1" applyBorder="1"/>
    <xf numFmtId="49" fontId="2" fillId="0" borderId="3" xfId="1" applyNumberFormat="1" applyFont="1" applyBorder="1"/>
    <xf numFmtId="0" fontId="0" fillId="5" borderId="0" xfId="0" applyFill="1"/>
    <xf numFmtId="0" fontId="1" fillId="2" borderId="3" xfId="0" applyNumberFormat="1" applyFont="1" applyFill="1" applyBorder="1"/>
    <xf numFmtId="0" fontId="0" fillId="0" borderId="0" xfId="0" applyNumberFormat="1"/>
    <xf numFmtId="0" fontId="2" fillId="6" borderId="3" xfId="1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4" sqref="A4:XFD4"/>
    </sheetView>
  </sheetViews>
  <sheetFormatPr defaultRowHeight="15" x14ac:dyDescent="0.25"/>
  <cols>
    <col min="2" max="2" width="17.42578125" customWidth="1"/>
  </cols>
  <sheetData>
    <row r="1" spans="1:1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 t="s">
        <v>14</v>
      </c>
    </row>
    <row r="2" spans="1:18" x14ac:dyDescent="0.25">
      <c r="A2" s="5">
        <v>1521707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/>
      <c r="K2" s="6"/>
      <c r="L2" s="6"/>
      <c r="M2" s="7">
        <v>250</v>
      </c>
      <c r="N2" s="8">
        <f t="shared" ref="N2:N24" si="0">M2*2.5</f>
        <v>625</v>
      </c>
      <c r="O2" s="9" t="s">
        <v>54</v>
      </c>
      <c r="P2" s="14" t="str">
        <f>A2&amp;"|"&amp;B2&amp;"|"&amp;C2&amp;"|"&amp;D2&amp;"|"&amp;E2&amp;"|"&amp;F2&amp;"|"&amp;G2&amp;"|"&amp;H2&amp;"|"&amp;I2&amp;"|"&amp;J2&amp;"|"&amp;K2&amp;"|"&amp;L2&amp;"|"&amp;M2&amp;"|"&amp;N2</f>
        <v>1521707|стоп-сигнал|NISSAN|ELGRAND|ATE50|ZD30DDTI|1999|ЛЕВО|ЗАД||||250|625</v>
      </c>
      <c r="Q2" s="14">
        <f>IF(P2=P1,Q1,Q1+1)</f>
        <v>1</v>
      </c>
      <c r="R2" s="14" t="str">
        <f>IF(Q2=Q1,R1&amp;", ","")&amp;O2</f>
        <v>Фото1</v>
      </c>
    </row>
    <row r="3" spans="1:18" x14ac:dyDescent="0.25">
      <c r="A3" s="10">
        <v>1521707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/>
      <c r="K3" s="11"/>
      <c r="L3" s="11"/>
      <c r="M3" s="7">
        <v>250</v>
      </c>
      <c r="N3" s="12">
        <f t="shared" si="0"/>
        <v>625</v>
      </c>
      <c r="O3" s="13" t="s">
        <v>55</v>
      </c>
      <c r="P3" s="14" t="str">
        <f t="shared" ref="P3:P25" si="1">A3&amp;"|"&amp;B3&amp;"|"&amp;C3&amp;"|"&amp;D3&amp;"|"&amp;E3&amp;"|"&amp;F3&amp;"|"&amp;G3&amp;"|"&amp;H3&amp;"|"&amp;I3&amp;"|"&amp;J3&amp;"|"&amp;K3&amp;"|"&amp;L3&amp;"|"&amp;M3&amp;"|"&amp;N3</f>
        <v>1521707|стоп-сигнал|NISSAN|ELGRAND|ATE50|ZD30DDTI|1999|ЛЕВО|ЗАД||||250|625</v>
      </c>
      <c r="Q3" s="14">
        <f t="shared" ref="Q3:Q25" si="2">IF(P3=P2,Q2,Q2+1)</f>
        <v>1</v>
      </c>
      <c r="R3" s="14" t="str">
        <f t="shared" ref="R3:R25" si="3">IF(Q3=Q2,R2&amp;", ","")&amp;O3</f>
        <v>Фото1, Фото2</v>
      </c>
    </row>
    <row r="4" spans="1:18" x14ac:dyDescent="0.25">
      <c r="A4" s="5">
        <v>1521708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23</v>
      </c>
      <c r="H4" s="6" t="s">
        <v>21</v>
      </c>
      <c r="I4" s="6" t="s">
        <v>22</v>
      </c>
      <c r="J4" s="6"/>
      <c r="K4" s="6"/>
      <c r="L4" s="6"/>
      <c r="M4" s="7">
        <v>250</v>
      </c>
      <c r="N4" s="8">
        <f t="shared" si="0"/>
        <v>625</v>
      </c>
      <c r="O4" s="9" t="s">
        <v>56</v>
      </c>
      <c r="P4" s="14" t="str">
        <f t="shared" si="1"/>
        <v>1521708|стоп-сигнал|NISSAN|ELGRAND|ATE50|ZD30DDTI|2001|ЛЕВО|ЗАД||||250|625</v>
      </c>
      <c r="Q4" s="14">
        <f t="shared" si="2"/>
        <v>2</v>
      </c>
      <c r="R4" s="14" t="str">
        <f t="shared" si="3"/>
        <v>Фото3</v>
      </c>
    </row>
    <row r="5" spans="1:18" x14ac:dyDescent="0.25">
      <c r="A5" s="10">
        <v>1521708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23</v>
      </c>
      <c r="H5" s="11" t="s">
        <v>21</v>
      </c>
      <c r="I5" s="11" t="s">
        <v>22</v>
      </c>
      <c r="J5" s="11"/>
      <c r="K5" s="11"/>
      <c r="L5" s="11"/>
      <c r="M5" s="7">
        <v>250</v>
      </c>
      <c r="N5" s="12">
        <f t="shared" si="0"/>
        <v>625</v>
      </c>
      <c r="O5" s="9" t="s">
        <v>57</v>
      </c>
      <c r="P5" s="14" t="str">
        <f t="shared" si="1"/>
        <v>1521708|стоп-сигнал|NISSAN|ELGRAND|ATE50|ZD30DDTI|2001|ЛЕВО|ЗАД||||250|625</v>
      </c>
      <c r="Q5" s="14">
        <f t="shared" si="2"/>
        <v>2</v>
      </c>
      <c r="R5" s="14" t="str">
        <f t="shared" si="3"/>
        <v>Фото3, Фото4</v>
      </c>
    </row>
    <row r="6" spans="1:18" x14ac:dyDescent="0.25">
      <c r="A6" s="5">
        <v>1521713</v>
      </c>
      <c r="B6" s="6" t="s">
        <v>15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22</v>
      </c>
      <c r="J6" s="6"/>
      <c r="K6" s="6"/>
      <c r="L6" s="6"/>
      <c r="M6" s="7">
        <v>300</v>
      </c>
      <c r="N6" s="8">
        <f t="shared" si="0"/>
        <v>750</v>
      </c>
      <c r="O6" s="9" t="s">
        <v>58</v>
      </c>
      <c r="P6" s="14" t="str">
        <f t="shared" si="1"/>
        <v>1521713|стоп-сигнал|TOYOTA|CROWN|JZS155|2JZ-GE|1997|ПРАВО|ЗАД||||300|750</v>
      </c>
      <c r="Q6" s="14">
        <f t="shared" si="2"/>
        <v>3</v>
      </c>
      <c r="R6" s="14" t="str">
        <f t="shared" si="3"/>
        <v>Фото5</v>
      </c>
    </row>
    <row r="7" spans="1:18" x14ac:dyDescent="0.25">
      <c r="A7" s="10">
        <v>1521713</v>
      </c>
      <c r="B7" s="11" t="s">
        <v>15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22</v>
      </c>
      <c r="J7" s="11"/>
      <c r="K7" s="11"/>
      <c r="L7" s="11"/>
      <c r="M7" s="7">
        <v>300</v>
      </c>
      <c r="N7" s="12">
        <f t="shared" si="0"/>
        <v>750</v>
      </c>
      <c r="O7" s="9" t="s">
        <v>59</v>
      </c>
      <c r="P7" s="14" t="str">
        <f t="shared" si="1"/>
        <v>1521713|стоп-сигнал|TOYOTA|CROWN|JZS155|2JZ-GE|1997|ПРАВО|ЗАД||||300|750</v>
      </c>
      <c r="Q7" s="14">
        <f t="shared" si="2"/>
        <v>3</v>
      </c>
      <c r="R7" s="14" t="str">
        <f t="shared" si="3"/>
        <v>Фото5, Фото6</v>
      </c>
    </row>
    <row r="8" spans="1:18" x14ac:dyDescent="0.25">
      <c r="A8" s="5">
        <v>1521720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29</v>
      </c>
      <c r="I8" s="6" t="s">
        <v>22</v>
      </c>
      <c r="J8" s="6"/>
      <c r="K8" s="6"/>
      <c r="L8" s="6"/>
      <c r="M8" s="7">
        <v>250</v>
      </c>
      <c r="N8" s="8">
        <f t="shared" si="0"/>
        <v>625</v>
      </c>
      <c r="O8" s="9" t="s">
        <v>60</v>
      </c>
      <c r="P8" s="14" t="str">
        <f t="shared" si="1"/>
        <v>1521720|стоп-сигнал|NISSAN|ELGRAND|ATE50|ZD30DDTI|1999|ПРАВО|ЗАД||||250|625</v>
      </c>
      <c r="Q8" s="14">
        <f t="shared" si="2"/>
        <v>4</v>
      </c>
      <c r="R8" s="14" t="str">
        <f t="shared" si="3"/>
        <v>Фото7</v>
      </c>
    </row>
    <row r="9" spans="1:18" x14ac:dyDescent="0.25">
      <c r="A9" s="10">
        <v>1521720</v>
      </c>
      <c r="B9" s="11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11" t="s">
        <v>29</v>
      </c>
      <c r="I9" s="11" t="s">
        <v>22</v>
      </c>
      <c r="J9" s="11"/>
      <c r="K9" s="11"/>
      <c r="L9" s="11"/>
      <c r="M9" s="7">
        <v>250</v>
      </c>
      <c r="N9" s="12">
        <f t="shared" si="0"/>
        <v>625</v>
      </c>
      <c r="O9" s="9" t="s">
        <v>61</v>
      </c>
      <c r="P9" s="14" t="str">
        <f t="shared" si="1"/>
        <v>1521720|стоп-сигнал|NISSAN|ELGRAND|ATE50|ZD30DDTI|1999|ПРАВО|ЗАД||||250|625</v>
      </c>
      <c r="Q9" s="14">
        <f t="shared" si="2"/>
        <v>4</v>
      </c>
      <c r="R9" s="14" t="str">
        <f t="shared" si="3"/>
        <v>Фото7, Фото8</v>
      </c>
    </row>
    <row r="10" spans="1:18" x14ac:dyDescent="0.25">
      <c r="A10" s="5">
        <v>1521721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23</v>
      </c>
      <c r="H10" s="6" t="s">
        <v>29</v>
      </c>
      <c r="I10" s="6" t="s">
        <v>22</v>
      </c>
      <c r="J10" s="6"/>
      <c r="K10" s="6"/>
      <c r="L10" s="6"/>
      <c r="M10" s="7">
        <v>250</v>
      </c>
      <c r="N10" s="8">
        <f t="shared" si="0"/>
        <v>625</v>
      </c>
      <c r="O10" s="9" t="s">
        <v>62</v>
      </c>
      <c r="P10" s="14" t="str">
        <f t="shared" si="1"/>
        <v>1521721|стоп-сигнал|NISSAN|ELGRAND|ATE50|ZD30DDTI|2001|ПРАВО|ЗАД||||250|625</v>
      </c>
      <c r="Q10" s="14">
        <f t="shared" si="2"/>
        <v>5</v>
      </c>
      <c r="R10" s="14" t="str">
        <f t="shared" si="3"/>
        <v>Фото9</v>
      </c>
    </row>
    <row r="11" spans="1:18" x14ac:dyDescent="0.25">
      <c r="A11" s="10">
        <v>1521721</v>
      </c>
      <c r="B11" s="11" t="s">
        <v>15</v>
      </c>
      <c r="C11" s="11" t="s">
        <v>16</v>
      </c>
      <c r="D11" s="11" t="s">
        <v>17</v>
      </c>
      <c r="E11" s="11" t="s">
        <v>18</v>
      </c>
      <c r="F11" s="11" t="s">
        <v>19</v>
      </c>
      <c r="G11" s="11" t="s">
        <v>23</v>
      </c>
      <c r="H11" s="11" t="s">
        <v>29</v>
      </c>
      <c r="I11" s="11" t="s">
        <v>22</v>
      </c>
      <c r="J11" s="11"/>
      <c r="K11" s="11"/>
      <c r="L11" s="11"/>
      <c r="M11" s="7">
        <v>250</v>
      </c>
      <c r="N11" s="12">
        <f t="shared" si="0"/>
        <v>625</v>
      </c>
      <c r="O11" s="9" t="s">
        <v>63</v>
      </c>
      <c r="P11" s="14" t="str">
        <f t="shared" si="1"/>
        <v>1521721|стоп-сигнал|NISSAN|ELGRAND|ATE50|ZD30DDTI|2001|ПРАВО|ЗАД||||250|625</v>
      </c>
      <c r="Q11" s="14">
        <f t="shared" si="2"/>
        <v>5</v>
      </c>
      <c r="R11" s="14" t="str">
        <f t="shared" si="3"/>
        <v>Фото9, Фото10</v>
      </c>
    </row>
    <row r="12" spans="1:18" x14ac:dyDescent="0.25">
      <c r="A12" s="5">
        <v>1521727</v>
      </c>
      <c r="B12" s="6" t="s">
        <v>30</v>
      </c>
      <c r="C12" s="6" t="s">
        <v>31</v>
      </c>
      <c r="D12" s="6" t="s">
        <v>32</v>
      </c>
      <c r="E12" s="6" t="s">
        <v>33</v>
      </c>
      <c r="F12" s="6" t="s">
        <v>34</v>
      </c>
      <c r="G12" s="6" t="s">
        <v>23</v>
      </c>
      <c r="H12" s="6" t="s">
        <v>21</v>
      </c>
      <c r="I12" s="6" t="s">
        <v>35</v>
      </c>
      <c r="J12" s="6"/>
      <c r="K12" s="6"/>
      <c r="L12" s="6"/>
      <c r="M12" s="7">
        <v>250</v>
      </c>
      <c r="N12" s="8">
        <f t="shared" si="0"/>
        <v>625</v>
      </c>
      <c r="O12" s="9" t="s">
        <v>64</v>
      </c>
      <c r="P12" s="14" t="str">
        <f t="shared" si="1"/>
        <v>1521727|зеркало-полотно|MAZDA|DEMIO|DW3W|B3-ME|2001|ЛЕВО|ПЕРЕД||||250|625</v>
      </c>
      <c r="Q12" s="14">
        <f t="shared" si="2"/>
        <v>6</v>
      </c>
      <c r="R12" s="14" t="str">
        <f t="shared" si="3"/>
        <v>Фото11</v>
      </c>
    </row>
    <row r="13" spans="1:18" x14ac:dyDescent="0.25">
      <c r="A13" s="10">
        <v>1521727</v>
      </c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23</v>
      </c>
      <c r="H13" s="11" t="s">
        <v>21</v>
      </c>
      <c r="I13" s="11" t="s">
        <v>35</v>
      </c>
      <c r="J13" s="11"/>
      <c r="K13" s="11"/>
      <c r="L13" s="11"/>
      <c r="M13" s="7">
        <v>250</v>
      </c>
      <c r="N13" s="12">
        <f t="shared" si="0"/>
        <v>625</v>
      </c>
      <c r="O13" s="9" t="s">
        <v>65</v>
      </c>
      <c r="P13" s="14" t="str">
        <f t="shared" si="1"/>
        <v>1521727|зеркало-полотно|MAZDA|DEMIO|DW3W|B3-ME|2001|ЛЕВО|ПЕРЕД||||250|625</v>
      </c>
      <c r="Q13" s="14">
        <f t="shared" si="2"/>
        <v>6</v>
      </c>
      <c r="R13" s="14" t="str">
        <f t="shared" si="3"/>
        <v>Фото11, Фото12</v>
      </c>
    </row>
    <row r="14" spans="1:18" x14ac:dyDescent="0.25">
      <c r="A14" s="5">
        <v>1521730</v>
      </c>
      <c r="B14" s="6" t="s">
        <v>36</v>
      </c>
      <c r="C14" s="6" t="s">
        <v>24</v>
      </c>
      <c r="D14" s="6" t="s">
        <v>25</v>
      </c>
      <c r="E14" s="6" t="s">
        <v>37</v>
      </c>
      <c r="F14" s="6" t="s">
        <v>38</v>
      </c>
      <c r="G14" s="6" t="s">
        <v>39</v>
      </c>
      <c r="H14" s="6" t="s">
        <v>29</v>
      </c>
      <c r="I14" s="6" t="s">
        <v>35</v>
      </c>
      <c r="J14" s="6"/>
      <c r="K14" s="6" t="s">
        <v>40</v>
      </c>
      <c r="L14" s="6" t="s">
        <v>41</v>
      </c>
      <c r="M14" s="7">
        <v>400</v>
      </c>
      <c r="N14" s="8">
        <f t="shared" si="0"/>
        <v>1000</v>
      </c>
      <c r="O14" s="9" t="s">
        <v>66</v>
      </c>
      <c r="P14" s="14" t="str">
        <f t="shared" si="1"/>
        <v>1521730|зеркало|TOYOTA|CROWN|JZS171|1JZ-FSE|2002|ПРАВО|ПЕРЕД||белый|БЕЗ ПОДОГРЕВА.|400|1000</v>
      </c>
      <c r="Q14" s="14">
        <f t="shared" si="2"/>
        <v>7</v>
      </c>
      <c r="R14" s="14" t="str">
        <f t="shared" si="3"/>
        <v>Фото13</v>
      </c>
    </row>
    <row r="15" spans="1:18" x14ac:dyDescent="0.25">
      <c r="A15" s="10">
        <v>1521730</v>
      </c>
      <c r="B15" s="11" t="s">
        <v>36</v>
      </c>
      <c r="C15" s="11" t="s">
        <v>24</v>
      </c>
      <c r="D15" s="11" t="s">
        <v>25</v>
      </c>
      <c r="E15" s="11" t="s">
        <v>37</v>
      </c>
      <c r="F15" s="11" t="s">
        <v>38</v>
      </c>
      <c r="G15" s="11" t="s">
        <v>39</v>
      </c>
      <c r="H15" s="11" t="s">
        <v>29</v>
      </c>
      <c r="I15" s="11" t="s">
        <v>35</v>
      </c>
      <c r="J15" s="11"/>
      <c r="K15" s="11" t="s">
        <v>40</v>
      </c>
      <c r="L15" s="11" t="s">
        <v>41</v>
      </c>
      <c r="M15" s="7">
        <v>400</v>
      </c>
      <c r="N15" s="12">
        <f t="shared" si="0"/>
        <v>1000</v>
      </c>
      <c r="O15" s="9" t="s">
        <v>67</v>
      </c>
      <c r="P15" s="14" t="str">
        <f t="shared" si="1"/>
        <v>1521730|зеркало|TOYOTA|CROWN|JZS171|1JZ-FSE|2002|ПРАВО|ПЕРЕД||белый|БЕЗ ПОДОГРЕВА.|400|1000</v>
      </c>
      <c r="Q15" s="14">
        <f t="shared" si="2"/>
        <v>7</v>
      </c>
      <c r="R15" s="14" t="str">
        <f t="shared" si="3"/>
        <v>Фото13, Фото14</v>
      </c>
    </row>
    <row r="16" spans="1:18" x14ac:dyDescent="0.25">
      <c r="A16" s="5">
        <v>1521731</v>
      </c>
      <c r="B16" s="6" t="s">
        <v>36</v>
      </c>
      <c r="C16" s="6" t="s">
        <v>24</v>
      </c>
      <c r="D16" s="6" t="s">
        <v>42</v>
      </c>
      <c r="E16" s="6" t="s">
        <v>43</v>
      </c>
      <c r="F16" s="6" t="s">
        <v>44</v>
      </c>
      <c r="G16" s="6" t="s">
        <v>20</v>
      </c>
      <c r="H16" s="6" t="s">
        <v>29</v>
      </c>
      <c r="I16" s="6" t="s">
        <v>35</v>
      </c>
      <c r="J16" s="6"/>
      <c r="K16" s="6"/>
      <c r="L16" s="6"/>
      <c r="M16" s="7">
        <v>700</v>
      </c>
      <c r="N16" s="8">
        <f t="shared" si="0"/>
        <v>1750</v>
      </c>
      <c r="O16" s="9" t="s">
        <v>68</v>
      </c>
      <c r="P16" s="14" t="str">
        <f t="shared" si="1"/>
        <v>1521731|зеркало|TOYOTA|GRAND HIACE|KCH16|1KZ-TE|1999|ПРАВО|ПЕРЕД||||700|1750</v>
      </c>
      <c r="Q16" s="14">
        <f t="shared" si="2"/>
        <v>8</v>
      </c>
      <c r="R16" s="14" t="str">
        <f t="shared" si="3"/>
        <v>Фото15</v>
      </c>
    </row>
    <row r="17" spans="1:18" x14ac:dyDescent="0.25">
      <c r="A17" s="10">
        <v>1521731</v>
      </c>
      <c r="B17" s="11" t="s">
        <v>36</v>
      </c>
      <c r="C17" s="11" t="s">
        <v>24</v>
      </c>
      <c r="D17" s="11" t="s">
        <v>42</v>
      </c>
      <c r="E17" s="11" t="s">
        <v>43</v>
      </c>
      <c r="F17" s="11" t="s">
        <v>44</v>
      </c>
      <c r="G17" s="11" t="s">
        <v>20</v>
      </c>
      <c r="H17" s="11" t="s">
        <v>29</v>
      </c>
      <c r="I17" s="11" t="s">
        <v>35</v>
      </c>
      <c r="J17" s="11"/>
      <c r="K17" s="11"/>
      <c r="L17" s="11"/>
      <c r="M17" s="7">
        <v>700</v>
      </c>
      <c r="N17" s="12">
        <f t="shared" si="0"/>
        <v>1750</v>
      </c>
      <c r="O17" s="9" t="s">
        <v>69</v>
      </c>
      <c r="P17" s="14" t="str">
        <f t="shared" si="1"/>
        <v>1521731|зеркало|TOYOTA|GRAND HIACE|KCH16|1KZ-TE|1999|ПРАВО|ПЕРЕД||||700|1750</v>
      </c>
      <c r="Q17" s="14">
        <f t="shared" si="2"/>
        <v>8</v>
      </c>
      <c r="R17" s="14" t="str">
        <f t="shared" si="3"/>
        <v>Фото15, Фото16</v>
      </c>
    </row>
    <row r="18" spans="1:18" x14ac:dyDescent="0.25">
      <c r="A18" s="5">
        <v>1521736</v>
      </c>
      <c r="B18" s="6" t="s">
        <v>36</v>
      </c>
      <c r="C18" s="6" t="s">
        <v>24</v>
      </c>
      <c r="D18" s="6" t="s">
        <v>45</v>
      </c>
      <c r="E18" s="6" t="s">
        <v>46</v>
      </c>
      <c r="F18" s="6" t="s">
        <v>47</v>
      </c>
      <c r="G18" s="6" t="s">
        <v>39</v>
      </c>
      <c r="H18" s="6" t="s">
        <v>29</v>
      </c>
      <c r="I18" s="6" t="s">
        <v>35</v>
      </c>
      <c r="J18" s="6"/>
      <c r="K18" s="6" t="s">
        <v>48</v>
      </c>
      <c r="L18" s="6"/>
      <c r="M18" s="7">
        <v>450</v>
      </c>
      <c r="N18" s="8">
        <f t="shared" si="0"/>
        <v>1125</v>
      </c>
      <c r="O18" s="9" t="s">
        <v>70</v>
      </c>
      <c r="P18" s="14" t="str">
        <f t="shared" si="1"/>
        <v>1521736|зеркало|TOYOTA|MARK II|GX110|1G-BEAMS|2002|ПРАВО|ПЕРЕД||серый||450|1125</v>
      </c>
      <c r="Q18" s="14">
        <f t="shared" si="2"/>
        <v>9</v>
      </c>
      <c r="R18" s="14" t="str">
        <f t="shared" si="3"/>
        <v>Фото17</v>
      </c>
    </row>
    <row r="19" spans="1:18" x14ac:dyDescent="0.25">
      <c r="A19" s="10">
        <v>1521736</v>
      </c>
      <c r="B19" s="11" t="s">
        <v>36</v>
      </c>
      <c r="C19" s="11" t="s">
        <v>24</v>
      </c>
      <c r="D19" s="11" t="s">
        <v>45</v>
      </c>
      <c r="E19" s="11" t="s">
        <v>46</v>
      </c>
      <c r="F19" s="11" t="s">
        <v>47</v>
      </c>
      <c r="G19" s="11" t="s">
        <v>39</v>
      </c>
      <c r="H19" s="11" t="s">
        <v>29</v>
      </c>
      <c r="I19" s="11" t="s">
        <v>35</v>
      </c>
      <c r="J19" s="11"/>
      <c r="K19" s="11" t="s">
        <v>48</v>
      </c>
      <c r="L19" s="11"/>
      <c r="M19" s="7">
        <v>450</v>
      </c>
      <c r="N19" s="12">
        <f t="shared" si="0"/>
        <v>1125</v>
      </c>
      <c r="O19" s="9" t="s">
        <v>71</v>
      </c>
      <c r="P19" s="14" t="str">
        <f t="shared" si="1"/>
        <v>1521736|зеркало|TOYOTA|MARK II|GX110|1G-BEAMS|2002|ПРАВО|ПЕРЕД||серый||450|1125</v>
      </c>
      <c r="Q19" s="14">
        <f t="shared" si="2"/>
        <v>9</v>
      </c>
      <c r="R19" s="14" t="str">
        <f t="shared" si="3"/>
        <v>Фото17, Фото18</v>
      </c>
    </row>
    <row r="20" spans="1:18" x14ac:dyDescent="0.25">
      <c r="A20" s="5">
        <v>1521742</v>
      </c>
      <c r="B20" s="6" t="s">
        <v>36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49</v>
      </c>
      <c r="H20" s="6" t="s">
        <v>29</v>
      </c>
      <c r="I20" s="6" t="s">
        <v>35</v>
      </c>
      <c r="J20" s="6"/>
      <c r="K20" s="6" t="s">
        <v>40</v>
      </c>
      <c r="L20" s="6"/>
      <c r="M20" s="7">
        <v>450</v>
      </c>
      <c r="N20" s="8">
        <f t="shared" si="0"/>
        <v>1125</v>
      </c>
      <c r="O20" s="9" t="s">
        <v>72</v>
      </c>
      <c r="P20" s="14" t="str">
        <f t="shared" si="1"/>
        <v>1521742|зеркало|NISSAN|ELGRAND|ATE50|ZD30DDTI|1998|ПРАВО|ПЕРЕД||белый||450|1125</v>
      </c>
      <c r="Q20" s="14">
        <f t="shared" si="2"/>
        <v>10</v>
      </c>
      <c r="R20" s="14" t="str">
        <f t="shared" si="3"/>
        <v>Фото19</v>
      </c>
    </row>
    <row r="21" spans="1:18" x14ac:dyDescent="0.25">
      <c r="A21" s="10">
        <v>1521742</v>
      </c>
      <c r="B21" s="11" t="s">
        <v>36</v>
      </c>
      <c r="C21" s="11" t="s">
        <v>16</v>
      </c>
      <c r="D21" s="11" t="s">
        <v>17</v>
      </c>
      <c r="E21" s="11" t="s">
        <v>18</v>
      </c>
      <c r="F21" s="11" t="s">
        <v>19</v>
      </c>
      <c r="G21" s="11" t="s">
        <v>49</v>
      </c>
      <c r="H21" s="11" t="s">
        <v>29</v>
      </c>
      <c r="I21" s="11" t="s">
        <v>35</v>
      </c>
      <c r="J21" s="11"/>
      <c r="K21" s="11" t="s">
        <v>40</v>
      </c>
      <c r="L21" s="11"/>
      <c r="M21" s="7">
        <v>450</v>
      </c>
      <c r="N21" s="12">
        <f t="shared" si="0"/>
        <v>1125</v>
      </c>
      <c r="O21" s="9" t="s">
        <v>73</v>
      </c>
      <c r="P21" s="14" t="str">
        <f t="shared" si="1"/>
        <v>1521742|зеркало|NISSAN|ELGRAND|ATE50|ZD30DDTI|1998|ПРАВО|ПЕРЕД||белый||450|1125</v>
      </c>
      <c r="Q21" s="14">
        <f t="shared" si="2"/>
        <v>10</v>
      </c>
      <c r="R21" s="14" t="str">
        <f t="shared" si="3"/>
        <v>Фото19, Фото20</v>
      </c>
    </row>
    <row r="22" spans="1:18" x14ac:dyDescent="0.25">
      <c r="A22" s="5">
        <v>1521742</v>
      </c>
      <c r="B22" s="6" t="s">
        <v>36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49</v>
      </c>
      <c r="H22" s="6" t="s">
        <v>29</v>
      </c>
      <c r="I22" s="6" t="s">
        <v>35</v>
      </c>
      <c r="J22" s="6"/>
      <c r="K22" s="6" t="s">
        <v>40</v>
      </c>
      <c r="L22" s="6"/>
      <c r="M22" s="7">
        <v>450</v>
      </c>
      <c r="N22" s="8">
        <f t="shared" si="0"/>
        <v>1125</v>
      </c>
      <c r="O22" s="9" t="s">
        <v>74</v>
      </c>
      <c r="P22" s="14" t="str">
        <f t="shared" si="1"/>
        <v>1521742|зеркало|NISSAN|ELGRAND|ATE50|ZD30DDTI|1998|ПРАВО|ПЕРЕД||белый||450|1125</v>
      </c>
      <c r="Q22" s="14">
        <f t="shared" si="2"/>
        <v>10</v>
      </c>
      <c r="R22" s="14" t="str">
        <f t="shared" si="3"/>
        <v>Фото19, Фото20, Фото21</v>
      </c>
    </row>
    <row r="23" spans="1:18" x14ac:dyDescent="0.25">
      <c r="A23" s="10">
        <v>1521743</v>
      </c>
      <c r="B23" s="11" t="s">
        <v>36</v>
      </c>
      <c r="C23" s="11" t="s">
        <v>16</v>
      </c>
      <c r="D23" s="11" t="s">
        <v>50</v>
      </c>
      <c r="E23" s="11" t="s">
        <v>51</v>
      </c>
      <c r="F23" s="11" t="s">
        <v>52</v>
      </c>
      <c r="G23" s="11" t="s">
        <v>53</v>
      </c>
      <c r="H23" s="11" t="s">
        <v>29</v>
      </c>
      <c r="I23" s="11" t="s">
        <v>35</v>
      </c>
      <c r="J23" s="11"/>
      <c r="K23" s="11" t="s">
        <v>40</v>
      </c>
      <c r="L23" s="11"/>
      <c r="M23" s="7">
        <v>250</v>
      </c>
      <c r="N23" s="12">
        <f t="shared" si="0"/>
        <v>625</v>
      </c>
      <c r="O23" s="9" t="s">
        <v>75</v>
      </c>
      <c r="P23" s="14" t="str">
        <f t="shared" si="1"/>
        <v>1521743|зеркало|NISSAN|PRIMERA|TP12|QR20DE|2003|ПРАВО|ПЕРЕД||белый||250|625</v>
      </c>
      <c r="Q23" s="14">
        <f t="shared" si="2"/>
        <v>11</v>
      </c>
      <c r="R23" s="14" t="str">
        <f t="shared" si="3"/>
        <v>Фото22</v>
      </c>
    </row>
    <row r="24" spans="1:18" x14ac:dyDescent="0.25">
      <c r="A24" s="5">
        <v>1521743</v>
      </c>
      <c r="B24" s="6" t="s">
        <v>36</v>
      </c>
      <c r="C24" s="6" t="s">
        <v>16</v>
      </c>
      <c r="D24" s="6" t="s">
        <v>50</v>
      </c>
      <c r="E24" s="6" t="s">
        <v>51</v>
      </c>
      <c r="F24" s="6" t="s">
        <v>52</v>
      </c>
      <c r="G24" s="6" t="s">
        <v>53</v>
      </c>
      <c r="H24" s="6" t="s">
        <v>29</v>
      </c>
      <c r="I24" s="6" t="s">
        <v>35</v>
      </c>
      <c r="J24" s="6"/>
      <c r="K24" s="6" t="s">
        <v>40</v>
      </c>
      <c r="L24" s="6"/>
      <c r="M24" s="7">
        <v>250</v>
      </c>
      <c r="N24" s="8">
        <f t="shared" si="0"/>
        <v>625</v>
      </c>
      <c r="O24" s="9" t="s">
        <v>76</v>
      </c>
      <c r="P24" s="14" t="str">
        <f t="shared" si="1"/>
        <v>1521743|зеркало|NISSAN|PRIMERA|TP12|QR20DE|2003|ПРАВО|ПЕРЕД||белый||250|625</v>
      </c>
      <c r="Q24" s="14">
        <f t="shared" si="2"/>
        <v>11</v>
      </c>
      <c r="R24" s="14" t="str">
        <f t="shared" si="3"/>
        <v>Фото22, Фото23</v>
      </c>
    </row>
    <row r="25" spans="1:18" x14ac:dyDescent="0.25">
      <c r="P25" s="14" t="str">
        <f t="shared" si="1"/>
        <v>|||||||||||||</v>
      </c>
      <c r="Q25" s="14">
        <f t="shared" si="2"/>
        <v>12</v>
      </c>
      <c r="R25" s="14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14" sqref="A14"/>
    </sheetView>
  </sheetViews>
  <sheetFormatPr defaultRowHeight="15" x14ac:dyDescent="0.25"/>
  <cols>
    <col min="15" max="15" width="24.140625" style="16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15" t="s">
        <v>14</v>
      </c>
    </row>
    <row r="2" spans="1:15" x14ac:dyDescent="0.25">
      <c r="A2" s="5">
        <f>INDEX('Лист 1'!A:A,MATCH(ROW(A1),'Лист 1'!$Q:$Q,))</f>
        <v>1521707</v>
      </c>
      <c r="B2" s="5" t="str">
        <f>INDEX('Лист 1'!B:B,MATCH(ROW(B1),'Лист 1'!$Q:$Q,))</f>
        <v>стоп-сигнал</v>
      </c>
      <c r="C2" s="5" t="str">
        <f>INDEX('Лист 1'!C:C,MATCH(ROW(C1),'Лист 1'!$Q:$Q,))</f>
        <v>NISSAN</v>
      </c>
      <c r="D2" s="5" t="str">
        <f>INDEX('Лист 1'!D:D,MATCH(ROW(D1),'Лист 1'!$Q:$Q,))</f>
        <v>ELGRAND</v>
      </c>
      <c r="E2" s="5" t="str">
        <f>INDEX('Лист 1'!E:E,MATCH(ROW(E1),'Лист 1'!$Q:$Q,))</f>
        <v>ATE50</v>
      </c>
      <c r="F2" s="5" t="str">
        <f>INDEX('Лист 1'!F:F,MATCH(ROW(F1),'Лист 1'!$Q:$Q,))</f>
        <v>ZD30DDTI</v>
      </c>
      <c r="G2" s="5" t="str">
        <f>INDEX('Лист 1'!G:G,MATCH(ROW(G1),'Лист 1'!$Q:$Q,))</f>
        <v>1999</v>
      </c>
      <c r="H2" s="5" t="str">
        <f>INDEX('Лист 1'!H:H,MATCH(ROW(H1),'Лист 1'!$Q:$Q,))</f>
        <v>ЛЕВО</v>
      </c>
      <c r="I2" s="5" t="str">
        <f>INDEX('Лист 1'!I:I,MATCH(ROW(I1),'Лист 1'!$Q:$Q,))</f>
        <v>ЗАД</v>
      </c>
      <c r="J2" s="5">
        <f>INDEX('Лист 1'!J:J,MATCH(ROW(J1),'Лист 1'!$Q:$Q,))</f>
        <v>0</v>
      </c>
      <c r="K2" s="5">
        <f>INDEX('Лист 1'!K:K,MATCH(ROW(K1),'Лист 1'!$Q:$Q,))</f>
        <v>0</v>
      </c>
      <c r="L2" s="5">
        <f>INDEX('Лист 1'!L:L,MATCH(ROW(L1),'Лист 1'!$Q:$Q,))</f>
        <v>0</v>
      </c>
      <c r="M2" s="5">
        <f>INDEX('Лист 1'!M:M,MATCH(ROW(M1),'Лист 1'!$Q:$Q,))</f>
        <v>250</v>
      </c>
      <c r="N2" s="5">
        <f>INDEX('Лист 1'!N:N,MATCH(ROW(N1),'Лист 1'!$Q:$Q,))</f>
        <v>625</v>
      </c>
      <c r="O2" s="17" t="str">
        <f>INDEX('Лист 1'!R:R,MATCH(ROW(),'Лист 1'!Q:Q,)-1)</f>
        <v>Фото1, Фото2</v>
      </c>
    </row>
    <row r="3" spans="1:15" x14ac:dyDescent="0.25">
      <c r="A3" s="5">
        <f>INDEX('Лист 1'!A:A,MATCH(ROW(A2),'Лист 1'!$Q:$Q,))</f>
        <v>1521708</v>
      </c>
      <c r="B3" s="5" t="str">
        <f>INDEX('Лист 1'!B:B,MATCH(ROW(B2),'Лист 1'!$Q:$Q,))</f>
        <v>стоп-сигнал</v>
      </c>
      <c r="C3" s="5" t="str">
        <f>INDEX('Лист 1'!C:C,MATCH(ROW(C2),'Лист 1'!$Q:$Q,))</f>
        <v>NISSAN</v>
      </c>
      <c r="D3" s="5" t="str">
        <f>INDEX('Лист 1'!D:D,MATCH(ROW(D2),'Лист 1'!$Q:$Q,))</f>
        <v>ELGRAND</v>
      </c>
      <c r="E3" s="5" t="str">
        <f>INDEX('Лист 1'!E:E,MATCH(ROW(E2),'Лист 1'!$Q:$Q,))</f>
        <v>ATE50</v>
      </c>
      <c r="F3" s="5" t="str">
        <f>INDEX('Лист 1'!F:F,MATCH(ROW(F2),'Лист 1'!$Q:$Q,))</f>
        <v>ZD30DDTI</v>
      </c>
      <c r="G3" s="5" t="str">
        <f>INDEX('Лист 1'!G:G,MATCH(ROW(G2),'Лист 1'!$Q:$Q,))</f>
        <v>2001</v>
      </c>
      <c r="H3" s="5" t="str">
        <f>INDEX('Лист 1'!H:H,MATCH(ROW(H2),'Лист 1'!$Q:$Q,))</f>
        <v>ЛЕВО</v>
      </c>
      <c r="I3" s="5" t="str">
        <f>INDEX('Лист 1'!I:I,MATCH(ROW(I2),'Лист 1'!$Q:$Q,))</f>
        <v>ЗАД</v>
      </c>
      <c r="J3" s="5">
        <f>INDEX('Лист 1'!J:J,MATCH(ROW(J2),'Лист 1'!$Q:$Q,))</f>
        <v>0</v>
      </c>
      <c r="K3" s="5">
        <f>INDEX('Лист 1'!K:K,MATCH(ROW(K2),'Лист 1'!$Q:$Q,))</f>
        <v>0</v>
      </c>
      <c r="L3" s="5">
        <f>INDEX('Лист 1'!L:L,MATCH(ROW(L2),'Лист 1'!$Q:$Q,))</f>
        <v>0</v>
      </c>
      <c r="M3" s="5">
        <f>INDEX('Лист 1'!M:M,MATCH(ROW(M2),'Лист 1'!$Q:$Q,))</f>
        <v>250</v>
      </c>
      <c r="N3" s="5">
        <f>INDEX('Лист 1'!N:N,MATCH(ROW(N2),'Лист 1'!$Q:$Q,))</f>
        <v>625</v>
      </c>
      <c r="O3" s="17" t="str">
        <f>INDEX('Лист 1'!R:R,MATCH(ROW(),'Лист 1'!Q:Q,)-1)</f>
        <v>Фото3, Фото4</v>
      </c>
    </row>
    <row r="4" spans="1:15" x14ac:dyDescent="0.25">
      <c r="A4" s="5">
        <f>INDEX('Лист 1'!A:A,MATCH(ROW(A3),'Лист 1'!$Q:$Q,))</f>
        <v>1521713</v>
      </c>
      <c r="B4" s="5" t="str">
        <f>INDEX('Лист 1'!B:B,MATCH(ROW(B3),'Лист 1'!$Q:$Q,))</f>
        <v>стоп-сигнал</v>
      </c>
      <c r="C4" s="5" t="str">
        <f>INDEX('Лист 1'!C:C,MATCH(ROW(C3),'Лист 1'!$Q:$Q,))</f>
        <v>TOYOTA</v>
      </c>
      <c r="D4" s="5" t="str">
        <f>INDEX('Лист 1'!D:D,MATCH(ROW(D3),'Лист 1'!$Q:$Q,))</f>
        <v>CROWN</v>
      </c>
      <c r="E4" s="5" t="str">
        <f>INDEX('Лист 1'!E:E,MATCH(ROW(E3),'Лист 1'!$Q:$Q,))</f>
        <v>JZS155</v>
      </c>
      <c r="F4" s="5" t="str">
        <f>INDEX('Лист 1'!F:F,MATCH(ROW(F3),'Лист 1'!$Q:$Q,))</f>
        <v>2JZ-GE</v>
      </c>
      <c r="G4" s="5" t="str">
        <f>INDEX('Лист 1'!G:G,MATCH(ROW(G3),'Лист 1'!$Q:$Q,))</f>
        <v>1997</v>
      </c>
      <c r="H4" s="5" t="str">
        <f>INDEX('Лист 1'!H:H,MATCH(ROW(H3),'Лист 1'!$Q:$Q,))</f>
        <v>ПРАВО</v>
      </c>
      <c r="I4" s="5" t="str">
        <f>INDEX('Лист 1'!I:I,MATCH(ROW(I3),'Лист 1'!$Q:$Q,))</f>
        <v>ЗАД</v>
      </c>
      <c r="J4" s="5">
        <f>INDEX('Лист 1'!J:J,MATCH(ROW(J3),'Лист 1'!$Q:$Q,))</f>
        <v>0</v>
      </c>
      <c r="K4" s="5">
        <f>INDEX('Лист 1'!K:K,MATCH(ROW(K3),'Лист 1'!$Q:$Q,))</f>
        <v>0</v>
      </c>
      <c r="L4" s="5">
        <f>INDEX('Лист 1'!L:L,MATCH(ROW(L3),'Лист 1'!$Q:$Q,))</f>
        <v>0</v>
      </c>
      <c r="M4" s="5">
        <f>INDEX('Лист 1'!M:M,MATCH(ROW(M3),'Лист 1'!$Q:$Q,))</f>
        <v>300</v>
      </c>
      <c r="N4" s="5">
        <f>INDEX('Лист 1'!N:N,MATCH(ROW(N3),'Лист 1'!$Q:$Q,))</f>
        <v>750</v>
      </c>
      <c r="O4" s="17" t="str">
        <f>INDEX('Лист 1'!R:R,MATCH(ROW(),'Лист 1'!Q:Q,)-1)</f>
        <v>Фото5, Фото6</v>
      </c>
    </row>
    <row r="5" spans="1:15" x14ac:dyDescent="0.25">
      <c r="A5" s="5">
        <f>INDEX('Лист 1'!A:A,MATCH(ROW(A4),'Лист 1'!$Q:$Q,))</f>
        <v>1521720</v>
      </c>
      <c r="B5" s="5" t="str">
        <f>INDEX('Лист 1'!B:B,MATCH(ROW(B4),'Лист 1'!$Q:$Q,))</f>
        <v>стоп-сигнал</v>
      </c>
      <c r="C5" s="5" t="str">
        <f>INDEX('Лист 1'!C:C,MATCH(ROW(C4),'Лист 1'!$Q:$Q,))</f>
        <v>NISSAN</v>
      </c>
      <c r="D5" s="5" t="str">
        <f>INDEX('Лист 1'!D:D,MATCH(ROW(D4),'Лист 1'!$Q:$Q,))</f>
        <v>ELGRAND</v>
      </c>
      <c r="E5" s="5" t="str">
        <f>INDEX('Лист 1'!E:E,MATCH(ROW(E4),'Лист 1'!$Q:$Q,))</f>
        <v>ATE50</v>
      </c>
      <c r="F5" s="5" t="str">
        <f>INDEX('Лист 1'!F:F,MATCH(ROW(F4),'Лист 1'!$Q:$Q,))</f>
        <v>ZD30DDTI</v>
      </c>
      <c r="G5" s="5" t="str">
        <f>INDEX('Лист 1'!G:G,MATCH(ROW(G4),'Лист 1'!$Q:$Q,))</f>
        <v>1999</v>
      </c>
      <c r="H5" s="5" t="str">
        <f>INDEX('Лист 1'!H:H,MATCH(ROW(H4),'Лист 1'!$Q:$Q,))</f>
        <v>ПРАВО</v>
      </c>
      <c r="I5" s="5" t="str">
        <f>INDEX('Лист 1'!I:I,MATCH(ROW(I4),'Лист 1'!$Q:$Q,))</f>
        <v>ЗАД</v>
      </c>
      <c r="J5" s="5">
        <f>INDEX('Лист 1'!J:J,MATCH(ROW(J4),'Лист 1'!$Q:$Q,))</f>
        <v>0</v>
      </c>
      <c r="K5" s="5">
        <f>INDEX('Лист 1'!K:K,MATCH(ROW(K4),'Лист 1'!$Q:$Q,))</f>
        <v>0</v>
      </c>
      <c r="L5" s="5">
        <f>INDEX('Лист 1'!L:L,MATCH(ROW(L4),'Лист 1'!$Q:$Q,))</f>
        <v>0</v>
      </c>
      <c r="M5" s="5">
        <f>INDEX('Лист 1'!M:M,MATCH(ROW(M4),'Лист 1'!$Q:$Q,))</f>
        <v>250</v>
      </c>
      <c r="N5" s="5">
        <f>INDEX('Лист 1'!N:N,MATCH(ROW(N4),'Лист 1'!$Q:$Q,))</f>
        <v>625</v>
      </c>
      <c r="O5" s="17" t="str">
        <f>INDEX('Лист 1'!R:R,MATCH(ROW(),'Лист 1'!Q:Q,)-1)</f>
        <v>Фото7, Фото8</v>
      </c>
    </row>
    <row r="6" spans="1:15" x14ac:dyDescent="0.25">
      <c r="A6" s="5">
        <f>INDEX('Лист 1'!A:A,MATCH(ROW(A5),'Лист 1'!$Q:$Q,))</f>
        <v>1521721</v>
      </c>
      <c r="B6" s="5" t="str">
        <f>INDEX('Лист 1'!B:B,MATCH(ROW(B5),'Лист 1'!$Q:$Q,))</f>
        <v>стоп-сигнал</v>
      </c>
      <c r="C6" s="5" t="str">
        <f>INDEX('Лист 1'!C:C,MATCH(ROW(C5),'Лист 1'!$Q:$Q,))</f>
        <v>NISSAN</v>
      </c>
      <c r="D6" s="5" t="str">
        <f>INDEX('Лист 1'!D:D,MATCH(ROW(D5),'Лист 1'!$Q:$Q,))</f>
        <v>ELGRAND</v>
      </c>
      <c r="E6" s="5" t="str">
        <f>INDEX('Лист 1'!E:E,MATCH(ROW(E5),'Лист 1'!$Q:$Q,))</f>
        <v>ATE50</v>
      </c>
      <c r="F6" s="5" t="str">
        <f>INDEX('Лист 1'!F:F,MATCH(ROW(F5),'Лист 1'!$Q:$Q,))</f>
        <v>ZD30DDTI</v>
      </c>
      <c r="G6" s="5" t="str">
        <f>INDEX('Лист 1'!G:G,MATCH(ROW(G5),'Лист 1'!$Q:$Q,))</f>
        <v>2001</v>
      </c>
      <c r="H6" s="5" t="str">
        <f>INDEX('Лист 1'!H:H,MATCH(ROW(H5),'Лист 1'!$Q:$Q,))</f>
        <v>ПРАВО</v>
      </c>
      <c r="I6" s="5" t="str">
        <f>INDEX('Лист 1'!I:I,MATCH(ROW(I5),'Лист 1'!$Q:$Q,))</f>
        <v>ЗАД</v>
      </c>
      <c r="J6" s="5">
        <f>INDEX('Лист 1'!J:J,MATCH(ROW(J5),'Лист 1'!$Q:$Q,))</f>
        <v>0</v>
      </c>
      <c r="K6" s="5">
        <f>INDEX('Лист 1'!K:K,MATCH(ROW(K5),'Лист 1'!$Q:$Q,))</f>
        <v>0</v>
      </c>
      <c r="L6" s="5">
        <f>INDEX('Лист 1'!L:L,MATCH(ROW(L5),'Лист 1'!$Q:$Q,))</f>
        <v>0</v>
      </c>
      <c r="M6" s="5">
        <f>INDEX('Лист 1'!M:M,MATCH(ROW(M5),'Лист 1'!$Q:$Q,))</f>
        <v>250</v>
      </c>
      <c r="N6" s="5">
        <f>INDEX('Лист 1'!N:N,MATCH(ROW(N5),'Лист 1'!$Q:$Q,))</f>
        <v>625</v>
      </c>
      <c r="O6" s="17" t="str">
        <f>INDEX('Лист 1'!R:R,MATCH(ROW(),'Лист 1'!Q:Q,)-1)</f>
        <v>Фото9, Фото10</v>
      </c>
    </row>
    <row r="7" spans="1:15" x14ac:dyDescent="0.25">
      <c r="A7" s="5">
        <f>INDEX('Лист 1'!A:A,MATCH(ROW(A6),'Лист 1'!$Q:$Q,))</f>
        <v>1521727</v>
      </c>
      <c r="B7" s="5" t="str">
        <f>INDEX('Лист 1'!B:B,MATCH(ROW(B6),'Лист 1'!$Q:$Q,))</f>
        <v>зеркало-полотно</v>
      </c>
      <c r="C7" s="5" t="str">
        <f>INDEX('Лист 1'!C:C,MATCH(ROW(C6),'Лист 1'!$Q:$Q,))</f>
        <v>MAZDA</v>
      </c>
      <c r="D7" s="5" t="str">
        <f>INDEX('Лист 1'!D:D,MATCH(ROW(D6),'Лист 1'!$Q:$Q,))</f>
        <v>DEMIO</v>
      </c>
      <c r="E7" s="5" t="str">
        <f>INDEX('Лист 1'!E:E,MATCH(ROW(E6),'Лист 1'!$Q:$Q,))</f>
        <v>DW3W</v>
      </c>
      <c r="F7" s="5" t="str">
        <f>INDEX('Лист 1'!F:F,MATCH(ROW(F6),'Лист 1'!$Q:$Q,))</f>
        <v>B3-ME</v>
      </c>
      <c r="G7" s="5" t="str">
        <f>INDEX('Лист 1'!G:G,MATCH(ROW(G6),'Лист 1'!$Q:$Q,))</f>
        <v>2001</v>
      </c>
      <c r="H7" s="5" t="str">
        <f>INDEX('Лист 1'!H:H,MATCH(ROW(H6),'Лист 1'!$Q:$Q,))</f>
        <v>ЛЕВО</v>
      </c>
      <c r="I7" s="5" t="str">
        <f>INDEX('Лист 1'!I:I,MATCH(ROW(I6),'Лист 1'!$Q:$Q,))</f>
        <v>ПЕРЕД</v>
      </c>
      <c r="J7" s="5">
        <f>INDEX('Лист 1'!J:J,MATCH(ROW(J6),'Лист 1'!$Q:$Q,))</f>
        <v>0</v>
      </c>
      <c r="K7" s="5">
        <f>INDEX('Лист 1'!K:K,MATCH(ROW(K6),'Лист 1'!$Q:$Q,))</f>
        <v>0</v>
      </c>
      <c r="L7" s="5">
        <f>INDEX('Лист 1'!L:L,MATCH(ROW(L6),'Лист 1'!$Q:$Q,))</f>
        <v>0</v>
      </c>
      <c r="M7" s="5">
        <f>INDEX('Лист 1'!M:M,MATCH(ROW(M6),'Лист 1'!$Q:$Q,))</f>
        <v>250</v>
      </c>
      <c r="N7" s="5">
        <f>INDEX('Лист 1'!N:N,MATCH(ROW(N6),'Лист 1'!$Q:$Q,))</f>
        <v>625</v>
      </c>
      <c r="O7" s="17" t="str">
        <f>INDEX('Лист 1'!R:R,MATCH(ROW(),'Лист 1'!Q:Q,)-1)</f>
        <v>Фото11, Фото12</v>
      </c>
    </row>
    <row r="8" spans="1:15" x14ac:dyDescent="0.25">
      <c r="A8" s="5">
        <f>INDEX('Лист 1'!A:A,MATCH(ROW(A7),'Лист 1'!$Q:$Q,))</f>
        <v>1521730</v>
      </c>
      <c r="B8" s="5" t="str">
        <f>INDEX('Лист 1'!B:B,MATCH(ROW(B7),'Лист 1'!$Q:$Q,))</f>
        <v>зеркало</v>
      </c>
      <c r="C8" s="5" t="str">
        <f>INDEX('Лист 1'!C:C,MATCH(ROW(C7),'Лист 1'!$Q:$Q,))</f>
        <v>TOYOTA</v>
      </c>
      <c r="D8" s="5" t="str">
        <f>INDEX('Лист 1'!D:D,MATCH(ROW(D7),'Лист 1'!$Q:$Q,))</f>
        <v>CROWN</v>
      </c>
      <c r="E8" s="5" t="str">
        <f>INDEX('Лист 1'!E:E,MATCH(ROW(E7),'Лист 1'!$Q:$Q,))</f>
        <v>JZS171</v>
      </c>
      <c r="F8" s="5" t="str">
        <f>INDEX('Лист 1'!F:F,MATCH(ROW(F7),'Лист 1'!$Q:$Q,))</f>
        <v>1JZ-FSE</v>
      </c>
      <c r="G8" s="5" t="str">
        <f>INDEX('Лист 1'!G:G,MATCH(ROW(G7),'Лист 1'!$Q:$Q,))</f>
        <v>2002</v>
      </c>
      <c r="H8" s="5" t="str">
        <f>INDEX('Лист 1'!H:H,MATCH(ROW(H7),'Лист 1'!$Q:$Q,))</f>
        <v>ПРАВО</v>
      </c>
      <c r="I8" s="5" t="str">
        <f>INDEX('Лист 1'!I:I,MATCH(ROW(I7),'Лист 1'!$Q:$Q,))</f>
        <v>ПЕРЕД</v>
      </c>
      <c r="J8" s="5">
        <f>INDEX('Лист 1'!J:J,MATCH(ROW(J7),'Лист 1'!$Q:$Q,))</f>
        <v>0</v>
      </c>
      <c r="K8" s="5" t="str">
        <f>INDEX('Лист 1'!K:K,MATCH(ROW(K7),'Лист 1'!$Q:$Q,))</f>
        <v>белый</v>
      </c>
      <c r="L8" s="5" t="str">
        <f>INDEX('Лист 1'!L:L,MATCH(ROW(L7),'Лист 1'!$Q:$Q,))</f>
        <v>БЕЗ ПОДОГРЕВА.</v>
      </c>
      <c r="M8" s="5">
        <f>INDEX('Лист 1'!M:M,MATCH(ROW(M7),'Лист 1'!$Q:$Q,))</f>
        <v>400</v>
      </c>
      <c r="N8" s="5">
        <f>INDEX('Лист 1'!N:N,MATCH(ROW(N7),'Лист 1'!$Q:$Q,))</f>
        <v>1000</v>
      </c>
      <c r="O8" s="17" t="str">
        <f>INDEX('Лист 1'!R:R,MATCH(ROW(),'Лист 1'!Q:Q,)-1)</f>
        <v>Фото13, Фото14</v>
      </c>
    </row>
    <row r="9" spans="1:15" x14ac:dyDescent="0.25">
      <c r="A9" s="5">
        <f>INDEX('Лист 1'!A:A,MATCH(ROW(A8),'Лист 1'!$Q:$Q,))</f>
        <v>1521731</v>
      </c>
      <c r="B9" s="5" t="str">
        <f>INDEX('Лист 1'!B:B,MATCH(ROW(B8),'Лист 1'!$Q:$Q,))</f>
        <v>зеркало</v>
      </c>
      <c r="C9" s="5" t="str">
        <f>INDEX('Лист 1'!C:C,MATCH(ROW(C8),'Лист 1'!$Q:$Q,))</f>
        <v>TOYOTA</v>
      </c>
      <c r="D9" s="5" t="str">
        <f>INDEX('Лист 1'!D:D,MATCH(ROW(D8),'Лист 1'!$Q:$Q,))</f>
        <v>GRAND HIACE</v>
      </c>
      <c r="E9" s="5" t="str">
        <f>INDEX('Лист 1'!E:E,MATCH(ROW(E8),'Лист 1'!$Q:$Q,))</f>
        <v>KCH16</v>
      </c>
      <c r="F9" s="5" t="str">
        <f>INDEX('Лист 1'!F:F,MATCH(ROW(F8),'Лист 1'!$Q:$Q,))</f>
        <v>1KZ-TE</v>
      </c>
      <c r="G9" s="5" t="str">
        <f>INDEX('Лист 1'!G:G,MATCH(ROW(G8),'Лист 1'!$Q:$Q,))</f>
        <v>1999</v>
      </c>
      <c r="H9" s="5" t="str">
        <f>INDEX('Лист 1'!H:H,MATCH(ROW(H8),'Лист 1'!$Q:$Q,))</f>
        <v>ПРАВО</v>
      </c>
      <c r="I9" s="5" t="str">
        <f>INDEX('Лист 1'!I:I,MATCH(ROW(I8),'Лист 1'!$Q:$Q,))</f>
        <v>ПЕРЕД</v>
      </c>
      <c r="J9" s="5">
        <f>INDEX('Лист 1'!J:J,MATCH(ROW(J8),'Лист 1'!$Q:$Q,))</f>
        <v>0</v>
      </c>
      <c r="K9" s="5">
        <f>INDEX('Лист 1'!K:K,MATCH(ROW(K8),'Лист 1'!$Q:$Q,))</f>
        <v>0</v>
      </c>
      <c r="L9" s="5">
        <f>INDEX('Лист 1'!L:L,MATCH(ROW(L8),'Лист 1'!$Q:$Q,))</f>
        <v>0</v>
      </c>
      <c r="M9" s="5">
        <f>INDEX('Лист 1'!M:M,MATCH(ROW(M8),'Лист 1'!$Q:$Q,))</f>
        <v>700</v>
      </c>
      <c r="N9" s="5">
        <f>INDEX('Лист 1'!N:N,MATCH(ROW(N8),'Лист 1'!$Q:$Q,))</f>
        <v>1750</v>
      </c>
      <c r="O9" s="17" t="str">
        <f>INDEX('Лист 1'!R:R,MATCH(ROW(),'Лист 1'!Q:Q,)-1)</f>
        <v>Фото15, Фото16</v>
      </c>
    </row>
    <row r="10" spans="1:15" x14ac:dyDescent="0.25">
      <c r="A10" s="5">
        <f>INDEX('Лист 1'!A:A,MATCH(ROW(A9),'Лист 1'!$Q:$Q,))</f>
        <v>1521736</v>
      </c>
      <c r="B10" s="5" t="str">
        <f>INDEX('Лист 1'!B:B,MATCH(ROW(B9),'Лист 1'!$Q:$Q,))</f>
        <v>зеркало</v>
      </c>
      <c r="C10" s="5" t="str">
        <f>INDEX('Лист 1'!C:C,MATCH(ROW(C9),'Лист 1'!$Q:$Q,))</f>
        <v>TOYOTA</v>
      </c>
      <c r="D10" s="5" t="str">
        <f>INDEX('Лист 1'!D:D,MATCH(ROW(D9),'Лист 1'!$Q:$Q,))</f>
        <v>MARK II</v>
      </c>
      <c r="E10" s="5" t="str">
        <f>INDEX('Лист 1'!E:E,MATCH(ROW(E9),'Лист 1'!$Q:$Q,))</f>
        <v>GX110</v>
      </c>
      <c r="F10" s="5" t="str">
        <f>INDEX('Лист 1'!F:F,MATCH(ROW(F9),'Лист 1'!$Q:$Q,))</f>
        <v>1G-BEAMS</v>
      </c>
      <c r="G10" s="5" t="str">
        <f>INDEX('Лист 1'!G:G,MATCH(ROW(G9),'Лист 1'!$Q:$Q,))</f>
        <v>2002</v>
      </c>
      <c r="H10" s="5" t="str">
        <f>INDEX('Лист 1'!H:H,MATCH(ROW(H9),'Лист 1'!$Q:$Q,))</f>
        <v>ПРАВО</v>
      </c>
      <c r="I10" s="5" t="str">
        <f>INDEX('Лист 1'!I:I,MATCH(ROW(I9),'Лист 1'!$Q:$Q,))</f>
        <v>ПЕРЕД</v>
      </c>
      <c r="J10" s="5">
        <f>INDEX('Лист 1'!J:J,MATCH(ROW(J9),'Лист 1'!$Q:$Q,))</f>
        <v>0</v>
      </c>
      <c r="K10" s="5" t="str">
        <f>INDEX('Лист 1'!K:K,MATCH(ROW(K9),'Лист 1'!$Q:$Q,))</f>
        <v>серый</v>
      </c>
      <c r="L10" s="5">
        <f>INDEX('Лист 1'!L:L,MATCH(ROW(L9),'Лист 1'!$Q:$Q,))</f>
        <v>0</v>
      </c>
      <c r="M10" s="5">
        <f>INDEX('Лист 1'!M:M,MATCH(ROW(M9),'Лист 1'!$Q:$Q,))</f>
        <v>450</v>
      </c>
      <c r="N10" s="5">
        <f>INDEX('Лист 1'!N:N,MATCH(ROW(N9),'Лист 1'!$Q:$Q,))</f>
        <v>1125</v>
      </c>
      <c r="O10" s="17" t="str">
        <f>INDEX('Лист 1'!R:R,MATCH(ROW(),'Лист 1'!Q:Q,)-1)</f>
        <v>Фото17, Фото18</v>
      </c>
    </row>
    <row r="11" spans="1:15" x14ac:dyDescent="0.25">
      <c r="A11" s="5">
        <f>INDEX('Лист 1'!A:A,MATCH(ROW(A10),'Лист 1'!$Q:$Q,))</f>
        <v>1521742</v>
      </c>
      <c r="B11" s="5" t="str">
        <f>INDEX('Лист 1'!B:B,MATCH(ROW(B10),'Лист 1'!$Q:$Q,))</f>
        <v>зеркало</v>
      </c>
      <c r="C11" s="5" t="str">
        <f>INDEX('Лист 1'!C:C,MATCH(ROW(C10),'Лист 1'!$Q:$Q,))</f>
        <v>NISSAN</v>
      </c>
      <c r="D11" s="5" t="str">
        <f>INDEX('Лист 1'!D:D,MATCH(ROW(D10),'Лист 1'!$Q:$Q,))</f>
        <v>ELGRAND</v>
      </c>
      <c r="E11" s="5" t="str">
        <f>INDEX('Лист 1'!E:E,MATCH(ROW(E10),'Лист 1'!$Q:$Q,))</f>
        <v>ATE50</v>
      </c>
      <c r="F11" s="5" t="str">
        <f>INDEX('Лист 1'!F:F,MATCH(ROW(F10),'Лист 1'!$Q:$Q,))</f>
        <v>ZD30DDTI</v>
      </c>
      <c r="G11" s="5" t="str">
        <f>INDEX('Лист 1'!G:G,MATCH(ROW(G10),'Лист 1'!$Q:$Q,))</f>
        <v>1998</v>
      </c>
      <c r="H11" s="5" t="str">
        <f>INDEX('Лист 1'!H:H,MATCH(ROW(H10),'Лист 1'!$Q:$Q,))</f>
        <v>ПРАВО</v>
      </c>
      <c r="I11" s="5" t="str">
        <f>INDEX('Лист 1'!I:I,MATCH(ROW(I10),'Лист 1'!$Q:$Q,))</f>
        <v>ПЕРЕД</v>
      </c>
      <c r="J11" s="5">
        <f>INDEX('Лист 1'!J:J,MATCH(ROW(J10),'Лист 1'!$Q:$Q,))</f>
        <v>0</v>
      </c>
      <c r="K11" s="5" t="str">
        <f>INDEX('Лист 1'!K:K,MATCH(ROW(K10),'Лист 1'!$Q:$Q,))</f>
        <v>белый</v>
      </c>
      <c r="L11" s="5">
        <f>INDEX('Лист 1'!L:L,MATCH(ROW(L10),'Лист 1'!$Q:$Q,))</f>
        <v>0</v>
      </c>
      <c r="M11" s="5">
        <f>INDEX('Лист 1'!M:M,MATCH(ROW(M10),'Лист 1'!$Q:$Q,))</f>
        <v>450</v>
      </c>
      <c r="N11" s="5">
        <f>INDEX('Лист 1'!N:N,MATCH(ROW(N10),'Лист 1'!$Q:$Q,))</f>
        <v>1125</v>
      </c>
      <c r="O11" s="17" t="str">
        <f>INDEX('Лист 1'!R:R,MATCH(ROW(),'Лист 1'!Q:Q,)-1)</f>
        <v>Фото19, Фото20, Фото21</v>
      </c>
    </row>
    <row r="12" spans="1:15" x14ac:dyDescent="0.25">
      <c r="A12" s="5">
        <f>INDEX('Лист 1'!A:A,MATCH(ROW(A11),'Лист 1'!$Q:$Q,))</f>
        <v>1521743</v>
      </c>
      <c r="B12" s="5" t="str">
        <f>INDEX('Лист 1'!B:B,MATCH(ROW(B11),'Лист 1'!$Q:$Q,))</f>
        <v>зеркало</v>
      </c>
      <c r="C12" s="5" t="str">
        <f>INDEX('Лист 1'!C:C,MATCH(ROW(C11),'Лист 1'!$Q:$Q,))</f>
        <v>NISSAN</v>
      </c>
      <c r="D12" s="5" t="str">
        <f>INDEX('Лист 1'!D:D,MATCH(ROW(D11),'Лист 1'!$Q:$Q,))</f>
        <v>PRIMERA</v>
      </c>
      <c r="E12" s="5" t="str">
        <f>INDEX('Лист 1'!E:E,MATCH(ROW(E11),'Лист 1'!$Q:$Q,))</f>
        <v>TP12</v>
      </c>
      <c r="F12" s="5" t="str">
        <f>INDEX('Лист 1'!F:F,MATCH(ROW(F11),'Лист 1'!$Q:$Q,))</f>
        <v>QR20DE</v>
      </c>
      <c r="G12" s="5" t="str">
        <f>INDEX('Лист 1'!G:G,MATCH(ROW(G11),'Лист 1'!$Q:$Q,))</f>
        <v>2003</v>
      </c>
      <c r="H12" s="5" t="str">
        <f>INDEX('Лист 1'!H:H,MATCH(ROW(H11),'Лист 1'!$Q:$Q,))</f>
        <v>ПРАВО</v>
      </c>
      <c r="I12" s="5" t="str">
        <f>INDEX('Лист 1'!I:I,MATCH(ROW(I11),'Лист 1'!$Q:$Q,))</f>
        <v>ПЕРЕД</v>
      </c>
      <c r="J12" s="5">
        <f>INDEX('Лист 1'!J:J,MATCH(ROW(J11),'Лист 1'!$Q:$Q,))</f>
        <v>0</v>
      </c>
      <c r="K12" s="5" t="str">
        <f>INDEX('Лист 1'!K:K,MATCH(ROW(K11),'Лист 1'!$Q:$Q,))</f>
        <v>белый</v>
      </c>
      <c r="L12" s="5">
        <f>INDEX('Лист 1'!L:L,MATCH(ROW(L11),'Лист 1'!$Q:$Q,))</f>
        <v>0</v>
      </c>
      <c r="M12" s="5">
        <f>INDEX('Лист 1'!M:M,MATCH(ROW(M11),'Лист 1'!$Q:$Q,))</f>
        <v>250</v>
      </c>
      <c r="N12" s="5">
        <f>INDEX('Лист 1'!N:N,MATCH(ROW(N11),'Лист 1'!$Q:$Q,))</f>
        <v>625</v>
      </c>
      <c r="O12" s="17" t="str">
        <f>INDEX('Лист 1'!R:R,MATCH(ROW(),'Лист 1'!Q:Q,)-1)</f>
        <v>Фото22, Фото23</v>
      </c>
    </row>
    <row r="13" spans="1:15" x14ac:dyDescent="0.25">
      <c r="A13" s="5">
        <f>INDEX('Лист 1'!A:A,MATCH(ROW(A12),'Лист 1'!$Q:$Q,))</f>
        <v>0</v>
      </c>
      <c r="B13" s="5">
        <f>INDEX('Лист 1'!B:B,MATCH(ROW(B12),'Лист 1'!$Q:$Q,))</f>
        <v>0</v>
      </c>
      <c r="C13" s="5">
        <f>INDEX('Лист 1'!C:C,MATCH(ROW(C12),'Лист 1'!$Q:$Q,))</f>
        <v>0</v>
      </c>
      <c r="D13" s="5">
        <f>INDEX('Лист 1'!D:D,MATCH(ROW(D12),'Лист 1'!$Q:$Q,))</f>
        <v>0</v>
      </c>
      <c r="E13" s="5">
        <f>INDEX('Лист 1'!E:E,MATCH(ROW(E12),'Лист 1'!$Q:$Q,))</f>
        <v>0</v>
      </c>
      <c r="F13" s="5">
        <f>INDEX('Лист 1'!F:F,MATCH(ROW(F12),'Лист 1'!$Q:$Q,))</f>
        <v>0</v>
      </c>
      <c r="G13" s="5">
        <f>INDEX('Лист 1'!G:G,MATCH(ROW(G12),'Лист 1'!$Q:$Q,))</f>
        <v>0</v>
      </c>
      <c r="H13" s="5">
        <f>INDEX('Лист 1'!H:H,MATCH(ROW(H12),'Лист 1'!$Q:$Q,))</f>
        <v>0</v>
      </c>
      <c r="I13" s="5">
        <f>INDEX('Лист 1'!I:I,MATCH(ROW(I12),'Лист 1'!$Q:$Q,))</f>
        <v>0</v>
      </c>
      <c r="J13" s="5">
        <f>INDEX('Лист 1'!J:J,MATCH(ROW(J12),'Лист 1'!$Q:$Q,))</f>
        <v>0</v>
      </c>
      <c r="K13" s="5">
        <f>INDEX('Лист 1'!K:K,MATCH(ROW(K12),'Лист 1'!$Q:$Q,))</f>
        <v>0</v>
      </c>
      <c r="L13" s="5">
        <f>INDEX('Лист 1'!L:L,MATCH(ROW(L12),'Лист 1'!$Q:$Q,))</f>
        <v>0</v>
      </c>
      <c r="M13" s="5">
        <f>INDEX('Лист 1'!M:M,MATCH(ROW(M12),'Лист 1'!$Q:$Q,))</f>
        <v>0</v>
      </c>
      <c r="N13" s="5">
        <f>INDEX('Лист 1'!N:N,MATCH(ROW(N12),'Лист 1'!$Q:$Q,))</f>
        <v>0</v>
      </c>
      <c r="O13" s="17" t="e">
        <f>INDEX('Лист 1'!R:R,MATCH(ROW(),'Лист 1'!Q:Q,)-1)</f>
        <v>#N/A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2020-02-27T09:31:48Z</dcterms:modified>
</cp:coreProperties>
</file>