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8795" yWindow="465" windowWidth="19320" windowHeight="15480" activeTab="1"/>
  </bookViews>
  <sheets>
    <sheet name="поставщики" sheetId="2" r:id="rId1"/>
    <sheet name="Лист1" sheetId="3" r:id="rId2"/>
  </sheets>
  <externalReferences>
    <externalReference r:id="rId3"/>
  </externalReferences>
  <definedNames>
    <definedName name="Позиция">SMALL(INDEX((('[1]Движение товара'!$A$1:$A$1000&lt;&gt;Лист1!$D$1)+('[1]Движение товара'!$C$1:$C$1000&lt;&gt;Лист1!$D$2))*9^9+ROW(Лист1!$A$1:$A$1000),),ROW(Лист1!$A1048564))</definedName>
    <definedName name="Покупатели">'[1]Движение товара'!$C$2:$C$7</definedName>
  </definedNames>
  <calcPr calcId="114210"/>
</workbook>
</file>

<file path=xl/calcChain.xml><?xml version="1.0" encoding="utf-8"?>
<calcChain xmlns="http://schemas.openxmlformats.org/spreadsheetml/2006/main">
  <c r="A15" i="3"/>
  <c r="E15" a="1"/>
  <c r="E15"/>
  <c r="F15" a="1"/>
  <c r="F15"/>
  <c r="G15" a="1"/>
  <c r="G15"/>
  <c r="E16" i="2"/>
  <c r="H15" i="3" a="1"/>
  <c r="H15"/>
  <c r="A16"/>
  <c r="E16" a="1"/>
  <c r="E16"/>
  <c r="F16" a="1"/>
  <c r="F16"/>
  <c r="G16" a="1"/>
  <c r="G16"/>
  <c r="H16" a="1"/>
  <c r="H16"/>
  <c r="A17"/>
  <c r="E17" a="1"/>
  <c r="E17"/>
  <c r="F17" a="1"/>
  <c r="F17"/>
  <c r="G17" a="1"/>
  <c r="G17"/>
  <c r="H17" a="1"/>
  <c r="H17"/>
  <c r="A18"/>
  <c r="E18" a="1"/>
  <c r="E18"/>
  <c r="F18" a="1"/>
  <c r="F18"/>
  <c r="G18" a="1"/>
  <c r="G18"/>
  <c r="H18" a="1"/>
  <c r="H18"/>
  <c r="A19"/>
  <c r="E19" a="1"/>
  <c r="E19"/>
  <c r="F19" a="1"/>
  <c r="F19"/>
  <c r="G19" a="1"/>
  <c r="G19"/>
  <c r="H19" a="1"/>
  <c r="H19"/>
  <c r="A20"/>
  <c r="E20" a="1"/>
  <c r="E20"/>
  <c r="F20" a="1"/>
  <c r="F20"/>
  <c r="G20" a="1"/>
  <c r="G20"/>
  <c r="H20" a="1"/>
  <c r="H20"/>
  <c r="A21"/>
  <c r="E21" a="1"/>
  <c r="E21"/>
  <c r="F21" a="1"/>
  <c r="F21"/>
  <c r="G21" a="1"/>
  <c r="G21"/>
  <c r="H21" a="1"/>
  <c r="H21"/>
  <c r="A22"/>
  <c r="E22" a="1"/>
  <c r="E22"/>
  <c r="F22" a="1"/>
  <c r="F22"/>
  <c r="G22" a="1"/>
  <c r="G22"/>
  <c r="H22" a="1"/>
  <c r="H22"/>
  <c r="A23"/>
  <c r="E23" a="1"/>
  <c r="E23"/>
  <c r="F23" a="1"/>
  <c r="F23"/>
  <c r="G23" a="1"/>
  <c r="G23"/>
  <c r="H23" a="1"/>
  <c r="H23"/>
  <c r="B15" a="1"/>
  <c r="B15"/>
  <c r="B16" a="1"/>
  <c r="B16"/>
  <c r="B17" a="1"/>
  <c r="B17"/>
  <c r="B18" a="1"/>
  <c r="B18"/>
  <c r="B19" a="1"/>
  <c r="B19"/>
  <c r="B20" a="1"/>
  <c r="B20"/>
  <c r="B21" a="1"/>
  <c r="B21"/>
  <c r="B22" a="1"/>
  <c r="B22"/>
  <c r="B23" a="1"/>
  <c r="B23"/>
  <c r="A14"/>
  <c r="H14" a="1"/>
  <c r="H14"/>
  <c r="G14" a="1"/>
  <c r="G14"/>
  <c r="F14" a="1"/>
  <c r="F14"/>
  <c r="E14" a="1"/>
  <c r="E14"/>
  <c r="B14" a="1"/>
  <c r="B14"/>
  <c r="E40" i="2"/>
  <c r="H24" i="3"/>
  <c r="E9"/>
  <c r="E11" i="2"/>
  <c r="E42"/>
  <c r="E41"/>
  <c r="E39"/>
  <c r="E38"/>
  <c r="E37"/>
  <c r="E36"/>
  <c r="E35"/>
  <c r="E34"/>
  <c r="E33"/>
  <c r="E32"/>
  <c r="E31"/>
  <c r="E30"/>
  <c r="E28"/>
  <c r="E27"/>
  <c r="E26"/>
  <c r="E25"/>
  <c r="E24"/>
  <c r="E23"/>
  <c r="E22"/>
  <c r="E21"/>
  <c r="E20"/>
  <c r="E19"/>
  <c r="E18"/>
  <c r="E17"/>
  <c r="E15"/>
  <c r="E14"/>
  <c r="E13"/>
  <c r="E6"/>
  <c r="E7"/>
  <c r="E8"/>
  <c r="E9"/>
  <c r="E10"/>
  <c r="E5"/>
</calcChain>
</file>

<file path=xl/sharedStrings.xml><?xml version="1.0" encoding="utf-8"?>
<sst xmlns="http://schemas.openxmlformats.org/spreadsheetml/2006/main" count="159" uniqueCount="91">
  <si>
    <t>кг</t>
  </si>
  <si>
    <t>КОД поставщика</t>
  </si>
  <si>
    <t>Наименование товара</t>
  </si>
  <si>
    <t>ед.измерения</t>
  </si>
  <si>
    <t>колличество</t>
  </si>
  <si>
    <t>кор</t>
  </si>
  <si>
    <t>шт</t>
  </si>
  <si>
    <t>л</t>
  </si>
  <si>
    <t>П016615</t>
  </si>
  <si>
    <t>Сумма за единицу</t>
  </si>
  <si>
    <t xml:space="preserve">Итоговая сумма </t>
  </si>
  <si>
    <t>Дата накладной</t>
  </si>
  <si>
    <t>Покупатель</t>
  </si>
  <si>
    <t>Артемьева Татьяна</t>
  </si>
  <si>
    <t>Организация</t>
  </si>
  <si>
    <t>Получатель</t>
  </si>
  <si>
    <t>Расходная накладная</t>
  </si>
  <si>
    <t xml:space="preserve">от </t>
  </si>
  <si>
    <t>Склад</t>
  </si>
  <si>
    <t>№ п.п.</t>
  </si>
  <si>
    <t>Наименование</t>
  </si>
  <si>
    <t>Ед. изм.</t>
  </si>
  <si>
    <t>Цена</t>
  </si>
  <si>
    <t>Кол-во</t>
  </si>
  <si>
    <t>Сумма</t>
  </si>
  <si>
    <t>Итого</t>
  </si>
  <si>
    <t>Отгружено на сумму:</t>
  </si>
  <si>
    <t>Сто девяносто четыре гривны 00 копеек</t>
  </si>
  <si>
    <t>прописью</t>
  </si>
  <si>
    <t>ООО "РиК" заказ на 01.01.20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</si>
  <si>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</si>
  <si>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</si>
  <si>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</si>
  <si>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</si>
  <si>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</si>
  <si>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</si>
  <si>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</si>
  <si>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</si>
  <si>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</si>
  <si>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</si>
  <si>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</si>
  <si>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</si>
  <si>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</si>
  <si>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</si>
  <si>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</si>
  <si>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</si>
  <si>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Постащик 1</t>
  </si>
  <si>
    <t>Постащик 2</t>
  </si>
  <si>
    <t>Постащик 3</t>
  </si>
  <si>
    <t>П016616</t>
  </si>
  <si>
    <t>П016617</t>
  </si>
  <si>
    <t>П016618</t>
  </si>
  <si>
    <t>П016619</t>
  </si>
  <si>
    <t>П016620</t>
  </si>
  <si>
    <t>П016621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</si>
  <si>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</si>
  <si>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</si>
  <si>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</si>
  <si>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</si>
  <si>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</si>
  <si>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</si>
  <si>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</si>
  <si>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</si>
  <si>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</si>
  <si>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</si>
  <si>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</si>
  <si>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</si>
  <si>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</si>
  <si>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</si>
  <si>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</si>
  <si>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</si>
  <si>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</si>
  <si>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</si>
  <si>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</si>
  <si>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</si>
  <si>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</si>
  <si>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</si>
  <si>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</si>
  <si>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</si>
  <si>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</si>
  <si>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</si>
  <si>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</si>
  <si>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</si>
  <si>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</si>
  <si>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</si>
  <si>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</si>
  <si>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</si>
  <si>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товар 33</t>
  </si>
  <si>
    <t>товар 34</t>
  </si>
  <si>
    <t>товар 35</t>
  </si>
  <si>
    <t>товар 36</t>
  </si>
</sst>
</file>

<file path=xl/styles.xml><?xml version="1.0" encoding="utf-8"?>
<styleSheet xmlns="http://schemas.openxmlformats.org/spreadsheetml/2006/main">
  <numFmts count="1">
    <numFmt numFmtId="164" formatCode="[$-FC19]dd\ mmmm\ yyyy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color indexed="56"/>
      <name val="Calibri"/>
      <family val="2"/>
      <charset val="204"/>
    </font>
    <font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sz val="11"/>
      <color indexed="8"/>
      <name val="Calibri"/>
      <family val="2"/>
    </font>
    <font>
      <b/>
      <i/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i/>
      <u/>
      <sz val="8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i/>
      <sz val="8"/>
      <name val="Arial Cyr"/>
      <charset val="204"/>
    </font>
    <font>
      <sz val="6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</cellStyleXfs>
  <cellXfs count="83">
    <xf numFmtId="0" fontId="0" fillId="0" borderId="0" xfId="0"/>
    <xf numFmtId="49" fontId="0" fillId="0" borderId="0" xfId="0" applyNumberFormat="1"/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top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49" fontId="0" fillId="2" borderId="2" xfId="0" applyNumberForma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0" fontId="9" fillId="2" borderId="0" xfId="0" applyFont="1" applyFill="1" applyAlignment="1">
      <alignment horizontal="left" indent="1"/>
    </xf>
    <xf numFmtId="0" fontId="11" fillId="2" borderId="0" xfId="1" applyFont="1" applyFill="1" applyAlignment="1" applyProtection="1">
      <alignment horizontal="left" indent="1"/>
    </xf>
    <xf numFmtId="0" fontId="0" fillId="2" borderId="0" xfId="0" applyFill="1"/>
    <xf numFmtId="0" fontId="12" fillId="2" borderId="0" xfId="0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164" fontId="9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left" wrapText="1" indent="1"/>
    </xf>
    <xf numFmtId="0" fontId="9" fillId="2" borderId="0" xfId="0" applyFont="1" applyFill="1" applyAlignment="1">
      <alignment horizontal="right" vertical="center"/>
    </xf>
    <xf numFmtId="49" fontId="9" fillId="2" borderId="0" xfId="0" applyNumberFormat="1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right"/>
    </xf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right"/>
    </xf>
    <xf numFmtId="0" fontId="15" fillId="2" borderId="0" xfId="0" applyFont="1" applyFill="1" applyBorder="1"/>
    <xf numFmtId="0" fontId="16" fillId="2" borderId="13" xfId="0" applyFont="1" applyFill="1" applyBorder="1" applyAlignment="1">
      <alignment horizontal="left"/>
    </xf>
    <xf numFmtId="0" fontId="15" fillId="2" borderId="13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 wrapText="1"/>
    </xf>
    <xf numFmtId="49" fontId="4" fillId="6" borderId="18" xfId="0" applyNumberFormat="1" applyFont="1" applyFill="1" applyBorder="1" applyAlignment="1">
      <alignment horizontal="center" vertical="center" wrapText="1"/>
    </xf>
    <xf numFmtId="49" fontId="4" fillId="6" borderId="19" xfId="0" applyNumberFormat="1" applyFont="1" applyFill="1" applyBorder="1" applyAlignment="1">
      <alignment horizontal="center" vertical="center" wrapText="1"/>
    </xf>
    <xf numFmtId="49" fontId="4" fillId="6" borderId="20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0" fillId="0" borderId="7" xfId="0" applyNumberFormat="1" applyBorder="1" applyAlignment="1"/>
    <xf numFmtId="0" fontId="0" fillId="0" borderId="8" xfId="0" applyBorder="1" applyAlignment="1"/>
    <xf numFmtId="0" fontId="0" fillId="0" borderId="9" xfId="0" applyBorder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left" indent="1"/>
    </xf>
    <xf numFmtId="49" fontId="9" fillId="2" borderId="0" xfId="0" applyNumberFormat="1" applyFont="1" applyFill="1" applyAlignment="1">
      <alignment horizontal="left" indent="1"/>
    </xf>
  </cellXfs>
  <cellStyles count="4">
    <cellStyle name="Гиперссылка" xfId="1" builtinId="8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42637_new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вижение товара"/>
      <sheetName val="Накладная"/>
      <sheetName val="Лист3"/>
    </sheetNames>
    <sheetDataSet>
      <sheetData sheetId="0" refreshError="1">
        <row r="1">
          <cell r="A1" t="str">
            <v>Дата</v>
          </cell>
          <cell r="C1" t="str">
            <v>Покупатель</v>
          </cell>
        </row>
        <row r="2">
          <cell r="A2">
            <v>41478</v>
          </cell>
          <cell r="C2" t="str">
            <v>Артемьева Татьяна</v>
          </cell>
        </row>
        <row r="3">
          <cell r="A3">
            <v>41479</v>
          </cell>
          <cell r="C3" t="str">
            <v>Берзина  Элеонора  Александровна</v>
          </cell>
        </row>
        <row r="4">
          <cell r="A4">
            <v>41490</v>
          </cell>
          <cell r="C4" t="str">
            <v>Кокорина   Ирина   Анатольевна</v>
          </cell>
        </row>
        <row r="5">
          <cell r="A5">
            <v>41491</v>
          </cell>
          <cell r="C5" t="str">
            <v>Комарова   Лариса   Вячеславовна</v>
          </cell>
        </row>
        <row r="6">
          <cell r="A6">
            <v>41491</v>
          </cell>
          <cell r="C6" t="str">
            <v>Лещенко     Юлия      Петровна</v>
          </cell>
        </row>
        <row r="7">
          <cell r="A7">
            <v>41491</v>
          </cell>
          <cell r="C7" t="str">
            <v>Чубчик Лариса</v>
          </cell>
        </row>
        <row r="8">
          <cell r="A8">
            <v>41491</v>
          </cell>
          <cell r="C8" t="str">
            <v>Чубчик Лариса</v>
          </cell>
        </row>
        <row r="9">
          <cell r="A9">
            <v>41492</v>
          </cell>
          <cell r="C9" t="str">
            <v>Чубчик Лариса</v>
          </cell>
        </row>
        <row r="10">
          <cell r="A10">
            <v>41492</v>
          </cell>
          <cell r="C10" t="str">
            <v>Чубчик Лариса</v>
          </cell>
        </row>
        <row r="11">
          <cell r="A11">
            <v>41492</v>
          </cell>
          <cell r="C11" t="str">
            <v>Чубчик Лариса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zoomScale="110" zoomScaleNormal="110" zoomScalePageLayoutView="130" workbookViewId="0">
      <pane ySplit="3" topLeftCell="A10" activePane="bottomLeft" state="frozen"/>
      <selection pane="bottomLeft" activeCell="F17" sqref="F17"/>
    </sheetView>
  </sheetViews>
  <sheetFormatPr defaultColWidth="8.85546875" defaultRowHeight="15"/>
  <cols>
    <col min="1" max="1" width="14" style="12" customWidth="1"/>
    <col min="2" max="2" width="45.140625" style="2" customWidth="1"/>
    <col min="3" max="3" width="8.42578125" style="3" customWidth="1"/>
    <col min="4" max="4" width="19" style="3" customWidth="1"/>
    <col min="5" max="5" width="8.42578125" style="23" customWidth="1"/>
    <col min="6" max="6" width="13" style="22" customWidth="1"/>
  </cols>
  <sheetData>
    <row r="1" spans="1:8">
      <c r="A1" s="66" t="s">
        <v>29</v>
      </c>
      <c r="B1" s="67"/>
      <c r="C1" s="67"/>
      <c r="D1" s="67"/>
      <c r="E1" s="67"/>
      <c r="F1" s="67"/>
    </row>
    <row r="2" spans="1:8">
      <c r="A2" s="68"/>
      <c r="B2" s="69"/>
      <c r="C2" s="69"/>
      <c r="D2" s="69"/>
      <c r="E2" s="69"/>
      <c r="F2" s="69"/>
    </row>
    <row r="3" spans="1:8" ht="30">
      <c r="A3" s="10" t="s">
        <v>1</v>
      </c>
      <c r="B3" s="6" t="s">
        <v>2</v>
      </c>
      <c r="C3" s="6" t="s">
        <v>3</v>
      </c>
      <c r="D3" s="6" t="s">
        <v>9</v>
      </c>
      <c r="E3" s="18" t="s">
        <v>10</v>
      </c>
      <c r="F3" s="18" t="s">
        <v>4</v>
      </c>
    </row>
    <row r="4" spans="1:8" ht="18.75">
      <c r="A4" s="70" t="s">
        <v>46</v>
      </c>
      <c r="B4" s="71"/>
      <c r="C4" s="71"/>
      <c r="D4" s="71"/>
      <c r="E4" s="71"/>
      <c r="F4" s="71"/>
    </row>
    <row r="5" spans="1:8">
      <c r="A5" s="11" t="s">
        <v>8</v>
      </c>
      <c r="B5" s="7" t="s">
        <v>55</v>
      </c>
      <c r="C5" s="8" t="s">
        <v>0</v>
      </c>
      <c r="D5" s="8" t="s">
        <v>30</v>
      </c>
      <c r="E5" s="16">
        <f>D5*F5</f>
        <v>0</v>
      </c>
      <c r="F5" s="17"/>
      <c r="G5" s="1"/>
      <c r="H5" s="1"/>
    </row>
    <row r="6" spans="1:8">
      <c r="A6" s="11" t="s">
        <v>49</v>
      </c>
      <c r="B6" s="7" t="s">
        <v>56</v>
      </c>
      <c r="C6" s="8" t="s">
        <v>0</v>
      </c>
      <c r="D6" s="8" t="s">
        <v>31</v>
      </c>
      <c r="E6" s="16">
        <f t="shared" ref="E6:E42" si="0">D6*F6</f>
        <v>255</v>
      </c>
      <c r="F6" s="17">
        <v>5</v>
      </c>
      <c r="G6" s="1"/>
      <c r="H6" s="1"/>
    </row>
    <row r="7" spans="1:8">
      <c r="A7" s="11" t="s">
        <v>50</v>
      </c>
      <c r="B7" s="7" t="s">
        <v>57</v>
      </c>
      <c r="C7" s="8" t="s">
        <v>0</v>
      </c>
      <c r="D7" s="8" t="s">
        <v>32</v>
      </c>
      <c r="E7" s="16">
        <f t="shared" si="0"/>
        <v>0</v>
      </c>
      <c r="F7" s="17"/>
      <c r="G7" s="1"/>
      <c r="H7" s="1"/>
    </row>
    <row r="8" spans="1:8">
      <c r="A8" s="11" t="s">
        <v>51</v>
      </c>
      <c r="B8" s="7" t="s">
        <v>58</v>
      </c>
      <c r="C8" s="8" t="s">
        <v>0</v>
      </c>
      <c r="D8" s="8" t="s">
        <v>33</v>
      </c>
      <c r="E8" s="16">
        <f t="shared" si="0"/>
        <v>0</v>
      </c>
      <c r="F8" s="17"/>
      <c r="G8" s="1"/>
      <c r="H8" s="1"/>
    </row>
    <row r="9" spans="1:8">
      <c r="A9" s="11" t="s">
        <v>52</v>
      </c>
      <c r="B9" s="7" t="s">
        <v>59</v>
      </c>
      <c r="C9" s="8" t="s">
        <v>0</v>
      </c>
      <c r="D9" s="8" t="s">
        <v>34</v>
      </c>
      <c r="E9" s="16">
        <f t="shared" si="0"/>
        <v>0</v>
      </c>
      <c r="F9" s="17"/>
      <c r="G9" s="1"/>
      <c r="H9" s="1"/>
    </row>
    <row r="10" spans="1:8">
      <c r="A10" s="11" t="s">
        <v>53</v>
      </c>
      <c r="B10" s="7" t="s">
        <v>60</v>
      </c>
      <c r="C10" s="8" t="s">
        <v>0</v>
      </c>
      <c r="D10" s="8" t="s">
        <v>35</v>
      </c>
      <c r="E10" s="16">
        <f t="shared" si="0"/>
        <v>0</v>
      </c>
      <c r="F10" s="17"/>
      <c r="G10" s="1"/>
      <c r="H10" s="1"/>
    </row>
    <row r="11" spans="1:8">
      <c r="A11" s="11" t="s">
        <v>54</v>
      </c>
      <c r="B11" s="7" t="s">
        <v>61</v>
      </c>
      <c r="C11" s="8" t="s">
        <v>0</v>
      </c>
      <c r="D11" s="8" t="s">
        <v>36</v>
      </c>
      <c r="E11" s="16">
        <f t="shared" si="0"/>
        <v>0</v>
      </c>
      <c r="F11" s="17"/>
      <c r="G11" s="1"/>
      <c r="H11" s="1"/>
    </row>
    <row r="12" spans="1:8" ht="18.75">
      <c r="A12" s="72" t="s">
        <v>47</v>
      </c>
      <c r="B12" s="73"/>
      <c r="C12" s="73"/>
      <c r="D12" s="73"/>
      <c r="E12" s="73"/>
      <c r="F12" s="73"/>
      <c r="G12" s="1"/>
      <c r="H12" s="1"/>
    </row>
    <row r="13" spans="1:8">
      <c r="A13" s="11" t="s">
        <v>54</v>
      </c>
      <c r="B13" s="7" t="s">
        <v>62</v>
      </c>
      <c r="C13" s="8" t="s">
        <v>5</v>
      </c>
      <c r="D13" s="8" t="s">
        <v>30</v>
      </c>
      <c r="E13" s="16">
        <f t="shared" si="0"/>
        <v>0</v>
      </c>
      <c r="F13" s="17"/>
      <c r="G13" s="1"/>
      <c r="H13" s="1"/>
    </row>
    <row r="14" spans="1:8">
      <c r="A14" s="11" t="s">
        <v>54</v>
      </c>
      <c r="B14" s="7" t="s">
        <v>63</v>
      </c>
      <c r="C14" s="13" t="s">
        <v>5</v>
      </c>
      <c r="D14" s="8" t="s">
        <v>31</v>
      </c>
      <c r="E14" s="16">
        <f t="shared" si="0"/>
        <v>0</v>
      </c>
      <c r="F14" s="19"/>
      <c r="G14" s="1"/>
      <c r="H14" s="1"/>
    </row>
    <row r="15" spans="1:8">
      <c r="A15" s="11" t="s">
        <v>54</v>
      </c>
      <c r="B15" s="7" t="s">
        <v>64</v>
      </c>
      <c r="C15" s="14" t="s">
        <v>5</v>
      </c>
      <c r="D15" s="8" t="s">
        <v>32</v>
      </c>
      <c r="E15" s="16">
        <f t="shared" si="0"/>
        <v>0</v>
      </c>
      <c r="F15" s="20"/>
      <c r="G15" s="1"/>
      <c r="H15" s="1"/>
    </row>
    <row r="16" spans="1:8">
      <c r="A16" s="11" t="s">
        <v>54</v>
      </c>
      <c r="B16" s="7" t="s">
        <v>65</v>
      </c>
      <c r="C16" s="24" t="s">
        <v>5</v>
      </c>
      <c r="D16" s="8" t="s">
        <v>33</v>
      </c>
      <c r="E16" s="16">
        <f t="shared" si="0"/>
        <v>159</v>
      </c>
      <c r="F16" s="20">
        <v>3</v>
      </c>
      <c r="G16" s="1"/>
      <c r="H16" s="1"/>
    </row>
    <row r="17" spans="1:8">
      <c r="A17" s="11" t="s">
        <v>54</v>
      </c>
      <c r="B17" s="7" t="s">
        <v>66</v>
      </c>
      <c r="C17" s="24" t="s">
        <v>5</v>
      </c>
      <c r="D17" s="8" t="s">
        <v>34</v>
      </c>
      <c r="E17" s="16">
        <f t="shared" si="0"/>
        <v>0</v>
      </c>
      <c r="F17" s="20"/>
      <c r="G17" s="1"/>
      <c r="H17" s="1"/>
    </row>
    <row r="18" spans="1:8">
      <c r="A18" s="11" t="s">
        <v>54</v>
      </c>
      <c r="B18" s="7" t="s">
        <v>67</v>
      </c>
      <c r="C18" s="24" t="s">
        <v>5</v>
      </c>
      <c r="D18" s="8" t="s">
        <v>35</v>
      </c>
      <c r="E18" s="16">
        <f t="shared" si="0"/>
        <v>0</v>
      </c>
      <c r="F18" s="20"/>
      <c r="G18" s="1"/>
      <c r="H18" s="1"/>
    </row>
    <row r="19" spans="1:8">
      <c r="A19" s="11" t="s">
        <v>54</v>
      </c>
      <c r="B19" s="7" t="s">
        <v>68</v>
      </c>
      <c r="C19" s="24" t="s">
        <v>5</v>
      </c>
      <c r="D19" s="8" t="s">
        <v>36</v>
      </c>
      <c r="E19" s="16">
        <f t="shared" si="0"/>
        <v>0</v>
      </c>
      <c r="F19" s="20"/>
      <c r="G19" s="1"/>
      <c r="H19" s="1"/>
    </row>
    <row r="20" spans="1:8">
      <c r="A20" s="11" t="s">
        <v>54</v>
      </c>
      <c r="B20" s="7" t="s">
        <v>69</v>
      </c>
      <c r="C20" s="24" t="s">
        <v>5</v>
      </c>
      <c r="D20" s="8" t="s">
        <v>37</v>
      </c>
      <c r="E20" s="16">
        <f t="shared" si="0"/>
        <v>0</v>
      </c>
      <c r="F20" s="20"/>
      <c r="G20" s="1"/>
      <c r="H20" s="1"/>
    </row>
    <row r="21" spans="1:8">
      <c r="A21" s="11" t="s">
        <v>54</v>
      </c>
      <c r="B21" s="7" t="s">
        <v>70</v>
      </c>
      <c r="C21" s="24" t="s">
        <v>5</v>
      </c>
      <c r="D21" s="8" t="s">
        <v>38</v>
      </c>
      <c r="E21" s="16">
        <f t="shared" si="0"/>
        <v>0</v>
      </c>
      <c r="F21" s="20"/>
      <c r="G21" s="1"/>
      <c r="H21" s="1"/>
    </row>
    <row r="22" spans="1:8">
      <c r="A22" s="11" t="s">
        <v>54</v>
      </c>
      <c r="B22" s="7" t="s">
        <v>71</v>
      </c>
      <c r="C22" s="24" t="s">
        <v>5</v>
      </c>
      <c r="D22" s="8" t="s">
        <v>39</v>
      </c>
      <c r="E22" s="16">
        <f t="shared" si="0"/>
        <v>0</v>
      </c>
      <c r="F22" s="20"/>
      <c r="G22" s="1"/>
      <c r="H22" s="1"/>
    </row>
    <row r="23" spans="1:8">
      <c r="A23" s="11" t="s">
        <v>54</v>
      </c>
      <c r="B23" s="7" t="s">
        <v>72</v>
      </c>
      <c r="C23" s="24" t="s">
        <v>5</v>
      </c>
      <c r="D23" s="8" t="s">
        <v>40</v>
      </c>
      <c r="E23" s="16">
        <f t="shared" si="0"/>
        <v>0</v>
      </c>
      <c r="F23" s="20"/>
      <c r="G23" s="1"/>
      <c r="H23" s="1"/>
    </row>
    <row r="24" spans="1:8">
      <c r="A24" s="11" t="s">
        <v>54</v>
      </c>
      <c r="B24" s="7" t="s">
        <v>73</v>
      </c>
      <c r="C24" s="5" t="s">
        <v>5</v>
      </c>
      <c r="D24" s="8" t="s">
        <v>41</v>
      </c>
      <c r="E24" s="16">
        <f t="shared" si="0"/>
        <v>0</v>
      </c>
      <c r="F24" s="21"/>
      <c r="G24" s="1"/>
      <c r="H24" s="1"/>
    </row>
    <row r="25" spans="1:8">
      <c r="A25" s="11" t="s">
        <v>54</v>
      </c>
      <c r="B25" s="7" t="s">
        <v>74</v>
      </c>
      <c r="C25" s="4" t="s">
        <v>0</v>
      </c>
      <c r="D25" s="8" t="s">
        <v>42</v>
      </c>
      <c r="E25" s="16">
        <f t="shared" si="0"/>
        <v>0</v>
      </c>
      <c r="F25" s="15"/>
      <c r="G25" s="1"/>
      <c r="H25" s="1"/>
    </row>
    <row r="26" spans="1:8">
      <c r="A26" s="11" t="s">
        <v>54</v>
      </c>
      <c r="B26" s="7" t="s">
        <v>75</v>
      </c>
      <c r="C26" s="4" t="s">
        <v>5</v>
      </c>
      <c r="D26" s="8" t="s">
        <v>43</v>
      </c>
      <c r="E26" s="16">
        <f t="shared" si="0"/>
        <v>0</v>
      </c>
      <c r="F26" s="15"/>
      <c r="G26" s="1"/>
      <c r="H26" s="1"/>
    </row>
    <row r="27" spans="1:8">
      <c r="A27" s="11" t="s">
        <v>54</v>
      </c>
      <c r="B27" s="7" t="s">
        <v>76</v>
      </c>
      <c r="C27" s="8" t="s">
        <v>0</v>
      </c>
      <c r="D27" s="8" t="s">
        <v>44</v>
      </c>
      <c r="E27" s="16">
        <f t="shared" si="0"/>
        <v>0</v>
      </c>
      <c r="F27" s="17"/>
      <c r="G27" s="1"/>
      <c r="H27" s="1"/>
    </row>
    <row r="28" spans="1:8">
      <c r="A28" s="11" t="s">
        <v>54</v>
      </c>
      <c r="B28" s="7" t="s">
        <v>77</v>
      </c>
      <c r="C28" s="8" t="s">
        <v>5</v>
      </c>
      <c r="D28" s="8" t="s">
        <v>45</v>
      </c>
      <c r="E28" s="16">
        <f t="shared" si="0"/>
        <v>0</v>
      </c>
      <c r="F28" s="17"/>
      <c r="G28" s="1"/>
      <c r="H28" s="1"/>
    </row>
    <row r="29" spans="1:8" ht="18.75">
      <c r="A29" s="74" t="s">
        <v>48</v>
      </c>
      <c r="B29" s="75"/>
      <c r="C29" s="76"/>
      <c r="D29" s="76"/>
      <c r="E29" s="76"/>
      <c r="F29" s="76"/>
      <c r="G29" s="1"/>
      <c r="H29" s="1"/>
    </row>
    <row r="30" spans="1:8">
      <c r="A30" s="11" t="s">
        <v>54</v>
      </c>
      <c r="B30" s="61" t="s">
        <v>78</v>
      </c>
      <c r="C30" s="62" t="s">
        <v>0</v>
      </c>
      <c r="D30" s="9">
        <v>50</v>
      </c>
      <c r="E30" s="63">
        <f t="shared" si="0"/>
        <v>0</v>
      </c>
      <c r="F30" s="64"/>
      <c r="G30" s="1"/>
      <c r="H30" s="1"/>
    </row>
    <row r="31" spans="1:8">
      <c r="A31" s="11" t="s">
        <v>54</v>
      </c>
      <c r="B31" s="61" t="s">
        <v>79</v>
      </c>
      <c r="C31" s="65" t="s">
        <v>6</v>
      </c>
      <c r="D31" s="9">
        <v>50</v>
      </c>
      <c r="E31" s="63">
        <f t="shared" si="0"/>
        <v>0</v>
      </c>
      <c r="F31" s="64"/>
      <c r="G31" s="1"/>
      <c r="H31" s="1"/>
    </row>
    <row r="32" spans="1:8">
      <c r="A32" s="11" t="s">
        <v>54</v>
      </c>
      <c r="B32" s="61" t="s">
        <v>80</v>
      </c>
      <c r="C32" s="62" t="s">
        <v>7</v>
      </c>
      <c r="D32" s="9">
        <v>50</v>
      </c>
      <c r="E32" s="63">
        <f t="shared" si="0"/>
        <v>0</v>
      </c>
      <c r="F32" s="64"/>
      <c r="G32" s="1"/>
      <c r="H32" s="1"/>
    </row>
    <row r="33" spans="1:6">
      <c r="A33" s="11" t="s">
        <v>54</v>
      </c>
      <c r="B33" s="61" t="s">
        <v>81</v>
      </c>
      <c r="C33" s="62" t="s">
        <v>6</v>
      </c>
      <c r="D33" s="9">
        <v>50</v>
      </c>
      <c r="E33" s="63">
        <f t="shared" si="0"/>
        <v>0</v>
      </c>
      <c r="F33" s="64"/>
    </row>
    <row r="34" spans="1:6">
      <c r="A34" s="11" t="s">
        <v>54</v>
      </c>
      <c r="B34" s="61" t="s">
        <v>82</v>
      </c>
      <c r="C34" s="62" t="s">
        <v>7</v>
      </c>
      <c r="D34" s="9">
        <v>50</v>
      </c>
      <c r="E34" s="63">
        <f t="shared" si="0"/>
        <v>0</v>
      </c>
      <c r="F34" s="64"/>
    </row>
    <row r="35" spans="1:6">
      <c r="A35" s="11" t="s">
        <v>54</v>
      </c>
      <c r="B35" s="61" t="s">
        <v>83</v>
      </c>
      <c r="C35" s="62" t="s">
        <v>7</v>
      </c>
      <c r="D35" s="9">
        <v>50</v>
      </c>
      <c r="E35" s="63">
        <f t="shared" si="0"/>
        <v>0</v>
      </c>
      <c r="F35" s="64"/>
    </row>
    <row r="36" spans="1:6">
      <c r="A36" s="11" t="s">
        <v>54</v>
      </c>
      <c r="B36" s="61" t="s">
        <v>84</v>
      </c>
      <c r="C36" s="62" t="s">
        <v>0</v>
      </c>
      <c r="D36" s="9">
        <v>50</v>
      </c>
      <c r="E36" s="63">
        <f t="shared" si="0"/>
        <v>0</v>
      </c>
      <c r="F36" s="64"/>
    </row>
    <row r="37" spans="1:6">
      <c r="A37" s="11" t="s">
        <v>54</v>
      </c>
      <c r="B37" s="61" t="s">
        <v>85</v>
      </c>
      <c r="C37" s="62" t="s">
        <v>0</v>
      </c>
      <c r="D37" s="9">
        <v>50</v>
      </c>
      <c r="E37" s="63">
        <f t="shared" si="0"/>
        <v>0</v>
      </c>
      <c r="F37" s="64"/>
    </row>
    <row r="38" spans="1:6">
      <c r="A38" s="11" t="s">
        <v>54</v>
      </c>
      <c r="B38" s="61" t="s">
        <v>86</v>
      </c>
      <c r="C38" s="62" t="s">
        <v>0</v>
      </c>
      <c r="D38" s="9">
        <v>50</v>
      </c>
      <c r="E38" s="63">
        <f t="shared" si="0"/>
        <v>0</v>
      </c>
      <c r="F38" s="64"/>
    </row>
    <row r="39" spans="1:6">
      <c r="A39" s="11" t="s">
        <v>54</v>
      </c>
      <c r="B39" s="61" t="s">
        <v>87</v>
      </c>
      <c r="C39" s="62" t="s">
        <v>0</v>
      </c>
      <c r="D39" s="9">
        <v>50</v>
      </c>
      <c r="E39" s="63">
        <f t="shared" si="0"/>
        <v>0</v>
      </c>
      <c r="F39" s="64"/>
    </row>
    <row r="40" spans="1:6">
      <c r="A40" s="11" t="s">
        <v>54</v>
      </c>
      <c r="B40" s="61" t="s">
        <v>88</v>
      </c>
      <c r="C40" s="62" t="s">
        <v>0</v>
      </c>
      <c r="D40" s="9">
        <v>50</v>
      </c>
      <c r="E40" s="63">
        <f t="shared" si="0"/>
        <v>0</v>
      </c>
      <c r="F40" s="64"/>
    </row>
    <row r="41" spans="1:6">
      <c r="A41" s="11" t="s">
        <v>54</v>
      </c>
      <c r="B41" s="61" t="s">
        <v>89</v>
      </c>
      <c r="C41" s="62" t="s">
        <v>7</v>
      </c>
      <c r="D41" s="9">
        <v>50</v>
      </c>
      <c r="E41" s="63">
        <f t="shared" si="0"/>
        <v>0</v>
      </c>
      <c r="F41" s="64"/>
    </row>
    <row r="42" spans="1:6">
      <c r="A42" s="11" t="s">
        <v>54</v>
      </c>
      <c r="B42" s="61" t="s">
        <v>90</v>
      </c>
      <c r="C42" s="62" t="s">
        <v>7</v>
      </c>
      <c r="D42" s="9">
        <v>50</v>
      </c>
      <c r="E42" s="63">
        <f t="shared" si="0"/>
        <v>0</v>
      </c>
      <c r="F42" s="64"/>
    </row>
  </sheetData>
  <mergeCells count="4">
    <mergeCell ref="A1:F2"/>
    <mergeCell ref="A4:F4"/>
    <mergeCell ref="A12:F12"/>
    <mergeCell ref="A29:F29"/>
  </mergeCells>
  <phoneticPr fontId="0" type="noConversion"/>
  <pageMargins left="0.7" right="0.7" top="0.75" bottom="0.75" header="0.3" footer="0.3"/>
  <pageSetup paperSize="9" orientation="portrait" horizontalDpi="4294967293" verticalDpi="429496729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1" workbookViewId="0">
      <selection activeCell="E14" sqref="E14:H23"/>
    </sheetView>
  </sheetViews>
  <sheetFormatPr defaultColWidth="11.42578125" defaultRowHeight="15"/>
  <cols>
    <col min="5" max="5" width="15.7109375" customWidth="1"/>
  </cols>
  <sheetData>
    <row r="1" spans="1:8">
      <c r="C1" t="s">
        <v>11</v>
      </c>
      <c r="D1" s="25">
        <v>41478</v>
      </c>
    </row>
    <row r="2" spans="1:8">
      <c r="C2" t="s">
        <v>12</v>
      </c>
      <c r="D2" s="26" t="s">
        <v>13</v>
      </c>
    </row>
    <row r="6" spans="1:8">
      <c r="A6" s="80" t="s">
        <v>14</v>
      </c>
      <c r="B6" s="80"/>
      <c r="C6" s="81"/>
      <c r="D6" s="81"/>
      <c r="E6" s="81"/>
      <c r="F6" s="81"/>
      <c r="G6" s="81"/>
      <c r="H6" s="81"/>
    </row>
    <row r="7" spans="1:8">
      <c r="A7" s="80" t="s">
        <v>15</v>
      </c>
      <c r="B7" s="80"/>
      <c r="C7" s="82"/>
      <c r="D7" s="82"/>
      <c r="E7" s="82"/>
      <c r="F7" s="27"/>
      <c r="G7" s="27"/>
      <c r="H7" s="28"/>
    </row>
    <row r="8" spans="1:8" ht="18">
      <c r="A8" s="29"/>
      <c r="B8" s="29"/>
      <c r="C8" s="29"/>
      <c r="D8" s="29"/>
      <c r="E8" s="29"/>
      <c r="F8" s="30" t="s">
        <v>16</v>
      </c>
      <c r="G8" s="31"/>
      <c r="H8" s="29"/>
    </row>
    <row r="9" spans="1:8">
      <c r="A9" s="29"/>
      <c r="B9" s="29"/>
      <c r="C9" s="32"/>
      <c r="D9" s="33" t="s">
        <v>17</v>
      </c>
      <c r="E9" s="34">
        <f>D1</f>
        <v>41478</v>
      </c>
      <c r="F9" s="35"/>
      <c r="G9" s="29"/>
      <c r="H9" s="29"/>
    </row>
    <row r="10" spans="1:8">
      <c r="A10" s="29"/>
      <c r="B10" s="36" t="s">
        <v>18</v>
      </c>
      <c r="C10" s="37"/>
      <c r="D10" s="37"/>
      <c r="E10" s="37"/>
      <c r="F10" s="37"/>
      <c r="G10" s="37"/>
      <c r="H10" s="37"/>
    </row>
    <row r="11" spans="1:8">
      <c r="A11" s="29"/>
      <c r="B11" s="29"/>
      <c r="C11" s="32"/>
      <c r="D11" s="38"/>
      <c r="E11" s="39"/>
      <c r="F11" s="39"/>
      <c r="G11" s="29"/>
      <c r="H11" s="29"/>
    </row>
    <row r="12" spans="1:8">
      <c r="A12" s="40" t="s">
        <v>19</v>
      </c>
      <c r="B12" s="41" t="s">
        <v>20</v>
      </c>
      <c r="C12" s="42"/>
      <c r="D12" s="43"/>
      <c r="E12" s="44" t="s">
        <v>21</v>
      </c>
      <c r="F12" s="44" t="s">
        <v>22</v>
      </c>
      <c r="G12" s="45" t="s">
        <v>23</v>
      </c>
      <c r="H12" s="46" t="s">
        <v>24</v>
      </c>
    </row>
    <row r="13" spans="1:8">
      <c r="A13" s="47"/>
      <c r="B13" s="41"/>
      <c r="C13" s="42"/>
      <c r="D13" s="43"/>
      <c r="E13" s="48"/>
      <c r="F13" s="48"/>
      <c r="G13" s="49"/>
      <c r="H13" s="46"/>
    </row>
    <row r="14" spans="1:8">
      <c r="A14" s="50">
        <f ca="1">IF(ROW(A1)&lt;=COUNT(поставщики!$F$5:$F$50),ROW(A1),"")</f>
        <v>1</v>
      </c>
      <c r="B14" s="77" t="str">
        <f t="array" aca="1" ref="B14" ca="1">IF(A14&lt;&gt;"",INDEX(поставщики!B:B,SMALL(IF(поставщики!$F$5:$F$50&gt;0,ROW(B$5:B$50)),ROW(B1))),"")</f>
        <v>товар 2</v>
      </c>
      <c r="C14" s="78"/>
      <c r="D14" s="79"/>
      <c r="E14" s="50" t="str">
        <f t="array" aca="1" ref="E14" ca="1">IF(A14&lt;&gt;"",INDEX(поставщики!C:C,SMALL(IF(поставщики!$F$5:$F$50&gt;0,ROW(C$5:C$50)),ROW(C1))),"")</f>
        <v>кг</v>
      </c>
      <c r="F14" s="50" t="str">
        <f t="array" aca="1" ref="F14" ca="1">IF(A14&lt;&gt;"",INDEX(поставщики!D:D,SMALL(IF(поставщики!$F$5:$F$50&gt;0,ROW(D$5:D$50)),ROW(D1))),"")</f>
        <v>51</v>
      </c>
      <c r="G14" s="50">
        <f t="array" aca="1" ref="G14" ca="1">IF(A14&lt;&gt;"",INDEX(поставщики!F:F,SMALL(IF(поставщики!$F$5:$F$50&gt;0,ROW(F$5:F$50)),ROW(F1))),"")</f>
        <v>5</v>
      </c>
      <c r="H14" s="50">
        <f t="array" aca="1" ref="H14" ca="1">IF(A14&lt;&gt;"",INDEX(поставщики!E:E,SMALL(IF(поставщики!$F$5:$F$50&gt;0,ROW(E$5:E$50)),ROW(E1))),"")</f>
        <v>255</v>
      </c>
    </row>
    <row r="15" spans="1:8">
      <c r="A15" s="50">
        <f ca="1">IF(ROW(A2)&lt;=COUNT(поставщики!$F$5:$F$50),ROW(A2),"")</f>
        <v>2</v>
      </c>
      <c r="B15" s="77" t="str">
        <f t="array" aca="1" ref="B15" ca="1">IF(A15&lt;&gt;"",INDEX(поставщики!B:B,SMALL(IF(поставщики!$F$5:$F$50&gt;0,ROW(B$5:B$50)),ROW(B2))),"")</f>
        <v>товар 11</v>
      </c>
      <c r="C15" s="78"/>
      <c r="D15" s="79"/>
      <c r="E15" s="50" t="str">
        <f t="array" aca="1" ref="E15" ca="1">IF(A15&lt;&gt;"",INDEX(поставщики!C:C,SMALL(IF(поставщики!$F$5:$F$50&gt;0,ROW(C$5:C$50)),ROW(C2))),"")</f>
        <v>кор</v>
      </c>
      <c r="F15" s="50" t="str">
        <f t="array" aca="1" ref="F15" ca="1">IF(A15&lt;&gt;"",INDEX(поставщики!D:D,SMALL(IF(поставщики!$F$5:$F$50&gt;0,ROW(D$5:D$50)),ROW(D2))),"")</f>
        <v>53</v>
      </c>
      <c r="G15" s="50">
        <f t="array" aca="1" ref="G15" ca="1">IF(A15&lt;&gt;"",INDEX(поставщики!F:F,SMALL(IF(поставщики!$F$5:$F$50&gt;0,ROW(F$5:F$50)),ROW(F2))),"")</f>
        <v>3</v>
      </c>
      <c r="H15" s="50">
        <f t="array" aca="1" ref="H15" ca="1">IF(A15&lt;&gt;"",INDEX(поставщики!E:E,SMALL(IF(поставщики!$F$5:$F$50&gt;0,ROW(E$5:E$50)),ROW(E2))),"")</f>
        <v>159</v>
      </c>
    </row>
    <row r="16" spans="1:8">
      <c r="A16" s="50" t="str">
        <f ca="1">IF(ROW(A3)&lt;=COUNT(поставщики!$F$5:$F$50),ROW(A3),"")</f>
        <v/>
      </c>
      <c r="B16" s="77" t="str">
        <f t="array" aca="1" ref="B16" ca="1">IF(A16&lt;&gt;"",INDEX(поставщики!B:B,SMALL(IF(поставщики!$F$5:$F$50&gt;0,ROW(B$5:B$50)),ROW(B3))),"")</f>
        <v/>
      </c>
      <c r="C16" s="78"/>
      <c r="D16" s="79"/>
      <c r="E16" s="50" t="str">
        <f t="array" aca="1" ref="E16" ca="1">IF(A16&lt;&gt;"",INDEX(поставщики!C:C,SMALL(IF(поставщики!$F$5:$F$50&gt;0,ROW(C$5:C$50)),ROW(C3))),"")</f>
        <v/>
      </c>
      <c r="F16" s="50" t="str">
        <f t="array" aca="1" ref="F16" ca="1">IF(A16&lt;&gt;"",INDEX(поставщики!D:D,SMALL(IF(поставщики!$F$5:$F$50&gt;0,ROW(D$5:D$50)),ROW(D3))),"")</f>
        <v/>
      </c>
      <c r="G16" s="50" t="str">
        <f t="array" aca="1" ref="G16" ca="1">IF(A16&lt;&gt;"",INDEX(поставщики!F:F,SMALL(IF(поставщики!$F$5:$F$50&gt;0,ROW(F$5:F$50)),ROW(F3))),"")</f>
        <v/>
      </c>
      <c r="H16" s="50" t="str">
        <f t="array" aca="1" ref="H16" ca="1">IF(A16&lt;&gt;"",INDEX(поставщики!E:E,SMALL(IF(поставщики!$F$5:$F$50&gt;0,ROW(E$5:E$50)),ROW(E3))),"")</f>
        <v/>
      </c>
    </row>
    <row r="17" spans="1:8">
      <c r="A17" s="50" t="str">
        <f ca="1">IF(ROW(A4)&lt;=COUNT(поставщики!$F$5:$F$50),ROW(A4),"")</f>
        <v/>
      </c>
      <c r="B17" s="77" t="str">
        <f t="array" aca="1" ref="B17" ca="1">IF(A17&lt;&gt;"",INDEX(поставщики!B:B,SMALL(IF(поставщики!$F$5:$F$50&gt;0,ROW(B$5:B$50)),ROW(B4))),"")</f>
        <v/>
      </c>
      <c r="C17" s="78"/>
      <c r="D17" s="79"/>
      <c r="E17" s="50" t="str">
        <f t="array" aca="1" ref="E17" ca="1">IF(A17&lt;&gt;"",INDEX(поставщики!C:C,SMALL(IF(поставщики!$F$5:$F$50&gt;0,ROW(C$5:C$50)),ROW(C4))),"")</f>
        <v/>
      </c>
      <c r="F17" s="50" t="str">
        <f t="array" aca="1" ref="F17" ca="1">IF(A17&lt;&gt;"",INDEX(поставщики!D:D,SMALL(IF(поставщики!$F$5:$F$50&gt;0,ROW(D$5:D$50)),ROW(D4))),"")</f>
        <v/>
      </c>
      <c r="G17" s="50" t="str">
        <f t="array" aca="1" ref="G17" ca="1">IF(A17&lt;&gt;"",INDEX(поставщики!F:F,SMALL(IF(поставщики!$F$5:$F$50&gt;0,ROW(F$5:F$50)),ROW(F4))),"")</f>
        <v/>
      </c>
      <c r="H17" s="50" t="str">
        <f t="array" aca="1" ref="H17" ca="1">IF(A17&lt;&gt;"",INDEX(поставщики!E:E,SMALL(IF(поставщики!$F$5:$F$50&gt;0,ROW(E$5:E$50)),ROW(E4))),"")</f>
        <v/>
      </c>
    </row>
    <row r="18" spans="1:8">
      <c r="A18" s="50" t="str">
        <f ca="1">IF(ROW(A5)&lt;=COUNT(поставщики!$F$5:$F$50),ROW(A5),"")</f>
        <v/>
      </c>
      <c r="B18" s="77" t="str">
        <f t="array" aca="1" ref="B18" ca="1">IF(A18&lt;&gt;"",INDEX(поставщики!B:B,SMALL(IF(поставщики!$F$5:$F$50&gt;0,ROW(B$5:B$50)),ROW(B5))),"")</f>
        <v/>
      </c>
      <c r="C18" s="78"/>
      <c r="D18" s="79"/>
      <c r="E18" s="50" t="str">
        <f t="array" aca="1" ref="E18" ca="1">IF(A18&lt;&gt;"",INDEX(поставщики!C:C,SMALL(IF(поставщики!$F$5:$F$50&gt;0,ROW(C$5:C$50)),ROW(C5))),"")</f>
        <v/>
      </c>
      <c r="F18" s="50" t="str">
        <f t="array" aca="1" ref="F18" ca="1">IF(A18&lt;&gt;"",INDEX(поставщики!D:D,SMALL(IF(поставщики!$F$5:$F$50&gt;0,ROW(D$5:D$50)),ROW(D5))),"")</f>
        <v/>
      </c>
      <c r="G18" s="50" t="str">
        <f t="array" aca="1" ref="G18" ca="1">IF(A18&lt;&gt;"",INDEX(поставщики!F:F,SMALL(IF(поставщики!$F$5:$F$50&gt;0,ROW(F$5:F$50)),ROW(F5))),"")</f>
        <v/>
      </c>
      <c r="H18" s="50" t="str">
        <f t="array" aca="1" ref="H18" ca="1">IF(A18&lt;&gt;"",INDEX(поставщики!E:E,SMALL(IF(поставщики!$F$5:$F$50&gt;0,ROW(E$5:E$50)),ROW(E5))),"")</f>
        <v/>
      </c>
    </row>
    <row r="19" spans="1:8">
      <c r="A19" s="50" t="str">
        <f ca="1">IF(ROW(A6)&lt;=COUNT(поставщики!$F$5:$F$50),ROW(A6),"")</f>
        <v/>
      </c>
      <c r="B19" s="77" t="str">
        <f t="array" aca="1" ref="B19" ca="1">IF(A19&lt;&gt;"",INDEX(поставщики!B:B,SMALL(IF(поставщики!$F$5:$F$50&gt;0,ROW(B$5:B$50)),ROW(B6))),"")</f>
        <v/>
      </c>
      <c r="C19" s="78"/>
      <c r="D19" s="79"/>
      <c r="E19" s="50" t="str">
        <f t="array" aca="1" ref="E19" ca="1">IF(A19&lt;&gt;"",INDEX(поставщики!C:C,SMALL(IF(поставщики!$F$5:$F$50&gt;0,ROW(C$5:C$50)),ROW(C6))),"")</f>
        <v/>
      </c>
      <c r="F19" s="50" t="str">
        <f t="array" aca="1" ref="F19" ca="1">IF(A19&lt;&gt;"",INDEX(поставщики!D:D,SMALL(IF(поставщики!$F$5:$F$50&gt;0,ROW(D$5:D$50)),ROW(D6))),"")</f>
        <v/>
      </c>
      <c r="G19" s="50" t="str">
        <f t="array" aca="1" ref="G19" ca="1">IF(A19&lt;&gt;"",INDEX(поставщики!F:F,SMALL(IF(поставщики!$F$5:$F$50&gt;0,ROW(F$5:F$50)),ROW(F6))),"")</f>
        <v/>
      </c>
      <c r="H19" s="50" t="str">
        <f t="array" aca="1" ref="H19" ca="1">IF(A19&lt;&gt;"",INDEX(поставщики!E:E,SMALL(IF(поставщики!$F$5:$F$50&gt;0,ROW(E$5:E$50)),ROW(E6))),"")</f>
        <v/>
      </c>
    </row>
    <row r="20" spans="1:8">
      <c r="A20" s="50" t="str">
        <f ca="1">IF(ROW(A7)&lt;=COUNT(поставщики!$F$5:$F$50),ROW(A7),"")</f>
        <v/>
      </c>
      <c r="B20" s="77" t="str">
        <f t="array" aca="1" ref="B20" ca="1">IF(A20&lt;&gt;"",INDEX(поставщики!B:B,SMALL(IF(поставщики!$F$5:$F$50&gt;0,ROW(B$5:B$50)),ROW(B7))),"")</f>
        <v/>
      </c>
      <c r="C20" s="78"/>
      <c r="D20" s="79"/>
      <c r="E20" s="50" t="str">
        <f t="array" aca="1" ref="E20" ca="1">IF(A20&lt;&gt;"",INDEX(поставщики!C:C,SMALL(IF(поставщики!$F$5:$F$50&gt;0,ROW(C$5:C$50)),ROW(C7))),"")</f>
        <v/>
      </c>
      <c r="F20" s="50" t="str">
        <f t="array" aca="1" ref="F20" ca="1">IF(A20&lt;&gt;"",INDEX(поставщики!D:D,SMALL(IF(поставщики!$F$5:$F$50&gt;0,ROW(D$5:D$50)),ROW(D7))),"")</f>
        <v/>
      </c>
      <c r="G20" s="50" t="str">
        <f t="array" aca="1" ref="G20" ca="1">IF(A20&lt;&gt;"",INDEX(поставщики!F:F,SMALL(IF(поставщики!$F$5:$F$50&gt;0,ROW(F$5:F$50)),ROW(F7))),"")</f>
        <v/>
      </c>
      <c r="H20" s="50" t="str">
        <f t="array" aca="1" ref="H20" ca="1">IF(A20&lt;&gt;"",INDEX(поставщики!E:E,SMALL(IF(поставщики!$F$5:$F$50&gt;0,ROW(E$5:E$50)),ROW(E7))),"")</f>
        <v/>
      </c>
    </row>
    <row r="21" spans="1:8">
      <c r="A21" s="50" t="str">
        <f ca="1">IF(ROW(A8)&lt;=COUNT(поставщики!$F$5:$F$50),ROW(A8),"")</f>
        <v/>
      </c>
      <c r="B21" s="77" t="str">
        <f t="array" aca="1" ref="B21" ca="1">IF(A21&lt;&gt;"",INDEX(поставщики!B:B,SMALL(IF(поставщики!$F$5:$F$50&gt;0,ROW(B$5:B$50)),ROW(B8))),"")</f>
        <v/>
      </c>
      <c r="C21" s="78"/>
      <c r="D21" s="79"/>
      <c r="E21" s="50" t="str">
        <f t="array" aca="1" ref="E21" ca="1">IF(A21&lt;&gt;"",INDEX(поставщики!C:C,SMALL(IF(поставщики!$F$5:$F$50&gt;0,ROW(C$5:C$50)),ROW(C8))),"")</f>
        <v/>
      </c>
      <c r="F21" s="50" t="str">
        <f t="array" aca="1" ref="F21" ca="1">IF(A21&lt;&gt;"",INDEX(поставщики!D:D,SMALL(IF(поставщики!$F$5:$F$50&gt;0,ROW(D$5:D$50)),ROW(D8))),"")</f>
        <v/>
      </c>
      <c r="G21" s="50" t="str">
        <f t="array" aca="1" ref="G21" ca="1">IF(A21&lt;&gt;"",INDEX(поставщики!F:F,SMALL(IF(поставщики!$F$5:$F$50&gt;0,ROW(F$5:F$50)),ROW(F8))),"")</f>
        <v/>
      </c>
      <c r="H21" s="50" t="str">
        <f t="array" aca="1" ref="H21" ca="1">IF(A21&lt;&gt;"",INDEX(поставщики!E:E,SMALL(IF(поставщики!$F$5:$F$50&gt;0,ROW(E$5:E$50)),ROW(E8))),"")</f>
        <v/>
      </c>
    </row>
    <row r="22" spans="1:8">
      <c r="A22" s="50" t="str">
        <f ca="1">IF(ROW(A9)&lt;=COUNT(поставщики!$F$5:$F$50),ROW(A9),"")</f>
        <v/>
      </c>
      <c r="B22" s="77" t="str">
        <f t="array" aca="1" ref="B22" ca="1">IF(A22&lt;&gt;"",INDEX(поставщики!B:B,SMALL(IF(поставщики!$F$5:$F$50&gt;0,ROW(B$5:B$50)),ROW(B9))),"")</f>
        <v/>
      </c>
      <c r="C22" s="78"/>
      <c r="D22" s="79"/>
      <c r="E22" s="50" t="str">
        <f t="array" aca="1" ref="E22" ca="1">IF(A22&lt;&gt;"",INDEX(поставщики!C:C,SMALL(IF(поставщики!$F$5:$F$50&gt;0,ROW(C$5:C$50)),ROW(C9))),"")</f>
        <v/>
      </c>
      <c r="F22" s="50" t="str">
        <f t="array" aca="1" ref="F22" ca="1">IF(A22&lt;&gt;"",INDEX(поставщики!D:D,SMALL(IF(поставщики!$F$5:$F$50&gt;0,ROW(D$5:D$50)),ROW(D9))),"")</f>
        <v/>
      </c>
      <c r="G22" s="50" t="str">
        <f t="array" aca="1" ref="G22" ca="1">IF(A22&lt;&gt;"",INDEX(поставщики!F:F,SMALL(IF(поставщики!$F$5:$F$50&gt;0,ROW(F$5:F$50)),ROW(F9))),"")</f>
        <v/>
      </c>
      <c r="H22" s="50" t="str">
        <f t="array" aca="1" ref="H22" ca="1">IF(A22&lt;&gt;"",INDEX(поставщики!E:E,SMALL(IF(поставщики!$F$5:$F$50&gt;0,ROW(E$5:E$50)),ROW(E9))),"")</f>
        <v/>
      </c>
    </row>
    <row r="23" spans="1:8">
      <c r="A23" s="50" t="str">
        <f ca="1">IF(ROW(A10)&lt;=COUNT(поставщики!$F$5:$F$50),ROW(A10),"")</f>
        <v/>
      </c>
      <c r="B23" s="77" t="str">
        <f t="array" aca="1" ref="B23" ca="1">IF(A23&lt;&gt;"",INDEX(поставщики!B:B,SMALL(IF(поставщики!$F$5:$F$50&gt;0,ROW(B$5:B$50)),ROW(B10))),"")</f>
        <v/>
      </c>
      <c r="C23" s="78"/>
      <c r="D23" s="79"/>
      <c r="E23" s="50" t="str">
        <f t="array" aca="1" ref="E23" ca="1">IF(A23&lt;&gt;"",INDEX(поставщики!C:C,SMALL(IF(поставщики!$F$5:$F$50&gt;0,ROW(C$5:C$50)),ROW(C10))),"")</f>
        <v/>
      </c>
      <c r="F23" s="50" t="str">
        <f t="array" aca="1" ref="F23" ca="1">IF(A23&lt;&gt;"",INDEX(поставщики!D:D,SMALL(IF(поставщики!$F$5:$F$50&gt;0,ROW(D$5:D$50)),ROW(D10))),"")</f>
        <v/>
      </c>
      <c r="G23" s="50" t="str">
        <f t="array" aca="1" ref="G23" ca="1">IF(A23&lt;&gt;"",INDEX(поставщики!F:F,SMALL(IF(поставщики!$F$5:$F$50&gt;0,ROW(F$5:F$50)),ROW(F10))),"")</f>
        <v/>
      </c>
      <c r="H23" s="50" t="str">
        <f t="array" aca="1" ref="H23" ca="1">IF(A23&lt;&gt;"",INDEX(поставщики!E:E,SMALL(IF(поставщики!$F$5:$F$50&gt;0,ROW(E$5:E$50)),ROW(E10))),"")</f>
        <v/>
      </c>
    </row>
    <row r="24" spans="1:8">
      <c r="A24" s="52"/>
      <c r="B24" s="52"/>
      <c r="C24" s="52"/>
      <c r="D24" s="52"/>
      <c r="E24" s="52"/>
      <c r="F24" s="53"/>
      <c r="G24" s="54" t="s">
        <v>25</v>
      </c>
      <c r="H24" s="51">
        <f>SUM(H14:H23)</f>
        <v>414</v>
      </c>
    </row>
    <row r="25" spans="1:8">
      <c r="A25" s="55" t="s">
        <v>26</v>
      </c>
      <c r="B25" s="56"/>
      <c r="C25" s="56"/>
      <c r="D25" s="56"/>
      <c r="E25" s="56"/>
      <c r="F25" s="56"/>
      <c r="G25" s="57"/>
      <c r="H25" s="57"/>
    </row>
    <row r="26" spans="1:8">
      <c r="A26" s="58" t="s">
        <v>27</v>
      </c>
      <c r="B26" s="59"/>
      <c r="C26" s="59"/>
      <c r="D26" s="59"/>
      <c r="E26" s="59"/>
      <c r="F26" s="59"/>
      <c r="G26" s="59"/>
      <c r="H26" s="59"/>
    </row>
    <row r="27" spans="1:8">
      <c r="A27" s="60" t="s">
        <v>28</v>
      </c>
      <c r="B27" s="60"/>
      <c r="C27" s="60"/>
      <c r="D27" s="60"/>
      <c r="E27" s="60"/>
      <c r="F27" s="60"/>
      <c r="G27" s="60"/>
      <c r="H27" s="60"/>
    </row>
  </sheetData>
  <sheetCalcPr fullCalcOnLoad="1"/>
  <mergeCells count="14">
    <mergeCell ref="B14:D14"/>
    <mergeCell ref="B15:D15"/>
    <mergeCell ref="B16:D16"/>
    <mergeCell ref="B17:D17"/>
    <mergeCell ref="A6:B6"/>
    <mergeCell ref="C6:H6"/>
    <mergeCell ref="A7:B7"/>
    <mergeCell ref="C7:E7"/>
    <mergeCell ref="B22:D22"/>
    <mergeCell ref="B23:D23"/>
    <mergeCell ref="B18:D18"/>
    <mergeCell ref="B19:D19"/>
    <mergeCell ref="B20:D20"/>
    <mergeCell ref="B21:D21"/>
  </mergeCells>
  <phoneticPr fontId="0" type="noConversion"/>
  <dataValidations count="1">
    <dataValidation type="list" allowBlank="1" showInputMessage="1" showErrorMessage="1" sqref="D2">
      <formula1>Покупатели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поставщики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1c-user4</dc:creator>
  <cp:lastModifiedBy>AlexM</cp:lastModifiedBy>
  <cp:lastPrinted>2018-10-22T08:00:05Z</cp:lastPrinted>
  <dcterms:created xsi:type="dcterms:W3CDTF">2018-02-07T09:34:38Z</dcterms:created>
  <dcterms:modified xsi:type="dcterms:W3CDTF">2020-03-04T14:37:16Z</dcterms:modified>
</cp:coreProperties>
</file>