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om/Downloads/"/>
    </mc:Choice>
  </mc:AlternateContent>
  <xr:revisionPtr revIDLastSave="0" documentId="13_ncr:1_{D2C3EABF-EA27-CE4E-871F-F92C8A8A114A}" xr6:coauthVersionLast="36" xr6:coauthVersionMax="44" xr10:uidLastSave="{00000000-0000-0000-0000-000000000000}"/>
  <bookViews>
    <workbookView xWindow="18800" yWindow="460" windowWidth="23620" windowHeight="22120" xr2:uid="{00000000-000D-0000-FFFF-FFFF00000000}"/>
  </bookViews>
  <sheets>
    <sheet name="поставщики" sheetId="2" r:id="rId1"/>
    <sheet name="Лист1" sheetId="3" r:id="rId2"/>
  </sheets>
  <externalReferences>
    <externalReference r:id="rId3"/>
  </externalReferences>
  <definedNames>
    <definedName name="Позиция">SMALL(INDEX((('[1]Движение товара'!$A$1:$A$1000&lt;&gt;Лист1!$D$1)+('[1]Движение товара'!$C$1:$C$1000&lt;&gt;Лист1!$D$2))*9^9+ROW(Лист1!$A$1:$A$1000),),ROW(Лист1!$A1048564))</definedName>
    <definedName name="Покупатели">'[1]Движение товара'!$C$2:$C$7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0" i="2" l="1"/>
  <c r="H23" i="3" l="1"/>
  <c r="G23" i="3"/>
  <c r="F23" i="3"/>
  <c r="E23" i="3"/>
  <c r="B23" i="3"/>
  <c r="A23" i="3"/>
  <c r="H22" i="3"/>
  <c r="G22" i="3"/>
  <c r="F22" i="3"/>
  <c r="E22" i="3"/>
  <c r="B22" i="3"/>
  <c r="A22" i="3"/>
  <c r="H21" i="3"/>
  <c r="G21" i="3"/>
  <c r="F21" i="3"/>
  <c r="E21" i="3"/>
  <c r="B21" i="3"/>
  <c r="A21" i="3"/>
  <c r="H20" i="3"/>
  <c r="G20" i="3"/>
  <c r="F20" i="3"/>
  <c r="E20" i="3"/>
  <c r="B20" i="3"/>
  <c r="A20" i="3"/>
  <c r="H19" i="3"/>
  <c r="G19" i="3"/>
  <c r="F19" i="3"/>
  <c r="E19" i="3"/>
  <c r="B19" i="3"/>
  <c r="A19" i="3"/>
  <c r="H18" i="3"/>
  <c r="G18" i="3"/>
  <c r="F18" i="3"/>
  <c r="E18" i="3"/>
  <c r="B18" i="3"/>
  <c r="A18" i="3"/>
  <c r="H17" i="3"/>
  <c r="G17" i="3"/>
  <c r="F17" i="3"/>
  <c r="E17" i="3"/>
  <c r="B17" i="3"/>
  <c r="A17" i="3"/>
  <c r="H16" i="3"/>
  <c r="G16" i="3"/>
  <c r="F16" i="3"/>
  <c r="E16" i="3"/>
  <c r="B16" i="3"/>
  <c r="A16" i="3"/>
  <c r="H15" i="3"/>
  <c r="G15" i="3"/>
  <c r="F15" i="3"/>
  <c r="E15" i="3"/>
  <c r="B15" i="3"/>
  <c r="A15" i="3"/>
  <c r="H14" i="3"/>
  <c r="H24" i="3" s="1"/>
  <c r="G14" i="3"/>
  <c r="F14" i="3"/>
  <c r="E14" i="3"/>
  <c r="A14" i="3"/>
  <c r="E9" i="3"/>
  <c r="E11" i="2"/>
  <c r="E42" i="2" l="1"/>
  <c r="E41" i="2"/>
  <c r="E39" i="2"/>
  <c r="E38" i="2"/>
  <c r="E37" i="2"/>
  <c r="E36" i="2"/>
  <c r="E35" i="2"/>
  <c r="E34" i="2"/>
  <c r="E33" i="2"/>
  <c r="E32" i="2"/>
  <c r="E31" i="2"/>
  <c r="E30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6" i="2"/>
  <c r="E7" i="2"/>
  <c r="E8" i="2"/>
  <c r="E9" i="2"/>
  <c r="E10" i="2"/>
  <c r="E5" i="2"/>
</calcChain>
</file>

<file path=xl/sharedStrings.xml><?xml version="1.0" encoding="utf-8"?>
<sst xmlns="http://schemas.openxmlformats.org/spreadsheetml/2006/main" count="160" uniqueCount="92">
  <si>
    <t>кг</t>
  </si>
  <si>
    <t>КОД поставщика</t>
  </si>
  <si>
    <t>Наименование товара</t>
  </si>
  <si>
    <t>ед.измерения</t>
  </si>
  <si>
    <t>колличество</t>
  </si>
  <si>
    <t>кор</t>
  </si>
  <si>
    <t>шт</t>
  </si>
  <si>
    <t>л</t>
  </si>
  <si>
    <t>П016615</t>
  </si>
  <si>
    <t>Сумма за единицу</t>
  </si>
  <si>
    <t xml:space="preserve">Итоговая сумма </t>
  </si>
  <si>
    <t>Дата накладной</t>
  </si>
  <si>
    <t>Покупатель</t>
  </si>
  <si>
    <t>Артемьева Татьяна</t>
  </si>
  <si>
    <t>Организация</t>
  </si>
  <si>
    <t>Получатель</t>
  </si>
  <si>
    <t>Расходная накладная</t>
  </si>
  <si>
    <t xml:space="preserve">от </t>
  </si>
  <si>
    <t>Склад</t>
  </si>
  <si>
    <t>№ п.п.</t>
  </si>
  <si>
    <t>Наименование</t>
  </si>
  <si>
    <t>Ед. изм.</t>
  </si>
  <si>
    <t>Цена</t>
  </si>
  <si>
    <t>Кол-во</t>
  </si>
  <si>
    <t>Сумма</t>
  </si>
  <si>
    <t>Итого</t>
  </si>
  <si>
    <t>Отгружено на сумму:</t>
  </si>
  <si>
    <t>Сто девяносто четыре гривны 00 копеек</t>
  </si>
  <si>
    <t>прописью</t>
  </si>
  <si>
    <t>если(</t>
  </si>
  <si>
    <t>ООО "РиК" заказ на 01.01.20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</si>
  <si>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</si>
  <si>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</si>
  <si>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</si>
  <si>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</si>
  <si>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</si>
  <si>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</si>
  <si>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</si>
  <si>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</si>
  <si>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</si>
  <si>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</si>
  <si>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</si>
  <si>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</si>
  <si>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</si>
  <si>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</si>
  <si>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</si>
  <si>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</si>
  <si>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Постащик 1</t>
  </si>
  <si>
    <t>Постащик 2</t>
  </si>
  <si>
    <t>Постащик 3</t>
  </si>
  <si>
    <t>П016616</t>
  </si>
  <si>
    <t>П016617</t>
  </si>
  <si>
    <t>П016618</t>
  </si>
  <si>
    <t>П016619</t>
  </si>
  <si>
    <t>П016620</t>
  </si>
  <si>
    <t>П016621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</si>
  <si>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</si>
  <si>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</si>
  <si>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</si>
  <si>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</si>
  <si>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</si>
  <si>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</si>
  <si>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</si>
  <si>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</si>
  <si>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</si>
  <si>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</si>
  <si>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</si>
  <si>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</si>
  <si>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</si>
  <si>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</si>
  <si>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</si>
  <si>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</si>
  <si>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</si>
  <si>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</si>
  <si>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</si>
  <si>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</si>
  <si>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товар 21</t>
  </si>
  <si>
    <t>товар 22</t>
  </si>
  <si>
    <t>товар 23</t>
  </si>
  <si>
    <t>товар 24</t>
  </si>
  <si>
    <t>товар 25</t>
  </si>
  <si>
    <t>товар 26</t>
  </si>
  <si>
    <t>товар 27</t>
  </si>
  <si>
    <t>товар 28</t>
  </si>
  <si>
    <t>товар 29</t>
  </si>
  <si>
    <t>товар 30</t>
  </si>
  <si>
    <t>товар 31</t>
  </si>
  <si>
    <t>товар 32</t>
  </si>
  <si>
    <t>товар 33</t>
  </si>
  <si>
    <t>товар 34</t>
  </si>
  <si>
    <t>товар 35</t>
  </si>
  <si>
    <t>товар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</si>
</sst>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C19]dd\ mmmm\ yyyy"/>
  </numFmts>
  <fonts count="2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14"/>
      <color rgb="FF00206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0"/>
      <name val="Arial Cyr"/>
      <family val="2"/>
      <charset val="204"/>
    </font>
    <font>
      <u/>
      <sz val="10"/>
      <color indexed="12"/>
      <name val="Arial Cyr"/>
      <charset val="204"/>
    </font>
    <font>
      <b/>
      <i/>
      <u/>
      <sz val="8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i/>
      <sz val="8"/>
      <name val="Arial Cyr"/>
      <charset val="204"/>
    </font>
    <font>
      <sz val="6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auto="1"/>
      </left>
      <right/>
      <top/>
      <bottom/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auto="1"/>
      </top>
      <bottom style="thin">
        <color theme="3" tint="-0.499984740745262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/>
      <diagonal/>
    </border>
    <border>
      <left/>
      <right/>
      <top/>
      <bottom style="thin">
        <color theme="3" tint="-0.499984740745262"/>
      </bottom>
      <diagonal/>
    </border>
    <border>
      <left/>
      <right/>
      <top style="thin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theme="3" tint="-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7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49" fontId="0" fillId="0" borderId="0" xfId="0" applyNumberFormat="1"/>
    <xf numFmtId="0" fontId="0" fillId="0" borderId="0" xfId="0"/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9" fillId="4" borderId="5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right" vertical="top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>
      <alignment horizontal="center"/>
    </xf>
    <xf numFmtId="49" fontId="0" fillId="2" borderId="1" xfId="0" applyNumberFormat="1" applyFill="1" applyBorder="1" applyAlignment="1">
      <alignment horizontal="center" vertical="center" wrapText="1"/>
    </xf>
    <xf numFmtId="14" fontId="12" fillId="6" borderId="2" xfId="0" applyNumberFormat="1" applyFont="1" applyFill="1" applyBorder="1" applyAlignment="1">
      <alignment horizontal="left"/>
    </xf>
    <xf numFmtId="0" fontId="0" fillId="6" borderId="2" xfId="0" applyFill="1" applyBorder="1"/>
    <xf numFmtId="0" fontId="12" fillId="7" borderId="0" xfId="0" applyFont="1" applyFill="1" applyAlignment="1">
      <alignment horizontal="left" indent="1"/>
    </xf>
    <xf numFmtId="0" fontId="14" fillId="7" borderId="0" xfId="206" applyFont="1" applyFill="1" applyAlignment="1" applyProtection="1">
      <alignment horizontal="left" indent="1"/>
    </xf>
    <xf numFmtId="0" fontId="0" fillId="7" borderId="0" xfId="0" applyFill="1"/>
    <xf numFmtId="0" fontId="15" fillId="7" borderId="0" xfId="0" applyFont="1" applyFill="1" applyAlignment="1">
      <alignment horizontal="right" vertical="center"/>
    </xf>
    <xf numFmtId="49" fontId="15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right"/>
    </xf>
    <xf numFmtId="164" fontId="12" fillId="7" borderId="0" xfId="0" applyNumberFormat="1" applyFont="1" applyFill="1" applyBorder="1" applyAlignment="1">
      <alignment horizontal="left"/>
    </xf>
    <xf numFmtId="49" fontId="12" fillId="7" borderId="0" xfId="0" applyNumberFormat="1" applyFont="1" applyFill="1" applyBorder="1" applyAlignment="1">
      <alignment horizontal="left"/>
    </xf>
    <xf numFmtId="0" fontId="12" fillId="7" borderId="0" xfId="0" applyFont="1" applyFill="1" applyAlignment="1">
      <alignment horizontal="right" wrapText="1"/>
    </xf>
    <xf numFmtId="0" fontId="12" fillId="7" borderId="0" xfId="0" applyFont="1" applyFill="1" applyAlignment="1">
      <alignment horizontal="left" wrapText="1" indent="1"/>
    </xf>
    <xf numFmtId="0" fontId="12" fillId="7" borderId="0" xfId="0" applyFont="1" applyFill="1" applyAlignment="1">
      <alignment horizontal="right" vertical="center"/>
    </xf>
    <xf numFmtId="49" fontId="12" fillId="7" borderId="0" xfId="0" applyNumberFormat="1" applyFont="1" applyFill="1" applyBorder="1" applyAlignment="1">
      <alignment horizontal="left" vertical="center"/>
    </xf>
    <xf numFmtId="0" fontId="17" fillId="7" borderId="19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/>
    </xf>
    <xf numFmtId="0" fontId="17" fillId="7" borderId="16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/>
    </xf>
    <xf numFmtId="0" fontId="17" fillId="7" borderId="21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/>
    </xf>
    <xf numFmtId="0" fontId="0" fillId="0" borderId="3" xfId="0" applyNumberFormat="1" applyBorder="1"/>
    <xf numFmtId="0" fontId="18" fillId="7" borderId="16" xfId="0" applyFont="1" applyFill="1" applyBorder="1" applyAlignment="1">
      <alignment horizontal="left" indent="1"/>
    </xf>
    <xf numFmtId="0" fontId="18" fillId="7" borderId="20" xfId="0" applyFont="1" applyFill="1" applyBorder="1" applyAlignment="1">
      <alignment horizontal="left" indent="1"/>
    </xf>
    <xf numFmtId="2" fontId="18" fillId="7" borderId="2" xfId="0" applyNumberFormat="1" applyFont="1" applyFill="1" applyBorder="1" applyAlignment="1">
      <alignment horizontal="right"/>
    </xf>
    <xf numFmtId="1" fontId="18" fillId="7" borderId="3" xfId="0" applyNumberFormat="1" applyFont="1" applyFill="1" applyBorder="1" applyAlignment="1">
      <alignment horizontal="right"/>
    </xf>
    <xf numFmtId="0" fontId="18" fillId="7" borderId="13" xfId="0" applyFont="1" applyFill="1" applyBorder="1" applyAlignment="1">
      <alignment horizontal="center"/>
    </xf>
    <xf numFmtId="0" fontId="18" fillId="7" borderId="13" xfId="0" applyFont="1" applyFill="1" applyBorder="1" applyAlignment="1">
      <alignment horizontal="right"/>
    </xf>
    <xf numFmtId="0" fontId="18" fillId="7" borderId="0" xfId="0" applyFont="1" applyFill="1" applyBorder="1" applyAlignment="1">
      <alignment horizontal="right"/>
    </xf>
    <xf numFmtId="0" fontId="18" fillId="7" borderId="0" xfId="0" applyFont="1" applyFill="1" applyAlignment="1">
      <alignment horizontal="left"/>
    </xf>
    <xf numFmtId="0" fontId="18" fillId="7" borderId="0" xfId="0" applyFont="1" applyFill="1" applyAlignment="1">
      <alignment horizontal="right"/>
    </xf>
    <xf numFmtId="0" fontId="18" fillId="7" borderId="0" xfId="0" applyFont="1" applyFill="1" applyBorder="1"/>
    <xf numFmtId="0" fontId="19" fillId="7" borderId="18" xfId="0" applyFont="1" applyFill="1" applyBorder="1" applyAlignment="1">
      <alignment horizontal="left"/>
    </xf>
    <xf numFmtId="0" fontId="18" fillId="7" borderId="18" xfId="0" applyFont="1" applyFill="1" applyBorder="1" applyAlignment="1">
      <alignment horizontal="left"/>
    </xf>
    <xf numFmtId="0" fontId="20" fillId="7" borderId="13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right"/>
    </xf>
    <xf numFmtId="0" fontId="12" fillId="7" borderId="0" xfId="0" applyFont="1" applyFill="1" applyAlignment="1">
      <alignment horizontal="left" indent="1"/>
    </xf>
    <xf numFmtId="49" fontId="12" fillId="7" borderId="0" xfId="0" applyNumberFormat="1" applyFont="1" applyFill="1" applyAlignment="1">
      <alignment horizontal="left" indent="1"/>
    </xf>
    <xf numFmtId="49" fontId="7" fillId="2" borderId="7" xfId="0" applyNumberFormat="1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07">
    <cellStyle name="Гиперссылка" xfId="3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/>
    <cellStyle name="Обычный" xfId="0" builtinId="0"/>
    <cellStyle name="Обычный 2" xfId="1" xr:uid="{00000000-0005-0000-0000-000067000000}"/>
    <cellStyle name="Обычный 2 2" xfId="2" xr:uid="{00000000-0005-0000-0000-000068000000}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42637_new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вижение товара"/>
      <sheetName val="Накладная"/>
      <sheetName val="Лист3"/>
    </sheetNames>
    <sheetDataSet>
      <sheetData sheetId="0">
        <row r="1">
          <cell r="A1" t="str">
            <v>Дата</v>
          </cell>
          <cell r="C1" t="str">
            <v>Покупатель</v>
          </cell>
          <cell r="D1" t="str">
            <v>Наименование товара</v>
          </cell>
          <cell r="E1" t="str">
            <v>Кол-во</v>
          </cell>
          <cell r="F1" t="str">
            <v>Цена</v>
          </cell>
        </row>
        <row r="2">
          <cell r="A2">
            <v>41478</v>
          </cell>
          <cell r="C2" t="str">
            <v>Артемьева Татьяна</v>
          </cell>
          <cell r="D2" t="str">
            <v>Духи 1,6  ml №2</v>
          </cell>
          <cell r="E2">
            <v>5</v>
          </cell>
          <cell r="F2">
            <v>14</v>
          </cell>
        </row>
        <row r="3">
          <cell r="A3">
            <v>41479</v>
          </cell>
          <cell r="C3" t="str">
            <v>Берзина  Элеонора  Александровна</v>
          </cell>
          <cell r="D3" t="str">
            <v>Духи 1,6  ml №6</v>
          </cell>
          <cell r="E3">
            <v>6</v>
          </cell>
          <cell r="F3">
            <v>14</v>
          </cell>
        </row>
        <row r="4">
          <cell r="A4">
            <v>41490</v>
          </cell>
          <cell r="C4" t="str">
            <v>Кокорина   Ирина   Анатольевна</v>
          </cell>
          <cell r="D4" t="str">
            <v>Духи 1,6  ml SON DESIR</v>
          </cell>
          <cell r="E4">
            <v>2</v>
          </cell>
          <cell r="F4">
            <v>14</v>
          </cell>
        </row>
        <row r="5">
          <cell r="A5">
            <v>41491</v>
          </cell>
          <cell r="C5" t="str">
            <v>Комарова   Лариса   Вячеславовна</v>
          </cell>
          <cell r="D5" t="str">
            <v xml:space="preserve"> Крем для рук Hand cream 50 ml</v>
          </cell>
          <cell r="E5">
            <v>4</v>
          </cell>
          <cell r="F5">
            <v>17</v>
          </cell>
        </row>
        <row r="6">
          <cell r="A6">
            <v>41491</v>
          </cell>
          <cell r="C6" t="str">
            <v>Лещенко     Юлия      Петровна</v>
          </cell>
          <cell r="D6" t="str">
            <v>Туалетная вода муж.50 ml №33</v>
          </cell>
          <cell r="E6">
            <v>2</v>
          </cell>
          <cell r="F6">
            <v>114</v>
          </cell>
        </row>
        <row r="7">
          <cell r="A7">
            <v>41491</v>
          </cell>
          <cell r="C7" t="str">
            <v>Чубчик Лариса</v>
          </cell>
          <cell r="D7" t="str">
            <v>Духи 1,6  ml №4</v>
          </cell>
          <cell r="E7">
            <v>10</v>
          </cell>
          <cell r="F7">
            <v>14</v>
          </cell>
        </row>
        <row r="8">
          <cell r="A8">
            <v>41491</v>
          </cell>
          <cell r="C8" t="str">
            <v>Чубчик Лариса</v>
          </cell>
          <cell r="D8" t="str">
            <v>Туалетная вода муж.50 ml №33</v>
          </cell>
          <cell r="E8">
            <v>3</v>
          </cell>
          <cell r="F8">
            <v>114</v>
          </cell>
        </row>
        <row r="9">
          <cell r="A9">
            <v>41492</v>
          </cell>
          <cell r="C9" t="str">
            <v>Чубчик Лариса</v>
          </cell>
          <cell r="D9" t="str">
            <v xml:space="preserve"> Крем для рук Hand cream 50 ml</v>
          </cell>
          <cell r="E9">
            <v>4</v>
          </cell>
          <cell r="F9">
            <v>17</v>
          </cell>
        </row>
        <row r="10">
          <cell r="A10">
            <v>41492</v>
          </cell>
          <cell r="C10" t="str">
            <v>Чубчик Лариса</v>
          </cell>
          <cell r="D10" t="str">
            <v>Духи 1,6  ml SON DESIR</v>
          </cell>
          <cell r="E10">
            <v>5</v>
          </cell>
          <cell r="F10">
            <v>14</v>
          </cell>
        </row>
        <row r="11">
          <cell r="A11">
            <v>41492</v>
          </cell>
          <cell r="C11" t="str">
            <v>Чубчик Лариса</v>
          </cell>
          <cell r="D11" t="str">
            <v>Духи 1,6  ml №2</v>
          </cell>
          <cell r="E11">
            <v>4</v>
          </cell>
          <cell r="F11">
            <v>14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zoomScale="110" zoomScaleNormal="110" zoomScalePageLayoutView="130" workbookViewId="0">
      <pane ySplit="3" topLeftCell="A4" activePane="bottomLeft" state="frozen"/>
      <selection pane="bottomLeft" activeCell="B40" sqref="B40"/>
    </sheetView>
  </sheetViews>
  <sheetFormatPr baseColWidth="10" defaultColWidth="8.83203125" defaultRowHeight="15"/>
  <cols>
    <col min="1" max="1" width="14" style="13" customWidth="1"/>
    <col min="2" max="2" width="45.1640625" style="3" customWidth="1"/>
    <col min="3" max="3" width="8.5" style="4" customWidth="1"/>
    <col min="4" max="4" width="19" style="4" customWidth="1"/>
    <col min="5" max="5" width="8.5" style="24" customWidth="1"/>
    <col min="6" max="6" width="13" style="23" customWidth="1"/>
  </cols>
  <sheetData>
    <row r="1" spans="1:8" s="2" customFormat="1">
      <c r="A1" s="73" t="s">
        <v>30</v>
      </c>
      <c r="B1" s="74"/>
      <c r="C1" s="74"/>
      <c r="D1" s="74"/>
      <c r="E1" s="74"/>
      <c r="F1" s="74"/>
    </row>
    <row r="2" spans="1:8" s="2" customFormat="1">
      <c r="A2" s="75"/>
      <c r="B2" s="76"/>
      <c r="C2" s="76"/>
      <c r="D2" s="76"/>
      <c r="E2" s="76"/>
      <c r="F2" s="76"/>
    </row>
    <row r="3" spans="1:8" s="2" customFormat="1" ht="32">
      <c r="A3" s="11" t="s">
        <v>1</v>
      </c>
      <c r="B3" s="7" t="s">
        <v>2</v>
      </c>
      <c r="C3" s="7" t="s">
        <v>3</v>
      </c>
      <c r="D3" s="7" t="s">
        <v>9</v>
      </c>
      <c r="E3" s="19" t="s">
        <v>10</v>
      </c>
      <c r="F3" s="19" t="s">
        <v>4</v>
      </c>
    </row>
    <row r="4" spans="1:8" s="2" customFormat="1" ht="19">
      <c r="A4" s="71" t="s">
        <v>47</v>
      </c>
      <c r="B4" s="72"/>
      <c r="C4" s="72"/>
      <c r="D4" s="72"/>
      <c r="E4" s="72"/>
      <c r="F4" s="72"/>
    </row>
    <row r="5" spans="1:8" ht="16">
      <c r="A5" s="12" t="s">
        <v>8</v>
      </c>
      <c r="B5" s="8" t="s">
        <v>56</v>
      </c>
      <c r="C5" s="9" t="s">
        <v>0</v>
      </c>
      <c r="D5" s="9" t="s">
        <v>31</v>
      </c>
      <c r="E5" s="17">
        <f>D5*F5</f>
        <v>0</v>
      </c>
      <c r="F5" s="18"/>
      <c r="G5" s="1"/>
      <c r="H5" s="1"/>
    </row>
    <row r="6" spans="1:8" ht="16">
      <c r="A6" s="12" t="s">
        <v>50</v>
      </c>
      <c r="B6" s="8" t="s">
        <v>57</v>
      </c>
      <c r="C6" s="9" t="s">
        <v>0</v>
      </c>
      <c r="D6" s="9" t="s">
        <v>32</v>
      </c>
      <c r="E6" s="17">
        <f t="shared" ref="E6:E42" si="0">D6*F6</f>
        <v>0</v>
      </c>
      <c r="F6" s="18"/>
      <c r="G6" s="1"/>
      <c r="H6" s="1"/>
    </row>
    <row r="7" spans="1:8" s="2" customFormat="1" ht="16">
      <c r="A7" s="12" t="s">
        <v>51</v>
      </c>
      <c r="B7" s="8" t="s">
        <v>58</v>
      </c>
      <c r="C7" s="9" t="s">
        <v>0</v>
      </c>
      <c r="D7" s="9" t="s">
        <v>33</v>
      </c>
      <c r="E7" s="17">
        <f t="shared" si="0"/>
        <v>0</v>
      </c>
      <c r="F7" s="18"/>
      <c r="G7" s="1"/>
      <c r="H7" s="1"/>
    </row>
    <row r="8" spans="1:8" ht="16">
      <c r="A8" s="12" t="s">
        <v>52</v>
      </c>
      <c r="B8" s="8" t="s">
        <v>59</v>
      </c>
      <c r="C8" s="9" t="s">
        <v>0</v>
      </c>
      <c r="D8" s="9" t="s">
        <v>34</v>
      </c>
      <c r="E8" s="17">
        <f t="shared" si="0"/>
        <v>0</v>
      </c>
      <c r="F8" s="18"/>
      <c r="G8" s="1"/>
      <c r="H8" s="1"/>
    </row>
    <row r="9" spans="1:8" ht="16">
      <c r="A9" s="12" t="s">
        <v>53</v>
      </c>
      <c r="B9" s="8" t="s">
        <v>60</v>
      </c>
      <c r="C9" s="9" t="s">
        <v>0</v>
      </c>
      <c r="D9" s="9" t="s">
        <v>35</v>
      </c>
      <c r="E9" s="17">
        <f t="shared" si="0"/>
        <v>0</v>
      </c>
      <c r="F9" s="18"/>
      <c r="G9" s="1"/>
      <c r="H9" s="1"/>
    </row>
    <row r="10" spans="1:8" ht="16">
      <c r="A10" s="12" t="s">
        <v>54</v>
      </c>
      <c r="B10" s="8" t="s">
        <v>61</v>
      </c>
      <c r="C10" s="9" t="s">
        <v>0</v>
      </c>
      <c r="D10" s="9" t="s">
        <v>36</v>
      </c>
      <c r="E10" s="17">
        <f t="shared" si="0"/>
        <v>0</v>
      </c>
      <c r="F10" s="18"/>
      <c r="G10" s="1"/>
      <c r="H10" s="1"/>
    </row>
    <row r="11" spans="1:8" ht="16">
      <c r="A11" s="12" t="s">
        <v>55</v>
      </c>
      <c r="B11" s="8" t="s">
        <v>62</v>
      </c>
      <c r="C11" s="9" t="s">
        <v>0</v>
      </c>
      <c r="D11" s="9" t="s">
        <v>37</v>
      </c>
      <c r="E11" s="17">
        <f t="shared" si="0"/>
        <v>0</v>
      </c>
      <c r="F11" s="18"/>
      <c r="G11" s="1"/>
      <c r="H11" s="1"/>
    </row>
    <row r="12" spans="1:8" ht="19">
      <c r="A12" s="69" t="s">
        <v>48</v>
      </c>
      <c r="B12" s="70"/>
      <c r="C12" s="70"/>
      <c r="D12" s="70"/>
      <c r="E12" s="70"/>
      <c r="F12" s="70"/>
      <c r="G12" s="1"/>
      <c r="H12" s="1"/>
    </row>
    <row r="13" spans="1:8" ht="16">
      <c r="A13" s="12" t="s">
        <v>55</v>
      </c>
      <c r="B13" s="8" t="s">
        <v>63</v>
      </c>
      <c r="C13" s="9" t="s">
        <v>5</v>
      </c>
      <c r="D13" s="9" t="s">
        <v>31</v>
      </c>
      <c r="E13" s="17">
        <f t="shared" si="0"/>
        <v>0</v>
      </c>
      <c r="F13" s="18"/>
      <c r="G13" s="1"/>
      <c r="H13" s="1"/>
    </row>
    <row r="14" spans="1:8" ht="16">
      <c r="A14" s="12" t="s">
        <v>55</v>
      </c>
      <c r="B14" s="8" t="s">
        <v>64</v>
      </c>
      <c r="C14" s="14" t="s">
        <v>5</v>
      </c>
      <c r="D14" s="9" t="s">
        <v>32</v>
      </c>
      <c r="E14" s="17">
        <f t="shared" si="0"/>
        <v>0</v>
      </c>
      <c r="F14" s="20"/>
      <c r="G14" s="1"/>
      <c r="H14" s="1"/>
    </row>
    <row r="15" spans="1:8" ht="16">
      <c r="A15" s="12" t="s">
        <v>55</v>
      </c>
      <c r="B15" s="8" t="s">
        <v>65</v>
      </c>
      <c r="C15" s="15" t="s">
        <v>5</v>
      </c>
      <c r="D15" s="9" t="s">
        <v>33</v>
      </c>
      <c r="E15" s="17">
        <f t="shared" si="0"/>
        <v>0</v>
      </c>
      <c r="F15" s="21"/>
      <c r="G15" s="1"/>
      <c r="H15" s="1"/>
    </row>
    <row r="16" spans="1:8" ht="16">
      <c r="A16" s="12" t="s">
        <v>55</v>
      </c>
      <c r="B16" s="8" t="s">
        <v>66</v>
      </c>
      <c r="C16" s="25" t="s">
        <v>5</v>
      </c>
      <c r="D16" s="9" t="s">
        <v>34</v>
      </c>
      <c r="E16" s="17">
        <f t="shared" si="0"/>
        <v>0</v>
      </c>
      <c r="F16" s="21"/>
      <c r="G16" s="1"/>
      <c r="H16" s="1"/>
    </row>
    <row r="17" spans="1:8" ht="16">
      <c r="A17" s="12" t="s">
        <v>55</v>
      </c>
      <c r="B17" s="8" t="s">
        <v>67</v>
      </c>
      <c r="C17" s="25" t="s">
        <v>5</v>
      </c>
      <c r="D17" s="9" t="s">
        <v>35</v>
      </c>
      <c r="E17" s="17">
        <f t="shared" si="0"/>
        <v>0</v>
      </c>
      <c r="F17" s="21"/>
      <c r="G17" s="1"/>
      <c r="H17" s="1"/>
    </row>
    <row r="18" spans="1:8" s="2" customFormat="1" ht="16">
      <c r="A18" s="12" t="s">
        <v>55</v>
      </c>
      <c r="B18" s="8" t="s">
        <v>68</v>
      </c>
      <c r="C18" s="25" t="s">
        <v>5</v>
      </c>
      <c r="D18" s="9" t="s">
        <v>36</v>
      </c>
      <c r="E18" s="17">
        <f t="shared" si="0"/>
        <v>0</v>
      </c>
      <c r="F18" s="21"/>
      <c r="G18" s="1"/>
      <c r="H18" s="1"/>
    </row>
    <row r="19" spans="1:8" ht="16">
      <c r="A19" s="12" t="s">
        <v>55</v>
      </c>
      <c r="B19" s="8" t="s">
        <v>69</v>
      </c>
      <c r="C19" s="25" t="s">
        <v>5</v>
      </c>
      <c r="D19" s="9" t="s">
        <v>37</v>
      </c>
      <c r="E19" s="17">
        <f t="shared" si="0"/>
        <v>0</v>
      </c>
      <c r="F19" s="21"/>
      <c r="G19" s="1"/>
      <c r="H19" s="1"/>
    </row>
    <row r="20" spans="1:8" ht="16">
      <c r="A20" s="12" t="s">
        <v>55</v>
      </c>
      <c r="B20" s="8" t="s">
        <v>70</v>
      </c>
      <c r="C20" s="25" t="s">
        <v>5</v>
      </c>
      <c r="D20" s="9" t="s">
        <v>38</v>
      </c>
      <c r="E20" s="17">
        <f t="shared" si="0"/>
        <v>0</v>
      </c>
      <c r="F20" s="21"/>
      <c r="G20" s="1"/>
      <c r="H20" s="1"/>
    </row>
    <row r="21" spans="1:8" ht="16">
      <c r="A21" s="12" t="s">
        <v>55</v>
      </c>
      <c r="B21" s="8" t="s">
        <v>71</v>
      </c>
      <c r="C21" s="25" t="s">
        <v>5</v>
      </c>
      <c r="D21" s="9" t="s">
        <v>39</v>
      </c>
      <c r="E21" s="17">
        <f t="shared" si="0"/>
        <v>0</v>
      </c>
      <c r="F21" s="21"/>
      <c r="G21" s="1"/>
      <c r="H21" s="1"/>
    </row>
    <row r="22" spans="1:8" s="2" customFormat="1" ht="16">
      <c r="A22" s="12" t="s">
        <v>55</v>
      </c>
      <c r="B22" s="8" t="s">
        <v>72</v>
      </c>
      <c r="C22" s="25" t="s">
        <v>5</v>
      </c>
      <c r="D22" s="9" t="s">
        <v>40</v>
      </c>
      <c r="E22" s="17">
        <f t="shared" si="0"/>
        <v>0</v>
      </c>
      <c r="F22" s="21"/>
      <c r="G22" s="1"/>
      <c r="H22" s="1"/>
    </row>
    <row r="23" spans="1:8" ht="16">
      <c r="A23" s="12" t="s">
        <v>55</v>
      </c>
      <c r="B23" s="8" t="s">
        <v>73</v>
      </c>
      <c r="C23" s="25" t="s">
        <v>5</v>
      </c>
      <c r="D23" s="9" t="s">
        <v>41</v>
      </c>
      <c r="E23" s="17">
        <f t="shared" si="0"/>
        <v>0</v>
      </c>
      <c r="F23" s="21"/>
      <c r="G23" s="1"/>
      <c r="H23" s="1"/>
    </row>
    <row r="24" spans="1:8" ht="16">
      <c r="A24" s="12" t="s">
        <v>55</v>
      </c>
      <c r="B24" s="8" t="s">
        <v>74</v>
      </c>
      <c r="C24" s="6" t="s">
        <v>5</v>
      </c>
      <c r="D24" s="9" t="s">
        <v>42</v>
      </c>
      <c r="E24" s="17">
        <f t="shared" si="0"/>
        <v>0</v>
      </c>
      <c r="F24" s="22"/>
      <c r="G24" s="1"/>
      <c r="H24" s="1"/>
    </row>
    <row r="25" spans="1:8" ht="16">
      <c r="A25" s="12" t="s">
        <v>55</v>
      </c>
      <c r="B25" s="8" t="s">
        <v>75</v>
      </c>
      <c r="C25" s="5" t="s">
        <v>0</v>
      </c>
      <c r="D25" s="9" t="s">
        <v>43</v>
      </c>
      <c r="E25" s="17">
        <f t="shared" si="0"/>
        <v>0</v>
      </c>
      <c r="F25" s="16"/>
      <c r="G25" s="1"/>
      <c r="H25" s="1"/>
    </row>
    <row r="26" spans="1:8" ht="16">
      <c r="A26" s="12" t="s">
        <v>55</v>
      </c>
      <c r="B26" s="8" t="s">
        <v>76</v>
      </c>
      <c r="C26" s="5" t="s">
        <v>5</v>
      </c>
      <c r="D26" s="9" t="s">
        <v>44</v>
      </c>
      <c r="E26" s="17">
        <f t="shared" si="0"/>
        <v>0</v>
      </c>
      <c r="F26" s="16"/>
      <c r="G26" s="1"/>
      <c r="H26" s="1"/>
    </row>
    <row r="27" spans="1:8" s="2" customFormat="1" ht="16">
      <c r="A27" s="12" t="s">
        <v>55</v>
      </c>
      <c r="B27" s="8" t="s">
        <v>77</v>
      </c>
      <c r="C27" s="9" t="s">
        <v>0</v>
      </c>
      <c r="D27" s="9" t="s">
        <v>45</v>
      </c>
      <c r="E27" s="17">
        <f t="shared" si="0"/>
        <v>0</v>
      </c>
      <c r="F27" s="18"/>
      <c r="G27" s="1"/>
      <c r="H27" s="1"/>
    </row>
    <row r="28" spans="1:8" ht="16">
      <c r="A28" s="12" t="s">
        <v>55</v>
      </c>
      <c r="B28" s="8" t="s">
        <v>78</v>
      </c>
      <c r="C28" s="9" t="s">
        <v>5</v>
      </c>
      <c r="D28" s="9" t="s">
        <v>46</v>
      </c>
      <c r="E28" s="17">
        <f t="shared" si="0"/>
        <v>0</v>
      </c>
      <c r="F28" s="18"/>
      <c r="G28" s="1"/>
      <c r="H28" s="1"/>
    </row>
    <row r="29" spans="1:8" s="2" customFormat="1" ht="19">
      <c r="A29" s="67" t="s">
        <v>49</v>
      </c>
      <c r="B29" s="68"/>
      <c r="C29" s="66"/>
      <c r="D29" s="66"/>
      <c r="E29" s="66"/>
      <c r="F29" s="66"/>
      <c r="G29" s="1"/>
      <c r="H29" s="1"/>
    </row>
    <row r="30" spans="1:8" ht="16">
      <c r="A30" s="12" t="s">
        <v>55</v>
      </c>
      <c r="B30" s="80" t="s">
        <v>79</v>
      </c>
      <c r="C30" s="81" t="s">
        <v>0</v>
      </c>
      <c r="D30" s="10">
        <v>50</v>
      </c>
      <c r="E30" s="82">
        <f t="shared" si="0"/>
        <v>0</v>
      </c>
      <c r="F30" s="83"/>
      <c r="G30" s="1"/>
      <c r="H30" s="1"/>
    </row>
    <row r="31" spans="1:8" ht="16">
      <c r="A31" s="12" t="s">
        <v>55</v>
      </c>
      <c r="B31" s="80" t="s">
        <v>80</v>
      </c>
      <c r="C31" s="84" t="s">
        <v>6</v>
      </c>
      <c r="D31" s="10">
        <v>50</v>
      </c>
      <c r="E31" s="82">
        <f t="shared" si="0"/>
        <v>0</v>
      </c>
      <c r="F31" s="83"/>
      <c r="G31" s="1"/>
      <c r="H31" s="1"/>
    </row>
    <row r="32" spans="1:8" ht="16">
      <c r="A32" s="12" t="s">
        <v>55</v>
      </c>
      <c r="B32" s="80" t="s">
        <v>81</v>
      </c>
      <c r="C32" s="81" t="s">
        <v>7</v>
      </c>
      <c r="D32" s="10">
        <v>50</v>
      </c>
      <c r="E32" s="82">
        <f t="shared" si="0"/>
        <v>0</v>
      </c>
      <c r="F32" s="83"/>
      <c r="G32" s="1"/>
      <c r="H32" s="1"/>
    </row>
    <row r="33" spans="1:6" s="2" customFormat="1" ht="16">
      <c r="A33" s="12" t="s">
        <v>55</v>
      </c>
      <c r="B33" s="80" t="s">
        <v>82</v>
      </c>
      <c r="C33" s="81" t="s">
        <v>6</v>
      </c>
      <c r="D33" s="10">
        <v>50</v>
      </c>
      <c r="E33" s="82">
        <f t="shared" si="0"/>
        <v>0</v>
      </c>
      <c r="F33" s="83"/>
    </row>
    <row r="34" spans="1:6" ht="16">
      <c r="A34" s="12" t="s">
        <v>55</v>
      </c>
      <c r="B34" s="80" t="s">
        <v>83</v>
      </c>
      <c r="C34" s="81" t="s">
        <v>7</v>
      </c>
      <c r="D34" s="10">
        <v>50</v>
      </c>
      <c r="E34" s="82">
        <f t="shared" si="0"/>
        <v>0</v>
      </c>
      <c r="F34" s="83"/>
    </row>
    <row r="35" spans="1:6" ht="16">
      <c r="A35" s="12" t="s">
        <v>55</v>
      </c>
      <c r="B35" s="80" t="s">
        <v>84</v>
      </c>
      <c r="C35" s="81" t="s">
        <v>7</v>
      </c>
      <c r="D35" s="10">
        <v>50</v>
      </c>
      <c r="E35" s="82">
        <f t="shared" si="0"/>
        <v>0</v>
      </c>
      <c r="F35" s="83"/>
    </row>
    <row r="36" spans="1:6" ht="16">
      <c r="A36" s="12" t="s">
        <v>55</v>
      </c>
      <c r="B36" s="80" t="s">
        <v>85</v>
      </c>
      <c r="C36" s="81" t="s">
        <v>0</v>
      </c>
      <c r="D36" s="10">
        <v>50</v>
      </c>
      <c r="E36" s="82">
        <f t="shared" si="0"/>
        <v>0</v>
      </c>
      <c r="F36" s="83"/>
    </row>
    <row r="37" spans="1:6" ht="16">
      <c r="A37" s="12" t="s">
        <v>55</v>
      </c>
      <c r="B37" s="80" t="s">
        <v>86</v>
      </c>
      <c r="C37" s="81" t="s">
        <v>0</v>
      </c>
      <c r="D37" s="10">
        <v>50</v>
      </c>
      <c r="E37" s="82">
        <f t="shared" si="0"/>
        <v>0</v>
      </c>
      <c r="F37" s="83"/>
    </row>
    <row r="38" spans="1:6" ht="16">
      <c r="A38" s="12" t="s">
        <v>55</v>
      </c>
      <c r="B38" s="80" t="s">
        <v>87</v>
      </c>
      <c r="C38" s="81" t="s">
        <v>0</v>
      </c>
      <c r="D38" s="10">
        <v>50</v>
      </c>
      <c r="E38" s="82">
        <f t="shared" si="0"/>
        <v>0</v>
      </c>
      <c r="F38" s="83"/>
    </row>
    <row r="39" spans="1:6" ht="16">
      <c r="A39" s="12" t="s">
        <v>55</v>
      </c>
      <c r="B39" s="80" t="s">
        <v>88</v>
      </c>
      <c r="C39" s="81" t="s">
        <v>0</v>
      </c>
      <c r="D39" s="10">
        <v>50</v>
      </c>
      <c r="E39" s="82">
        <f t="shared" si="0"/>
        <v>0</v>
      </c>
      <c r="F39" s="83"/>
    </row>
    <row r="40" spans="1:6" ht="16">
      <c r="A40" s="12" t="s">
        <v>55</v>
      </c>
      <c r="B40" s="80" t="s">
        <v>89</v>
      </c>
      <c r="C40" s="81" t="s">
        <v>0</v>
      </c>
      <c r="D40" s="10">
        <v>50</v>
      </c>
      <c r="E40" s="82">
        <f t="shared" si="0"/>
        <v>0</v>
      </c>
      <c r="F40" s="83"/>
    </row>
    <row r="41" spans="1:6" ht="16">
      <c r="A41" s="12" t="s">
        <v>55</v>
      </c>
      <c r="B41" s="80" t="s">
        <v>90</v>
      </c>
      <c r="C41" s="81" t="s">
        <v>7</v>
      </c>
      <c r="D41" s="10">
        <v>50</v>
      </c>
      <c r="E41" s="82">
        <f t="shared" si="0"/>
        <v>0</v>
      </c>
      <c r="F41" s="83"/>
    </row>
    <row r="42" spans="1:6" ht="16">
      <c r="A42" s="12" t="s">
        <v>55</v>
      </c>
      <c r="B42" s="80" t="s">
        <v>91</v>
      </c>
      <c r="C42" s="81" t="s">
        <v>7</v>
      </c>
      <c r="D42" s="10">
        <v>50</v>
      </c>
      <c r="E42" s="82">
        <f t="shared" si="0"/>
        <v>0</v>
      </c>
      <c r="F42" s="83"/>
    </row>
  </sheetData>
  <mergeCells count="4">
    <mergeCell ref="A1:F2"/>
    <mergeCell ref="A4:F4"/>
    <mergeCell ref="A12:F12"/>
    <mergeCell ref="A29:F29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D09A3-B807-BE4E-B600-CB65970F27B8}">
  <dimension ref="A1:J37"/>
  <sheetViews>
    <sheetView workbookViewId="0">
      <selection activeCell="C21" sqref="C21"/>
    </sheetView>
  </sheetViews>
  <sheetFormatPr baseColWidth="10" defaultRowHeight="15"/>
  <cols>
    <col min="5" max="5" width="15.6640625" customWidth="1"/>
  </cols>
  <sheetData>
    <row r="1" spans="1:10">
      <c r="A1" s="2"/>
      <c r="B1" s="2"/>
      <c r="C1" s="2" t="s">
        <v>11</v>
      </c>
      <c r="D1" s="26">
        <v>41478</v>
      </c>
      <c r="E1" s="2"/>
      <c r="F1" s="2"/>
      <c r="G1" s="2"/>
      <c r="H1" s="2"/>
      <c r="I1" s="2"/>
      <c r="J1" s="2"/>
    </row>
    <row r="2" spans="1:10">
      <c r="A2" s="2"/>
      <c r="B2" s="2"/>
      <c r="C2" s="2" t="s">
        <v>12</v>
      </c>
      <c r="D2" s="27" t="s">
        <v>13</v>
      </c>
      <c r="E2" s="2"/>
      <c r="F2" s="2"/>
      <c r="G2" s="2"/>
      <c r="H2" s="2"/>
      <c r="I2" s="2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>
      <c r="A6" s="77" t="s">
        <v>14</v>
      </c>
      <c r="B6" s="77"/>
      <c r="C6" s="78"/>
      <c r="D6" s="78"/>
      <c r="E6" s="78"/>
      <c r="F6" s="78"/>
      <c r="G6" s="78"/>
      <c r="H6" s="78"/>
      <c r="I6" s="2"/>
      <c r="J6" s="2"/>
    </row>
    <row r="7" spans="1:10">
      <c r="A7" s="77" t="s">
        <v>15</v>
      </c>
      <c r="B7" s="77"/>
      <c r="C7" s="79"/>
      <c r="D7" s="79"/>
      <c r="E7" s="79"/>
      <c r="F7" s="28"/>
      <c r="G7" s="28"/>
      <c r="H7" s="29"/>
      <c r="I7" s="2"/>
      <c r="J7" s="2"/>
    </row>
    <row r="8" spans="1:10" ht="18">
      <c r="A8" s="30"/>
      <c r="B8" s="30"/>
      <c r="C8" s="30"/>
      <c r="D8" s="30"/>
      <c r="E8" s="30"/>
      <c r="F8" s="31" t="s">
        <v>16</v>
      </c>
      <c r="G8" s="32"/>
      <c r="H8" s="30"/>
      <c r="I8" s="2"/>
      <c r="J8" s="2"/>
    </row>
    <row r="9" spans="1:10">
      <c r="A9" s="30"/>
      <c r="B9" s="30"/>
      <c r="C9" s="33"/>
      <c r="D9" s="34" t="s">
        <v>17</v>
      </c>
      <c r="E9" s="35">
        <f>D1</f>
        <v>41478</v>
      </c>
      <c r="F9" s="36"/>
      <c r="G9" s="30"/>
      <c r="H9" s="30"/>
      <c r="I9" s="2"/>
      <c r="J9" s="2"/>
    </row>
    <row r="10" spans="1:10">
      <c r="A10" s="30"/>
      <c r="B10" s="37" t="s">
        <v>18</v>
      </c>
      <c r="C10" s="38"/>
      <c r="D10" s="38"/>
      <c r="E10" s="38"/>
      <c r="F10" s="38"/>
      <c r="G10" s="38"/>
      <c r="H10" s="38"/>
      <c r="I10" s="2"/>
      <c r="J10" s="2"/>
    </row>
    <row r="11" spans="1:10">
      <c r="A11" s="30"/>
      <c r="B11" s="30"/>
      <c r="C11" s="33"/>
      <c r="D11" s="39"/>
      <c r="E11" s="40"/>
      <c r="F11" s="40"/>
      <c r="G11" s="30"/>
      <c r="H11" s="30"/>
      <c r="I11" s="2"/>
      <c r="J11" s="2"/>
    </row>
    <row r="12" spans="1:10">
      <c r="A12" s="41" t="s">
        <v>19</v>
      </c>
      <c r="B12" s="42" t="s">
        <v>20</v>
      </c>
      <c r="C12" s="43"/>
      <c r="D12" s="44"/>
      <c r="E12" s="45" t="s">
        <v>21</v>
      </c>
      <c r="F12" s="45" t="s">
        <v>22</v>
      </c>
      <c r="G12" s="46" t="s">
        <v>23</v>
      </c>
      <c r="H12" s="47" t="s">
        <v>24</v>
      </c>
      <c r="I12" s="2"/>
      <c r="J12" s="2"/>
    </row>
    <row r="13" spans="1:10">
      <c r="A13" s="48"/>
      <c r="B13" s="42"/>
      <c r="C13" s="43"/>
      <c r="D13" s="44"/>
      <c r="E13" s="49"/>
      <c r="F13" s="49"/>
      <c r="G13" s="50"/>
      <c r="H13" s="47"/>
      <c r="I13" s="2"/>
      <c r="J13" s="2"/>
    </row>
    <row r="14" spans="1:10">
      <c r="A14" s="51">
        <f t="shared" ref="A14:A23" si="0">IF(Позиция&gt;=9^9,"",ROW($A1))</f>
        <v>1</v>
      </c>
      <c r="B14" s="52" t="s">
        <v>29</v>
      </c>
      <c r="C14" s="53"/>
      <c r="D14" s="54"/>
      <c r="E14" s="51" t="str">
        <f t="shared" ref="E14:E23" si="1">IF(Позиция&gt;=9^9,"","шт")</f>
        <v>шт</v>
      </c>
      <c r="F14" s="55">
        <f>IF(Позиция&gt;=9^9,"",INDEX('[1]Движение товара'!$F$1:$F$1000,Позиция))</f>
        <v>14</v>
      </c>
      <c r="G14" s="56">
        <f>IF(Позиция&gt;=9^9,"",INDEX('[1]Движение товара'!$E$1:$E$1000,Позиция))</f>
        <v>5</v>
      </c>
      <c r="H14" s="55">
        <f t="shared" ref="H14:H23" si="2">IF(Позиция&gt;=9^9,"",G14*F14)</f>
        <v>70</v>
      </c>
      <c r="I14" s="2"/>
      <c r="J14" s="2"/>
    </row>
    <row r="15" spans="1:10">
      <c r="A15" s="51" t="str">
        <f t="shared" si="0"/>
        <v/>
      </c>
      <c r="B15" s="52" t="str">
        <f>IF(Позиция&gt;=9^9,"",INDEX('[1]Движение товара'!$D$1:$D$1000,Позиция))</f>
        <v/>
      </c>
      <c r="C15" s="53"/>
      <c r="D15" s="54"/>
      <c r="E15" s="51" t="str">
        <f t="shared" si="1"/>
        <v/>
      </c>
      <c r="F15" s="55" t="str">
        <f>IF(Позиция&gt;=9^9,"",INDEX('[1]Движение товара'!$F$1:$F$1000,Позиция))</f>
        <v/>
      </c>
      <c r="G15" s="56" t="str">
        <f>IF(Позиция&gt;=9^9,"",INDEX('[1]Движение товара'!$E$1:$E$1000,Позиция))</f>
        <v/>
      </c>
      <c r="H15" s="55" t="str">
        <f t="shared" si="2"/>
        <v/>
      </c>
      <c r="I15" s="2"/>
      <c r="J15" s="2"/>
    </row>
    <row r="16" spans="1:10">
      <c r="A16" s="51" t="str">
        <f t="shared" si="0"/>
        <v/>
      </c>
      <c r="B16" s="52" t="str">
        <f>IF(Позиция&gt;=9^9,"",INDEX('[1]Движение товара'!$D$1:$D$1000,Позиция))</f>
        <v/>
      </c>
      <c r="C16" s="53"/>
      <c r="D16" s="54"/>
      <c r="E16" s="51" t="str">
        <f t="shared" si="1"/>
        <v/>
      </c>
      <c r="F16" s="55" t="str">
        <f>IF(Позиция&gt;=9^9,"",INDEX('[1]Движение товара'!$F$1:$F$1000,Позиция))</f>
        <v/>
      </c>
      <c r="G16" s="56" t="str">
        <f>IF(Позиция&gt;=9^9,"",INDEX('[1]Движение товара'!$E$1:$E$1000,Позиция))</f>
        <v/>
      </c>
      <c r="H16" s="55" t="str">
        <f t="shared" si="2"/>
        <v/>
      </c>
      <c r="I16" s="2"/>
      <c r="J16" s="2"/>
    </row>
    <row r="17" spans="1:10">
      <c r="A17" s="51" t="str">
        <f t="shared" si="0"/>
        <v/>
      </c>
      <c r="B17" s="52" t="str">
        <f>IF(Позиция&gt;=9^9,"",INDEX('[1]Движение товара'!$D$1:$D$1000,Позиция))</f>
        <v/>
      </c>
      <c r="C17" s="53"/>
      <c r="D17" s="54"/>
      <c r="E17" s="51" t="str">
        <f t="shared" si="1"/>
        <v/>
      </c>
      <c r="F17" s="55" t="str">
        <f>IF(Позиция&gt;=9^9,"",INDEX('[1]Движение товара'!$F$1:$F$1000,Позиция))</f>
        <v/>
      </c>
      <c r="G17" s="56" t="str">
        <f>IF(Позиция&gt;=9^9,"",INDEX('[1]Движение товара'!$E$1:$E$1000,Позиция))</f>
        <v/>
      </c>
      <c r="H17" s="55" t="str">
        <f t="shared" si="2"/>
        <v/>
      </c>
      <c r="I17" s="2"/>
      <c r="J17" s="2"/>
    </row>
    <row r="18" spans="1:10">
      <c r="A18" s="51" t="str">
        <f t="shared" si="0"/>
        <v/>
      </c>
      <c r="B18" s="52" t="str">
        <f>IF(Позиция&gt;=9^9,"",INDEX('[1]Движение товара'!$D$1:$D$1000,Позиция))</f>
        <v/>
      </c>
      <c r="C18" s="53"/>
      <c r="D18" s="54"/>
      <c r="E18" s="51" t="str">
        <f t="shared" si="1"/>
        <v/>
      </c>
      <c r="F18" s="55" t="str">
        <f>IF(Позиция&gt;=9^9,"",INDEX('[1]Движение товара'!$F$1:$F$1000,Позиция))</f>
        <v/>
      </c>
      <c r="G18" s="56" t="str">
        <f>IF(Позиция&gt;=9^9,"",INDEX('[1]Движение товара'!$E$1:$E$1000,Позиция))</f>
        <v/>
      </c>
      <c r="H18" s="55" t="str">
        <f t="shared" si="2"/>
        <v/>
      </c>
      <c r="I18" s="2"/>
      <c r="J18" s="2"/>
    </row>
    <row r="19" spans="1:10">
      <c r="A19" s="51" t="str">
        <f t="shared" si="0"/>
        <v/>
      </c>
      <c r="B19" s="52" t="str">
        <f>IF(Позиция&gt;=9^9,"",INDEX('[1]Движение товара'!$D$1:$D$1000,Позиция))</f>
        <v/>
      </c>
      <c r="C19" s="53"/>
      <c r="D19" s="54"/>
      <c r="E19" s="51" t="str">
        <f t="shared" si="1"/>
        <v/>
      </c>
      <c r="F19" s="55" t="str">
        <f>IF(Позиция&gt;=9^9,"",INDEX('[1]Движение товара'!$F$1:$F$1000,Позиция))</f>
        <v/>
      </c>
      <c r="G19" s="56" t="str">
        <f>IF(Позиция&gt;=9^9,"",INDEX('[1]Движение товара'!$E$1:$E$1000,Позиция))</f>
        <v/>
      </c>
      <c r="H19" s="55" t="str">
        <f t="shared" si="2"/>
        <v/>
      </c>
      <c r="I19" s="2"/>
      <c r="J19" s="2"/>
    </row>
    <row r="20" spans="1:10">
      <c r="A20" s="51" t="str">
        <f t="shared" si="0"/>
        <v/>
      </c>
      <c r="B20" s="52" t="str">
        <f>IF(Позиция&gt;=9^9,"",INDEX('[1]Движение товара'!$D$1:$D$1000,Позиция))</f>
        <v/>
      </c>
      <c r="C20" s="53"/>
      <c r="D20" s="54"/>
      <c r="E20" s="51" t="str">
        <f t="shared" si="1"/>
        <v/>
      </c>
      <c r="F20" s="55" t="str">
        <f>IF(Позиция&gt;=9^9,"",INDEX('[1]Движение товара'!$F$1:$F$1000,Позиция))</f>
        <v/>
      </c>
      <c r="G20" s="56" t="str">
        <f>IF(Позиция&gt;=9^9,"",INDEX('[1]Движение товара'!$E$1:$E$1000,Позиция))</f>
        <v/>
      </c>
      <c r="H20" s="55" t="str">
        <f t="shared" si="2"/>
        <v/>
      </c>
      <c r="I20" s="2"/>
      <c r="J20" s="2"/>
    </row>
    <row r="21" spans="1:10">
      <c r="A21" s="51" t="str">
        <f t="shared" si="0"/>
        <v/>
      </c>
      <c r="B21" s="52" t="str">
        <f>IF(Позиция&gt;=9^9,"",INDEX('[1]Движение товара'!$D$1:$D$1000,Позиция))</f>
        <v/>
      </c>
      <c r="C21" s="53"/>
      <c r="D21" s="54"/>
      <c r="E21" s="51" t="str">
        <f t="shared" si="1"/>
        <v/>
      </c>
      <c r="F21" s="55" t="str">
        <f>IF(Позиция&gt;=9^9,"",INDEX('[1]Движение товара'!$F$1:$F$1000,Позиция))</f>
        <v/>
      </c>
      <c r="G21" s="56" t="str">
        <f>IF(Позиция&gt;=9^9,"",INDEX('[1]Движение товара'!$E$1:$E$1000,Позиция))</f>
        <v/>
      </c>
      <c r="H21" s="55" t="str">
        <f t="shared" si="2"/>
        <v/>
      </c>
      <c r="I21" s="2"/>
      <c r="J21" s="2"/>
    </row>
    <row r="22" spans="1:10">
      <c r="A22" s="51" t="str">
        <f t="shared" si="0"/>
        <v/>
      </c>
      <c r="B22" s="52" t="str">
        <f>IF(Позиция&gt;=9^9,"",INDEX('[1]Движение товара'!$D$1:$D$1000,Позиция))</f>
        <v/>
      </c>
      <c r="C22" s="53"/>
      <c r="D22" s="54"/>
      <c r="E22" s="51" t="str">
        <f t="shared" si="1"/>
        <v/>
      </c>
      <c r="F22" s="55" t="str">
        <f>IF(Позиция&gt;=9^9,"",INDEX('[1]Движение товара'!$F$1:$F$1000,Позиция))</f>
        <v/>
      </c>
      <c r="G22" s="56" t="str">
        <f>IF(Позиция&gt;=9^9,"",INDEX('[1]Движение товара'!$E$1:$E$1000,Позиция))</f>
        <v/>
      </c>
      <c r="H22" s="55" t="str">
        <f t="shared" si="2"/>
        <v/>
      </c>
      <c r="I22" s="2"/>
      <c r="J22" s="2"/>
    </row>
    <row r="23" spans="1:10">
      <c r="A23" s="51" t="str">
        <f t="shared" si="0"/>
        <v/>
      </c>
      <c r="B23" s="52" t="str">
        <f>IF(Позиция&gt;=9^9,"",INDEX('[1]Движение товара'!$D$1:$D$1000,Позиция))</f>
        <v/>
      </c>
      <c r="C23" s="53"/>
      <c r="D23" s="54"/>
      <c r="E23" s="51" t="str">
        <f t="shared" si="1"/>
        <v/>
      </c>
      <c r="F23" s="55" t="str">
        <f>IF(Позиция&gt;=9^9,"",INDEX('[1]Движение товара'!$F$1:$F$1000,Позиция))</f>
        <v/>
      </c>
      <c r="G23" s="56" t="str">
        <f>IF(Позиция&gt;=9^9,"",INDEX('[1]Движение товара'!$E$1:$E$1000,Позиция))</f>
        <v/>
      </c>
      <c r="H23" s="55" t="str">
        <f t="shared" si="2"/>
        <v/>
      </c>
      <c r="I23" s="2"/>
      <c r="J23" s="2"/>
    </row>
    <row r="24" spans="1:10">
      <c r="A24" s="57"/>
      <c r="B24" s="57"/>
      <c r="C24" s="57"/>
      <c r="D24" s="57"/>
      <c r="E24" s="57"/>
      <c r="F24" s="58"/>
      <c r="G24" s="59" t="s">
        <v>25</v>
      </c>
      <c r="H24" s="55">
        <f>SUM(H14:H23)</f>
        <v>70</v>
      </c>
      <c r="I24" s="2"/>
      <c r="J24" s="2"/>
    </row>
    <row r="25" spans="1:10">
      <c r="A25" s="60" t="s">
        <v>26</v>
      </c>
      <c r="B25" s="61"/>
      <c r="C25" s="61"/>
      <c r="D25" s="61"/>
      <c r="E25" s="61"/>
      <c r="F25" s="61"/>
      <c r="G25" s="62"/>
      <c r="H25" s="62"/>
      <c r="I25" s="2"/>
      <c r="J25" s="2"/>
    </row>
    <row r="26" spans="1:10">
      <c r="A26" s="63" t="s">
        <v>27</v>
      </c>
      <c r="B26" s="64"/>
      <c r="C26" s="64"/>
      <c r="D26" s="64"/>
      <c r="E26" s="64"/>
      <c r="F26" s="64"/>
      <c r="G26" s="64"/>
      <c r="H26" s="64"/>
      <c r="I26" s="2"/>
      <c r="J26" s="2"/>
    </row>
    <row r="27" spans="1:10">
      <c r="A27" s="65" t="s">
        <v>28</v>
      </c>
      <c r="B27" s="65"/>
      <c r="C27" s="65"/>
      <c r="D27" s="65"/>
      <c r="E27" s="65"/>
      <c r="F27" s="65"/>
      <c r="G27" s="65"/>
      <c r="H27" s="65"/>
      <c r="I27" s="2"/>
      <c r="J27" s="2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</sheetData>
  <mergeCells count="4">
    <mergeCell ref="A6:B6"/>
    <mergeCell ref="C6:H6"/>
    <mergeCell ref="A7:B7"/>
    <mergeCell ref="C7:E7"/>
  </mergeCells>
  <dataValidations count="1">
    <dataValidation type="list" allowBlank="1" showInputMessage="1" showErrorMessage="1" sqref="D2" xr:uid="{4ED64CB1-D0D1-4D4F-90C3-AC7CBCD6F186}">
      <formula1>Покупатели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поставщики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1c-user4</dc:creator>
  <cp:lastModifiedBy>Microsoft Office User</cp:lastModifiedBy>
  <cp:lastPrinted>2018-10-22T08:00:05Z</cp:lastPrinted>
  <dcterms:created xsi:type="dcterms:W3CDTF">2018-02-07T09:34:38Z</dcterms:created>
  <dcterms:modified xsi:type="dcterms:W3CDTF">2020-03-04T14:04:31Z</dcterms:modified>
</cp:coreProperties>
</file>