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B7" i="1"/>
  <c r="B8" i="1" s="1"/>
  <c r="I6" i="1"/>
  <c r="H6" i="1"/>
  <c r="C6" i="1"/>
  <c r="I5" i="1"/>
  <c r="H5" i="1"/>
  <c r="C5" i="1"/>
  <c r="I4" i="1"/>
  <c r="D4" i="1" s="1"/>
  <c r="H4" i="1"/>
  <c r="C4" i="1" s="1"/>
  <c r="C7" i="1" s="1"/>
  <c r="C2" i="1"/>
  <c r="C8" i="1" l="1"/>
</calcChain>
</file>

<file path=xl/sharedStrings.xml><?xml version="1.0" encoding="utf-8"?>
<sst xmlns="http://schemas.openxmlformats.org/spreadsheetml/2006/main" count="15" uniqueCount="15">
  <si>
    <t>ставки</t>
  </si>
  <si>
    <t>оплата факт</t>
  </si>
  <si>
    <t>оплата по прогнозу</t>
  </si>
  <si>
    <t>план</t>
  </si>
  <si>
    <t>факт</t>
  </si>
  <si>
    <t>должно быть</t>
  </si>
  <si>
    <t>% выполнения</t>
  </si>
  <si>
    <t>прогноз выполнения</t>
  </si>
  <si>
    <t>оклад/час</t>
  </si>
  <si>
    <t>премиальная часть</t>
  </si>
  <si>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Calibri"/>
        <family val="2"/>
        <charset val="204"/>
        <scheme val="minor"/>
      </rPr>
      <t>Активные сим</t>
    </r>
  </si>
  <si>
    <t>Сим с платежом от 150руб.</t>
  </si>
  <si>
    <t xml:space="preserve">Услуги ДОП (Apple Music, Мой МТС) </t>
  </si>
  <si>
    <t>итого сумма</t>
  </si>
  <si>
    <t>в ячейке D4 прописана формула для расчета оплаты по прогнозу ячейки I4, как сделать в формуле так чтобы ячейка I4 высчитывала прогноз, но оплата по прогнозу в ячейке D4 считалась до 120% мах.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</si>
</sst>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#,##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0" fillId="0" borderId="1" xfId="0" quotePrefix="1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0" quotePrefix="1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G4" sqref="G4"/>
    </sheetView>
  </sheetViews>
  <sheetFormatPr defaultRowHeight="15" x14ac:dyDescent="0.25"/>
  <cols>
    <col min="1" max="1" width="18.7109375" bestFit="1" customWidth="1"/>
    <col min="2" max="2" width="10.5703125" bestFit="1" customWidth="1"/>
    <col min="3" max="3" width="11.85546875" bestFit="1" customWidth="1"/>
  </cols>
  <sheetData>
    <row r="1" spans="1:9" ht="60" x14ac:dyDescent="0.25">
      <c r="A1" s="1"/>
      <c r="B1" s="1" t="s">
        <v>0</v>
      </c>
      <c r="C1" s="1" t="s">
        <v>1</v>
      </c>
      <c r="D1" s="2" t="s">
        <v>2</v>
      </c>
      <c r="E1" s="1" t="s">
        <v>3</v>
      </c>
      <c r="F1" s="1" t="s">
        <v>4</v>
      </c>
      <c r="G1" s="2" t="s">
        <v>5</v>
      </c>
      <c r="H1" s="3" t="s">
        <v>6</v>
      </c>
      <c r="I1" s="3" t="s">
        <v>7</v>
      </c>
    </row>
    <row r="2" spans="1:9" x14ac:dyDescent="0.25">
      <c r="A2" s="1" t="s">
        <v>8</v>
      </c>
      <c r="B2" s="4">
        <v>70</v>
      </c>
      <c r="C2" s="4">
        <f>B2*160</f>
        <v>11200</v>
      </c>
      <c r="D2" s="4"/>
      <c r="E2" s="1"/>
      <c r="F2" s="1"/>
      <c r="G2" s="1"/>
      <c r="H2" s="1"/>
      <c r="I2" s="1"/>
    </row>
    <row r="3" spans="1:9" x14ac:dyDescent="0.25">
      <c r="A3" s="1" t="s">
        <v>9</v>
      </c>
      <c r="B3" s="4"/>
      <c r="C3" s="4"/>
      <c r="D3" s="4"/>
      <c r="E3" s="1"/>
      <c r="F3" s="1"/>
      <c r="G3" s="1"/>
      <c r="H3" s="1"/>
      <c r="I3" s="1"/>
    </row>
    <row r="4" spans="1:9" x14ac:dyDescent="0.25">
      <c r="A4" s="5" t="s">
        <v>10</v>
      </c>
      <c r="B4" s="4">
        <v>8000</v>
      </c>
      <c r="C4" s="6">
        <f>IF(AND(H4&lt;=79%),0,IF(AND(H4&gt;80%,H4&lt;=120%),8000))*H4</f>
        <v>0</v>
      </c>
      <c r="D4" s="6">
        <f>IF(AND(I4&lt;=79%),0,IF(AND(I4&gt;80%,I4&lt;=120%),8000))*I4</f>
        <v>0</v>
      </c>
      <c r="E4" s="1">
        <v>150</v>
      </c>
      <c r="F4" s="1">
        <v>83</v>
      </c>
      <c r="G4" s="7">
        <f>E4/31*11</f>
        <v>53.225806451612904</v>
      </c>
      <c r="H4" s="8">
        <f>F4/E4</f>
        <v>0.55333333333333334</v>
      </c>
      <c r="I4" s="8">
        <f>F4/(E4/31*11)*100%</f>
        <v>1.5593939393939393</v>
      </c>
    </row>
    <row r="5" spans="1:9" ht="60" x14ac:dyDescent="0.25">
      <c r="A5" s="9" t="s">
        <v>11</v>
      </c>
      <c r="B5" s="4">
        <v>5000</v>
      </c>
      <c r="C5" s="6">
        <f>IF(AND(H5&lt;=79%),0,IF(AND(H5&gt;80%,H5&lt;=120%),5000))*H5</f>
        <v>0</v>
      </c>
      <c r="D5" s="1"/>
      <c r="E5" s="1">
        <v>45</v>
      </c>
      <c r="F5" s="1"/>
      <c r="G5" s="1"/>
      <c r="H5" s="8">
        <f>F5/E5</f>
        <v>0</v>
      </c>
      <c r="I5" s="8">
        <f t="shared" ref="I5:I6" si="0">F5/(E5/31*11)*100%</f>
        <v>0</v>
      </c>
    </row>
    <row r="6" spans="1:9" ht="90" x14ac:dyDescent="0.25">
      <c r="A6" s="9" t="s">
        <v>12</v>
      </c>
      <c r="B6" s="4">
        <v>1800</v>
      </c>
      <c r="C6" s="6">
        <f>IF(AND(H6&lt;=79%),0,IF(AND(H6&gt;80%,H6&lt;=120%),1800))*H6</f>
        <v>0</v>
      </c>
      <c r="D6" s="10"/>
      <c r="E6" s="1">
        <v>75</v>
      </c>
      <c r="F6" s="1"/>
      <c r="G6" s="1"/>
      <c r="H6" s="8">
        <f>F6/E6*100%</f>
        <v>0</v>
      </c>
      <c r="I6" s="8">
        <f t="shared" si="0"/>
        <v>0</v>
      </c>
    </row>
    <row r="7" spans="1:9" x14ac:dyDescent="0.25">
      <c r="A7" s="1"/>
      <c r="B7" s="4">
        <f>SUM(B4:B6)</f>
        <v>14800</v>
      </c>
      <c r="C7" s="4">
        <f>SUM(C3:C6)</f>
        <v>0</v>
      </c>
      <c r="D7" s="10"/>
      <c r="E7" s="11"/>
      <c r="F7" s="8"/>
      <c r="G7" s="8"/>
      <c r="H7" s="8"/>
      <c r="I7" s="1"/>
    </row>
    <row r="8" spans="1:9" x14ac:dyDescent="0.25">
      <c r="A8" s="1" t="s">
        <v>13</v>
      </c>
      <c r="B8" s="4">
        <f>B7+B3</f>
        <v>14800</v>
      </c>
      <c r="C8" s="4">
        <f>C2+C7</f>
        <v>11200</v>
      </c>
      <c r="D8" s="4"/>
      <c r="E8" s="1"/>
      <c r="F8" s="1"/>
      <c r="G8" s="1"/>
      <c r="H8" s="1"/>
      <c r="I8" s="1"/>
    </row>
    <row r="10" spans="1:9" x14ac:dyDescent="0.25">
      <c r="A10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2020-03-12T14:19:47Z</dcterms:modified>
</cp:coreProperties>
</file>