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320" windowHeight="790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I3" i="1"/>
  <c r="I4"/>
  <c r="J4" a="1"/>
  <c r="K4"/>
  <c r="I5"/>
  <c r="J5" a="1"/>
  <c r="K5"/>
  <c r="I6"/>
  <c r="J6" a="1"/>
  <c r="K6"/>
  <c r="I7"/>
  <c r="J7" a="1"/>
  <c r="K7"/>
  <c r="I8"/>
  <c r="J8" a="1"/>
  <c r="K8"/>
  <c r="I9"/>
  <c r="J9" a="1"/>
  <c r="K9"/>
  <c r="J3" a="1"/>
  <c r="K3"/>
  <c r="J4"/>
  <c r="J5"/>
  <c r="J6"/>
  <c r="J7"/>
  <c r="J8"/>
  <c r="J9"/>
  <c r="J3"/>
  <c r="D17"/>
  <c r="C17"/>
  <c r="B17"/>
  <c r="D15"/>
  <c r="C15"/>
  <c r="B15"/>
  <c r="D7"/>
  <c r="C7"/>
  <c r="B7"/>
  <c r="B13"/>
  <c r="B11"/>
  <c r="B9"/>
  <c r="B5"/>
  <c r="B3"/>
  <c r="D13"/>
  <c r="D11"/>
  <c r="D9"/>
  <c r="D5"/>
  <c r="D3"/>
  <c r="C13"/>
  <c r="C11"/>
  <c r="C9"/>
  <c r="C5"/>
  <c r="C3"/>
</calcChain>
</file>

<file path=xl/sharedStrings.xml><?xml version="1.0" encoding="utf-8"?>
<sst xmlns="http://schemas.openxmlformats.org/spreadsheetml/2006/main" count="58" uniqueCount="22">
  <si>
    <t>Лампочка</t>
  </si>
  <si>
    <t>Молоток</t>
  </si>
  <si>
    <t>Кувалда</t>
  </si>
  <si>
    <t>Лопата</t>
  </si>
  <si>
    <t>Рукавица</t>
  </si>
  <si>
    <t>склад1</t>
  </si>
  <si>
    <t>склад2</t>
  </si>
  <si>
    <t>Наименование</t>
  </si>
  <si>
    <t>склад</t>
  </si>
  <si>
    <t>Артикуль</t>
  </si>
  <si>
    <t>АВС12345</t>
  </si>
  <si>
    <t>ТРР32444</t>
  </si>
  <si>
    <t>ЛЛЛ52524</t>
  </si>
  <si>
    <t>ЛДД32114</t>
  </si>
  <si>
    <t>Источник</t>
  </si>
  <si>
    <t>база1</t>
  </si>
  <si>
    <t>база2</t>
  </si>
  <si>
    <t>Сумма</t>
  </si>
  <si>
    <t>ААА10101</t>
  </si>
  <si>
    <t>получается так</t>
  </si>
  <si>
    <t>а должно быть:</t>
  </si>
  <si>
    <t>т, е как вписать дополнительное условие для обощения по полю СКЛАД?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</si>
</sst>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2" borderId="0" xfId="0" applyFont="1" applyFill="1" applyAlignment="1">
      <alignment horizontal="center" vertical="center"/>
    </xf>
    <xf numFmtId="0" fontId="0" fillId="3" borderId="1" xfId="0" applyFill="1" applyBorder="1"/>
    <xf numFmtId="0" fontId="0" fillId="3" borderId="0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1" fillId="0" borderId="0" xfId="0" applyFont="1" applyBorder="1" applyAlignment="1">
      <alignment horizontal="center"/>
    </xf>
    <xf numFmtId="0" fontId="1" fillId="4" borderId="0" xfId="0" applyFont="1" applyFill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5" borderId="18" xfId="0" applyFill="1" applyBorder="1"/>
    <xf numFmtId="0" fontId="0" fillId="0" borderId="9" xfId="0" applyBorder="1" applyAlignment="1">
      <alignment vertical="center"/>
    </xf>
    <xf numFmtId="0" fontId="0" fillId="0" borderId="0" xfId="0" applyAlignment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</cellXfs>
  <cellStyles count="1">
    <cellStyle name="Обычный" xfId="0" builtinId="0"/>
  </cellStyles>
  <dxfs count="1">
    <dxf>
      <fill>
        <patternFill>
          <bgColor indexed="22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pane ySplit="1" topLeftCell="A2" activePane="bottomLeft" state="frozen"/>
      <selection pane="bottomLeft" activeCell="N1" sqref="N1"/>
    </sheetView>
  </sheetViews>
  <sheetFormatPr defaultRowHeight="15"/>
  <cols>
    <col min="3" max="3" width="14.85546875" bestFit="1" customWidth="1"/>
    <col min="4" max="4" width="11.28515625" customWidth="1"/>
    <col min="14" max="14" width="12.5703125" customWidth="1"/>
  </cols>
  <sheetData>
    <row r="1" spans="1:14" ht="18" customHeight="1">
      <c r="A1" s="9" t="s">
        <v>14</v>
      </c>
      <c r="B1" s="9" t="s">
        <v>8</v>
      </c>
      <c r="C1" s="9" t="s">
        <v>7</v>
      </c>
      <c r="D1" s="9" t="s">
        <v>9</v>
      </c>
      <c r="E1" s="9" t="s">
        <v>17</v>
      </c>
      <c r="N1" s="1" t="s">
        <v>13</v>
      </c>
    </row>
    <row r="2" spans="1:14" ht="18" customHeight="1">
      <c r="A2" s="10" t="s">
        <v>15</v>
      </c>
      <c r="B2" s="11" t="s">
        <v>5</v>
      </c>
      <c r="C2" s="16" t="s">
        <v>0</v>
      </c>
      <c r="D2" s="11" t="s">
        <v>10</v>
      </c>
      <c r="E2" s="19">
        <v>100</v>
      </c>
    </row>
    <row r="3" spans="1:14" ht="18" customHeight="1">
      <c r="A3" s="12" t="s">
        <v>16</v>
      </c>
      <c r="B3" s="13" t="str">
        <f>B2</f>
        <v>склад1</v>
      </c>
      <c r="C3" s="17" t="str">
        <f>C2</f>
        <v>Лампочка</v>
      </c>
      <c r="D3" s="13" t="str">
        <f>D2</f>
        <v>АВС12345</v>
      </c>
      <c r="E3" s="20">
        <v>120</v>
      </c>
      <c r="I3" s="22" t="str">
        <f>INDEX(B$2:B$90,MATCH(1,INDEX((COUNTIF(I$2:I2,B$2:B$90)=0)/(A$2:A$90="база1")/(D$2:D$90=N$1),),))</f>
        <v>склад1</v>
      </c>
      <c r="J3" s="22" t="str">
        <f t="array" ref="J3">INDEX(C:C,MIN(IF((B$2:B$90=I3)*(D$2:D$90=N$1)*(A$2:A$90="база1"),ROW(B$2:B$90))))</f>
        <v>Рукавица</v>
      </c>
      <c r="K3" s="22">
        <f>SUMPRODUCT((B$2:B$90=I3)*(D$2:D$90=N$1)*(A$2:A$90="база1")*(C$2:C$90=J3)*E$2:E$90)</f>
        <v>105</v>
      </c>
    </row>
    <row r="4" spans="1:14" ht="18" customHeight="1">
      <c r="A4" s="12" t="s">
        <v>15</v>
      </c>
      <c r="B4" s="13" t="s">
        <v>5</v>
      </c>
      <c r="C4" s="17" t="s">
        <v>1</v>
      </c>
      <c r="D4" s="13" t="s">
        <v>18</v>
      </c>
      <c r="E4" s="20">
        <v>130</v>
      </c>
      <c r="I4" s="22" t="e">
        <f>INDEX(B$2:B$90,MATCH(1,INDEX((COUNTIF(I$2:I3,B$2:B$90)=0)/(A$2:A$90="база1")/(D$2:D$90=N$1),),))</f>
        <v>#N/A</v>
      </c>
      <c r="J4" s="22" t="e">
        <f t="array" ref="J4">INDEX(C:C,MIN(IF((B$2:B$90=I4)*(D$2:D$90=N$1)*(A$2:A$90="база1"),ROW(B$2:B$90))))</f>
        <v>#N/A</v>
      </c>
      <c r="K4" s="22" t="e">
        <f t="shared" ref="K4:K9" si="0">SUMPRODUCT((B$2:B$90=I4)*(D$2:D$90=N$1)*(A$2:A$90="база1")*(C$2:C$90=J4)*E$2:E$90)</f>
        <v>#N/A</v>
      </c>
      <c r="N4" s="23" t="s">
        <v>10</v>
      </c>
    </row>
    <row r="5" spans="1:14" ht="18" customHeight="1">
      <c r="A5" s="12" t="s">
        <v>16</v>
      </c>
      <c r="B5" s="13" t="str">
        <f>B4</f>
        <v>склад1</v>
      </c>
      <c r="C5" s="17" t="str">
        <f>C4</f>
        <v>Молоток</v>
      </c>
      <c r="D5" s="13" t="str">
        <f>D4</f>
        <v>ААА10101</v>
      </c>
      <c r="E5" s="20">
        <v>150</v>
      </c>
      <c r="I5" s="22" t="e">
        <f>INDEX(B$2:B$90,MATCH(1,INDEX((COUNTIF(I$2:I4,B$2:B$90)=0)/(A$2:A$90="база1")/(D$2:D$90=N$1),),))</f>
        <v>#N/A</v>
      </c>
      <c r="J5" s="22" t="e">
        <f t="array" ref="J5">INDEX(C:C,MIN(IF((B$2:B$90=I5)*(D$2:D$90=N$1)*(A$2:A$90="база1"),ROW(B$2:B$90))))</f>
        <v>#N/A</v>
      </c>
      <c r="K5" s="22" t="e">
        <f t="shared" si="0"/>
        <v>#N/A</v>
      </c>
      <c r="N5" s="23" t="s">
        <v>18</v>
      </c>
    </row>
    <row r="6" spans="1:14" ht="18" customHeight="1">
      <c r="A6" s="12" t="s">
        <v>15</v>
      </c>
      <c r="B6" s="13" t="s">
        <v>5</v>
      </c>
      <c r="C6" s="17" t="s">
        <v>1</v>
      </c>
      <c r="D6" s="13" t="s">
        <v>18</v>
      </c>
      <c r="E6" s="20">
        <v>420</v>
      </c>
      <c r="I6" s="22" t="e">
        <f>INDEX(B$2:B$90,MATCH(1,INDEX((COUNTIF(I$2:I5,B$2:B$90)=0)/(A$2:A$90="база1")/(D$2:D$90=N$1),),))</f>
        <v>#N/A</v>
      </c>
      <c r="J6" s="22" t="e">
        <f t="array" ref="J6">INDEX(C:C,MIN(IF((B$2:B$90=I6)*(D$2:D$90=N$1)*(A$2:A$90="база1"),ROW(B$2:B$90))))</f>
        <v>#N/A</v>
      </c>
      <c r="K6" s="22" t="e">
        <f t="shared" si="0"/>
        <v>#N/A</v>
      </c>
      <c r="N6" s="24" t="s">
        <v>11</v>
      </c>
    </row>
    <row r="7" spans="1:14" ht="18" customHeight="1">
      <c r="A7" s="12" t="s">
        <v>16</v>
      </c>
      <c r="B7" s="13" t="str">
        <f>B6</f>
        <v>склад1</v>
      </c>
      <c r="C7" s="17" t="str">
        <f>C6</f>
        <v>Молоток</v>
      </c>
      <c r="D7" s="13" t="str">
        <f>D6</f>
        <v>ААА10101</v>
      </c>
      <c r="E7" s="20">
        <v>410</v>
      </c>
      <c r="I7" s="22" t="e">
        <f>INDEX(B$2:B$90,MATCH(1,INDEX((COUNTIF(I$2:I6,B$2:B$90)=0)/(A$2:A$90="база1")/(D$2:D$90=N$1),),))</f>
        <v>#N/A</v>
      </c>
      <c r="J7" s="22" t="e">
        <f t="array" ref="J7">INDEX(C:C,MIN(IF((B$2:B$90=I7)*(D$2:D$90=N$1)*(A$2:A$90="база1"),ROW(B$2:B$90))))</f>
        <v>#N/A</v>
      </c>
      <c r="K7" s="22" t="e">
        <f t="shared" si="0"/>
        <v>#N/A</v>
      </c>
      <c r="N7" s="24" t="s">
        <v>12</v>
      </c>
    </row>
    <row r="8" spans="1:14" ht="18" customHeight="1">
      <c r="A8" s="12" t="s">
        <v>15</v>
      </c>
      <c r="B8" s="13" t="s">
        <v>5</v>
      </c>
      <c r="C8" s="17" t="s">
        <v>2</v>
      </c>
      <c r="D8" s="13" t="s">
        <v>11</v>
      </c>
      <c r="E8" s="20">
        <v>160</v>
      </c>
      <c r="I8" s="22" t="e">
        <f>INDEX(B$2:B$90,MATCH(1,INDEX((COUNTIF(I$2:I7,B$2:B$90)=0)/(A$2:A$90="база1")/(D$2:D$90=N$1),),))</f>
        <v>#N/A</v>
      </c>
      <c r="J8" s="22" t="e">
        <f t="array" ref="J8">INDEX(C:C,MIN(IF((B$2:B$90=I8)*(D$2:D$90=N$1)*(A$2:A$90="база1"),ROW(B$2:B$90))))</f>
        <v>#N/A</v>
      </c>
      <c r="K8" s="22" t="e">
        <f t="shared" si="0"/>
        <v>#N/A</v>
      </c>
      <c r="N8" s="24" t="s">
        <v>13</v>
      </c>
    </row>
    <row r="9" spans="1:14" ht="18" customHeight="1">
      <c r="A9" s="12" t="s">
        <v>16</v>
      </c>
      <c r="B9" s="13" t="str">
        <f>B8</f>
        <v>склад1</v>
      </c>
      <c r="C9" s="17" t="str">
        <f>C8</f>
        <v>Кувалда</v>
      </c>
      <c r="D9" s="13" t="str">
        <f>D8</f>
        <v>ТРР32444</v>
      </c>
      <c r="E9" s="20">
        <v>110</v>
      </c>
      <c r="I9" s="22" t="e">
        <f>INDEX(B$2:B$90,MATCH(1,INDEX((COUNTIF(I$2:I8,B$2:B$90)=0)/(A$2:A$90="база1")/(D$2:D$90=N$1),),))</f>
        <v>#N/A</v>
      </c>
      <c r="J9" s="22" t="e">
        <f t="array" ref="J9">INDEX(C:C,MIN(IF((B$2:B$90=I9)*(D$2:D$90=N$1)*(A$2:A$90="база1"),ROW(B$2:B$90))))</f>
        <v>#N/A</v>
      </c>
      <c r="K9" s="22" t="e">
        <f t="shared" si="0"/>
        <v>#N/A</v>
      </c>
    </row>
    <row r="10" spans="1:14" ht="18" customHeight="1">
      <c r="A10" s="12" t="s">
        <v>15</v>
      </c>
      <c r="B10" s="13" t="s">
        <v>5</v>
      </c>
      <c r="C10" s="17" t="s">
        <v>3</v>
      </c>
      <c r="D10" s="13" t="s">
        <v>12</v>
      </c>
      <c r="E10" s="20">
        <v>321</v>
      </c>
      <c r="I10" s="25" t="s">
        <v>19</v>
      </c>
      <c r="J10" s="26"/>
      <c r="K10" s="27"/>
    </row>
    <row r="11" spans="1:14" ht="18" customHeight="1">
      <c r="A11" s="12" t="s">
        <v>16</v>
      </c>
      <c r="B11" s="13" t="str">
        <f>B10</f>
        <v>склад1</v>
      </c>
      <c r="C11" s="17" t="str">
        <f>C10</f>
        <v>Лопата</v>
      </c>
      <c r="D11" s="13" t="str">
        <f>D10</f>
        <v>ЛЛЛ52524</v>
      </c>
      <c r="E11" s="20">
        <v>340</v>
      </c>
      <c r="I11" s="8"/>
      <c r="J11" s="8"/>
      <c r="K11" s="8"/>
    </row>
    <row r="12" spans="1:14" ht="18" customHeight="1">
      <c r="A12" s="12" t="s">
        <v>15</v>
      </c>
      <c r="B12" s="13" t="s">
        <v>5</v>
      </c>
      <c r="C12" s="17" t="s">
        <v>4</v>
      </c>
      <c r="D12" s="13" t="s">
        <v>13</v>
      </c>
      <c r="E12" s="20">
        <v>105</v>
      </c>
    </row>
    <row r="13" spans="1:14" ht="18" customHeight="1">
      <c r="A13" s="12" t="s">
        <v>16</v>
      </c>
      <c r="B13" s="13" t="str">
        <f>B12</f>
        <v>склад1</v>
      </c>
      <c r="C13" s="17" t="str">
        <f>C12</f>
        <v>Рукавица</v>
      </c>
      <c r="D13" s="13" t="str">
        <f>D12</f>
        <v>ЛДД32114</v>
      </c>
      <c r="E13" s="20">
        <v>110</v>
      </c>
      <c r="I13" s="28" t="s">
        <v>20</v>
      </c>
      <c r="J13" s="29"/>
      <c r="K13" s="30"/>
    </row>
    <row r="14" spans="1:14" ht="18" customHeight="1">
      <c r="A14" s="12" t="s">
        <v>15</v>
      </c>
      <c r="B14" s="13" t="s">
        <v>6</v>
      </c>
      <c r="C14" s="17" t="s">
        <v>1</v>
      </c>
      <c r="D14" s="13" t="s">
        <v>18</v>
      </c>
      <c r="E14" s="20">
        <v>710</v>
      </c>
      <c r="I14" s="2" t="s">
        <v>5</v>
      </c>
      <c r="J14" s="3" t="s">
        <v>1</v>
      </c>
      <c r="K14" s="4">
        <v>550</v>
      </c>
    </row>
    <row r="15" spans="1:14" ht="18" customHeight="1">
      <c r="A15" s="12" t="s">
        <v>16</v>
      </c>
      <c r="B15" s="13" t="str">
        <f>B14</f>
        <v>склад2</v>
      </c>
      <c r="C15" s="17" t="str">
        <f>C14</f>
        <v>Молоток</v>
      </c>
      <c r="D15" s="13" t="str">
        <f>D14</f>
        <v>ААА10101</v>
      </c>
      <c r="E15" s="20">
        <v>800</v>
      </c>
      <c r="I15" s="5" t="s">
        <v>6</v>
      </c>
      <c r="J15" s="6" t="s">
        <v>1</v>
      </c>
      <c r="K15" s="7">
        <v>710</v>
      </c>
    </row>
    <row r="16" spans="1:14" ht="18" customHeight="1">
      <c r="A16" s="12" t="s">
        <v>15</v>
      </c>
      <c r="B16" s="13" t="s">
        <v>6</v>
      </c>
      <c r="C16" s="17" t="s">
        <v>2</v>
      </c>
      <c r="D16" s="13" t="s">
        <v>11</v>
      </c>
      <c r="E16" s="20">
        <v>160</v>
      </c>
      <c r="H16" t="s">
        <v>21</v>
      </c>
    </row>
    <row r="17" spans="1:5" ht="18" customHeight="1">
      <c r="A17" s="14" t="s">
        <v>16</v>
      </c>
      <c r="B17" s="15" t="str">
        <f>B16</f>
        <v>склад2</v>
      </c>
      <c r="C17" s="18" t="str">
        <f>C16</f>
        <v>Кувалда</v>
      </c>
      <c r="D17" s="15" t="str">
        <f>D16</f>
        <v>ТРР32444</v>
      </c>
      <c r="E17" s="21">
        <v>110</v>
      </c>
    </row>
  </sheetData>
  <sheetCalcPr fullCalcOnLoad="1"/>
  <mergeCells count="2">
    <mergeCell ref="I10:K10"/>
    <mergeCell ref="I13:K13"/>
  </mergeCells>
  <phoneticPr fontId="3" type="noConversion"/>
  <conditionalFormatting sqref="A2:E17 N4:N5">
    <cfRule type="expression" dxfId="0" priority="1" stopIfTrue="1">
      <formula>$D2=$N$1</formula>
    </cfRule>
  </conditionalFormatting>
  <dataValidations count="1">
    <dataValidation type="list" allowBlank="1" showInputMessage="1" showErrorMessage="1" sqref="N1">
      <formula1>$N$4:$N$8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Нишон Н</dc:creator>
  <cp:lastModifiedBy>AlexM</cp:lastModifiedBy>
  <dcterms:created xsi:type="dcterms:W3CDTF">2020-03-14T09:03:43Z</dcterms:created>
  <dcterms:modified xsi:type="dcterms:W3CDTF">2020-03-14T13:49:19Z</dcterms:modified>
</cp:coreProperties>
</file>