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B1794A3-5678-45C1-8EBD-D7895BAFF5B0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ки">'Не раб. дни'!$A$2:$A$25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  <c r="K3" i="2"/>
  <c r="K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Обратите внимание, что рабочее время переходит на другие сутки которые могут являться выходными или праздничными днями.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 и выходный дней.</t>
        </r>
      </text>
    </comment>
  </commentList>
</comments>
</file>

<file path=xl/sharedStrings.xml><?xml version="1.0" encoding="utf-8"?>
<sst xmlns="http://schemas.openxmlformats.org/spreadsheetml/2006/main" count="23" uniqueCount="19">
  <si>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</si>
  <si>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</si>
  <si>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</si>
  <si>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</si>
  <si>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</si>
  <si>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</si>
  <si>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</si>
  <si>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</si>
  <si>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32 час. 00 мин. Или 2 раб. дн. 00:00</t>
  </si>
  <si>
    <t>80 час. 00 мин. Или 5 раб. дн. 00:00</t>
  </si>
  <si>
    <t>02 час. 30 мин. Или 0 раб. дн. 02:30</t>
  </si>
  <si>
    <t>02 час. 55 мин. Или 0 раб. дн. 02:55</t>
  </si>
  <si>
    <t>В D2:D5 должно получиться</t>
  </si>
  <si>
    <t>53 час. 05 мин. Или 3 раб. дн. 05:05</t>
  </si>
  <si>
    <t>36 час. 00 мин. Или 2 раб. дн. 04:00</t>
  </si>
  <si>
    <t>00 час. 50 мин. Или 0 раб. дн. 00:50</t>
  </si>
  <si>
    <t>Выходные дни СБ, ВС</t>
  </si>
  <si>
    <t>Дата и время постановки на ремонт</t>
  </si>
  <si>
    <t>2 час. 20 мин. Или 0 раб. дн. 02:20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</si>
</sst>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"/>
    <numFmt numFmtId="166" formatCode="[h]: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2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7" borderId="1" xfId="0" applyFont="1" applyFill="1" applyBorder="1" applyAlignment="1">
      <alignment horizontal="center" vertical="center"/>
    </xf>
    <xf numFmtId="165" fontId="0" fillId="0" borderId="0" xfId="0" applyNumberFormat="1"/>
    <xf numFmtId="166" fontId="0" fillId="2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9"/>
  <sheetViews>
    <sheetView tabSelected="1" workbookViewId="0">
      <selection activeCell="D2" sqref="D2"/>
    </sheetView>
  </sheetViews>
  <sheetFormatPr defaultRowHeight="15" x14ac:dyDescent="0.25"/>
  <cols>
    <col min="1" max="2" width="20.7109375" customWidth="1"/>
    <col min="4" max="4" width="22.28515625" customWidth="1"/>
    <col min="5" max="5" width="35.7109375" customWidth="1"/>
    <col min="6" max="6" width="16.7109375" customWidth="1"/>
    <col min="9" max="9" width="10.140625" bestFit="1" customWidth="1"/>
    <col min="15" max="15" width="10.140625" bestFit="1" customWidth="1"/>
  </cols>
  <sheetData>
    <row r="1" spans="1:5" ht="45" x14ac:dyDescent="0.25">
      <c r="A1" s="5" t="s">
        <v>17</v>
      </c>
      <c r="B1" s="5" t="s">
        <v>0</v>
      </c>
      <c r="D1" s="5" t="s">
        <v>1</v>
      </c>
      <c r="E1" s="7" t="s">
        <v>12</v>
      </c>
    </row>
    <row r="2" spans="1:5" x14ac:dyDescent="0.25">
      <c r="A2" s="6">
        <v>43831.333333333336</v>
      </c>
      <c r="B2" s="6">
        <v>43841.0625</v>
      </c>
      <c r="D2" s="12">
        <f>SUMPRODUCT((WEEKDAY(A2+ROW($1:$30),2)&lt;6)*(TRUNC(A2)+ROW($1:$30)&lt;--TRUNC(B2))*ISERROR(MATCH(TRUNC(A2)+ROW($1:$30),праздники,0)))*"16:00"+(1-MOD(A2,1)-MIN('Не раб. дни'!$K$2,MAX(,'Не раб. дни'!$J$2-MOD(A2,1)))-MIN('Не раб. дни'!$K$3,MAX(,'Не раб. дни'!$J$3-MOD(A2,1)))+MIN('Не раб. дни'!$F$3,MOD(B2,1)))*(WEEKDAY(A2,2)&lt;6)*ISERROR(MATCH(TRUNC(A2),праздники,0))+(MAX(,MOD(B2,1)-'Не раб. дни'!$D$2)-MIN('Не раб. дни'!$K$2,MAX(,MOD(B2,1)-'Не раб. дни'!$H$2))-MIN('Не раб. дни'!$K$3,MAX(,MOD(B2,1)-'Не раб. дни'!$H$3)))*(WEEKDAY(B2,2)&lt;6)*ISERROR(MATCH(TRUNC(B2),праздники,0))</f>
        <v>1.3333333333333333</v>
      </c>
      <c r="E2" s="8" t="s">
        <v>8</v>
      </c>
    </row>
    <row r="3" spans="1:5" x14ac:dyDescent="0.25">
      <c r="A3" s="6">
        <v>43843.333333333336</v>
      </c>
      <c r="B3" s="6">
        <v>43848.0625</v>
      </c>
      <c r="D3" s="12">
        <f>SUMPRODUCT((WEEKDAY(A3+ROW($1:$30),2)&lt;6)*(TRUNC(A3)+ROW($1:$30)&lt;--TRUNC(B3))*ISERROR(MATCH(TRUNC(A3)+ROW($1:$30),праздники,0)))*"16:00"+(1-MOD(A3,1)-MIN('Не раб. дни'!$K$2,MAX(,'Не раб. дни'!$J$2-MOD(A3,1)))-MIN('Не раб. дни'!$K$3,MAX(,'Не раб. дни'!$J$3-MOD(A3,1)))+MIN('Не раб. дни'!$F$3,MOD(B3,1)))*(WEEKDAY(A3,2)&lt;6)*ISERROR(MATCH(TRUNC(A3),праздники,0))+(MAX(,MOD(B3,1)-'Не раб. дни'!$D$2)-MIN('Не раб. дни'!$K$2,MAX(,MOD(B3,1)-'Не раб. дни'!$H$2))-MIN('Не раб. дни'!$K$3,MAX(,MOD(B3,1)-'Не раб. дни'!$H$3)))*(WEEKDAY(B3,2)&lt;6)*ISERROR(MATCH(TRUNC(B3),праздники,0))</f>
        <v>3.3333333333309079</v>
      </c>
      <c r="E3" s="8" t="s">
        <v>9</v>
      </c>
    </row>
    <row r="4" spans="1:5" x14ac:dyDescent="0.25">
      <c r="A4" s="6">
        <v>43855.916666666664</v>
      </c>
      <c r="B4" s="6">
        <v>43857.4375</v>
      </c>
      <c r="D4" s="12">
        <f>SUMPRODUCT((WEEKDAY(A4+ROW($1:$30),2)&lt;6)*(TRUNC(A4)+ROW($1:$30)&lt;--TRUNC(B4))*ISERROR(MATCH(TRUNC(A4)+ROW($1:$30),праздники,0)))*"16:00"+(1-MOD(A4,1)-MIN('Не раб. дни'!$K$2,MAX(,'Не раб. дни'!$J$2-MOD(A4,1)))-MIN('Не раб. дни'!$K$3,MAX(,'Не раб. дни'!$J$3-MOD(A4,1)))+MIN('Не раб. дни'!$F$3,MOD(B4,1)))*(WEEKDAY(A4,2)&lt;6)*ISERROR(MATCH(TRUNC(A4),праздники,0))+(MAX(,MOD(B4,1)-'Не раб. дни'!$D$2)-MIN('Не раб. дни'!$K$2,MAX(,MOD(B4,1)-'Не раб. дни'!$H$2))-MIN('Не раб. дни'!$K$3,MAX(,MOD(B4,1)-'Не раб. дни'!$H$3)))*(WEEKDAY(B4,2)&lt;6)*ISERROR(MATCH(TRUNC(B4),праздники,0))</f>
        <v>0.10416666666666669</v>
      </c>
      <c r="E4" s="8" t="s">
        <v>10</v>
      </c>
    </row>
    <row r="5" spans="1:5" x14ac:dyDescent="0.25">
      <c r="A5" s="6">
        <v>43857.958333333336</v>
      </c>
      <c r="B5" s="6">
        <v>43858.350694444445</v>
      </c>
      <c r="D5" s="12">
        <f>SUMPRODUCT((WEEKDAY(A5+ROW($1:$30),2)&lt;6)*(TRUNC(A5)+ROW($1:$30)&lt;--TRUNC(B5))*ISERROR(MATCH(TRUNC(A5)+ROW($1:$30),праздники,0)))*"16:00"+(1-MOD(A5,1)-MIN('Не раб. дни'!$K$2,MAX(,'Не раб. дни'!$J$2-MOD(A5,1)))-MIN('Не раб. дни'!$K$3,MAX(,'Не раб. дни'!$J$3-MOD(A5,1)))+MIN('Не раб. дни'!$F$3,MOD(B5,1)))*(WEEKDAY(A5,2)&lt;6)*ISERROR(MATCH(TRUNC(A5),праздники,0))+(MAX(,MOD(B5,1)-'Не раб. дни'!$D$2)-MIN('Не раб. дни'!$K$2,MAX(,MOD(B5,1)-'Не раб. дни'!$H$2))-MIN('Не раб. дни'!$K$3,MAX(,MOD(B5,1)-'Не раб. дни'!$H$3)))*(WEEKDAY(B5,2)&lt;6)*ISERROR(MATCH(TRUNC(B5),праздники,0))</f>
        <v>0.12152777777616092</v>
      </c>
      <c r="E5" s="8" t="s">
        <v>11</v>
      </c>
    </row>
    <row r="6" spans="1:5" x14ac:dyDescent="0.25">
      <c r="A6" s="6">
        <v>43910.5</v>
      </c>
      <c r="B6" s="6">
        <v>43914.708333333336</v>
      </c>
      <c r="D6" s="12">
        <f>SUMPRODUCT((WEEKDAY(A6+ROW($1:$30),2)&lt;6)*(TRUNC(A6)+ROW($1:$30)&lt;--TRUNC(B6))*ISERROR(MATCH(TRUNC(A6)+ROW($1:$30),праздники,0)))*"16:00"+(1-MOD(A6,1)-MIN('Не раб. дни'!$K$2,MAX(,'Не раб. дни'!$J$2-MOD(A6,1)))-MIN('Не раб. дни'!$K$3,MAX(,'Не раб. дни'!$J$3-MOD(A6,1)))+MIN('Не раб. дни'!$F$3,MOD(B6,1)))*(WEEKDAY(A6,2)&lt;6)*ISERROR(MATCH(TRUNC(A6),праздники,0))+(MAX(,MOD(B6,1)-'Не раб. дни'!$D$2)-MIN('Не раб. дни'!$K$2,MAX(,MOD(B6,1)-'Не раб. дни'!$H$2))-MIN('Не раб. дни'!$K$3,MAX(,MOD(B6,1)-'Не раб. дни'!$H$3)))*(WEEKDAY(B6,2)&lt;6)*ISERROR(MATCH(TRUNC(B6),праздники,0))</f>
        <v>1.5000000000024254</v>
      </c>
      <c r="E6" s="8" t="s">
        <v>14</v>
      </c>
    </row>
    <row r="7" spans="1:5" x14ac:dyDescent="0.25">
      <c r="A7" s="6">
        <v>43914.715277777781</v>
      </c>
      <c r="B7" s="6">
        <v>43917.947916666664</v>
      </c>
      <c r="D7" s="12">
        <f>SUMPRODUCT((WEEKDAY(A7+ROW($1:$30),2)&lt;6)*(TRUNC(A7)+ROW($1:$30)&lt;--TRUNC(B7))*ISERROR(MATCH(TRUNC(A7)+ROW($1:$30),праздники,0)))*"16:00"+(1-MOD(A7,1)-MIN('Не раб. дни'!$K$2,MAX(,'Не раб. дни'!$J$2-MOD(A7,1)))-MIN('Не раб. дни'!$K$3,MAX(,'Не раб. дни'!$J$3-MOD(A7,1)))+MIN('Не раб. дни'!$F$3,MOD(B7,1)))*(WEEKDAY(A7,2)&lt;6)*ISERROR(MATCH(TRUNC(A7),праздники,0))+(MAX(,MOD(B7,1)-'Не раб. дни'!$D$2)-MIN('Не раб. дни'!$K$2,MAX(,MOD(B7,1)-'Не раб. дни'!$H$2))-MIN('Не раб. дни'!$K$3,MAX(,MOD(B7,1)-'Не раб. дни'!$H$3)))*(WEEKDAY(B7,2)&lt;6)*ISERROR(MATCH(TRUNC(B7),праздники,0))</f>
        <v>2.2118055555498968</v>
      </c>
      <c r="E7" s="8" t="s">
        <v>13</v>
      </c>
    </row>
    <row r="8" spans="1:5" x14ac:dyDescent="0.25">
      <c r="A8" s="6">
        <v>43914.996527777781</v>
      </c>
      <c r="B8" s="6">
        <v>43915.03125</v>
      </c>
      <c r="D8" s="12">
        <f>SUMPRODUCT((WEEKDAY(A8+ROW($1:$30),2)&lt;6)*(TRUNC(A8)+ROW($1:$30)&lt;--TRUNC(B8))*ISERROR(MATCH(TRUNC(A8)+ROW($1:$30),праздники,0)))*"16:00"+(1-MOD(A8,1)-MIN('Не раб. дни'!$K$2,MAX(,'Не раб. дни'!$J$2-MOD(A8,1)))-MIN('Не раб. дни'!$K$3,MAX(,'Не раб. дни'!$J$3-MOD(A8,1)))+MIN('Не раб. дни'!$F$3,MOD(B8,1)))*(WEEKDAY(A8,2)&lt;6)*ISERROR(MATCH(TRUNC(A8),праздники,0))+(MAX(,MOD(B8,1)-'Не раб. дни'!$D$2)-MIN('Не раб. дни'!$K$2,MAX(,MOD(B8,1)-'Не раб. дни'!$H$2))-MIN('Не раб. дни'!$K$3,MAX(,MOD(B8,1)-'Не раб. дни'!$H$3)))*(WEEKDAY(B8,2)&lt;6)*ISERROR(MATCH(TRUNC(B8),праздники,0))</f>
        <v>3.4722222218988463E-2</v>
      </c>
      <c r="E8" s="8" t="s">
        <v>15</v>
      </c>
    </row>
    <row r="9" spans="1:5" x14ac:dyDescent="0.25">
      <c r="A9" s="6">
        <v>43914.996527777781</v>
      </c>
      <c r="B9" s="6">
        <v>43915.364583333336</v>
      </c>
      <c r="D9" s="12">
        <f>SUMPRODUCT((WEEKDAY(A9+ROW($1:$30),2)&lt;6)*(TRUNC(A9)+ROW($1:$30)&lt;--TRUNC(B9))*ISERROR(MATCH(TRUNC(A9)+ROW($1:$30),праздники,0)))*"16:00"+(1-MOD(A9,1)-MIN('Не раб. дни'!$K$2,MAX(,'Не раб. дни'!$J$2-MOD(A9,1)))-MIN('Не раб. дни'!$K$3,MAX(,'Не раб. дни'!$J$3-MOD(A9,1)))+MIN('Не раб. дни'!$F$3,MOD(B9,1)))*(WEEKDAY(A9,2)&lt;6)*ISERROR(MATCH(TRUNC(A9),праздники,0))+(MAX(,MOD(B9,1)-'Не раб. дни'!$D$2)-MIN('Не раб. дни'!$K$2,MAX(,MOD(B9,1)-'Не раб. дни'!$H$2))-MIN('Не раб. дни'!$K$3,MAX(,MOD(B9,1)-'Не раб. дни'!$H$3)))*(WEEKDAY(B9,2)&lt;6)*ISERROR(MATCH(TRUNC(B9),праздники,0))</f>
        <v>9.7222222221413801E-2</v>
      </c>
      <c r="E9" s="8" t="s">
        <v>18</v>
      </c>
    </row>
  </sheetData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K27"/>
  <sheetViews>
    <sheetView workbookViewId="0">
      <selection activeCell="K5" sqref="K5"/>
    </sheetView>
  </sheetViews>
  <sheetFormatPr defaultRowHeight="15" x14ac:dyDescent="0.25"/>
  <cols>
    <col min="1" max="1" width="21.85546875" customWidth="1"/>
    <col min="2" max="2" width="10.140625" bestFit="1" customWidth="1"/>
    <col min="3" max="3" width="9.140625" customWidth="1"/>
    <col min="5" max="5" width="3.7109375" customWidth="1"/>
    <col min="9" max="9" width="3.7109375" customWidth="1"/>
  </cols>
  <sheetData>
    <row r="1" spans="1:11" x14ac:dyDescent="0.25">
      <c r="A1" s="2" t="s">
        <v>2</v>
      </c>
      <c r="C1" s="13" t="s">
        <v>3</v>
      </c>
      <c r="D1" s="13"/>
      <c r="E1" s="13"/>
      <c r="F1" s="13"/>
      <c r="G1" s="13"/>
      <c r="H1" s="13"/>
      <c r="I1" s="13"/>
      <c r="J1" s="13"/>
      <c r="K1" s="13"/>
    </row>
    <row r="2" spans="1:11" x14ac:dyDescent="0.25">
      <c r="A2" s="1">
        <v>43831</v>
      </c>
      <c r="B2" s="11"/>
      <c r="C2" s="3" t="s">
        <v>4</v>
      </c>
      <c r="D2" s="4">
        <v>0.33333333333333331</v>
      </c>
      <c r="E2" s="3" t="s">
        <v>5</v>
      </c>
      <c r="F2" s="4">
        <v>0.70833333333333337</v>
      </c>
      <c r="G2" s="3" t="s">
        <v>6</v>
      </c>
      <c r="H2" s="4">
        <v>0.5</v>
      </c>
      <c r="I2" s="3" t="s">
        <v>5</v>
      </c>
      <c r="J2" s="4">
        <v>0.54166666666666663</v>
      </c>
      <c r="K2" s="4">
        <f>J2-H2</f>
        <v>4.166666666666663E-2</v>
      </c>
    </row>
    <row r="3" spans="1:11" x14ac:dyDescent="0.25">
      <c r="A3" s="1">
        <v>43832</v>
      </c>
      <c r="B3" s="11"/>
      <c r="C3" s="3" t="s">
        <v>7</v>
      </c>
      <c r="D3" s="4">
        <v>0.70833333333333337</v>
      </c>
      <c r="E3" s="3" t="s">
        <v>5</v>
      </c>
      <c r="F3" s="4">
        <v>6.25E-2</v>
      </c>
      <c r="G3" s="3" t="s">
        <v>6</v>
      </c>
      <c r="H3" s="4">
        <v>0.83333333333333337</v>
      </c>
      <c r="I3" s="3" t="s">
        <v>5</v>
      </c>
      <c r="J3" s="4">
        <v>0.85416666666666663</v>
      </c>
      <c r="K3" s="4">
        <f>J3-H3</f>
        <v>2.0833333333333259E-2</v>
      </c>
    </row>
    <row r="4" spans="1:11" x14ac:dyDescent="0.25">
      <c r="A4" s="1">
        <v>43833</v>
      </c>
      <c r="B4" s="11"/>
    </row>
    <row r="5" spans="1:11" x14ac:dyDescent="0.25">
      <c r="A5" s="1">
        <v>43836</v>
      </c>
      <c r="B5" s="11"/>
    </row>
    <row r="6" spans="1:11" x14ac:dyDescent="0.25">
      <c r="A6" s="1">
        <v>43837</v>
      </c>
      <c r="B6" s="11"/>
    </row>
    <row r="7" spans="1:11" x14ac:dyDescent="0.25">
      <c r="A7" s="1">
        <v>43838</v>
      </c>
      <c r="B7" s="11"/>
    </row>
    <row r="8" spans="1:11" x14ac:dyDescent="0.25">
      <c r="A8" s="1">
        <v>43885</v>
      </c>
      <c r="B8" s="11"/>
    </row>
    <row r="9" spans="1:11" x14ac:dyDescent="0.25">
      <c r="A9" s="1">
        <v>43899</v>
      </c>
      <c r="B9" s="11"/>
    </row>
    <row r="10" spans="1:11" x14ac:dyDescent="0.25">
      <c r="A10" s="1">
        <v>43943</v>
      </c>
      <c r="B10" s="11"/>
    </row>
    <row r="11" spans="1:11" x14ac:dyDescent="0.25">
      <c r="A11" s="1">
        <v>43952</v>
      </c>
      <c r="B11" s="11"/>
    </row>
    <row r="12" spans="1:11" x14ac:dyDescent="0.25">
      <c r="A12" s="1">
        <v>43955</v>
      </c>
      <c r="B12" s="11"/>
    </row>
    <row r="13" spans="1:11" x14ac:dyDescent="0.25">
      <c r="A13" s="1">
        <v>43956</v>
      </c>
      <c r="B13" s="11"/>
    </row>
    <row r="14" spans="1:11" x14ac:dyDescent="0.25">
      <c r="A14" s="1">
        <v>43962</v>
      </c>
      <c r="B14" s="11"/>
    </row>
    <row r="15" spans="1:11" x14ac:dyDescent="0.25">
      <c r="A15" s="1">
        <v>43994</v>
      </c>
      <c r="B15" s="11"/>
    </row>
    <row r="16" spans="1:11" x14ac:dyDescent="0.25">
      <c r="A16" s="1">
        <v>44139</v>
      </c>
      <c r="B16" s="11"/>
    </row>
    <row r="17" spans="1:2" x14ac:dyDescent="0.25">
      <c r="A17" s="1"/>
      <c r="B17" s="11"/>
    </row>
    <row r="18" spans="1:2" x14ac:dyDescent="0.25">
      <c r="A18" s="1"/>
      <c r="B18" s="11"/>
    </row>
    <row r="19" spans="1:2" x14ac:dyDescent="0.25">
      <c r="A19" s="1"/>
      <c r="B19" s="11"/>
    </row>
    <row r="20" spans="1:2" x14ac:dyDescent="0.25">
      <c r="A20" s="1"/>
      <c r="B20" s="11"/>
    </row>
    <row r="21" spans="1:2" x14ac:dyDescent="0.25">
      <c r="A21" s="1"/>
      <c r="B21" s="11"/>
    </row>
    <row r="22" spans="1:2" x14ac:dyDescent="0.25">
      <c r="A22" s="1"/>
      <c r="B22" s="11"/>
    </row>
    <row r="23" spans="1:2" x14ac:dyDescent="0.25">
      <c r="A23" s="1"/>
      <c r="B23" s="11"/>
    </row>
    <row r="24" spans="1:2" x14ac:dyDescent="0.25">
      <c r="A24" s="1"/>
      <c r="B24" s="11"/>
    </row>
    <row r="25" spans="1:2" x14ac:dyDescent="0.25">
      <c r="A25" s="1"/>
      <c r="B25" s="11"/>
    </row>
    <row r="27" spans="1:2" x14ac:dyDescent="0.25">
      <c r="A27" s="10" t="s">
        <v>16</v>
      </c>
      <c r="B27" s="9"/>
    </row>
  </sheetData>
  <mergeCells count="1"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Время ремонта</vt:lpstr>
      <vt:lpstr>Не раб. дни</vt:lpstr>
      <vt:lpstr>праздники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Elena</cp:lastModifiedBy>
  <dcterms:created xsi:type="dcterms:W3CDTF">2015-06-05T18:19:34Z</dcterms:created>
  <dcterms:modified xsi:type="dcterms:W3CDTF">2020-03-25T15:51:19Z</dcterms:modified>
</cp:coreProperties>
</file>