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ктор\Downloads\"/>
    </mc:Choice>
  </mc:AlternateContent>
  <xr:revisionPtr revIDLastSave="0" documentId="13_ncr:1_{0C387F0C-96BD-4A63-99E6-3DC94795B3B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6" i="1"/>
  <c r="K3" i="2" l="1"/>
  <c r="K2" i="2" l="1"/>
  <c r="D4" i="1" l="1"/>
  <c r="D8" i="1"/>
  <c r="D13" i="1"/>
  <c r="D5" i="1"/>
  <c r="D9" i="1"/>
  <c r="D6" i="1"/>
  <c r="D10" i="1"/>
  <c r="D15" i="1"/>
  <c r="D7" i="1"/>
  <c r="D11" i="1"/>
  <c r="D12" i="1"/>
  <c r="D14" i="1"/>
  <c r="D2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<sst xmlns="http://schemas.openxmlformats.org/spreadsheetml/2006/main" count="33" uniqueCount="28">
  <si>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</si>
  <si>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</si>
  <si>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</si>
  <si>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</si>
  <si>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</si>
  <si>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</si>
  <si>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</si>
  <si>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</si>
  <si>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</si>
  <si>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</si>
  <si>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</si>
  <si>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32 час. 00 мин.</t>
  </si>
  <si>
    <t>80 час. 00 мин.</t>
  </si>
  <si>
    <t>02 час. 30 мин.</t>
  </si>
  <si>
    <t>02 час. 55 мин.</t>
  </si>
  <si>
    <t>36 час. 00 мин.</t>
  </si>
  <si>
    <t>53 час. 05 мин.</t>
  </si>
  <si>
    <t>00 час. 50 мин.</t>
  </si>
  <si>
    <t>2 час. 20 мин.</t>
  </si>
  <si>
    <t>Сокращенные  дни</t>
  </si>
  <si>
    <t>3878 час. 00 мин.</t>
  </si>
  <si>
    <t>302 час. 00 мин.</t>
  </si>
  <si>
    <t>01 час. 00 мин.</t>
  </si>
  <si>
    <t xml:space="preserve"> 00 час. 55 мин.</t>
  </si>
  <si>
    <t xml:space="preserve"> 00 час. 40 мин.</t>
  </si>
  <si>
    <t xml:space="preserve"> 00 час. 15 мин.</t>
  </si>
  <si>
    <t>2 час. 10 мин.</t>
  </si>
  <si>
    <t>уже рядом с правдой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</si>
</sst>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4" xfId="0" applyBorder="1"/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1" fillId="3" borderId="5" xfId="0" applyFon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9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22" fontId="0" fillId="2" borderId="11" xfId="0" applyNumberFormat="1" applyFill="1" applyBorder="1" applyAlignment="1">
      <alignment horizontal="center" vertical="center"/>
    </xf>
    <xf numFmtId="22" fontId="0" fillId="2" borderId="12" xfId="0" applyNumberForma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22" fontId="0" fillId="2" borderId="2" xfId="0" applyNumberForma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22" fontId="0" fillId="2" borderId="14" xfId="0" applyNumberFormat="1" applyFill="1" applyBorder="1" applyAlignment="1">
      <alignment horizontal="center" vertical="center"/>
    </xf>
    <xf numFmtId="22" fontId="0" fillId="2" borderId="15" xfId="0" applyNumberFormat="1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 vertical="center"/>
    </xf>
    <xf numFmtId="22" fontId="0" fillId="2" borderId="17" xfId="0" applyNumberFormat="1" applyFill="1" applyBorder="1" applyAlignment="1">
      <alignment horizontal="center" vertical="center"/>
    </xf>
    <xf numFmtId="22" fontId="0" fillId="2" borderId="18" xfId="0" applyNumberFormat="1" applyFill="1" applyBorder="1" applyAlignment="1">
      <alignment horizontal="center" vertical="center"/>
    </xf>
    <xf numFmtId="22" fontId="0" fillId="2" borderId="20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/>
    </xf>
    <xf numFmtId="166" fontId="0" fillId="2" borderId="15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22" fontId="0" fillId="2" borderId="24" xfId="0" applyNumberFormat="1" applyFill="1" applyBorder="1" applyAlignment="1">
      <alignment horizontal="center" vertical="center"/>
    </xf>
    <xf numFmtId="22" fontId="0" fillId="2" borderId="22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166" fontId="0" fillId="2" borderId="26" xfId="0" applyNumberFormat="1" applyFill="1" applyBorder="1" applyAlignment="1">
      <alignment horizontal="center" vertical="center"/>
    </xf>
    <xf numFmtId="0" fontId="0" fillId="0" borderId="12" xfId="0" applyFill="1" applyBorder="1"/>
    <xf numFmtId="0" fontId="0" fillId="0" borderId="12" xfId="0" applyBorder="1"/>
    <xf numFmtId="22" fontId="0" fillId="2" borderId="27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0" fontId="0" fillId="3" borderId="28" xfId="0" applyNumberFormat="1" applyFill="1" applyBorder="1" applyAlignment="1">
      <alignment horizontal="center" vertical="center"/>
    </xf>
    <xf numFmtId="0" fontId="0" fillId="3" borderId="23" xfId="0" applyNumberFormat="1" applyFill="1" applyBorder="1" applyAlignment="1">
      <alignment horizontal="center" vertical="center"/>
    </xf>
    <xf numFmtId="0" fontId="0" fillId="3" borderId="30" xfId="0" applyNumberFormat="1" applyFill="1" applyBorder="1" applyAlignment="1">
      <alignment horizontal="center" vertical="center"/>
    </xf>
    <xf numFmtId="22" fontId="0" fillId="2" borderId="31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17"/>
  <sheetViews>
    <sheetView tabSelected="1" workbookViewId="0">
      <selection activeCell="F16" sqref="F16:G17"/>
    </sheetView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</cols>
  <sheetData>
    <row r="1" spans="1:7" ht="45.75" thickBot="1" x14ac:dyDescent="0.3">
      <c r="A1" s="19" t="s">
        <v>9</v>
      </c>
      <c r="B1" s="18" t="s">
        <v>0</v>
      </c>
      <c r="C1" s="9"/>
      <c r="D1" s="18" t="s">
        <v>1</v>
      </c>
      <c r="E1" s="13" t="s">
        <v>10</v>
      </c>
    </row>
    <row r="2" spans="1:7" s="6" customFormat="1" ht="15.75" thickBot="1" x14ac:dyDescent="0.3">
      <c r="A2" s="17">
        <v>43922.065972222219</v>
      </c>
      <c r="B2" s="40">
        <v>43952.065972222219</v>
      </c>
      <c r="C2" s="44"/>
      <c r="D2" s="42">
        <f>SUMPRODUCT((WEEKDAY(A2+ROW($1:$1981),2)&lt;6)*(TRUNC(A2)+ROW($1:$1981)&lt;--TRUNC(B2))*ISERROR(MATCH(TRUNC(A2)+ROW($1:$1981),Праздничные,0)))*"16:00"+(1-MOD(A2,1)-MIN('Не раб. дни'!$K$2,MAX(,'Не раб. дни'!$J$2-MOD(A2,1)))-MIN('Не раб. дни'!$K$3,MAX(,'Не раб. дни'!$J$3-MOD(A2,1)))+MIN('Не раб. дни'!$F$3,MOD(B2,1)))*(WEEKDAY(A2,2)&lt;6)*ISERROR(MATCH(TRUNC(A2),Праздничные,0))+(MAX(,MOD(B2,1)-'Не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дни'!$H$3)))*(WEEKDAY(B2,2)&lt;6)*ISERROR(MATCH(TRUNC(B2),Праздничные,0))-(TRUNC(A2)=TRUNC(B2))*"16:00"-COUNTIFS(Сокращенные,"&gt;="&amp;TRUNC(A2),Сокращенные,"&lt;="&amp;TRUNC(B2))*"2:00"</f>
        <v>12.583333333333332</v>
      </c>
      <c r="E2" s="20" t="s">
        <v>21</v>
      </c>
    </row>
    <row r="3" spans="1:7" ht="15.75" customHeight="1" thickBot="1" x14ac:dyDescent="0.3">
      <c r="A3" s="21">
        <v>43831</v>
      </c>
      <c r="B3" s="41">
        <v>44197</v>
      </c>
      <c r="C3" s="45"/>
      <c r="D3" s="43">
        <f>SUMPRODUCT((WEEKDAY(A3+ROW($1:$1981),2)&lt;6)*(TRUNC(A3)+ROW($1:$1981)&lt;--TRUNC(B3))*ISERROR(MATCH(TRUNC(A3)+ROW($1:$1981),Праздничные,0)))*"16:00"+(1-MOD(A3,1)-MIN('Не раб. дни'!$K$2,MAX(,'Не раб. дни'!$J$2-MOD(A3,1)))-MIN('Не раб. дни'!$K$3,MAX(,'Не раб. дни'!$J$3-MOD(A3,1)))+MIN('Не раб. дни'!$F$3,MOD(B3,1)))*(WEEKDAY(A3,2)&lt;6)*ISERROR(MATCH(TRUNC(A3),Праздничные,0))+(MAX(,MOD(B3,1)-'Не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дни'!$H$3)))*(WEEKDAY(B3,2)&lt;6)*ISERROR(MATCH(TRUNC(B3),Праздничные,0))-(TRUNC(A3)=TRUNC(B3))*"16:00"-COUNTIFS(Сокращенные,"&gt;="&amp;TRUNC(A3),Сокращенные,"&lt;="&amp;TRUNC(B3))*"2:00"</f>
        <v>161.58333333333334</v>
      </c>
      <c r="E3" s="23" t="s">
        <v>20</v>
      </c>
    </row>
    <row r="4" spans="1:7" x14ac:dyDescent="0.25">
      <c r="A4" s="24">
        <v>43831.333333333336</v>
      </c>
      <c r="B4" s="25">
        <v>43841.0625</v>
      </c>
      <c r="C4" s="11"/>
      <c r="D4" s="33">
        <f>SUMPRODUCT((WEEKDAY(A4+ROW($1:$1985),2)&lt;6)*(TRUNC(A4)+ROW($1:$1985)&lt;--TRUNC(B4))*ISERROR(MATCH(TRUNC(A4)+ROW($1:$1985),Праздничные,0)))*"16:00"+(MIN(--"16:00",1-MOD(A4,1))-MIN('Не раб. дни'!$K$2,MAX(,'Не раб. дни'!$J$2-MOD(A4,1)))-MIN('Не раб. дни'!$K$3,MAX(,'Не раб. дни'!$J$3-MOD(A4,1)))+MIN('Не раб. дни'!$F$3,MOD(B4,1)))*(WEEKDAY(A4,2)&lt;6)*ISERROR(MATCH(TRUNC(A4),Праздничные,0))+MAX(,'Не раб. дни'!$F$3-MOD(A4,1))*(WEEKDAY(A4-1,2)&lt;6)*ISERROR(MATCH(TRUNC(A4-1),Праздничные,0))+(MAX(,MOD(B4,1)-'Не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дни'!$H$3)))*(WEEKDAY(B4,2)&lt;6)*ISERROR(MATCH(TRUNC(B4),Праздничные,0))-(TRUNC(A4)=TRUNC(B4))*"16:00"-COUNTIFS(Сокращенные,"&gt;="&amp;TRUNC(A4),Сокращенные,"&lt;="&amp;TRUNC(B4))*"2:00"</f>
        <v>1.3333333333333333</v>
      </c>
      <c r="E4" s="26" t="s">
        <v>11</v>
      </c>
    </row>
    <row r="5" spans="1:7" x14ac:dyDescent="0.25">
      <c r="A5" s="10">
        <v>43843.333333333336</v>
      </c>
      <c r="B5" s="5">
        <v>43848.0625</v>
      </c>
      <c r="C5" s="11"/>
      <c r="D5" s="34">
        <f>SUMPRODUCT((WEEKDAY(A5+ROW($1:$1985),2)&lt;6)*(TRUNC(A5)+ROW($1:$1985)&lt;--TRUNC(B5))*ISERROR(MATCH(TRUNC(A5)+ROW($1:$1985),Праздничные,0)))*"16:00"+(MIN(--"16:00",1-MOD(A5,1))-MIN('Не раб. дни'!$K$2,MAX(,'Не раб. дни'!$J$2-MOD(A5,1)))-MIN('Не раб. дни'!$K$3,MAX(,'Не раб. дни'!$J$3-MOD(A5,1)))+MIN('Не раб. дни'!$F$3,MOD(B5,1)))*(WEEKDAY(A5,2)&lt;6)*ISERROR(MATCH(TRUNC(A5),Праздничные,0))+MAX(,'Не раб. дни'!$F$3-MOD(A5,1))*(WEEKDAY(A5-1,2)&lt;6)*ISERROR(MATCH(TRUNC(A5-1),Праздничные,0))+(MAX(,MOD(B5,1)-'Не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дни'!$H$3)))*(WEEKDAY(B5,2)&lt;6)*ISERROR(MATCH(TRUNC(B5),Праздничные,0))-(TRUNC(A5)=TRUNC(B5))*"16:00"-COUNTIFS(Сокращенные,"&gt;="&amp;TRUNC(A5),Сокращенные,"&lt;="&amp;TRUNC(B5))*"2:00"</f>
        <v>3.3333333333309079</v>
      </c>
      <c r="E5" s="14" t="s">
        <v>12</v>
      </c>
    </row>
    <row r="6" spans="1:7" x14ac:dyDescent="0.25">
      <c r="A6" s="10">
        <v>43855.916666666664</v>
      </c>
      <c r="B6" s="5">
        <v>43857.4375</v>
      </c>
      <c r="C6" s="11"/>
      <c r="D6" s="34">
        <f>SUMPRODUCT((WEEKDAY(A6+ROW($1:$1985),2)&lt;6)*(TRUNC(A6)+ROW($1:$1985)&lt;--TRUNC(B6))*ISERROR(MATCH(TRUNC(A6)+ROW($1:$1985),Праздничные,0)))*"16:00"+(MIN(--"16:00",1-MOD(A6,1))-MIN('Не раб. дни'!$K$2,MAX(,'Не раб. дни'!$J$2-MOD(A6,1)))-MIN('Не раб. дни'!$K$3,MAX(,'Не раб. дни'!$J$3-MOD(A6,1)))+MIN('Не раб. дни'!$F$3,MOD(B6,1)))*(WEEKDAY(A6,2)&lt;6)*ISERROR(MATCH(TRUNC(A6),Праздничные,0))+MAX(,'Не раб. дни'!$F$3-MOD(A6,1))*(WEEKDAY(A6-1,2)&lt;6)*ISERROR(MATCH(TRUNC(A6-1),Праздничные,0))+(MAX(,MOD(B6,1)-'Не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дни'!$H$3)))*(WEEKDAY(B6,2)&lt;6)*ISERROR(MATCH(TRUNC(B6),Праздничные,0))-(TRUNC(A6)=TRUNC(B6))*"16:00"-COUNTIFS(Сокращенные,"&gt;="&amp;TRUNC(A6),Сокращенные,"&lt;="&amp;TRUNC(B6))*"2:00"</f>
        <v>0.10416666666666669</v>
      </c>
      <c r="E6" s="14" t="s">
        <v>13</v>
      </c>
    </row>
    <row r="7" spans="1:7" x14ac:dyDescent="0.25">
      <c r="A7" s="10">
        <v>43857.958333333336</v>
      </c>
      <c r="B7" s="5">
        <v>43858.350694444445</v>
      </c>
      <c r="C7" s="11"/>
      <c r="D7" s="34">
        <f>SUMPRODUCT((WEEKDAY(A7+ROW($1:$1985),2)&lt;6)*(TRUNC(A7)+ROW($1:$1985)&lt;--TRUNC(B7))*ISERROR(MATCH(TRUNC(A7)+ROW($1:$1985),Праздничные,0)))*"16:00"+(MIN(--"16:00",1-MOD(A7,1))-MIN('Не раб. дни'!$K$2,MAX(,'Не раб. дни'!$J$2-MOD(A7,1)))-MIN('Не раб. дни'!$K$3,MAX(,'Не раб. дни'!$J$3-MOD(A7,1)))+MIN('Не раб. дни'!$F$3,MOD(B7,1)))*(WEEKDAY(A7,2)&lt;6)*ISERROR(MATCH(TRUNC(A7),Праздничные,0))+MAX(,'Не раб. дни'!$F$3-MOD(A7,1))*(WEEKDAY(A7-1,2)&lt;6)*ISERROR(MATCH(TRUNC(A7-1),Праздничные,0))+(MAX(,MOD(B7,1)-'Не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дни'!$H$3)))*(WEEKDAY(B7,2)&lt;6)*ISERROR(MATCH(TRUNC(B7),Праздничные,0))-(TRUNC(A7)=TRUNC(B7))*"16:00"-COUNTIFS(Сокращенные,"&gt;="&amp;TRUNC(A7),Сокращенные,"&lt;="&amp;TRUNC(B7))*"2:00"</f>
        <v>0.12152777777616092</v>
      </c>
      <c r="E7" s="14" t="s">
        <v>14</v>
      </c>
    </row>
    <row r="8" spans="1:7" x14ac:dyDescent="0.25">
      <c r="A8" s="10">
        <v>43910.5</v>
      </c>
      <c r="B8" s="5">
        <v>43914.708333333336</v>
      </c>
      <c r="C8" s="11"/>
      <c r="D8" s="34">
        <f>SUMPRODUCT((WEEKDAY(A8+ROW($1:$1985),2)&lt;6)*(TRUNC(A8)+ROW($1:$1985)&lt;--TRUNC(B8))*ISERROR(MATCH(TRUNC(A8)+ROW($1:$1985),Праздничные,0)))*"16:00"+(MIN(--"16:00",1-MOD(A8,1))-MIN('Не раб. дни'!$K$2,MAX(,'Не раб. дни'!$J$2-MOD(A8,1)))-MIN('Не раб. дни'!$K$3,MAX(,'Не раб. дни'!$J$3-MOD(A8,1)))+MIN('Не раб. дни'!$F$3,MOD(B8,1)))*(WEEKDAY(A8,2)&lt;6)*ISERROR(MATCH(TRUNC(A8),Праздничные,0))+MAX(,'Не раб. дни'!$F$3-MOD(A8,1))*(WEEKDAY(A8-1,2)&lt;6)*ISERROR(MATCH(TRUNC(A8-1),Праздничные,0))+(MAX(,MOD(B8,1)-'Не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дни'!$H$3)))*(WEEKDAY(B8,2)&lt;6)*ISERROR(MATCH(TRUNC(B8),Праздничные,0))-(TRUNC(A8)=TRUNC(B8))*"16:00"-COUNTIFS(Сокращенные,"&gt;="&amp;TRUNC(A8),Сокращенные,"&lt;="&amp;TRUNC(B8))*"2:00"</f>
        <v>1.5000000000024254</v>
      </c>
      <c r="E8" s="14" t="s">
        <v>15</v>
      </c>
    </row>
    <row r="9" spans="1:7" x14ac:dyDescent="0.25">
      <c r="A9" s="10">
        <v>43914.715277777781</v>
      </c>
      <c r="B9" s="5">
        <v>43917.947916666664</v>
      </c>
      <c r="C9" s="11"/>
      <c r="D9" s="34">
        <f>SUMPRODUCT((WEEKDAY(A9+ROW($1:$1985),2)&lt;6)*(TRUNC(A9)+ROW($1:$1985)&lt;--TRUNC(B9))*ISERROR(MATCH(TRUNC(A9)+ROW($1:$1985),Праздничные,0)))*"16:00"+(MIN(--"16:00",1-MOD(A9,1))-MIN('Не раб. дни'!$K$2,MAX(,'Не раб. дни'!$J$2-MOD(A9,1)))-MIN('Не раб. дни'!$K$3,MAX(,'Не раб. дни'!$J$3-MOD(A9,1)))+MIN('Не раб. дни'!$F$3,MOD(B9,1)))*(WEEKDAY(A9,2)&lt;6)*ISERROR(MATCH(TRUNC(A9),Праздничные,0))+MAX(,'Не раб. дни'!$F$3-MOD(A9,1))*(WEEKDAY(A9-1,2)&lt;6)*ISERROR(MATCH(TRUNC(A9-1),Праздничные,0))+(MAX(,MOD(B9,1)-'Не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дни'!$H$3)))*(WEEKDAY(B9,2)&lt;6)*ISERROR(MATCH(TRUNC(B9),Праздничные,0))-(TRUNC(A9)=TRUNC(B9))*"16:00"-COUNTIFS(Сокращенные,"&gt;="&amp;TRUNC(A9),Сокращенные,"&lt;="&amp;TRUNC(B9))*"2:00"</f>
        <v>2.2118055555498968</v>
      </c>
      <c r="E9" s="14" t="s">
        <v>16</v>
      </c>
    </row>
    <row r="10" spans="1:7" x14ac:dyDescent="0.25">
      <c r="A10" s="10">
        <v>43914.996527777781</v>
      </c>
      <c r="B10" s="5">
        <v>43915.03125</v>
      </c>
      <c r="C10" s="11"/>
      <c r="D10" s="34">
        <f>SUMPRODUCT((WEEKDAY(A10+ROW($1:$1985),2)&lt;6)*(TRUNC(A10)+ROW($1:$1985)&lt;--TRUNC(B10))*ISERROR(MATCH(TRUNC(A10)+ROW($1:$1985),Праздничные,0)))*"16:00"+(MIN(--"16:00",1-MOD(A10,1))-MIN('Не раб. дни'!$K$2,MAX(,'Не раб. дни'!$J$2-MOD(A10,1)))-MIN('Не раб. дни'!$K$3,MAX(,'Не раб. дни'!$J$3-MOD(A10,1)))+MIN('Не раб. дни'!$F$3,MOD(B10,1)))*(WEEKDAY(A10,2)&lt;6)*ISERROR(MATCH(TRUNC(A10),Праздничные,0))+MAX(,'Не раб. дни'!$F$3-MOD(A10,1))*(WEEKDAY(A10-1,2)&lt;6)*ISERROR(MATCH(TRUNC(A10-1),Праздничные,0))+(MAX(,MOD(B10,1)-'Не раб. дни'!$D$2)-MIN('Не раб. дни'!$K$2,MAX(,MOD(B10,1)-'Не раб. дни'!$H$2))-MIN('Не раб. дни'!$K$3,MAX(,MOD(B10,1)-'Не раб. дни'!$H$3)))*(WEEKDAY(B10,2)&lt;6)*ISERROR(MATCH(TRUNC(B10),Праздничные,0))-(TRUNC(A10)=TRUNC(B10))*"16:00"-COUNTIFS(Сокращенные,"&gt;="&amp;TRUNC(A10),Сокращенные,"&lt;="&amp;TRUNC(B10))*"2:00"</f>
        <v>3.4722222218988463E-2</v>
      </c>
      <c r="E10" s="14" t="s">
        <v>17</v>
      </c>
    </row>
    <row r="11" spans="1:7" ht="15.75" thickBot="1" x14ac:dyDescent="0.3">
      <c r="A11" s="27">
        <v>43914.996527777781</v>
      </c>
      <c r="B11" s="28">
        <v>43915.364583333336</v>
      </c>
      <c r="C11" s="11"/>
      <c r="D11" s="36">
        <f>SUMPRODUCT((WEEKDAY(A11+ROW($1:$1985),2)&lt;6)*(TRUNC(A11)+ROW($1:$1985)&lt;--TRUNC(B11))*ISERROR(MATCH(TRUNC(A11)+ROW($1:$1985),Праздничные,0)))*"16:00"+(MIN(--"16:00",1-MOD(A11,1))-MIN('Не раб. дни'!$K$2,MAX(,'Не раб. дни'!$J$2-MOD(A11,1)))-MIN('Не раб. дни'!$K$3,MAX(,'Не раб. дни'!$J$3-MOD(A11,1)))+MIN('Не раб. дни'!$F$3,MOD(B11,1)))*(WEEKDAY(A11,2)&lt;6)*ISERROR(MATCH(TRUNC(A11),Праздничные,0))+MAX(,'Не раб. дни'!$F$3-MOD(A11,1))*(WEEKDAY(A11-1,2)&lt;6)*ISERROR(MATCH(TRUNC(A11-1),Праздничные,0))+(MAX(,MOD(B11,1)-'Не раб. дни'!$D$2)-MIN('Не раб. дни'!$K$2,MAX(,MOD(B11,1)-'Не раб. дни'!$H$2))-MIN('Не раб. дни'!$K$3,MAX(,MOD(B11,1)-'Не раб. дни'!$H$3)))*(WEEKDAY(B11,2)&lt;6)*ISERROR(MATCH(TRUNC(B11),Праздничные,0))-(TRUNC(A11)=TRUNC(B11))*"16:00"-COUNTIFS(Сокращенные,"&gt;="&amp;TRUNC(A11),Сокращенные,"&lt;="&amp;TRUNC(B11))*"2:00"</f>
        <v>9.7222222221413801E-2</v>
      </c>
      <c r="E11" s="29" t="s">
        <v>18</v>
      </c>
    </row>
    <row r="12" spans="1:7" x14ac:dyDescent="0.25">
      <c r="A12" s="31">
        <v>43855.041666666664</v>
      </c>
      <c r="B12" s="25">
        <v>43857.354166666664</v>
      </c>
      <c r="C12" s="11"/>
      <c r="D12" s="33">
        <f>SUMPRODUCT((WEEKDAY(A12+ROW($1:$1985),2)&lt;6)*(TRUNC(A12)+ROW($1:$1985)&lt;--TRUNC(B12))*ISERROR(MATCH(TRUNC(A12)+ROW($1:$1985),Праздничные,0)))*"16:00"+(MIN(--"16:00",1-MOD(A12,1))-MIN('Не раб. дни'!$K$2,MAX(,'Не раб. дни'!$J$2-MOD(A12,1)))-MIN('Не раб. дни'!$K$3,MAX(,'Не раб. дни'!$J$3-MOD(A12,1)))+MIN('Не раб. дни'!$F$3,MOD(B12,1)))*(WEEKDAY(A12,2)&lt;6)*ISERROR(MATCH(TRUNC(A12),Праздничные,0))+MAX(,'Не раб. дни'!$F$3-MOD(A12,1))*(WEEKDAY(A12-1,2)&lt;6)*ISERROR(MATCH(TRUNC(A12-1),Праздничные,0))+(MAX(,MOD(B12,1)-'Не раб. дни'!$D$2)-MIN('Не раб. дни'!$K$2,MAX(,MOD(B12,1)-'Не раб. дни'!$H$2))-MIN('Не раб. дни'!$K$3,MAX(,MOD(B12,1)-'Не раб. дни'!$H$3)))*(WEEKDAY(B12,2)&lt;6)*ISERROR(MATCH(TRUNC(B12),Праздничные,0))-(TRUNC(A12)=TRUNC(B12))*"16:00"-COUNTIFS(Сокращенные,"&gt;="&amp;TRUNC(A12),Сокращенные,"&lt;="&amp;TRUNC(B12))*"2:00"</f>
        <v>4.1666666666666685E-2</v>
      </c>
      <c r="E12" s="26" t="s">
        <v>22</v>
      </c>
    </row>
    <row r="13" spans="1:7" x14ac:dyDescent="0.25">
      <c r="A13" s="32">
        <v>43876.048611111109</v>
      </c>
      <c r="B13" s="5">
        <v>43878.357638888891</v>
      </c>
      <c r="C13" s="11"/>
      <c r="D13" s="34">
        <f>SUMPRODUCT((WEEKDAY(A13+ROW($1:$1985),2)&lt;6)*(TRUNC(A13)+ROW($1:$1985)&lt;--TRUNC(B13))*ISERROR(MATCH(TRUNC(A13)+ROW($1:$1985),Праздничные,0)))*"16:00"+(MIN(--"16:00",1-MOD(A13,1))-MIN('Не раб. дни'!$K$2,MAX(,'Не раб. дни'!$J$2-MOD(A13,1)))-MIN('Не раб. дни'!$K$3,MAX(,'Не раб. дни'!$J$3-MOD(A13,1)))+MIN('Не раб. дни'!$F$3,MOD(B13,1)))*(WEEKDAY(A13,2)&lt;6)*ISERROR(MATCH(TRUNC(A13),Праздничные,0))+MAX(,'Не раб. дни'!$F$3-MOD(A13,1))*(WEEKDAY(A13-1,2)&lt;6)*ISERROR(MATCH(TRUNC(A13-1),Праздничные,0))+(MAX(,MOD(B13,1)-'Не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дни'!$H$3)))*(WEEKDAY(B13,2)&lt;6)*ISERROR(MATCH(TRUNC(B13),Праздничные,0))-(TRUNC(A13)=TRUNC(B13))*"16:00"-COUNTIFS(Сокращенные,"&gt;="&amp;TRUNC(A13),Сокращенные,"&lt;="&amp;TRUNC(B13))*"2:00"</f>
        <v>3.8194444447678222E-2</v>
      </c>
      <c r="E13" s="14" t="s">
        <v>23</v>
      </c>
    </row>
    <row r="14" spans="1:7" x14ac:dyDescent="0.25">
      <c r="A14" s="32">
        <v>43911.045138888891</v>
      </c>
      <c r="B14" s="5">
        <v>43913.34375</v>
      </c>
      <c r="C14" s="11"/>
      <c r="D14" s="34">
        <f>SUMPRODUCT((WEEKDAY(A14+ROW($1:$1985),2)&lt;6)*(TRUNC(A14)+ROW($1:$1985)&lt;--TRUNC(B14))*ISERROR(MATCH(TRUNC(A14)+ROW($1:$1985),Праздничные,0)))*"16:00"+(MIN(--"16:00",1-MOD(A14,1))-MIN('Не раб. дни'!$K$2,MAX(,'Не раб. дни'!$J$2-MOD(A14,1)))-MIN('Не раб. дни'!$K$3,MAX(,'Не раб. дни'!$J$3-MOD(A14,1)))+MIN('Не раб. дни'!$F$3,MOD(B14,1)))*(WEEKDAY(A14,2)&lt;6)*ISERROR(MATCH(TRUNC(A14),Праздничные,0))+MAX(,'Не раб. дни'!$F$3-MOD(A14,1))*(WEEKDAY(A14-1,2)&lt;6)*ISERROR(MATCH(TRUNC(A14-1),Праздничные,0))+(MAX(,MOD(B14,1)-'Не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дни'!$H$3)))*(WEEKDAY(B14,2)&lt;6)*ISERROR(MATCH(TRUNC(B14),Праздничные,0))-(TRUNC(A14)=TRUNC(B14))*"16:00"-COUNTIFS(Сокращенные,"&gt;="&amp;TRUNC(A14),Сокращенные,"&lt;="&amp;TRUNC(B14))*"2:00"</f>
        <v>2.7777777776160917E-2</v>
      </c>
      <c r="E14" s="14" t="s">
        <v>24</v>
      </c>
    </row>
    <row r="15" spans="1:7" ht="15.75" thickBot="1" x14ac:dyDescent="0.3">
      <c r="A15" s="46">
        <v>43913.097222222219</v>
      </c>
      <c r="B15" s="22">
        <v>43913.34375</v>
      </c>
      <c r="C15" s="11"/>
      <c r="D15" s="47">
        <f>SUMPRODUCT((WEEKDAY(A15+ROW($1:$1985),2)&lt;6)*(TRUNC(A15)+ROW($1:$1985)&lt;--TRUNC(B15))*ISERROR(MATCH(TRUNC(A15)+ROW($1:$1985),Праздничные,0)))*"16:00"+(MIN(--"16:00",1-MOD(A15,1))-MIN('Не раб. дни'!$K$2,MAX(,'Не раб. дни'!$J$2-MOD(A15,1)))-MIN('Не раб. дни'!$K$3,MAX(,'Не раб. дни'!$J$3-MOD(A15,1)))+MIN('Не раб. дни'!$F$3,MOD(B15,1)))*(WEEKDAY(A15,2)&lt;6)*ISERROR(MATCH(TRUNC(A15),Праздничные,0))+MAX(,'Не раб. дни'!$F$3-MOD(A15,1))*(WEEKDAY(A15-1,2)&lt;6)*ISERROR(MATCH(TRUNC(A15-1),Праздничные,0))+(MAX(,MOD(B15,1)-'Не раб. дни'!$D$2)-MIN('Не раб. дни'!$K$2,MAX(,MOD(B15,1)-'Не раб. дни'!$H$2))-MIN('Не раб. дни'!$K$3,MAX(,MOD(B15,1)-'Не раб. дни'!$H$3)))*(WEEKDAY(B15,2)&lt;6)*ISERROR(MATCH(TRUNC(B15),Праздничные,0))-(TRUNC(A15)=TRUNC(B15))*"16:00"-COUNTIFS(Сокращенные,"&gt;="&amp;TRUNC(A15),Сокращенные,"&lt;="&amp;TRUNC(B15))*"2:00"</f>
        <v>1.0416666666666852E-2</v>
      </c>
      <c r="E15" s="48" t="s">
        <v>25</v>
      </c>
    </row>
    <row r="16" spans="1:7" x14ac:dyDescent="0.25">
      <c r="A16" s="24">
        <v>43913.034722222219</v>
      </c>
      <c r="B16" s="25">
        <v>43913.34375</v>
      </c>
      <c r="C16" s="9"/>
      <c r="D16" s="33">
        <f>SUMPRODUCT((WEEKDAY(A16+ROW($1:$1985),2)&lt;6)*(TRUNC(A16)+ROW($1:$1985)&lt;--TRUNC(B16))*ISERROR(MATCH(TRUNC(A16)+ROW($1:$1985),Праздничные,0)))*"16:00"+(MIN(--"16:00",1-MOD(A16,1))-MIN('Не раб. дни'!$K$2,MAX(,'Не раб. дни'!$J$2-MOD(A16,1)))-MIN('Не раб. дни'!$K$3,MAX(,'Не раб. дни'!$J$3-MOD(A16,1)))+MIN('Не раб. дни'!$F$3,MOD(B16,1)))*(WEEKDAY(A16,2)&lt;6)*ISERROR(MATCH(TRUNC(A16),Праздничные,0))+MAX(,'Не раб. дни'!$F$3-MOD(A16,1))*(WEEKDAY(A16-1,2)&lt;6)*ISERROR(MATCH(TRUNC(A16-1),Праздничные,0))+(MAX(,MOD(B16,1)-'Не раб. дни'!$D$2)-MIN('Не раб. дни'!$K$2,MAX(,MOD(B16,1)-'Не раб. дни'!$H$2))-MIN('Не раб. дни'!$K$3,MAX(,MOD(B16,1)-'Не раб. дни'!$H$3)))*(WEEKDAY(B16,2)&lt;6)*ISERROR(MATCH(TRUNC(B16),Праздничные,0))-(TRUNC(A16)=TRUNC(B16))*"16:00"-COUNTIFS(Сокращенные,"&gt;="&amp;TRUNC(A16),Сокращенные,"&lt;="&amp;TRUNC(B16))*"2:00"</f>
        <v>1.0416666666666852E-2</v>
      </c>
      <c r="E16" s="50" t="s">
        <v>23</v>
      </c>
      <c r="F16" s="52" t="s">
        <v>27</v>
      </c>
      <c r="G16" s="38"/>
    </row>
    <row r="17" spans="1:7" ht="15.75" thickBot="1" x14ac:dyDescent="0.3">
      <c r="A17" s="51">
        <v>43913.006944444445</v>
      </c>
      <c r="B17" s="30">
        <v>43913.368055555555</v>
      </c>
      <c r="C17" s="12"/>
      <c r="D17" s="35">
        <f>SUMPRODUCT((WEEKDAY(A17+ROW($1:$1985),2)&lt;6)*(TRUNC(A17)+ROW($1:$1985)&lt;--TRUNC(B17))*ISERROR(MATCH(TRUNC(A17)+ROW($1:$1985),Праздничные,0)))*"16:00"+(MIN(--"16:00",1-MOD(A17,1))-MIN('Не раб. дни'!$K$2,MAX(,'Не раб. дни'!$J$2-MOD(A17,1)))-MIN('Не раб. дни'!$K$3,MAX(,'Не раб. дни'!$J$3-MOD(A17,1)))+MIN('Не раб. дни'!$F$3,MOD(B17,1)))*(WEEKDAY(A17,2)&lt;6)*ISERROR(MATCH(TRUNC(A17),Праздничные,0))+MAX(,'Не раб. дни'!$F$3-MOD(A17,1))*(WEEKDAY(A17-1,2)&lt;6)*ISERROR(MATCH(TRUNC(A17-1),Праздничные,0))+(MAX(,MOD(B17,1)-'Не раб. дни'!$D$2)-MIN('Не раб. дни'!$K$2,MAX(,MOD(B17,1)-'Не раб. дни'!$H$2))-MIN('Не раб. дни'!$K$3,MAX(,MOD(B17,1)-'Не раб. дни'!$H$3)))*(WEEKDAY(B17,2)&lt;6)*ISERROR(MATCH(TRUNC(B17),Праздничные,0))-(TRUNC(A17)=TRUNC(B17))*"16:00"-COUNTIFS(Сокращенные,"&gt;="&amp;TRUNC(A17),Сокращенные,"&lt;="&amp;TRUNC(B17))*"2:00"</f>
        <v>3.4722222221413968E-2</v>
      </c>
      <c r="E17" s="49" t="s">
        <v>26</v>
      </c>
      <c r="F17" s="53"/>
      <c r="G17" s="39"/>
    </row>
  </sheetData>
  <mergeCells count="1">
    <mergeCell ref="F16:G17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37" t="s">
        <v>3</v>
      </c>
      <c r="D1" s="37"/>
      <c r="E1" s="37"/>
      <c r="F1" s="37"/>
      <c r="G1" s="37"/>
      <c r="H1" s="37"/>
      <c r="I1" s="37"/>
      <c r="J1" s="37"/>
      <c r="K1" s="37"/>
      <c r="M1" s="16" t="s">
        <v>19</v>
      </c>
    </row>
    <row r="2" spans="1:13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15">
        <v>43951</v>
      </c>
    </row>
    <row r="3" spans="1:13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15">
        <v>43959</v>
      </c>
    </row>
    <row r="4" spans="1:13" x14ac:dyDescent="0.25">
      <c r="A4" s="1">
        <v>43833</v>
      </c>
      <c r="B4" s="8"/>
      <c r="M4" s="15">
        <v>43993</v>
      </c>
    </row>
    <row r="5" spans="1:13" x14ac:dyDescent="0.25">
      <c r="A5" s="1">
        <v>43836</v>
      </c>
      <c r="B5" s="8"/>
      <c r="M5" s="15">
        <v>44138</v>
      </c>
    </row>
    <row r="6" spans="1:13" x14ac:dyDescent="0.25">
      <c r="A6" s="1">
        <v>43837</v>
      </c>
      <c r="B6" s="8"/>
      <c r="M6" s="15">
        <v>44196</v>
      </c>
    </row>
    <row r="7" spans="1:13" x14ac:dyDescent="0.25">
      <c r="A7" s="1">
        <v>43838</v>
      </c>
      <c r="B7" s="8"/>
      <c r="M7" s="15"/>
    </row>
    <row r="8" spans="1:13" x14ac:dyDescent="0.25">
      <c r="A8" s="1">
        <v>43885</v>
      </c>
      <c r="B8" s="8"/>
      <c r="M8" s="15"/>
    </row>
    <row r="9" spans="1:13" x14ac:dyDescent="0.25">
      <c r="A9" s="1">
        <v>43899</v>
      </c>
      <c r="B9" s="8"/>
      <c r="M9" s="15"/>
    </row>
    <row r="10" spans="1:13" x14ac:dyDescent="0.25">
      <c r="A10" s="1">
        <v>43920</v>
      </c>
      <c r="B10" s="8"/>
      <c r="M10" s="15"/>
    </row>
    <row r="11" spans="1:13" x14ac:dyDescent="0.25">
      <c r="A11" s="1">
        <v>43921</v>
      </c>
      <c r="B11" s="8"/>
      <c r="M11" s="15"/>
    </row>
    <row r="12" spans="1:13" x14ac:dyDescent="0.25">
      <c r="A12" s="1">
        <v>43922</v>
      </c>
      <c r="B12" s="8"/>
      <c r="M12" s="15"/>
    </row>
    <row r="13" spans="1:13" x14ac:dyDescent="0.25">
      <c r="A13" s="1">
        <v>43923</v>
      </c>
      <c r="B13" s="8"/>
      <c r="M13" s="15"/>
    </row>
    <row r="14" spans="1:13" x14ac:dyDescent="0.25">
      <c r="A14" s="1">
        <v>43924</v>
      </c>
      <c r="B14" s="8"/>
      <c r="M14" s="15"/>
    </row>
    <row r="15" spans="1:13" x14ac:dyDescent="0.25">
      <c r="A15" s="1">
        <v>43952</v>
      </c>
      <c r="B15" s="8"/>
      <c r="M15" s="15"/>
    </row>
    <row r="16" spans="1:13" x14ac:dyDescent="0.25">
      <c r="A16" s="1">
        <v>43955</v>
      </c>
      <c r="B16" s="8"/>
      <c r="M16" s="15"/>
    </row>
    <row r="17" spans="1:13" x14ac:dyDescent="0.25">
      <c r="A17" s="1">
        <v>43956</v>
      </c>
      <c r="B17" s="8"/>
      <c r="M17" s="15"/>
    </row>
    <row r="18" spans="1:13" x14ac:dyDescent="0.25">
      <c r="A18" s="1">
        <v>43962</v>
      </c>
      <c r="B18" s="8"/>
      <c r="M18" s="15"/>
    </row>
    <row r="19" spans="1:13" x14ac:dyDescent="0.25">
      <c r="A19" s="1">
        <v>43994</v>
      </c>
      <c r="B19" s="8"/>
      <c r="M19" s="15"/>
    </row>
    <row r="20" spans="1:13" x14ac:dyDescent="0.25">
      <c r="A20" s="1">
        <v>44139</v>
      </c>
      <c r="B20" s="8"/>
      <c r="M20" s="15"/>
    </row>
    <row r="21" spans="1:13" x14ac:dyDescent="0.25">
      <c r="A21" s="1"/>
      <c r="B21" s="8"/>
      <c r="M21" s="15"/>
    </row>
    <row r="22" spans="1:13" x14ac:dyDescent="0.25">
      <c r="A22" s="1"/>
      <c r="B22" s="8"/>
      <c r="M22" s="15"/>
    </row>
    <row r="23" spans="1:13" x14ac:dyDescent="0.25">
      <c r="A23" s="1"/>
      <c r="B23" s="8"/>
      <c r="M23" s="15"/>
    </row>
    <row r="24" spans="1:13" x14ac:dyDescent="0.25">
      <c r="A24" s="1"/>
      <c r="B24" s="8"/>
      <c r="M24" s="15"/>
    </row>
    <row r="25" spans="1:13" x14ac:dyDescent="0.25">
      <c r="A25" s="1"/>
      <c r="B25" s="8"/>
      <c r="M25" s="15"/>
    </row>
    <row r="27" spans="1:13" x14ac:dyDescent="0.25">
      <c r="A27" s="7" t="s">
        <v>8</v>
      </c>
      <c r="B27" s="6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2015-06-05T18:19:34Z</dcterms:created>
  <dcterms:modified xsi:type="dcterms:W3CDTF">2020-03-28T10:58:32Z</dcterms:modified>
</cp:coreProperties>
</file>