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filterPrivacy="1" defaultThemeVersion="124226"/>
  <xr:revisionPtr revIDLastSave="0" documentId="8_{062463C8-6616-ED4A-AF78-9AF23330F67F}" xr6:coauthVersionLast="45" xr6:coauthVersionMax="45" xr10:uidLastSave="{00000000-0000-0000-0000-000000000000}"/>
  <bookViews>
    <workbookView xWindow="0" yWindow="460" windowWidth="25600" windowHeight="14400" activeTab="1" xr2:uid="{00000000-000D-0000-FFFF-FFFF00000000}"/>
  </bookViews>
  <sheets>
    <sheet name="2.2." sheetId="4" r:id="rId1"/>
    <sheet name="Лист2" sheetId="6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6" l="1"/>
  <c r="I10" i="6"/>
  <c r="L9" i="6"/>
  <c r="J9" i="6"/>
  <c r="I9" i="6"/>
  <c r="F9" i="6"/>
  <c r="B19" i="4"/>
  <c r="D19" i="4" s="1"/>
  <c r="C19" i="4" s="1"/>
  <c r="B9" i="4"/>
  <c r="Q9" i="6" l="1"/>
  <c r="K9" i="6"/>
  <c r="M9" i="6" s="1"/>
  <c r="B10" i="6"/>
  <c r="B20" i="4"/>
  <c r="H10" i="6" l="1"/>
  <c r="G10" i="6"/>
  <c r="N9" i="6"/>
  <c r="B11" i="6"/>
  <c r="D10" i="6"/>
  <c r="C10" i="6" s="1"/>
  <c r="D20" i="4"/>
  <c r="C20" i="4" s="1"/>
  <c r="B21" i="4"/>
  <c r="F10" i="6" l="1"/>
  <c r="B12" i="6"/>
  <c r="D11" i="6"/>
  <c r="C11" i="6" s="1"/>
  <c r="B22" i="4"/>
  <c r="D22" i="4"/>
  <c r="C22" i="4" s="1"/>
  <c r="D21" i="4"/>
  <c r="C21" i="4" s="1"/>
  <c r="K10" i="6" l="1"/>
  <c r="L10" i="6" s="1"/>
  <c r="Q10" i="6"/>
  <c r="B13" i="6"/>
  <c r="D12" i="6"/>
  <c r="C12" i="6" s="1"/>
  <c r="B23" i="4"/>
  <c r="M10" i="6" l="1"/>
  <c r="B14" i="6"/>
  <c r="D14" i="6" s="1"/>
  <c r="C14" i="6" s="1"/>
  <c r="D13" i="6"/>
  <c r="C13" i="6" s="1"/>
  <c r="B24" i="4"/>
  <c r="D23" i="4"/>
  <c r="C23" i="4" s="1"/>
  <c r="P10" i="6" l="1"/>
  <c r="O10" i="6" s="1"/>
  <c r="H11" i="6"/>
  <c r="J11" i="6" s="1"/>
  <c r="G11" i="6"/>
  <c r="I11" i="6" s="1"/>
  <c r="N10" i="6"/>
  <c r="B15" i="6"/>
  <c r="D15" i="6" s="1"/>
  <c r="C15" i="6" s="1"/>
  <c r="B25" i="4"/>
  <c r="D24" i="4"/>
  <c r="C24" i="4" s="1"/>
  <c r="F11" i="6" l="1"/>
  <c r="K11" i="6"/>
  <c r="L11" i="6" s="1"/>
  <c r="Q11" i="6"/>
  <c r="B16" i="6"/>
  <c r="B26" i="4"/>
  <c r="D25" i="4"/>
  <c r="C25" i="4" s="1"/>
  <c r="M11" i="6" l="1"/>
  <c r="B17" i="6"/>
  <c r="D16" i="6"/>
  <c r="C16" i="6" s="1"/>
  <c r="B27" i="4"/>
  <c r="D27" i="4"/>
  <c r="C27" i="4" s="1"/>
  <c r="D26" i="4"/>
  <c r="C26" i="4" s="1"/>
  <c r="G12" i="6" l="1"/>
  <c r="I12" i="6" s="1"/>
  <c r="H12" i="6"/>
  <c r="J12" i="6" s="1"/>
  <c r="P11" i="6"/>
  <c r="O11" i="6" s="1"/>
  <c r="N11" i="6"/>
  <c r="B18" i="6"/>
  <c r="D17" i="6"/>
  <c r="C17" i="6" s="1"/>
  <c r="B28" i="4"/>
  <c r="F12" i="6" l="1"/>
  <c r="K12" i="6"/>
  <c r="L12" i="6" s="1"/>
  <c r="Q12" i="6"/>
  <c r="B19" i="6"/>
  <c r="D18" i="6"/>
  <c r="C18" i="6" s="1"/>
  <c r="B29" i="4"/>
  <c r="D29" i="4" s="1"/>
  <c r="C29" i="4" s="1"/>
  <c r="D28" i="4"/>
  <c r="C28" i="4" s="1"/>
  <c r="M12" i="6" l="1"/>
  <c r="B20" i="6"/>
  <c r="D19" i="6"/>
  <c r="C19" i="6" s="1"/>
  <c r="B30" i="4"/>
  <c r="N12" i="6" l="1"/>
  <c r="H13" i="6"/>
  <c r="J13" i="6" s="1"/>
  <c r="G13" i="6"/>
  <c r="I13" i="6" s="1"/>
  <c r="P12" i="6"/>
  <c r="O12" i="6" s="1"/>
  <c r="B21" i="6"/>
  <c r="D20" i="6"/>
  <c r="C20" i="6" s="1"/>
  <c r="B31" i="4"/>
  <c r="D30" i="4"/>
  <c r="C30" i="4" s="1"/>
  <c r="F13" i="6" l="1"/>
  <c r="Q13" i="6"/>
  <c r="B22" i="6"/>
  <c r="D21" i="6"/>
  <c r="C21" i="6" s="1"/>
  <c r="B32" i="4"/>
  <c r="D32" i="4" s="1"/>
  <c r="C32" i="4" s="1"/>
  <c r="D31" i="4"/>
  <c r="C31" i="4" s="1"/>
  <c r="K13" i="6" l="1"/>
  <c r="L13" i="6" s="1"/>
  <c r="B23" i="6"/>
  <c r="D22" i="6"/>
  <c r="C22" i="6" s="1"/>
  <c r="B33" i="4"/>
  <c r="D33" i="4" s="1"/>
  <c r="C33" i="4" s="1"/>
  <c r="M13" i="6" l="1"/>
  <c r="B24" i="6"/>
  <c r="D23" i="6"/>
  <c r="C23" i="6" s="1"/>
  <c r="B34" i="4"/>
  <c r="N13" i="6" l="1"/>
  <c r="H14" i="6"/>
  <c r="J14" i="6" s="1"/>
  <c r="P13" i="6"/>
  <c r="O13" i="6" s="1"/>
  <c r="G14" i="6"/>
  <c r="I14" i="6" s="1"/>
  <c r="B25" i="6"/>
  <c r="D24" i="6"/>
  <c r="C24" i="6" s="1"/>
  <c r="B35" i="4"/>
  <c r="D34" i="4"/>
  <c r="C34" i="4" s="1"/>
  <c r="K14" i="6" l="1"/>
  <c r="F14" i="6"/>
  <c r="B26" i="6"/>
  <c r="D25" i="6"/>
  <c r="C25" i="6" s="1"/>
  <c r="B36" i="4"/>
  <c r="D35" i="4"/>
  <c r="C35" i="4" s="1"/>
  <c r="L14" i="6" l="1"/>
  <c r="M14" i="6" s="1"/>
  <c r="Q14" i="6"/>
  <c r="B27" i="6"/>
  <c r="D26" i="6"/>
  <c r="C26" i="6" s="1"/>
  <c r="D37" i="4"/>
  <c r="C37" i="4" s="1"/>
  <c r="B37" i="4"/>
  <c r="D36" i="4"/>
  <c r="C36" i="4" s="1"/>
  <c r="P14" i="6" l="1"/>
  <c r="O14" i="6" s="1"/>
  <c r="H15" i="6"/>
  <c r="J15" i="6" s="1"/>
  <c r="G15" i="6"/>
  <c r="I15" i="6" s="1"/>
  <c r="N14" i="6"/>
  <c r="B28" i="6"/>
  <c r="D27" i="6"/>
  <c r="C27" i="6" s="1"/>
  <c r="B38" i="4"/>
  <c r="F15" i="6" l="1"/>
  <c r="K15" i="6"/>
  <c r="L15" i="6" s="1"/>
  <c r="N15" i="6" s="1"/>
  <c r="Q15" i="6"/>
  <c r="B29" i="6"/>
  <c r="D28" i="6"/>
  <c r="C28" i="6" s="1"/>
  <c r="B39" i="4"/>
  <c r="D39" i="4"/>
  <c r="C39" i="4" s="1"/>
  <c r="D38" i="4"/>
  <c r="C38" i="4" s="1"/>
  <c r="M15" i="6" l="1"/>
  <c r="H16" i="6" s="1"/>
  <c r="J16" i="6" s="1"/>
  <c r="B30" i="6"/>
  <c r="D29" i="6"/>
  <c r="C29" i="6" s="1"/>
  <c r="G16" i="6" l="1"/>
  <c r="I16" i="6" s="1"/>
  <c r="P15" i="6"/>
  <c r="O15" i="6" s="1"/>
  <c r="B31" i="6"/>
  <c r="D30" i="6"/>
  <c r="C30" i="6" s="1"/>
  <c r="K16" i="6" l="1"/>
  <c r="L16" i="6" s="1"/>
  <c r="N16" i="6" s="1"/>
  <c r="F16" i="6"/>
  <c r="B32" i="6"/>
  <c r="D32" i="6" s="1"/>
  <c r="C32" i="6" s="1"/>
  <c r="D31" i="6"/>
  <c r="C31" i="6" s="1"/>
  <c r="M16" i="6" l="1"/>
  <c r="P16" i="6" s="1"/>
  <c r="O16" i="6" s="1"/>
  <c r="Q16" i="6"/>
  <c r="B33" i="6"/>
  <c r="H17" i="6" l="1"/>
  <c r="J17" i="6" s="1"/>
  <c r="G17" i="6"/>
  <c r="I17" i="6" s="1"/>
  <c r="B34" i="6"/>
  <c r="D33" i="6"/>
  <c r="C33" i="6" s="1"/>
  <c r="K17" i="6" l="1"/>
  <c r="L17" i="6" s="1"/>
  <c r="N17" i="6" s="1"/>
  <c r="F17" i="6"/>
  <c r="Q17" i="6"/>
  <c r="B35" i="6"/>
  <c r="D34" i="6"/>
  <c r="C34" i="6" s="1"/>
  <c r="M17" i="6" l="1"/>
  <c r="G18" i="6" s="1"/>
  <c r="I18" i="6" s="1"/>
  <c r="B36" i="6"/>
  <c r="D35" i="6"/>
  <c r="C35" i="6" s="1"/>
  <c r="H18" i="6" l="1"/>
  <c r="J18" i="6" s="1"/>
  <c r="Q18" i="6" s="1"/>
  <c r="P17" i="6"/>
  <c r="O17" i="6" s="1"/>
  <c r="B37" i="6"/>
  <c r="D36" i="6"/>
  <c r="C36" i="6" s="1"/>
  <c r="F18" i="6" l="1"/>
  <c r="K18" i="6"/>
  <c r="L18" i="6" s="1"/>
  <c r="B38" i="6"/>
  <c r="D37" i="6"/>
  <c r="C37" i="6" s="1"/>
  <c r="N18" i="6" l="1"/>
  <c r="B39" i="6"/>
  <c r="D39" i="6" s="1"/>
  <c r="C39" i="6" s="1"/>
  <c r="D38" i="6"/>
  <c r="C38" i="6" s="1"/>
  <c r="M18" i="6" l="1"/>
  <c r="H19" i="6" l="1"/>
  <c r="J19" i="6" s="1"/>
  <c r="P18" i="6"/>
  <c r="O18" i="6" s="1"/>
  <c r="G19" i="6"/>
  <c r="I19" i="6" s="1"/>
  <c r="K19" i="6" l="1"/>
  <c r="F19" i="6"/>
  <c r="L19" i="6" l="1"/>
  <c r="M19" i="6" s="1"/>
  <c r="Q19" i="6"/>
  <c r="N19" i="6" l="1"/>
  <c r="P19" i="6"/>
  <c r="O19" i="6" s="1"/>
  <c r="H20" i="6"/>
  <c r="J20" i="6" s="1"/>
  <c r="G20" i="6"/>
  <c r="I20" i="6" s="1"/>
  <c r="Q20" i="6" l="1"/>
  <c r="F20" i="6"/>
  <c r="K20" i="6" l="1"/>
  <c r="L20" i="6" s="1"/>
  <c r="M20" i="6" s="1"/>
  <c r="P20" i="6" l="1"/>
  <c r="O20" i="6" s="1"/>
  <c r="H21" i="6"/>
  <c r="J21" i="6" s="1"/>
  <c r="G21" i="6"/>
  <c r="I21" i="6" s="1"/>
  <c r="N20" i="6"/>
  <c r="F21" i="6" l="1"/>
  <c r="Q21" i="6"/>
  <c r="K21" i="6" l="1"/>
  <c r="L21" i="6" s="1"/>
  <c r="N21" i="6" s="1"/>
  <c r="M21" i="6" l="1"/>
  <c r="P21" i="6" l="1"/>
  <c r="O21" i="6" s="1"/>
  <c r="H22" i="6"/>
  <c r="J22" i="6" s="1"/>
  <c r="G22" i="6"/>
  <c r="I22" i="6" s="1"/>
  <c r="Q22" i="6" l="1"/>
  <c r="F22" i="6"/>
  <c r="K22" i="6" l="1"/>
  <c r="L22" i="6" s="1"/>
  <c r="M22" i="6" s="1"/>
  <c r="H23" i="6" l="1"/>
  <c r="J23" i="6" s="1"/>
  <c r="G23" i="6"/>
  <c r="I23" i="6" s="1"/>
  <c r="P22" i="6"/>
  <c r="O22" i="6" s="1"/>
  <c r="N22" i="6"/>
  <c r="K23" i="6" l="1"/>
  <c r="L23" i="6" s="1"/>
  <c r="N23" i="6" s="1"/>
  <c r="F23" i="6"/>
  <c r="Q23" i="6" l="1"/>
  <c r="M23" i="6"/>
  <c r="H24" i="6" l="1"/>
  <c r="J24" i="6" s="1"/>
  <c r="G24" i="6"/>
  <c r="I24" i="6" s="1"/>
  <c r="P23" i="6"/>
  <c r="O23" i="6" s="1"/>
  <c r="F24" i="6" l="1"/>
  <c r="Q24" i="6" l="1"/>
  <c r="K24" i="6"/>
  <c r="L24" i="6" s="1"/>
  <c r="N24" i="6" l="1"/>
  <c r="M24" i="6" l="1"/>
  <c r="H25" i="6" l="1"/>
  <c r="J25" i="6" s="1"/>
  <c r="G25" i="6"/>
  <c r="I25" i="6" s="1"/>
  <c r="P24" i="6"/>
  <c r="O24" i="6" s="1"/>
  <c r="K25" i="6" l="1"/>
  <c r="L25" i="6" s="1"/>
  <c r="Q25" i="6"/>
  <c r="F25" i="6"/>
  <c r="M25" i="6" l="1"/>
  <c r="G26" i="6" l="1"/>
  <c r="I26" i="6" s="1"/>
  <c r="H26" i="6"/>
  <c r="J26" i="6" s="1"/>
  <c r="P25" i="6"/>
  <c r="O25" i="6" s="1"/>
  <c r="N25" i="6"/>
  <c r="F26" i="6" l="1"/>
  <c r="K26" i="6"/>
  <c r="L26" i="6" s="1"/>
  <c r="M26" i="6" l="1"/>
  <c r="Q26" i="6"/>
  <c r="H27" i="6" l="1"/>
  <c r="J27" i="6" s="1"/>
  <c r="G27" i="6"/>
  <c r="I27" i="6" s="1"/>
  <c r="P26" i="6"/>
  <c r="O26" i="6" s="1"/>
  <c r="N26" i="6"/>
  <c r="F27" i="6" l="1"/>
  <c r="K27" i="6"/>
  <c r="L27" i="6" s="1"/>
  <c r="B10" i="4"/>
  <c r="B11" i="4" s="1"/>
  <c r="B12" i="4" s="1"/>
  <c r="B13" i="4" s="1"/>
  <c r="B14" i="4" s="1"/>
  <c r="M27" i="6" l="1"/>
  <c r="Q27" i="6"/>
  <c r="B15" i="4"/>
  <c r="B16" i="4" s="1"/>
  <c r="B17" i="4" s="1"/>
  <c r="B18" i="4" s="1"/>
  <c r="E9" i="4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H28" i="6" l="1"/>
  <c r="J28" i="6" s="1"/>
  <c r="G28" i="6"/>
  <c r="I28" i="6" s="1"/>
  <c r="P27" i="6"/>
  <c r="O27" i="6" s="1"/>
  <c r="N27" i="6"/>
  <c r="D18" i="4"/>
  <c r="C18" i="4" s="1"/>
  <c r="D10" i="4"/>
  <c r="C10" i="4" s="1"/>
  <c r="F9" i="4"/>
  <c r="G9" i="4" s="1"/>
  <c r="Q28" i="6" l="1"/>
  <c r="F28" i="6"/>
  <c r="H9" i="4"/>
  <c r="I9" i="4" s="1"/>
  <c r="K28" i="6" l="1"/>
  <c r="L28" i="6" s="1"/>
  <c r="F10" i="4"/>
  <c r="G10" i="4" s="1"/>
  <c r="N28" i="6" l="1"/>
  <c r="F11" i="4"/>
  <c r="G11" i="4" s="1"/>
  <c r="H10" i="4"/>
  <c r="I10" i="4" s="1"/>
  <c r="M28" i="6" l="1"/>
  <c r="F12" i="4"/>
  <c r="G12" i="4" s="1"/>
  <c r="H11" i="4"/>
  <c r="I11" i="4" s="1"/>
  <c r="O28" i="6" l="1"/>
  <c r="P28" i="6"/>
  <c r="F13" i="4"/>
  <c r="G13" i="4" s="1"/>
  <c r="H12" i="4"/>
  <c r="I12" i="4" s="1"/>
  <c r="F14" i="4" l="1"/>
  <c r="G14" i="4" s="1"/>
  <c r="H13" i="4"/>
  <c r="I13" i="4" s="1"/>
  <c r="F15" i="4" l="1"/>
  <c r="G15" i="4" s="1"/>
  <c r="H14" i="4"/>
  <c r="I14" i="4" s="1"/>
  <c r="F16" i="4" l="1"/>
  <c r="G16" i="4" s="1"/>
  <c r="H15" i="4"/>
  <c r="I15" i="4" s="1"/>
  <c r="F17" i="4" l="1"/>
  <c r="G17" i="4" s="1"/>
  <c r="H16" i="4"/>
  <c r="I16" i="4" s="1"/>
  <c r="F18" i="4" l="1"/>
  <c r="G18" i="4" s="1"/>
  <c r="H18" i="4" l="1"/>
  <c r="I18" i="4" s="1"/>
  <c r="F19" i="4"/>
  <c r="G19" i="4" s="1"/>
  <c r="H17" i="4"/>
  <c r="I17" i="4" s="1"/>
  <c r="H19" i="4" l="1"/>
  <c r="I19" i="4" s="1"/>
  <c r="F20" i="4"/>
  <c r="G20" i="4" s="1"/>
  <c r="H20" i="4" s="1"/>
  <c r="I20" i="4" s="1"/>
  <c r="F21" i="4" l="1"/>
  <c r="G21" i="4" s="1"/>
  <c r="F22" i="4" s="1"/>
  <c r="G22" i="4" s="1"/>
  <c r="H21" i="4" l="1"/>
  <c r="I21" i="4" s="1"/>
  <c r="F23" i="4"/>
  <c r="G23" i="4" s="1"/>
  <c r="H22" i="4"/>
  <c r="I22" i="4" s="1"/>
  <c r="H23" i="4" l="1"/>
  <c r="I23" i="4" s="1"/>
  <c r="F24" i="4"/>
  <c r="G24" i="4" s="1"/>
  <c r="D11" i="4"/>
  <c r="C11" i="4" s="1"/>
  <c r="D13" i="4"/>
  <c r="C13" i="4" s="1"/>
  <c r="D12" i="4"/>
  <c r="C12" i="4" s="1"/>
  <c r="F25" i="4" l="1"/>
  <c r="G25" i="4" s="1"/>
  <c r="H24" i="4"/>
  <c r="I24" i="4" s="1"/>
  <c r="D14" i="4"/>
  <c r="C14" i="4" s="1"/>
  <c r="H25" i="4" l="1"/>
  <c r="I25" i="4" s="1"/>
  <c r="F26" i="4"/>
  <c r="G26" i="4" s="1"/>
  <c r="D15" i="4"/>
  <c r="C15" i="4" s="1"/>
  <c r="F27" i="4" l="1"/>
  <c r="G27" i="4" s="1"/>
  <c r="H26" i="4"/>
  <c r="I26" i="4" s="1"/>
  <c r="H27" i="4" l="1"/>
  <c r="I27" i="4" s="1"/>
  <c r="F28" i="4"/>
  <c r="G28" i="4" s="1"/>
  <c r="D17" i="4"/>
  <c r="C17" i="4" s="1"/>
  <c r="D16" i="4"/>
  <c r="C16" i="4" s="1"/>
  <c r="F29" i="4" l="1"/>
  <c r="G29" i="4" s="1"/>
  <c r="H28" i="4"/>
  <c r="I28" i="4" s="1"/>
  <c r="H29" i="4" l="1"/>
  <c r="I29" i="4" s="1"/>
  <c r="F30" i="4"/>
  <c r="G30" i="4" s="1"/>
  <c r="H30" i="4" l="1"/>
  <c r="I30" i="4" s="1"/>
  <c r="F31" i="4"/>
  <c r="G31" i="4" s="1"/>
  <c r="F32" i="4" l="1"/>
  <c r="G32" i="4" s="1"/>
  <c r="H31" i="4"/>
  <c r="I31" i="4" s="1"/>
  <c r="F33" i="4" l="1"/>
  <c r="G33" i="4" s="1"/>
  <c r="H32" i="4"/>
  <c r="I32" i="4" s="1"/>
  <c r="H33" i="4" l="1"/>
  <c r="I33" i="4" s="1"/>
  <c r="F34" i="4"/>
  <c r="G34" i="4" s="1"/>
  <c r="H34" i="4" l="1"/>
  <c r="I34" i="4" s="1"/>
  <c r="F35" i="4"/>
  <c r="G35" i="4" s="1"/>
  <c r="F36" i="4" l="1"/>
  <c r="G36" i="4" s="1"/>
  <c r="H35" i="4"/>
  <c r="I35" i="4" s="1"/>
  <c r="H36" i="4" l="1"/>
  <c r="I36" i="4" s="1"/>
  <c r="F37" i="4"/>
  <c r="G37" i="4" s="1"/>
  <c r="H37" i="4" l="1"/>
  <c r="I37" i="4" s="1"/>
  <c r="F38" i="4"/>
  <c r="G38" i="4" s="1"/>
  <c r="H38" i="4" l="1"/>
  <c r="I38" i="4" s="1"/>
  <c r="J2" i="4" l="1"/>
  <c r="J3" i="4" l="1"/>
  <c r="J4" i="4" s="1"/>
  <c r="J5" i="4" s="1"/>
</calcChain>
</file>

<file path=xl/sharedStrings.xml><?xml version="1.0" encoding="utf-8"?>
<sst xmlns="http://schemas.openxmlformats.org/spreadsheetml/2006/main" count="44" uniqueCount="29">
  <si>
    <t>Задание 2.2. Метод итерации</t>
  </si>
  <si>
    <t>Номер шага</t>
  </si>
  <si>
    <t>Проверка</t>
  </si>
  <si>
    <t>Приб. к корню</t>
  </si>
  <si>
    <t>Разность</t>
  </si>
  <si>
    <t>точность</t>
  </si>
  <si>
    <t>х</t>
  </si>
  <si>
    <t>x&gt;0</t>
  </si>
  <si>
    <t>начало</t>
  </si>
  <si>
    <t>xˆ3-4sin(x)=0</t>
  </si>
  <si>
    <t>x=(4sin(x)ˆ1/3)</t>
  </si>
  <si>
    <t>4sin(x)ˆ1/3</t>
  </si>
  <si>
    <t>(4sin(x)ˆ1/3)-x</t>
  </si>
  <si>
    <t>Задание 2.3. Метод бисекции</t>
  </si>
  <si>
    <t>Точность</t>
  </si>
  <si>
    <t>Начало</t>
  </si>
  <si>
    <t>Значение левой границы отрезка</t>
  </si>
  <si>
    <t>Значение правой границы отрезка</t>
  </si>
  <si>
    <t>Длина отрезка</t>
  </si>
  <si>
    <t>a</t>
  </si>
  <si>
    <t>b</t>
  </si>
  <si>
    <t>f(a)</t>
  </si>
  <si>
    <t>f(b)</t>
  </si>
  <si>
    <t>Середина отрезка (c)</t>
  </si>
  <si>
    <t>f (c)</t>
  </si>
  <si>
    <t>f(a)*f©</t>
  </si>
  <si>
    <t>f(b)*f©</t>
  </si>
  <si>
    <t>f(a)*f(b)&lt;0</t>
  </si>
  <si>
    <t>f(x)= xˆ3-4sin(x)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</si>
</sst>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#,##0.0000000"/>
    <numFmt numFmtId="166" formatCode="0.000000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166" fontId="0" fillId="0" borderId="0" xfId="0" applyNumberFormat="1"/>
    <xf numFmtId="0" fontId="2" fillId="0" borderId="0" xfId="1" applyAlignment="1">
      <alignment horizontal="center" vertical="center"/>
    </xf>
    <xf numFmtId="0" fontId="2" fillId="0" borderId="0" xfId="1"/>
    <xf numFmtId="0" fontId="2" fillId="2" borderId="0" xfId="1" applyFill="1" applyAlignment="1">
      <alignment horizontal="center" vertical="center"/>
    </xf>
    <xf numFmtId="0" fontId="2" fillId="0" borderId="0" xfId="1" applyAlignment="1">
      <alignment horizontal="center" vertical="center" wrapText="1"/>
    </xf>
    <xf numFmtId="0" fontId="2" fillId="3" borderId="2" xfId="1" applyFill="1" applyBorder="1" applyAlignment="1">
      <alignment horizontal="center" vertical="center" wrapText="1"/>
    </xf>
    <xf numFmtId="0" fontId="2" fillId="3" borderId="1" xfId="1" applyFill="1" applyBorder="1" applyAlignment="1">
      <alignment horizontal="center" vertical="center" wrapText="1"/>
    </xf>
    <xf numFmtId="0" fontId="2" fillId="4" borderId="1" xfId="1" applyFill="1" applyBorder="1" applyAlignment="1">
      <alignment horizontal="center" vertical="center" wrapText="1"/>
    </xf>
    <xf numFmtId="0" fontId="2" fillId="5" borderId="1" xfId="1" applyFill="1" applyBorder="1" applyAlignment="1">
      <alignment horizontal="center" vertical="center" wrapText="1"/>
    </xf>
    <xf numFmtId="0" fontId="2" fillId="6" borderId="1" xfId="1" applyFill="1" applyBorder="1" applyAlignment="1">
      <alignment horizontal="center" vertical="center" wrapText="1"/>
    </xf>
    <xf numFmtId="0" fontId="2" fillId="7" borderId="1" xfId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2" fillId="7" borderId="1" xfId="1" applyFill="1" applyBorder="1" applyAlignment="1">
      <alignment horizontal="center" vertical="center"/>
    </xf>
  </cellXfs>
  <cellStyles count="2">
    <cellStyle name="Обычный" xfId="0" builtinId="0"/>
    <cellStyle name="Обычный 2" xfId="1" xr:uid="{8294288C-964A-A14B-B4C8-1A23BE5040D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988359007012E-2"/>
          <c:y val="7.445233858846749E-2"/>
          <c:w val="0.88048988946804152"/>
          <c:h val="0.7715874059529148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'[1]2.2.'!$B$10:$B$39</c:f>
              <c:numCache>
                <c:formatCode>General</c:formatCode>
                <c:ptCount val="30"/>
                <c:pt idx="0">
                  <c:v>-7.9441541679835748E-2</c:v>
                </c:pt>
                <c:pt idx="1">
                  <c:v>4.532733852587663</c:v>
                </c:pt>
                <c:pt idx="2">
                  <c:v>0.48867474307015168</c:v>
                </c:pt>
                <c:pt idx="3">
                  <c:v>2.7160581579115393</c:v>
                </c:pt>
                <c:pt idx="4">
                  <c:v>1.0008183774578661</c:v>
                </c:pt>
                <c:pt idx="5">
                  <c:v>1.9991819572303773</c:v>
                </c:pt>
                <c:pt idx="6">
                  <c:v>1.3072619244969292</c:v>
                </c:pt>
                <c:pt idx="7">
                  <c:v>1.7320651841372339</c:v>
                </c:pt>
                <c:pt idx="8">
                  <c:v>1.4506855553847819</c:v>
                </c:pt>
                <c:pt idx="9">
                  <c:v>1.6279637584836244</c:v>
                </c:pt>
                <c:pt idx="10">
                  <c:v>1.5126699940411346</c:v>
                </c:pt>
                <c:pt idx="11">
                  <c:v>1.5861237026382637</c:v>
                </c:pt>
                <c:pt idx="12">
                  <c:v>1.538706883209588</c:v>
                </c:pt>
                <c:pt idx="13">
                  <c:v>1.5690576225359538</c:v>
                </c:pt>
                <c:pt idx="14">
                  <c:v>1.5495248012791443</c:v>
                </c:pt>
                <c:pt idx="15">
                  <c:v>1.5620516958939521</c:v>
                </c:pt>
                <c:pt idx="16">
                  <c:v>1.5539998531673276</c:v>
                </c:pt>
                <c:pt idx="17">
                  <c:v>1.5591678425414679</c:v>
                </c:pt>
                <c:pt idx="18">
                  <c:v>1.5558477553335202</c:v>
                </c:pt>
                <c:pt idx="19">
                  <c:v>1.5579794226467887</c:v>
                </c:pt>
                <c:pt idx="20">
                  <c:v>1.5566102601824452</c:v>
                </c:pt>
                <c:pt idx="21">
                  <c:v>1.5574894530726588</c:v>
                </c:pt>
                <c:pt idx="22">
                  <c:v>1.5569248000464047</c:v>
                </c:pt>
                <c:pt idx="23">
                  <c:v>1.5572874062937114</c:v>
                </c:pt>
                <c:pt idx="24">
                  <c:v>1.5570545343987217</c:v>
                </c:pt>
                <c:pt idx="25">
                  <c:v>1.5572040824572575</c:v>
                </c:pt>
                <c:pt idx="26">
                  <c:v>1.5571080415839393</c:v>
                </c:pt>
                <c:pt idx="27">
                  <c:v>1.5571697186859916</c:v>
                </c:pt>
                <c:pt idx="28">
                  <c:v>1.5571301094367158</c:v>
                </c:pt>
                <c:pt idx="29">
                  <c:v>1.5571555464539999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05-F641-BD50-DA8E237FA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31374816"/>
        <c:axId val="-531372640"/>
      </c:lineChart>
      <c:catAx>
        <c:axId val="-5313748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BY"/>
          </a:p>
        </c:txPr>
        <c:crossAx val="-531372640"/>
        <c:crosses val="autoZero"/>
        <c:auto val="1"/>
        <c:lblAlgn val="ctr"/>
        <c:lblOffset val="100"/>
        <c:noMultiLvlLbl val="0"/>
      </c:catAx>
      <c:valAx>
        <c:axId val="-53137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BY"/>
          </a:p>
        </c:txPr>
        <c:crossAx val="-531374816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BY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BY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775270</xdr:colOff>
      <xdr:row>8</xdr:row>
      <xdr:rowOff>113731</xdr:rowOff>
    </xdr:from>
    <xdr:to>
      <xdr:col>17</xdr:col>
      <xdr:colOff>56867</xdr:colOff>
      <xdr:row>32</xdr:row>
      <xdr:rowOff>75821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B65C58AC-58D9-024B-AEA5-5FC8CBC0DB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&#1058;&#1080;&#1084;&#1091;&#1088;/Downloads/InfoSect2_OSN_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."/>
    </sheetNames>
    <sheetDataSet>
      <sheetData sheetId="0">
        <row r="10">
          <cell r="B10">
            <v>-7.9441541679835748E-2</v>
          </cell>
        </row>
        <row r="11">
          <cell r="B11">
            <v>4.532733852587663</v>
          </cell>
        </row>
        <row r="12">
          <cell r="B12">
            <v>0.48867474307015168</v>
          </cell>
        </row>
        <row r="13">
          <cell r="B13">
            <v>2.7160581579115393</v>
          </cell>
        </row>
        <row r="14">
          <cell r="B14">
            <v>1.0008183774578661</v>
          </cell>
        </row>
        <row r="15">
          <cell r="B15">
            <v>1.9991819572303773</v>
          </cell>
        </row>
        <row r="16">
          <cell r="B16">
            <v>1.3072619244969292</v>
          </cell>
        </row>
        <row r="17">
          <cell r="B17">
            <v>1.7320651841372339</v>
          </cell>
        </row>
        <row r="18">
          <cell r="B18">
            <v>1.4506855553847819</v>
          </cell>
        </row>
        <row r="19">
          <cell r="B19">
            <v>1.6279637584836244</v>
          </cell>
        </row>
        <row r="20">
          <cell r="B20">
            <v>1.5126699940411346</v>
          </cell>
        </row>
        <row r="21">
          <cell r="B21">
            <v>1.5861237026382637</v>
          </cell>
        </row>
        <row r="22">
          <cell r="B22">
            <v>1.538706883209588</v>
          </cell>
        </row>
        <row r="23">
          <cell r="B23">
            <v>1.5690576225359538</v>
          </cell>
        </row>
        <row r="24">
          <cell r="B24">
            <v>1.5495248012791443</v>
          </cell>
        </row>
        <row r="25">
          <cell r="B25">
            <v>1.5620516958939521</v>
          </cell>
        </row>
        <row r="26">
          <cell r="B26">
            <v>1.5539998531673276</v>
          </cell>
        </row>
        <row r="27">
          <cell r="B27">
            <v>1.5591678425414679</v>
          </cell>
        </row>
        <row r="28">
          <cell r="B28">
            <v>1.5558477553335202</v>
          </cell>
        </row>
        <row r="29">
          <cell r="B29">
            <v>1.5579794226467887</v>
          </cell>
        </row>
        <row r="30">
          <cell r="B30">
            <v>1.5566102601824452</v>
          </cell>
        </row>
        <row r="31">
          <cell r="B31">
            <v>1.5574894530726588</v>
          </cell>
        </row>
        <row r="32">
          <cell r="B32">
            <v>1.5569248000464047</v>
          </cell>
        </row>
        <row r="33">
          <cell r="B33">
            <v>1.5572874062937114</v>
          </cell>
        </row>
        <row r="34">
          <cell r="B34">
            <v>1.5570545343987217</v>
          </cell>
        </row>
        <row r="35">
          <cell r="B35">
            <v>1.5572040824572575</v>
          </cell>
        </row>
        <row r="36">
          <cell r="B36">
            <v>1.5571080415839393</v>
          </cell>
        </row>
        <row r="37">
          <cell r="B37">
            <v>1.5571697186859916</v>
          </cell>
        </row>
        <row r="38">
          <cell r="B38">
            <v>1.5571301094367158</v>
          </cell>
        </row>
        <row r="39">
          <cell r="B39">
            <v>1.5571555464539999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9"/>
  <sheetViews>
    <sheetView zoomScale="67" workbookViewId="0">
      <selection sqref="A1:J39"/>
    </sheetView>
  </sheetViews>
  <sheetFormatPr baseColWidth="10" defaultColWidth="8.83203125" defaultRowHeight="15" x14ac:dyDescent="0.2"/>
  <cols>
    <col min="1" max="1" width="12.6640625" customWidth="1"/>
    <col min="2" max="2" width="14" customWidth="1"/>
    <col min="3" max="3" width="10.6640625" customWidth="1"/>
    <col min="4" max="4" width="13.5" customWidth="1"/>
    <col min="5" max="5" width="10.5" customWidth="1"/>
    <col min="6" max="6" width="11.5" bestFit="1" customWidth="1"/>
    <col min="7" max="7" width="11.6640625" bestFit="1" customWidth="1"/>
    <col min="8" max="8" width="11.5" bestFit="1" customWidth="1"/>
    <col min="10" max="10" width="12.33203125" bestFit="1" customWidth="1"/>
    <col min="11" max="11" width="12" bestFit="1" customWidth="1"/>
    <col min="13" max="13" width="9.5" bestFit="1" customWidth="1"/>
  </cols>
  <sheetData>
    <row r="1" spans="1:13" x14ac:dyDescent="0.2">
      <c r="A1" t="s">
        <v>0</v>
      </c>
      <c r="F1" s="6" t="s">
        <v>5</v>
      </c>
      <c r="G1" s="6">
        <v>1E-4</v>
      </c>
    </row>
    <row r="2" spans="1:13" x14ac:dyDescent="0.2">
      <c r="A2" t="s">
        <v>9</v>
      </c>
      <c r="F2" s="6" t="s">
        <v>8</v>
      </c>
      <c r="G2" s="6">
        <v>2</v>
      </c>
      <c r="I2" s="3" t="s">
        <v>6</v>
      </c>
      <c r="J2" s="3">
        <f>INDEX(F9:F99,MATCH("стоп",I9:I99,))</f>
        <v>1.2755990678809239</v>
      </c>
    </row>
    <row r="3" spans="1:13" x14ac:dyDescent="0.2">
      <c r="A3" t="s">
        <v>10</v>
      </c>
      <c r="G3" s="2" t="s">
        <v>7</v>
      </c>
      <c r="I3" s="3" t="s">
        <v>11</v>
      </c>
      <c r="J3" s="3">
        <f>(4*SIN(ABS(J2))^1/3)</f>
        <v>1.2756596969056</v>
      </c>
    </row>
    <row r="4" spans="1:13" x14ac:dyDescent="0.2">
      <c r="I4" s="3" t="s">
        <v>4</v>
      </c>
      <c r="J4" s="5">
        <f>ABS(J2-J3)</f>
        <v>6.0629024676073229E-5</v>
      </c>
    </row>
    <row r="5" spans="1:13" x14ac:dyDescent="0.2">
      <c r="I5" s="3"/>
      <c r="J5" s="3" t="b">
        <f>J4&lt;G1</f>
        <v>1</v>
      </c>
    </row>
    <row r="8" spans="1:13" x14ac:dyDescent="0.2">
      <c r="A8" s="1" t="s">
        <v>1</v>
      </c>
      <c r="B8" s="1" t="s">
        <v>3</v>
      </c>
      <c r="C8" s="1" t="s">
        <v>2</v>
      </c>
      <c r="D8" s="1" t="s">
        <v>4</v>
      </c>
      <c r="F8" s="3" t="s">
        <v>6</v>
      </c>
      <c r="G8" s="3" t="s">
        <v>11</v>
      </c>
      <c r="H8" s="3" t="s">
        <v>12</v>
      </c>
      <c r="I8" s="3" t="s">
        <v>2</v>
      </c>
    </row>
    <row r="9" spans="1:13" x14ac:dyDescent="0.2">
      <c r="A9" s="1">
        <v>0</v>
      </c>
      <c r="B9" s="1">
        <f>G2</f>
        <v>2</v>
      </c>
      <c r="C9" s="1"/>
      <c r="D9" s="1"/>
      <c r="E9">
        <f>E8+1</f>
        <v>1</v>
      </c>
      <c r="F9">
        <f>G2</f>
        <v>2</v>
      </c>
      <c r="G9" s="7">
        <f>ABS((4*SIN(ABS(F9))^1/3))</f>
        <v>1.2123965691009089</v>
      </c>
      <c r="H9" s="7">
        <f>ABS(G9-F9)</f>
        <v>0.78760343089909113</v>
      </c>
      <c r="I9" t="str">
        <f t="shared" ref="I9:I40" si="0">IF(ABS(H9)&lt;G$1,"Стоп","Дальше")</f>
        <v>Дальше</v>
      </c>
      <c r="M9" s="4"/>
    </row>
    <row r="10" spans="1:13" x14ac:dyDescent="0.2">
      <c r="A10" s="1">
        <v>1</v>
      </c>
      <c r="B10" s="1">
        <f>(4*SIN(ABS(B9))^1/3)</f>
        <v>1.2123965691009089</v>
      </c>
      <c r="C10" s="1" t="str">
        <f>IF(D10&gt;0.0001,"Дальше","Стоп")</f>
        <v>Дальше</v>
      </c>
      <c r="D10" s="1">
        <f>ABS(B9-B10)</f>
        <v>0.78760343089909113</v>
      </c>
      <c r="E10">
        <f t="shared" ref="E10:E47" si="1">E9+1</f>
        <v>2</v>
      </c>
      <c r="F10" s="7">
        <f t="shared" ref="F10:F47" si="2">G9</f>
        <v>1.2123965691009089</v>
      </c>
      <c r="G10" s="7">
        <f t="shared" ref="G10:G47" si="3">ABS((4*SIN(ABS(F10))^1/3))</f>
        <v>1.2486124656776014</v>
      </c>
      <c r="H10" s="7">
        <f t="shared" ref="H10:H17" si="4">ABS(G10-F10)</f>
        <v>3.6215896576692552E-2</v>
      </c>
      <c r="I10" t="str">
        <f t="shared" si="0"/>
        <v>Дальше</v>
      </c>
      <c r="M10" s="4"/>
    </row>
    <row r="11" spans="1:13" x14ac:dyDescent="0.2">
      <c r="A11" s="1">
        <v>2</v>
      </c>
      <c r="B11" s="1">
        <f>(4*SIN(ABS(B10))^1/3)</f>
        <v>1.2486124656776014</v>
      </c>
      <c r="C11" s="1" t="str">
        <f t="shared" ref="C11:C17" si="5">IF(D11&gt;0.0001,"Дальше","Стоп")</f>
        <v>Дальше</v>
      </c>
      <c r="D11" s="1">
        <f t="shared" ref="D11:D17" si="6">ABS(B10-B11)</f>
        <v>3.6215896576692552E-2</v>
      </c>
      <c r="E11">
        <f t="shared" si="1"/>
        <v>3</v>
      </c>
      <c r="F11" s="7">
        <f t="shared" si="2"/>
        <v>1.2486124656776014</v>
      </c>
      <c r="G11" s="7">
        <f t="shared" si="3"/>
        <v>1.2647282471715335</v>
      </c>
      <c r="H11" s="7">
        <f t="shared" si="4"/>
        <v>1.6115781493932113E-2</v>
      </c>
      <c r="I11" t="str">
        <f t="shared" si="0"/>
        <v>Дальше</v>
      </c>
      <c r="M11" s="4"/>
    </row>
    <row r="12" spans="1:13" x14ac:dyDescent="0.2">
      <c r="A12" s="1">
        <v>3</v>
      </c>
      <c r="B12" s="1">
        <f>(4*SIN(ABS(B11))^1/3)</f>
        <v>1.2647282471715335</v>
      </c>
      <c r="C12" s="1" t="str">
        <f t="shared" si="5"/>
        <v>Дальше</v>
      </c>
      <c r="D12" s="1">
        <f t="shared" si="6"/>
        <v>1.6115781493932113E-2</v>
      </c>
      <c r="E12">
        <f t="shared" si="1"/>
        <v>4</v>
      </c>
      <c r="F12" s="7">
        <f t="shared" si="2"/>
        <v>1.2647282471715335</v>
      </c>
      <c r="G12" s="7">
        <f t="shared" si="3"/>
        <v>1.2713675620477414</v>
      </c>
      <c r="H12" s="7">
        <f t="shared" si="4"/>
        <v>6.6393148762078358E-3</v>
      </c>
      <c r="I12" t="str">
        <f t="shared" si="0"/>
        <v>Дальше</v>
      </c>
      <c r="M12" s="4"/>
    </row>
    <row r="13" spans="1:13" x14ac:dyDescent="0.2">
      <c r="A13" s="1">
        <v>4</v>
      </c>
      <c r="B13" s="1">
        <f>(4*SIN(ABS(B12))^1/3)</f>
        <v>1.2713675620477414</v>
      </c>
      <c r="C13" s="1" t="str">
        <f t="shared" si="5"/>
        <v>Дальше</v>
      </c>
      <c r="D13" s="1">
        <f t="shared" si="6"/>
        <v>6.6393148762078358E-3</v>
      </c>
      <c r="E13">
        <f t="shared" si="1"/>
        <v>5</v>
      </c>
      <c r="F13" s="7">
        <f t="shared" si="2"/>
        <v>1.2713675620477414</v>
      </c>
      <c r="G13" s="7">
        <f t="shared" si="3"/>
        <v>1.2740068597448186</v>
      </c>
      <c r="H13" s="7">
        <f t="shared" si="4"/>
        <v>2.6392976970772697E-3</v>
      </c>
      <c r="I13" t="str">
        <f t="shared" si="0"/>
        <v>Дальше</v>
      </c>
      <c r="M13" s="4"/>
    </row>
    <row r="14" spans="1:13" x14ac:dyDescent="0.2">
      <c r="A14" s="1">
        <v>5</v>
      </c>
      <c r="B14" s="1">
        <f>(4*SIN(ABS(B13))^1/3)</f>
        <v>1.2740068597448186</v>
      </c>
      <c r="C14" s="1" t="str">
        <f t="shared" si="5"/>
        <v>Дальше</v>
      </c>
      <c r="D14" s="1">
        <f t="shared" si="6"/>
        <v>2.6392976970772697E-3</v>
      </c>
      <c r="E14">
        <f t="shared" si="1"/>
        <v>6</v>
      </c>
      <c r="F14" s="7">
        <f t="shared" si="2"/>
        <v>1.2740068597448186</v>
      </c>
      <c r="G14" s="7">
        <f t="shared" si="3"/>
        <v>1.2750404550465484</v>
      </c>
      <c r="H14" s="7">
        <f t="shared" si="4"/>
        <v>1.0335953017297506E-3</v>
      </c>
      <c r="I14" t="str">
        <f t="shared" si="0"/>
        <v>Дальше</v>
      </c>
      <c r="M14" s="4"/>
    </row>
    <row r="15" spans="1:13" x14ac:dyDescent="0.2">
      <c r="A15" s="1">
        <v>6</v>
      </c>
      <c r="B15" s="1">
        <f t="shared" ref="B15:B39" si="7">(4*SIN(ABS(B14))^1/3)</f>
        <v>1.2750404550465484</v>
      </c>
      <c r="C15" s="1" t="str">
        <f t="shared" si="5"/>
        <v>Дальше</v>
      </c>
      <c r="D15" s="1">
        <f t="shared" si="6"/>
        <v>1.0335953017297506E-3</v>
      </c>
      <c r="E15">
        <f t="shared" si="1"/>
        <v>7</v>
      </c>
      <c r="F15" s="7">
        <f t="shared" si="2"/>
        <v>1.2750404550465484</v>
      </c>
      <c r="G15" s="7">
        <f t="shared" si="3"/>
        <v>1.2754428092966046</v>
      </c>
      <c r="H15" s="7">
        <f t="shared" si="4"/>
        <v>4.0235425005619163E-4</v>
      </c>
      <c r="I15" t="str">
        <f t="shared" si="0"/>
        <v>Дальше</v>
      </c>
      <c r="M15" s="4"/>
    </row>
    <row r="16" spans="1:13" x14ac:dyDescent="0.2">
      <c r="A16" s="1">
        <v>7</v>
      </c>
      <c r="B16" s="1">
        <f t="shared" si="7"/>
        <v>1.2754428092966046</v>
      </c>
      <c r="C16" s="1" t="str">
        <f t="shared" si="5"/>
        <v>Дальше</v>
      </c>
      <c r="D16" s="1">
        <f t="shared" si="6"/>
        <v>4.0235425005619163E-4</v>
      </c>
      <c r="E16">
        <f t="shared" si="1"/>
        <v>8</v>
      </c>
      <c r="F16" s="7">
        <f t="shared" si="2"/>
        <v>1.2754428092966046</v>
      </c>
      <c r="G16" s="7">
        <f t="shared" si="3"/>
        <v>1.2755990678809239</v>
      </c>
      <c r="H16" s="7">
        <f t="shared" si="4"/>
        <v>1.5625858431933537E-4</v>
      </c>
      <c r="I16" t="str">
        <f t="shared" si="0"/>
        <v>Дальше</v>
      </c>
      <c r="M16" s="4"/>
    </row>
    <row r="17" spans="1:13" x14ac:dyDescent="0.2">
      <c r="A17" s="1">
        <v>8</v>
      </c>
      <c r="B17" s="1">
        <f t="shared" si="7"/>
        <v>1.2755990678809239</v>
      </c>
      <c r="C17" s="1" t="str">
        <f t="shared" si="5"/>
        <v>Дальше</v>
      </c>
      <c r="D17" s="1">
        <f t="shared" si="6"/>
        <v>1.5625858431933537E-4</v>
      </c>
      <c r="E17">
        <f t="shared" si="1"/>
        <v>9</v>
      </c>
      <c r="F17" s="7">
        <f t="shared" si="2"/>
        <v>1.2755990678809239</v>
      </c>
      <c r="G17" s="7">
        <f t="shared" si="3"/>
        <v>1.2756596969056</v>
      </c>
      <c r="H17" s="7">
        <f t="shared" si="4"/>
        <v>6.0629024676073229E-5</v>
      </c>
      <c r="I17" t="str">
        <f t="shared" si="0"/>
        <v>Стоп</v>
      </c>
      <c r="M17" s="4"/>
    </row>
    <row r="18" spans="1:13" x14ac:dyDescent="0.2">
      <c r="A18" s="1">
        <v>9</v>
      </c>
      <c r="B18" s="1">
        <f t="shared" si="7"/>
        <v>1.2756596969056</v>
      </c>
      <c r="C18" s="1" t="str">
        <f t="shared" ref="C18:C28" si="8">IF(D18&gt;0.0001,"Дальше","Стоп")</f>
        <v>Стоп</v>
      </c>
      <c r="D18" s="1">
        <f t="shared" ref="D18:D28" si="9">ABS(B17-B18)</f>
        <v>6.0629024676073229E-5</v>
      </c>
      <c r="E18">
        <f t="shared" si="1"/>
        <v>10</v>
      </c>
      <c r="F18" s="7">
        <f t="shared" si="2"/>
        <v>1.2756596969056</v>
      </c>
      <c r="G18" s="7">
        <f t="shared" si="3"/>
        <v>1.2756832128492541</v>
      </c>
      <c r="H18" s="7">
        <f t="shared" ref="H18:H47" si="10">ABS(G18-F18)</f>
        <v>2.351594365412879E-5</v>
      </c>
      <c r="I18" t="str">
        <f t="shared" si="0"/>
        <v>Стоп</v>
      </c>
      <c r="M18" s="4"/>
    </row>
    <row r="19" spans="1:13" x14ac:dyDescent="0.2">
      <c r="A19" s="1">
        <v>10</v>
      </c>
      <c r="B19" s="1">
        <f t="shared" si="7"/>
        <v>1.2756832128492541</v>
      </c>
      <c r="C19" s="1" t="str">
        <f t="shared" ref="C19:C39" si="11">IF(D19&gt;0.0001,"Дальше","Стоп")</f>
        <v>Стоп</v>
      </c>
      <c r="D19" s="1">
        <f t="shared" ref="D19:D39" si="12">ABS(B18-B19)</f>
        <v>2.351594365412879E-5</v>
      </c>
      <c r="E19">
        <f t="shared" si="1"/>
        <v>11</v>
      </c>
      <c r="F19" s="7">
        <f t="shared" si="2"/>
        <v>1.2756832128492541</v>
      </c>
      <c r="G19" s="7">
        <f t="shared" si="3"/>
        <v>1.2756923326246026</v>
      </c>
      <c r="H19" s="7">
        <f t="shared" si="10"/>
        <v>9.1197753484539845E-6</v>
      </c>
      <c r="I19" t="str">
        <f t="shared" si="0"/>
        <v>Стоп</v>
      </c>
      <c r="M19" s="4"/>
    </row>
    <row r="20" spans="1:13" x14ac:dyDescent="0.2">
      <c r="A20" s="1">
        <v>11</v>
      </c>
      <c r="B20" s="1">
        <f t="shared" si="7"/>
        <v>1.2756923326246026</v>
      </c>
      <c r="C20" s="1" t="str">
        <f t="shared" si="11"/>
        <v>Стоп</v>
      </c>
      <c r="D20" s="1">
        <f t="shared" si="12"/>
        <v>9.1197753484539845E-6</v>
      </c>
      <c r="E20">
        <f t="shared" si="1"/>
        <v>12</v>
      </c>
      <c r="F20" s="7">
        <f t="shared" si="2"/>
        <v>1.2756923326246026</v>
      </c>
      <c r="G20" s="7">
        <f t="shared" si="3"/>
        <v>1.2756958691970366</v>
      </c>
      <c r="H20" s="7">
        <f t="shared" si="10"/>
        <v>3.5365724340152838E-6</v>
      </c>
      <c r="I20" t="str">
        <f t="shared" si="0"/>
        <v>Стоп</v>
      </c>
      <c r="M20" s="4"/>
    </row>
    <row r="21" spans="1:13" x14ac:dyDescent="0.2">
      <c r="A21" s="1">
        <v>12</v>
      </c>
      <c r="B21" s="1">
        <f t="shared" si="7"/>
        <v>1.2756958691970366</v>
      </c>
      <c r="C21" s="1" t="str">
        <f t="shared" si="11"/>
        <v>Стоп</v>
      </c>
      <c r="D21" s="1">
        <f t="shared" si="12"/>
        <v>3.5365724340152838E-6</v>
      </c>
      <c r="E21">
        <f t="shared" si="1"/>
        <v>13</v>
      </c>
      <c r="F21" s="7">
        <f t="shared" si="2"/>
        <v>1.2756958691970366</v>
      </c>
      <c r="G21" s="7">
        <f t="shared" si="3"/>
        <v>1.2756972406216314</v>
      </c>
      <c r="H21" s="7">
        <f t="shared" si="10"/>
        <v>1.3714245947760162E-6</v>
      </c>
      <c r="I21" t="str">
        <f t="shared" si="0"/>
        <v>Стоп</v>
      </c>
      <c r="M21" s="4"/>
    </row>
    <row r="22" spans="1:13" x14ac:dyDescent="0.2">
      <c r="A22" s="1">
        <v>13</v>
      </c>
      <c r="B22" s="1">
        <f t="shared" si="7"/>
        <v>1.2756972406216314</v>
      </c>
      <c r="C22" s="1" t="str">
        <f t="shared" si="11"/>
        <v>Стоп</v>
      </c>
      <c r="D22" s="1">
        <f t="shared" si="12"/>
        <v>1.3714245947760162E-6</v>
      </c>
      <c r="E22">
        <f t="shared" si="1"/>
        <v>14</v>
      </c>
      <c r="F22" s="7">
        <f t="shared" si="2"/>
        <v>1.2756972406216314</v>
      </c>
      <c r="G22" s="7">
        <f t="shared" si="3"/>
        <v>1.2756977724332288</v>
      </c>
      <c r="H22" s="7">
        <f t="shared" si="10"/>
        <v>5.3181159742621276E-7</v>
      </c>
      <c r="I22" t="str">
        <f t="shared" si="0"/>
        <v>Стоп</v>
      </c>
      <c r="M22" s="4"/>
    </row>
    <row r="23" spans="1:13" x14ac:dyDescent="0.2">
      <c r="A23" s="1">
        <v>14</v>
      </c>
      <c r="B23" s="1">
        <f t="shared" si="7"/>
        <v>1.2756977724332288</v>
      </c>
      <c r="C23" s="1" t="str">
        <f t="shared" si="11"/>
        <v>Стоп</v>
      </c>
      <c r="D23" s="1">
        <f t="shared" si="12"/>
        <v>5.3181159742621276E-7</v>
      </c>
      <c r="E23">
        <f t="shared" si="1"/>
        <v>15</v>
      </c>
      <c r="F23" s="7">
        <f t="shared" si="2"/>
        <v>1.2756977724332288</v>
      </c>
      <c r="G23" s="7">
        <f t="shared" si="3"/>
        <v>1.2756979786587046</v>
      </c>
      <c r="H23" s="7">
        <f t="shared" si="10"/>
        <v>2.0622547580728678E-7</v>
      </c>
      <c r="I23" t="str">
        <f t="shared" si="0"/>
        <v>Стоп</v>
      </c>
      <c r="M23" s="4"/>
    </row>
    <row r="24" spans="1:13" x14ac:dyDescent="0.2">
      <c r="A24" s="1">
        <v>15</v>
      </c>
      <c r="B24" s="1">
        <f t="shared" si="7"/>
        <v>1.2756979786587046</v>
      </c>
      <c r="C24" s="1" t="str">
        <f t="shared" si="11"/>
        <v>Стоп</v>
      </c>
      <c r="D24" s="1">
        <f t="shared" si="12"/>
        <v>2.0622547580728678E-7</v>
      </c>
      <c r="E24">
        <f t="shared" si="1"/>
        <v>16</v>
      </c>
      <c r="F24" s="7">
        <f t="shared" si="2"/>
        <v>1.2756979786587046</v>
      </c>
      <c r="G24" s="7">
        <f t="shared" si="3"/>
        <v>1.2756980586285576</v>
      </c>
      <c r="H24" s="7">
        <f t="shared" si="10"/>
        <v>7.9969852961880861E-8</v>
      </c>
      <c r="I24" t="str">
        <f t="shared" si="0"/>
        <v>Стоп</v>
      </c>
      <c r="M24" s="4"/>
    </row>
    <row r="25" spans="1:13" x14ac:dyDescent="0.2">
      <c r="A25" s="1">
        <v>16</v>
      </c>
      <c r="B25" s="1">
        <f t="shared" si="7"/>
        <v>1.2756980586285576</v>
      </c>
      <c r="C25" s="1" t="str">
        <f t="shared" si="11"/>
        <v>Стоп</v>
      </c>
      <c r="D25" s="1">
        <f t="shared" si="12"/>
        <v>7.9969852961880861E-8</v>
      </c>
      <c r="E25">
        <f t="shared" si="1"/>
        <v>17</v>
      </c>
      <c r="F25" s="7">
        <f t="shared" si="2"/>
        <v>1.2756980586285576</v>
      </c>
      <c r="G25" s="7">
        <f t="shared" si="3"/>
        <v>1.275698089639151</v>
      </c>
      <c r="H25" s="7">
        <f t="shared" si="10"/>
        <v>3.101059342647261E-8</v>
      </c>
      <c r="I25" t="str">
        <f t="shared" si="0"/>
        <v>Стоп</v>
      </c>
      <c r="M25" s="4"/>
    </row>
    <row r="26" spans="1:13" x14ac:dyDescent="0.2">
      <c r="A26" s="1">
        <v>17</v>
      </c>
      <c r="B26" s="1">
        <f t="shared" si="7"/>
        <v>1.275698089639151</v>
      </c>
      <c r="C26" s="1" t="str">
        <f t="shared" si="11"/>
        <v>Стоп</v>
      </c>
      <c r="D26" s="1">
        <f t="shared" si="12"/>
        <v>3.101059342647261E-8</v>
      </c>
      <c r="E26">
        <f t="shared" si="1"/>
        <v>18</v>
      </c>
      <c r="F26" s="7">
        <f t="shared" si="2"/>
        <v>1.275698089639151</v>
      </c>
      <c r="G26" s="7">
        <f t="shared" si="3"/>
        <v>1.2756981016643916</v>
      </c>
      <c r="H26" s="7">
        <f t="shared" si="10"/>
        <v>1.2025240581081675E-8</v>
      </c>
      <c r="I26" t="str">
        <f t="shared" si="0"/>
        <v>Стоп</v>
      </c>
      <c r="M26" s="4"/>
    </row>
    <row r="27" spans="1:13" x14ac:dyDescent="0.2">
      <c r="A27" s="1">
        <v>18</v>
      </c>
      <c r="B27" s="1">
        <f t="shared" si="7"/>
        <v>1.2756981016643916</v>
      </c>
      <c r="C27" s="1" t="str">
        <f t="shared" si="11"/>
        <v>Стоп</v>
      </c>
      <c r="D27" s="1">
        <f t="shared" si="12"/>
        <v>1.2025240581081675E-8</v>
      </c>
      <c r="E27">
        <f t="shared" si="1"/>
        <v>19</v>
      </c>
      <c r="F27" s="7">
        <f t="shared" si="2"/>
        <v>1.2756981016643916</v>
      </c>
      <c r="G27" s="7">
        <f t="shared" si="3"/>
        <v>1.2756981063275208</v>
      </c>
      <c r="H27" s="7">
        <f t="shared" si="10"/>
        <v>4.6631292160981275E-9</v>
      </c>
      <c r="I27" t="str">
        <f t="shared" si="0"/>
        <v>Стоп</v>
      </c>
      <c r="M27" s="4"/>
    </row>
    <row r="28" spans="1:13" x14ac:dyDescent="0.2">
      <c r="A28" s="1">
        <v>19</v>
      </c>
      <c r="B28" s="1">
        <f t="shared" si="7"/>
        <v>1.2756981063275208</v>
      </c>
      <c r="C28" s="1" t="str">
        <f t="shared" si="11"/>
        <v>Стоп</v>
      </c>
      <c r="D28" s="1">
        <f t="shared" si="12"/>
        <v>4.6631292160981275E-9</v>
      </c>
      <c r="E28">
        <f t="shared" si="1"/>
        <v>20</v>
      </c>
      <c r="F28" s="7">
        <f t="shared" si="2"/>
        <v>1.2756981063275208</v>
      </c>
      <c r="G28" s="7">
        <f t="shared" si="3"/>
        <v>1.2756981081357817</v>
      </c>
      <c r="H28" s="7">
        <f t="shared" si="10"/>
        <v>1.8082608743696937E-9</v>
      </c>
      <c r="I28" t="str">
        <f t="shared" si="0"/>
        <v>Стоп</v>
      </c>
      <c r="M28" s="4"/>
    </row>
    <row r="29" spans="1:13" x14ac:dyDescent="0.2">
      <c r="A29" s="1">
        <v>20</v>
      </c>
      <c r="B29" s="1">
        <f t="shared" si="7"/>
        <v>1.2756981081357817</v>
      </c>
      <c r="C29" s="1" t="str">
        <f t="shared" si="11"/>
        <v>Стоп</v>
      </c>
      <c r="D29" s="1">
        <f t="shared" si="12"/>
        <v>1.8082608743696937E-9</v>
      </c>
      <c r="E29">
        <f t="shared" si="1"/>
        <v>21</v>
      </c>
      <c r="F29" s="7">
        <f t="shared" si="2"/>
        <v>1.2756981081357817</v>
      </c>
      <c r="G29" s="7">
        <f t="shared" si="3"/>
        <v>1.2756981088369863</v>
      </c>
      <c r="H29" s="7">
        <f t="shared" si="10"/>
        <v>7.0120464989997799E-10</v>
      </c>
      <c r="I29" t="str">
        <f t="shared" si="0"/>
        <v>Стоп</v>
      </c>
      <c r="M29" s="4"/>
    </row>
    <row r="30" spans="1:13" x14ac:dyDescent="0.2">
      <c r="A30" s="1">
        <v>21</v>
      </c>
      <c r="B30" s="1">
        <f t="shared" si="7"/>
        <v>1.2756981088369863</v>
      </c>
      <c r="C30" s="1" t="str">
        <f t="shared" si="11"/>
        <v>Стоп</v>
      </c>
      <c r="D30" s="1">
        <f t="shared" si="12"/>
        <v>7.0120464989997799E-10</v>
      </c>
      <c r="E30">
        <f t="shared" si="1"/>
        <v>22</v>
      </c>
      <c r="F30" s="7">
        <f t="shared" si="2"/>
        <v>1.2756981088369863</v>
      </c>
      <c r="G30" s="7">
        <f>ABS((4*SIN(ABS(F30))^1/3))</f>
        <v>1.2756981091088984</v>
      </c>
      <c r="H30" s="7">
        <f t="shared" si="10"/>
        <v>2.7191204843290961E-10</v>
      </c>
      <c r="I30" t="str">
        <f t="shared" si="0"/>
        <v>Стоп</v>
      </c>
      <c r="M30" s="4"/>
    </row>
    <row r="31" spans="1:13" x14ac:dyDescent="0.2">
      <c r="A31" s="1">
        <v>22</v>
      </c>
      <c r="B31" s="1">
        <f t="shared" si="7"/>
        <v>1.2756981091088984</v>
      </c>
      <c r="C31" s="1" t="str">
        <f t="shared" si="11"/>
        <v>Стоп</v>
      </c>
      <c r="D31" s="1">
        <f t="shared" si="12"/>
        <v>2.7191204843290961E-10</v>
      </c>
      <c r="E31">
        <f t="shared" si="1"/>
        <v>23</v>
      </c>
      <c r="F31" s="7">
        <f t="shared" si="2"/>
        <v>1.2756981091088984</v>
      </c>
      <c r="G31" s="7">
        <f>ABS((4*SIN(ABS(F31))^1/3))</f>
        <v>1.27569810921434</v>
      </c>
      <c r="H31" s="7">
        <f t="shared" si="10"/>
        <v>1.0544165540693484E-10</v>
      </c>
      <c r="I31" t="str">
        <f t="shared" si="0"/>
        <v>Стоп</v>
      </c>
      <c r="M31" s="4"/>
    </row>
    <row r="32" spans="1:13" x14ac:dyDescent="0.2">
      <c r="A32" s="1">
        <v>23</v>
      </c>
      <c r="B32" s="1">
        <f t="shared" si="7"/>
        <v>1.27569810921434</v>
      </c>
      <c r="C32" s="1" t="str">
        <f t="shared" si="11"/>
        <v>Стоп</v>
      </c>
      <c r="D32" s="1">
        <f t="shared" si="12"/>
        <v>1.0544165540693484E-10</v>
      </c>
      <c r="E32">
        <f t="shared" si="1"/>
        <v>24</v>
      </c>
      <c r="F32" s="7">
        <f t="shared" si="2"/>
        <v>1.27569810921434</v>
      </c>
      <c r="G32" s="7">
        <f t="shared" si="3"/>
        <v>1.275698109255228</v>
      </c>
      <c r="H32" s="7">
        <f t="shared" si="10"/>
        <v>4.088795968471004E-11</v>
      </c>
      <c r="I32" t="str">
        <f t="shared" si="0"/>
        <v>Стоп</v>
      </c>
      <c r="M32" s="4"/>
    </row>
    <row r="33" spans="1:13" x14ac:dyDescent="0.2">
      <c r="A33" s="1">
        <v>24</v>
      </c>
      <c r="B33" s="1">
        <f t="shared" si="7"/>
        <v>1.275698109255228</v>
      </c>
      <c r="C33" s="1" t="str">
        <f t="shared" si="11"/>
        <v>Стоп</v>
      </c>
      <c r="D33" s="1">
        <f t="shared" si="12"/>
        <v>4.088795968471004E-11</v>
      </c>
      <c r="E33">
        <f t="shared" si="1"/>
        <v>25</v>
      </c>
      <c r="F33" s="7">
        <f t="shared" si="2"/>
        <v>1.275698109255228</v>
      </c>
      <c r="G33" s="7">
        <f t="shared" si="3"/>
        <v>1.2756981092710833</v>
      </c>
      <c r="H33" s="7">
        <f t="shared" si="10"/>
        <v>1.5855317059276786E-11</v>
      </c>
      <c r="I33" t="str">
        <f t="shared" si="0"/>
        <v>Стоп</v>
      </c>
      <c r="M33" s="4"/>
    </row>
    <row r="34" spans="1:13" x14ac:dyDescent="0.2">
      <c r="A34" s="1">
        <v>25</v>
      </c>
      <c r="B34" s="1">
        <f t="shared" si="7"/>
        <v>1.2756981092710833</v>
      </c>
      <c r="C34" s="1" t="str">
        <f t="shared" si="11"/>
        <v>Стоп</v>
      </c>
      <c r="D34" s="1">
        <f t="shared" si="12"/>
        <v>1.5855317059276786E-11</v>
      </c>
      <c r="E34">
        <f t="shared" si="1"/>
        <v>26</v>
      </c>
      <c r="F34" s="7">
        <f t="shared" si="2"/>
        <v>1.2756981092710833</v>
      </c>
      <c r="G34" s="7">
        <f t="shared" si="3"/>
        <v>1.2756981092772317</v>
      </c>
      <c r="H34" s="7">
        <f t="shared" si="10"/>
        <v>6.1484151103741169E-12</v>
      </c>
      <c r="I34" t="str">
        <f t="shared" si="0"/>
        <v>Стоп</v>
      </c>
      <c r="M34" s="4"/>
    </row>
    <row r="35" spans="1:13" x14ac:dyDescent="0.2">
      <c r="A35" s="1">
        <v>26</v>
      </c>
      <c r="B35" s="1">
        <f t="shared" si="7"/>
        <v>1.2756981092772317</v>
      </c>
      <c r="C35" s="1" t="str">
        <f t="shared" si="11"/>
        <v>Стоп</v>
      </c>
      <c r="D35" s="1">
        <f t="shared" si="12"/>
        <v>6.1484151103741169E-12</v>
      </c>
      <c r="E35">
        <f t="shared" si="1"/>
        <v>27</v>
      </c>
      <c r="F35" s="7">
        <f t="shared" si="2"/>
        <v>1.2756981092772317</v>
      </c>
      <c r="G35" s="7">
        <f t="shared" si="3"/>
        <v>1.275698109279616</v>
      </c>
      <c r="H35" s="7">
        <f t="shared" si="10"/>
        <v>2.3843149676849862E-12</v>
      </c>
      <c r="I35" t="str">
        <f t="shared" si="0"/>
        <v>Стоп</v>
      </c>
      <c r="M35" s="4"/>
    </row>
    <row r="36" spans="1:13" x14ac:dyDescent="0.2">
      <c r="A36" s="1">
        <v>27</v>
      </c>
      <c r="B36" s="1">
        <f t="shared" si="7"/>
        <v>1.275698109279616</v>
      </c>
      <c r="C36" s="1" t="str">
        <f t="shared" si="11"/>
        <v>Стоп</v>
      </c>
      <c r="D36" s="1">
        <f t="shared" si="12"/>
        <v>2.3843149676849862E-12</v>
      </c>
      <c r="E36">
        <f t="shared" si="1"/>
        <v>28</v>
      </c>
      <c r="F36" s="7">
        <f t="shared" si="2"/>
        <v>1.275698109279616</v>
      </c>
      <c r="G36" s="7">
        <f t="shared" si="3"/>
        <v>1.2756981092805406</v>
      </c>
      <c r="H36" s="7">
        <f t="shared" si="10"/>
        <v>9.2459373490783037E-13</v>
      </c>
      <c r="I36" t="str">
        <f t="shared" si="0"/>
        <v>Стоп</v>
      </c>
      <c r="M36" s="4"/>
    </row>
    <row r="37" spans="1:13" x14ac:dyDescent="0.2">
      <c r="A37" s="1">
        <v>28</v>
      </c>
      <c r="B37" s="1">
        <f t="shared" si="7"/>
        <v>1.2756981092805406</v>
      </c>
      <c r="C37" s="1" t="str">
        <f t="shared" si="11"/>
        <v>Стоп</v>
      </c>
      <c r="D37" s="1">
        <f t="shared" si="12"/>
        <v>9.2459373490783037E-13</v>
      </c>
      <c r="E37">
        <f t="shared" si="1"/>
        <v>29</v>
      </c>
      <c r="F37" s="7">
        <f t="shared" si="2"/>
        <v>1.2756981092805406</v>
      </c>
      <c r="G37" s="7">
        <f t="shared" si="3"/>
        <v>1.275698109280899</v>
      </c>
      <c r="H37" s="7">
        <f t="shared" si="10"/>
        <v>3.5837999234900053E-13</v>
      </c>
      <c r="I37" t="str">
        <f t="shared" si="0"/>
        <v>Стоп</v>
      </c>
      <c r="M37" s="4"/>
    </row>
    <row r="38" spans="1:13" x14ac:dyDescent="0.2">
      <c r="A38" s="1">
        <v>29</v>
      </c>
      <c r="B38" s="1">
        <f t="shared" si="7"/>
        <v>1.275698109280899</v>
      </c>
      <c r="C38" s="1" t="str">
        <f t="shared" si="11"/>
        <v>Стоп</v>
      </c>
      <c r="D38" s="1">
        <f t="shared" si="12"/>
        <v>3.5837999234900053E-13</v>
      </c>
      <c r="E38">
        <f t="shared" si="1"/>
        <v>30</v>
      </c>
      <c r="F38" s="7">
        <f t="shared" si="2"/>
        <v>1.275698109280899</v>
      </c>
      <c r="G38" s="7">
        <f t="shared" si="3"/>
        <v>1.275698109281038</v>
      </c>
      <c r="H38" s="7">
        <f t="shared" si="10"/>
        <v>1.389999226830696E-13</v>
      </c>
      <c r="I38" t="str">
        <f t="shared" si="0"/>
        <v>Стоп</v>
      </c>
      <c r="M38" s="4"/>
    </row>
    <row r="39" spans="1:13" x14ac:dyDescent="0.2">
      <c r="A39" s="1">
        <v>30</v>
      </c>
      <c r="B39" s="1">
        <f t="shared" si="7"/>
        <v>1.275698109281038</v>
      </c>
      <c r="C39" s="1" t="str">
        <f t="shared" si="11"/>
        <v>Стоп</v>
      </c>
      <c r="D39" s="1">
        <f t="shared" si="12"/>
        <v>1.389999226830696E-13</v>
      </c>
      <c r="F39" s="7"/>
      <c r="G39" s="7"/>
      <c r="H39" s="7"/>
      <c r="M39" s="4"/>
    </row>
    <row r="40" spans="1:13" x14ac:dyDescent="0.2">
      <c r="F40" s="7"/>
      <c r="G40" s="7"/>
      <c r="H40" s="7"/>
      <c r="M40" s="4"/>
    </row>
    <row r="41" spans="1:13" x14ac:dyDescent="0.2">
      <c r="F41" s="7"/>
      <c r="G41" s="7"/>
      <c r="H41" s="7"/>
      <c r="M41" s="4"/>
    </row>
    <row r="42" spans="1:13" x14ac:dyDescent="0.2">
      <c r="F42" s="7"/>
      <c r="G42" s="7"/>
      <c r="H42" s="7"/>
      <c r="M42" s="4"/>
    </row>
    <row r="43" spans="1:13" x14ac:dyDescent="0.2">
      <c r="F43" s="7"/>
      <c r="G43" s="7"/>
      <c r="H43" s="7"/>
      <c r="M43" s="4"/>
    </row>
    <row r="44" spans="1:13" x14ac:dyDescent="0.2">
      <c r="F44" s="7"/>
      <c r="G44" s="7"/>
      <c r="H44" s="7"/>
      <c r="M44" s="4"/>
    </row>
    <row r="45" spans="1:13" x14ac:dyDescent="0.2">
      <c r="F45" s="7"/>
      <c r="G45" s="7"/>
      <c r="H45" s="7"/>
      <c r="M45" s="4"/>
    </row>
    <row r="46" spans="1:13" x14ac:dyDescent="0.2">
      <c r="F46" s="7"/>
      <c r="G46" s="7"/>
      <c r="H46" s="7"/>
      <c r="M46" s="4"/>
    </row>
    <row r="47" spans="1:13" x14ac:dyDescent="0.2">
      <c r="F47" s="7"/>
      <c r="G47" s="7"/>
      <c r="H47" s="7"/>
      <c r="M47" s="4"/>
    </row>
    <row r="48" spans="1:13" x14ac:dyDescent="0.2">
      <c r="M48" s="4"/>
    </row>
    <row r="49" spans="6:13" x14ac:dyDescent="0.2">
      <c r="F49" s="7"/>
      <c r="G49" s="7"/>
      <c r="H49" s="7"/>
      <c r="M49" s="4"/>
    </row>
    <row r="50" spans="6:13" x14ac:dyDescent="0.2">
      <c r="F50" s="7"/>
      <c r="G50" s="7"/>
      <c r="H50" s="7"/>
      <c r="M50" s="4"/>
    </row>
    <row r="51" spans="6:13" x14ac:dyDescent="0.2">
      <c r="F51" s="7"/>
      <c r="G51" s="7"/>
      <c r="H51" s="7"/>
      <c r="M51" s="4"/>
    </row>
    <row r="52" spans="6:13" x14ac:dyDescent="0.2">
      <c r="F52" s="7"/>
      <c r="G52" s="7"/>
      <c r="H52" s="7"/>
    </row>
    <row r="53" spans="6:13" x14ac:dyDescent="0.2">
      <c r="F53" s="7"/>
      <c r="G53" s="7"/>
      <c r="H53" s="7"/>
    </row>
    <row r="54" spans="6:13" x14ac:dyDescent="0.2">
      <c r="F54" s="7"/>
      <c r="G54" s="7"/>
      <c r="H54" s="7"/>
    </row>
    <row r="55" spans="6:13" x14ac:dyDescent="0.2">
      <c r="F55" s="7"/>
      <c r="G55" s="7"/>
      <c r="H55" s="7"/>
    </row>
    <row r="56" spans="6:13" x14ac:dyDescent="0.2">
      <c r="F56" s="7"/>
      <c r="G56" s="7"/>
      <c r="H56" s="7"/>
    </row>
    <row r="57" spans="6:13" x14ac:dyDescent="0.2">
      <c r="F57" s="7"/>
      <c r="G57" s="7"/>
      <c r="H57" s="7"/>
    </row>
    <row r="58" spans="6:13" x14ac:dyDescent="0.2">
      <c r="F58" s="7"/>
      <c r="G58" s="7"/>
      <c r="H58" s="7"/>
    </row>
    <row r="59" spans="6:13" x14ac:dyDescent="0.2">
      <c r="F59" s="7"/>
      <c r="G59" s="7"/>
      <c r="H59" s="7"/>
    </row>
    <row r="60" spans="6:13" x14ac:dyDescent="0.2">
      <c r="F60" s="7"/>
      <c r="G60" s="7"/>
      <c r="H60" s="7"/>
    </row>
    <row r="61" spans="6:13" x14ac:dyDescent="0.2">
      <c r="F61" s="7"/>
      <c r="G61" s="7"/>
      <c r="H61" s="7"/>
    </row>
    <row r="62" spans="6:13" x14ac:dyDescent="0.2">
      <c r="F62" s="7"/>
      <c r="G62" s="7"/>
      <c r="H62" s="7"/>
    </row>
    <row r="63" spans="6:13" x14ac:dyDescent="0.2">
      <c r="F63" s="7"/>
      <c r="G63" s="7"/>
      <c r="H63" s="7"/>
    </row>
    <row r="64" spans="6:13" x14ac:dyDescent="0.2">
      <c r="F64" s="7"/>
      <c r="G64" s="7"/>
      <c r="H64" s="7"/>
    </row>
    <row r="65" spans="6:8" x14ac:dyDescent="0.2">
      <c r="F65" s="7"/>
      <c r="G65" s="7"/>
      <c r="H65" s="7"/>
    </row>
    <row r="66" spans="6:8" x14ac:dyDescent="0.2">
      <c r="F66" s="7"/>
      <c r="G66" s="7"/>
      <c r="H66" s="7"/>
    </row>
    <row r="67" spans="6:8" x14ac:dyDescent="0.2">
      <c r="F67" s="7"/>
      <c r="G67" s="7"/>
      <c r="H67" s="7"/>
    </row>
    <row r="68" spans="6:8" x14ac:dyDescent="0.2">
      <c r="F68" s="7"/>
      <c r="G68" s="7"/>
      <c r="H68" s="7"/>
    </row>
    <row r="69" spans="6:8" x14ac:dyDescent="0.2">
      <c r="F69" s="7"/>
      <c r="G69" s="7"/>
      <c r="H69" s="7"/>
    </row>
    <row r="70" spans="6:8" x14ac:dyDescent="0.2">
      <c r="F70" s="7"/>
      <c r="G70" s="7"/>
      <c r="H70" s="7"/>
    </row>
    <row r="71" spans="6:8" x14ac:dyDescent="0.2">
      <c r="F71" s="7"/>
      <c r="G71" s="7"/>
      <c r="H71" s="7"/>
    </row>
    <row r="72" spans="6:8" x14ac:dyDescent="0.2">
      <c r="F72" s="7"/>
      <c r="G72" s="7"/>
      <c r="H72" s="7"/>
    </row>
    <row r="73" spans="6:8" x14ac:dyDescent="0.2">
      <c r="F73" s="7"/>
      <c r="G73" s="7"/>
      <c r="H73" s="7"/>
    </row>
    <row r="74" spans="6:8" x14ac:dyDescent="0.2">
      <c r="F74" s="7"/>
      <c r="G74" s="7"/>
      <c r="H74" s="7"/>
    </row>
    <row r="75" spans="6:8" x14ac:dyDescent="0.2">
      <c r="F75" s="7"/>
      <c r="G75" s="7"/>
      <c r="H75" s="7"/>
    </row>
    <row r="76" spans="6:8" x14ac:dyDescent="0.2">
      <c r="F76" s="7"/>
      <c r="G76" s="7"/>
      <c r="H76" s="7"/>
    </row>
    <row r="77" spans="6:8" x14ac:dyDescent="0.2">
      <c r="F77" s="7"/>
      <c r="G77" s="7"/>
      <c r="H77" s="7"/>
    </row>
    <row r="78" spans="6:8" x14ac:dyDescent="0.2">
      <c r="F78" s="7"/>
      <c r="G78" s="7"/>
      <c r="H78" s="7"/>
    </row>
    <row r="79" spans="6:8" x14ac:dyDescent="0.2">
      <c r="F79" s="7"/>
      <c r="G79" s="7"/>
      <c r="H79" s="7"/>
    </row>
    <row r="80" spans="6:8" x14ac:dyDescent="0.2">
      <c r="F80" s="7"/>
      <c r="G80" s="7"/>
      <c r="H80" s="7"/>
    </row>
    <row r="81" spans="6:8" x14ac:dyDescent="0.2">
      <c r="F81" s="7"/>
      <c r="G81" s="7"/>
      <c r="H81" s="7"/>
    </row>
    <row r="82" spans="6:8" x14ac:dyDescent="0.2">
      <c r="F82" s="7"/>
      <c r="G82" s="7"/>
      <c r="H82" s="7"/>
    </row>
    <row r="83" spans="6:8" x14ac:dyDescent="0.2">
      <c r="F83" s="7"/>
      <c r="G83" s="7"/>
      <c r="H83" s="7"/>
    </row>
    <row r="84" spans="6:8" x14ac:dyDescent="0.2">
      <c r="F84" s="7"/>
      <c r="G84" s="7"/>
      <c r="H84" s="7"/>
    </row>
    <row r="85" spans="6:8" x14ac:dyDescent="0.2">
      <c r="F85" s="7"/>
      <c r="G85" s="7"/>
      <c r="H85" s="7"/>
    </row>
    <row r="86" spans="6:8" x14ac:dyDescent="0.2">
      <c r="F86" s="7"/>
      <c r="G86" s="7"/>
      <c r="H86" s="7"/>
    </row>
    <row r="87" spans="6:8" x14ac:dyDescent="0.2">
      <c r="F87" s="7"/>
      <c r="G87" s="7"/>
      <c r="H87" s="7"/>
    </row>
    <row r="88" spans="6:8" x14ac:dyDescent="0.2">
      <c r="F88" s="7"/>
      <c r="G88" s="7"/>
      <c r="H88" s="7"/>
    </row>
    <row r="89" spans="6:8" x14ac:dyDescent="0.2">
      <c r="F89" s="7"/>
      <c r="G89" s="7"/>
      <c r="H89" s="7"/>
    </row>
    <row r="90" spans="6:8" x14ac:dyDescent="0.2">
      <c r="F90" s="7"/>
      <c r="G90" s="7"/>
      <c r="H90" s="7"/>
    </row>
    <row r="91" spans="6:8" x14ac:dyDescent="0.2">
      <c r="F91" s="7"/>
      <c r="G91" s="7"/>
      <c r="H91" s="7"/>
    </row>
    <row r="92" spans="6:8" x14ac:dyDescent="0.2">
      <c r="F92" s="7"/>
      <c r="G92" s="7"/>
      <c r="H92" s="7"/>
    </row>
    <row r="93" spans="6:8" x14ac:dyDescent="0.2">
      <c r="F93" s="7"/>
      <c r="G93" s="7"/>
      <c r="H93" s="7"/>
    </row>
    <row r="94" spans="6:8" x14ac:dyDescent="0.2">
      <c r="F94" s="7"/>
      <c r="G94" s="7"/>
      <c r="H94" s="7"/>
    </row>
    <row r="95" spans="6:8" x14ac:dyDescent="0.2">
      <c r="F95" s="7"/>
      <c r="G95" s="7"/>
      <c r="H95" s="7"/>
    </row>
    <row r="96" spans="6:8" x14ac:dyDescent="0.2">
      <c r="F96" s="7"/>
      <c r="G96" s="7"/>
      <c r="H96" s="7"/>
    </row>
    <row r="97" spans="6:8" x14ac:dyDescent="0.2">
      <c r="F97" s="7"/>
      <c r="G97" s="7"/>
      <c r="H97" s="7"/>
    </row>
    <row r="98" spans="6:8" x14ac:dyDescent="0.2">
      <c r="F98" s="7"/>
      <c r="G98" s="7"/>
      <c r="H98" s="7"/>
    </row>
    <row r="99" spans="6:8" x14ac:dyDescent="0.2">
      <c r="F99" s="7"/>
      <c r="G99" s="7"/>
      <c r="H99" s="7"/>
    </row>
  </sheetData>
  <dataValidations count="1">
    <dataValidation type="decimal" operator="greaterThan" allowBlank="1" showInputMessage="1" showErrorMessage="1" sqref="G2" xr:uid="{00000000-0002-0000-0000-000000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4C987-B309-8049-A371-DFB7699C0620}">
  <dimension ref="A1:Q39"/>
  <sheetViews>
    <sheetView tabSelected="1" zoomScale="76" workbookViewId="0">
      <selection activeCell="J9" sqref="J9:J28"/>
    </sheetView>
  </sheetViews>
  <sheetFormatPr baseColWidth="10" defaultRowHeight="15" x14ac:dyDescent="0.2"/>
  <cols>
    <col min="2" max="2" width="10.83203125" customWidth="1"/>
    <col min="6" max="6" width="21.5" customWidth="1"/>
    <col min="7" max="7" width="10.83203125" customWidth="1"/>
    <col min="9" max="9" width="14.33203125" customWidth="1"/>
    <col min="10" max="10" width="15" customWidth="1"/>
    <col min="12" max="12" width="11.6640625" bestFit="1" customWidth="1"/>
  </cols>
  <sheetData>
    <row r="1" spans="1:17" x14ac:dyDescent="0.2">
      <c r="A1" t="s">
        <v>0</v>
      </c>
      <c r="F1" s="6"/>
      <c r="G1" s="6"/>
    </row>
    <row r="2" spans="1:17" x14ac:dyDescent="0.2">
      <c r="A2" t="s">
        <v>9</v>
      </c>
      <c r="F2" s="6"/>
      <c r="G2" s="6"/>
      <c r="I2" s="3"/>
      <c r="J2" s="3"/>
    </row>
    <row r="3" spans="1:17" x14ac:dyDescent="0.2">
      <c r="A3" t="s">
        <v>10</v>
      </c>
      <c r="G3" s="2"/>
      <c r="I3" s="3"/>
      <c r="J3" s="3"/>
    </row>
    <row r="4" spans="1:17" x14ac:dyDescent="0.2">
      <c r="F4" s="8" t="s">
        <v>13</v>
      </c>
      <c r="G4" s="8"/>
      <c r="H4" s="8" t="s">
        <v>14</v>
      </c>
      <c r="I4" s="8">
        <v>1E-4</v>
      </c>
      <c r="J4" s="8"/>
      <c r="K4" s="8"/>
      <c r="L4" s="8"/>
      <c r="M4" s="8"/>
      <c r="N4" s="8"/>
      <c r="O4" s="8"/>
      <c r="P4" s="9"/>
      <c r="Q4" s="9"/>
    </row>
    <row r="5" spans="1:17" x14ac:dyDescent="0.2">
      <c r="F5" t="s">
        <v>9</v>
      </c>
      <c r="G5" s="8"/>
      <c r="H5" s="8" t="s">
        <v>15</v>
      </c>
      <c r="I5" s="8">
        <v>2</v>
      </c>
      <c r="J5" s="8"/>
      <c r="K5" s="8"/>
      <c r="L5" s="8"/>
      <c r="M5" s="8"/>
      <c r="N5" s="8"/>
      <c r="O5" s="8"/>
      <c r="P5" s="9"/>
      <c r="Q5" s="9"/>
    </row>
    <row r="6" spans="1:17" x14ac:dyDescent="0.2">
      <c r="F6" t="s">
        <v>10</v>
      </c>
      <c r="G6" s="8"/>
      <c r="H6" s="8"/>
      <c r="I6" s="8"/>
      <c r="J6" s="8"/>
      <c r="K6" s="8"/>
      <c r="L6" s="8"/>
      <c r="M6" s="8"/>
      <c r="N6" s="8"/>
      <c r="O6" s="8"/>
      <c r="P6" s="9"/>
      <c r="Q6" s="9"/>
    </row>
    <row r="7" spans="1:17" ht="37" customHeight="1" thickBot="1" x14ac:dyDescent="0.25">
      <c r="F7" s="10" t="s">
        <v>28</v>
      </c>
      <c r="G7" s="8"/>
      <c r="H7" s="8"/>
      <c r="I7" s="11" t="s">
        <v>16</v>
      </c>
      <c r="J7" s="11" t="s">
        <v>17</v>
      </c>
      <c r="K7" s="8"/>
      <c r="L7" s="8"/>
      <c r="M7" s="8"/>
      <c r="N7" s="8"/>
      <c r="O7" s="8"/>
      <c r="P7" s="9"/>
      <c r="Q7" s="9"/>
    </row>
    <row r="8" spans="1:17" ht="32" x14ac:dyDescent="0.2">
      <c r="A8" s="1" t="s">
        <v>1</v>
      </c>
      <c r="B8" s="1" t="s">
        <v>3</v>
      </c>
      <c r="C8" s="1" t="s">
        <v>2</v>
      </c>
      <c r="D8" s="1" t="s">
        <v>4</v>
      </c>
      <c r="F8" s="12" t="s">
        <v>18</v>
      </c>
      <c r="G8" s="13" t="s">
        <v>19</v>
      </c>
      <c r="H8" s="13" t="s">
        <v>20</v>
      </c>
      <c r="I8" s="14" t="s">
        <v>21</v>
      </c>
      <c r="J8" s="14" t="s">
        <v>22</v>
      </c>
      <c r="K8" s="13" t="s">
        <v>23</v>
      </c>
      <c r="L8" s="15" t="s">
        <v>24</v>
      </c>
      <c r="M8" s="16" t="s">
        <v>25</v>
      </c>
      <c r="N8" s="16" t="s">
        <v>26</v>
      </c>
      <c r="O8" s="17" t="s">
        <v>2</v>
      </c>
      <c r="P8" s="18" t="s">
        <v>4</v>
      </c>
      <c r="Q8" s="19" t="s">
        <v>27</v>
      </c>
    </row>
    <row r="9" spans="1:17" x14ac:dyDescent="0.2">
      <c r="A9" s="1">
        <v>0</v>
      </c>
      <c r="B9" s="1">
        <v>2</v>
      </c>
      <c r="C9" s="1"/>
      <c r="D9" s="1"/>
      <c r="F9" s="12">
        <f>H9-G9</f>
        <v>2</v>
      </c>
      <c r="G9" s="13">
        <v>1</v>
      </c>
      <c r="H9" s="13">
        <v>3</v>
      </c>
      <c r="I9" s="14">
        <f>((G9)^3)-(4*SIN(G9))</f>
        <v>-2.365883939231586</v>
      </c>
      <c r="J9" s="14">
        <f>((H9)^3)-(4*SIN(H9))</f>
        <v>26.435519967760531</v>
      </c>
      <c r="K9" s="13">
        <f t="shared" ref="K9:K28" si="0">(I9+J9)/2</f>
        <v>12.034818014264472</v>
      </c>
      <c r="L9" s="15">
        <f>((K9)^3)-(4*SIN(K9))</f>
        <v>1745.1125562629297</v>
      </c>
      <c r="M9" s="16">
        <f t="shared" ref="M9:M28" si="1">I9*L9</f>
        <v>-4128.7337690138429</v>
      </c>
      <c r="N9" s="16">
        <f t="shared" ref="N9:N28" si="2">J9*L9</f>
        <v>46132.957827078302</v>
      </c>
      <c r="O9" s="17"/>
      <c r="P9" s="20"/>
      <c r="Q9" s="21" t="b">
        <f t="shared" ref="Q9:Q28" si="3">I9*J9&lt;0</f>
        <v>1</v>
      </c>
    </row>
    <row r="10" spans="1:17" ht="16" x14ac:dyDescent="0.2">
      <c r="A10" s="1">
        <v>1</v>
      </c>
      <c r="B10" s="1">
        <f>(4*SIN(ABS(B9))^1/3)</f>
        <v>1.2123965691009089</v>
      </c>
      <c r="C10" s="1" t="str">
        <f>IF(D10&gt;0.0001,"Дальше","Стоп")</f>
        <v>Дальше</v>
      </c>
      <c r="D10" s="1">
        <f>ABS(B9-B10)</f>
        <v>0.78760343089909113</v>
      </c>
      <c r="F10" s="12">
        <f>H10-G10</f>
        <v>11.034818014264472</v>
      </c>
      <c r="G10" s="13">
        <f t="shared" ref="G10:G28" si="4">IF(M9&lt;0,G9,K9)</f>
        <v>1</v>
      </c>
      <c r="H10" s="13">
        <f t="shared" ref="H10:H28" si="5">IF(M9&lt;0,K9,H9)</f>
        <v>12.034818014264472</v>
      </c>
      <c r="I10" s="14">
        <f t="shared" ref="I10:I28" si="6">((G10)^3)-(4*SIN(G10))</f>
        <v>-2.365883939231586</v>
      </c>
      <c r="J10" s="14">
        <f t="shared" ref="J10:J28" si="7">((H10)^3)-(4*SIN(H10))</f>
        <v>1745.1125562629297</v>
      </c>
      <c r="K10" s="13">
        <f t="shared" si="0"/>
        <v>871.37333616184912</v>
      </c>
      <c r="L10" s="15">
        <f t="shared" ref="L10:L28" si="8">((K10)^3)-(4*SIN(K10))</f>
        <v>661626363.26376629</v>
      </c>
      <c r="M10" s="16">
        <f t="shared" si="1"/>
        <v>-1565331186.6179478</v>
      </c>
      <c r="N10" s="16">
        <f t="shared" si="2"/>
        <v>1154612474086.177</v>
      </c>
      <c r="O10" s="17" t="str">
        <f t="shared" ref="O10:O27" si="9">IF(P10&gt;0.0001,"Дальше","Стоп")</f>
        <v>Дальше</v>
      </c>
      <c r="P10" s="20">
        <f>ABS(M9-M10)</f>
        <v>1565327057.8841789</v>
      </c>
      <c r="Q10" s="21" t="b">
        <f t="shared" si="3"/>
        <v>1</v>
      </c>
    </row>
    <row r="11" spans="1:17" ht="16" x14ac:dyDescent="0.2">
      <c r="A11" s="1">
        <v>2</v>
      </c>
      <c r="B11" s="1">
        <f>(4*SIN(ABS(B10))^1/3)</f>
        <v>1.2486124656776014</v>
      </c>
      <c r="C11" s="1" t="str">
        <f t="shared" ref="C11:C39" si="10">IF(D11&gt;0.0001,"Дальше","Стоп")</f>
        <v>Дальше</v>
      </c>
      <c r="D11" s="1">
        <f t="shared" ref="D11:D39" si="11">ABS(B10-B11)</f>
        <v>3.6215896576692552E-2</v>
      </c>
      <c r="F11" s="12">
        <f>H11-G11</f>
        <v>870.37333616184912</v>
      </c>
      <c r="G11" s="13">
        <f t="shared" si="4"/>
        <v>1</v>
      </c>
      <c r="H11" s="13">
        <f t="shared" si="5"/>
        <v>871.37333616184912</v>
      </c>
      <c r="I11" s="14">
        <f t="shared" si="6"/>
        <v>-2.365883939231586</v>
      </c>
      <c r="J11" s="14">
        <f t="shared" si="7"/>
        <v>661626363.26376629</v>
      </c>
      <c r="K11" s="13">
        <f t="shared" si="0"/>
        <v>330813180.44894117</v>
      </c>
      <c r="L11" s="15" t="e">
        <f t="shared" si="8"/>
        <v>#NUM!</v>
      </c>
      <c r="M11" s="16" t="e">
        <f t="shared" si="1"/>
        <v>#NUM!</v>
      </c>
      <c r="N11" s="16" t="e">
        <f t="shared" si="2"/>
        <v>#NUM!</v>
      </c>
      <c r="O11" s="17" t="e">
        <f t="shared" si="9"/>
        <v>#NUM!</v>
      </c>
      <c r="P11" s="20" t="e">
        <f t="shared" ref="P11:P28" si="12">ABS(M10-M11)</f>
        <v>#NUM!</v>
      </c>
      <c r="Q11" s="21" t="b">
        <f t="shared" si="3"/>
        <v>1</v>
      </c>
    </row>
    <row r="12" spans="1:17" ht="16" x14ac:dyDescent="0.2">
      <c r="A12" s="1">
        <v>3</v>
      </c>
      <c r="B12" s="1">
        <f>(4*SIN(ABS(B11))^1/3)</f>
        <v>1.2647282471715335</v>
      </c>
      <c r="C12" s="1" t="str">
        <f t="shared" si="10"/>
        <v>Дальше</v>
      </c>
      <c r="D12" s="1">
        <f t="shared" si="11"/>
        <v>1.6115781493932113E-2</v>
      </c>
      <c r="F12" s="12" t="e">
        <f>H12-G12</f>
        <v>#NUM!</v>
      </c>
      <c r="G12" s="13" t="e">
        <f t="shared" si="4"/>
        <v>#NUM!</v>
      </c>
      <c r="H12" s="13" t="e">
        <f t="shared" si="5"/>
        <v>#NUM!</v>
      </c>
      <c r="I12" s="14" t="e">
        <f t="shared" si="6"/>
        <v>#NUM!</v>
      </c>
      <c r="J12" s="14" t="e">
        <f t="shared" si="7"/>
        <v>#NUM!</v>
      </c>
      <c r="K12" s="13" t="e">
        <f t="shared" si="0"/>
        <v>#NUM!</v>
      </c>
      <c r="L12" s="15" t="e">
        <f t="shared" si="8"/>
        <v>#NUM!</v>
      </c>
      <c r="M12" s="16" t="e">
        <f t="shared" si="1"/>
        <v>#NUM!</v>
      </c>
      <c r="N12" s="16" t="e">
        <f t="shared" si="2"/>
        <v>#NUM!</v>
      </c>
      <c r="O12" s="17" t="e">
        <f t="shared" si="9"/>
        <v>#NUM!</v>
      </c>
      <c r="P12" s="20" t="e">
        <f t="shared" si="12"/>
        <v>#NUM!</v>
      </c>
      <c r="Q12" s="21" t="e">
        <f t="shared" si="3"/>
        <v>#NUM!</v>
      </c>
    </row>
    <row r="13" spans="1:17" x14ac:dyDescent="0.2">
      <c r="A13" s="1">
        <v>4</v>
      </c>
      <c r="B13" s="1">
        <f>(4*SIN(ABS(B12))^1/3)</f>
        <v>1.2713675620477414</v>
      </c>
      <c r="C13" s="1" t="str">
        <f t="shared" si="10"/>
        <v>Дальше</v>
      </c>
      <c r="D13" s="1">
        <f t="shared" si="11"/>
        <v>6.6393148762078358E-3</v>
      </c>
      <c r="F13" s="12" t="e">
        <f t="shared" ref="F13:F27" si="13">H13-G13</f>
        <v>#NUM!</v>
      </c>
      <c r="G13" s="13" t="e">
        <f t="shared" si="4"/>
        <v>#NUM!</v>
      </c>
      <c r="H13" s="13" t="e">
        <f t="shared" si="5"/>
        <v>#NUM!</v>
      </c>
      <c r="I13" s="14" t="e">
        <f t="shared" si="6"/>
        <v>#NUM!</v>
      </c>
      <c r="J13" s="14" t="e">
        <f t="shared" si="7"/>
        <v>#NUM!</v>
      </c>
      <c r="K13" s="13" t="e">
        <f t="shared" si="0"/>
        <v>#NUM!</v>
      </c>
      <c r="L13" s="15" t="e">
        <f t="shared" si="8"/>
        <v>#NUM!</v>
      </c>
      <c r="M13" s="16" t="e">
        <f t="shared" si="1"/>
        <v>#NUM!</v>
      </c>
      <c r="N13" s="16" t="e">
        <f t="shared" si="2"/>
        <v>#NUM!</v>
      </c>
      <c r="O13" s="17" t="e">
        <f t="shared" si="9"/>
        <v>#NUM!</v>
      </c>
      <c r="P13" s="20" t="e">
        <f t="shared" si="12"/>
        <v>#NUM!</v>
      </c>
      <c r="Q13" s="21" t="e">
        <f t="shared" si="3"/>
        <v>#NUM!</v>
      </c>
    </row>
    <row r="14" spans="1:17" x14ac:dyDescent="0.2">
      <c r="A14" s="1">
        <v>5</v>
      </c>
      <c r="B14" s="1">
        <f>(4*SIN(ABS(B13))^1/3)</f>
        <v>1.2740068597448186</v>
      </c>
      <c r="C14" s="1" t="str">
        <f t="shared" si="10"/>
        <v>Дальше</v>
      </c>
      <c r="D14" s="1">
        <f t="shared" si="11"/>
        <v>2.6392976970772697E-3</v>
      </c>
      <c r="F14" s="12" t="e">
        <f t="shared" si="13"/>
        <v>#NUM!</v>
      </c>
      <c r="G14" s="13" t="e">
        <f t="shared" si="4"/>
        <v>#NUM!</v>
      </c>
      <c r="H14" s="13" t="e">
        <f t="shared" si="5"/>
        <v>#NUM!</v>
      </c>
      <c r="I14" s="14" t="e">
        <f t="shared" si="6"/>
        <v>#NUM!</v>
      </c>
      <c r="J14" s="14" t="e">
        <f t="shared" si="7"/>
        <v>#NUM!</v>
      </c>
      <c r="K14" s="13" t="e">
        <f t="shared" si="0"/>
        <v>#NUM!</v>
      </c>
      <c r="L14" s="15" t="e">
        <f t="shared" si="8"/>
        <v>#NUM!</v>
      </c>
      <c r="M14" s="16" t="e">
        <f t="shared" si="1"/>
        <v>#NUM!</v>
      </c>
      <c r="N14" s="16" t="e">
        <f t="shared" si="2"/>
        <v>#NUM!</v>
      </c>
      <c r="O14" s="17" t="e">
        <f t="shared" si="9"/>
        <v>#NUM!</v>
      </c>
      <c r="P14" s="20" t="e">
        <f t="shared" si="12"/>
        <v>#NUM!</v>
      </c>
      <c r="Q14" s="21" t="e">
        <f t="shared" si="3"/>
        <v>#NUM!</v>
      </c>
    </row>
    <row r="15" spans="1:17" x14ac:dyDescent="0.2">
      <c r="A15" s="1">
        <v>6</v>
      </c>
      <c r="B15" s="1">
        <f t="shared" ref="B15:B39" si="14">(4*SIN(ABS(B14))^1/3)</f>
        <v>1.2750404550465484</v>
      </c>
      <c r="C15" s="1" t="str">
        <f t="shared" si="10"/>
        <v>Дальше</v>
      </c>
      <c r="D15" s="1">
        <f t="shared" si="11"/>
        <v>1.0335953017297506E-3</v>
      </c>
      <c r="F15" s="12" t="e">
        <f t="shared" si="13"/>
        <v>#NUM!</v>
      </c>
      <c r="G15" s="13" t="e">
        <f t="shared" si="4"/>
        <v>#NUM!</v>
      </c>
      <c r="H15" s="13" t="e">
        <f t="shared" si="5"/>
        <v>#NUM!</v>
      </c>
      <c r="I15" s="14" t="e">
        <f t="shared" si="6"/>
        <v>#NUM!</v>
      </c>
      <c r="J15" s="14" t="e">
        <f t="shared" si="7"/>
        <v>#NUM!</v>
      </c>
      <c r="K15" s="13" t="e">
        <f t="shared" si="0"/>
        <v>#NUM!</v>
      </c>
      <c r="L15" s="15" t="e">
        <f t="shared" si="8"/>
        <v>#NUM!</v>
      </c>
      <c r="M15" s="16" t="e">
        <f t="shared" si="1"/>
        <v>#NUM!</v>
      </c>
      <c r="N15" s="16" t="e">
        <f t="shared" si="2"/>
        <v>#NUM!</v>
      </c>
      <c r="O15" s="17" t="e">
        <f t="shared" si="9"/>
        <v>#NUM!</v>
      </c>
      <c r="P15" s="20" t="e">
        <f t="shared" si="12"/>
        <v>#NUM!</v>
      </c>
      <c r="Q15" s="21" t="e">
        <f t="shared" si="3"/>
        <v>#NUM!</v>
      </c>
    </row>
    <row r="16" spans="1:17" x14ac:dyDescent="0.2">
      <c r="A16" s="1">
        <v>7</v>
      </c>
      <c r="B16" s="1">
        <f t="shared" si="14"/>
        <v>1.2754428092966046</v>
      </c>
      <c r="C16" s="1" t="str">
        <f t="shared" si="10"/>
        <v>Дальше</v>
      </c>
      <c r="D16" s="1">
        <f t="shared" si="11"/>
        <v>4.0235425005619163E-4</v>
      </c>
      <c r="F16" s="12" t="e">
        <f t="shared" si="13"/>
        <v>#NUM!</v>
      </c>
      <c r="G16" s="13" t="e">
        <f t="shared" si="4"/>
        <v>#NUM!</v>
      </c>
      <c r="H16" s="13" t="e">
        <f t="shared" si="5"/>
        <v>#NUM!</v>
      </c>
      <c r="I16" s="14" t="e">
        <f t="shared" si="6"/>
        <v>#NUM!</v>
      </c>
      <c r="J16" s="14" t="e">
        <f t="shared" si="7"/>
        <v>#NUM!</v>
      </c>
      <c r="K16" s="13" t="e">
        <f t="shared" si="0"/>
        <v>#NUM!</v>
      </c>
      <c r="L16" s="15" t="e">
        <f t="shared" si="8"/>
        <v>#NUM!</v>
      </c>
      <c r="M16" s="16" t="e">
        <f t="shared" si="1"/>
        <v>#NUM!</v>
      </c>
      <c r="N16" s="16" t="e">
        <f t="shared" si="2"/>
        <v>#NUM!</v>
      </c>
      <c r="O16" s="17" t="e">
        <f t="shared" si="9"/>
        <v>#NUM!</v>
      </c>
      <c r="P16" s="20" t="e">
        <f t="shared" si="12"/>
        <v>#NUM!</v>
      </c>
      <c r="Q16" s="21" t="e">
        <f t="shared" si="3"/>
        <v>#NUM!</v>
      </c>
    </row>
    <row r="17" spans="1:17" x14ac:dyDescent="0.2">
      <c r="A17" s="1">
        <v>8</v>
      </c>
      <c r="B17" s="1">
        <f t="shared" si="14"/>
        <v>1.2755990678809239</v>
      </c>
      <c r="C17" s="1" t="str">
        <f t="shared" si="10"/>
        <v>Дальше</v>
      </c>
      <c r="D17" s="1">
        <f t="shared" si="11"/>
        <v>1.5625858431933537E-4</v>
      </c>
      <c r="F17" s="12" t="e">
        <f t="shared" si="13"/>
        <v>#NUM!</v>
      </c>
      <c r="G17" s="13" t="e">
        <f t="shared" si="4"/>
        <v>#NUM!</v>
      </c>
      <c r="H17" s="13" t="e">
        <f t="shared" si="5"/>
        <v>#NUM!</v>
      </c>
      <c r="I17" s="14" t="e">
        <f t="shared" si="6"/>
        <v>#NUM!</v>
      </c>
      <c r="J17" s="14" t="e">
        <f t="shared" si="7"/>
        <v>#NUM!</v>
      </c>
      <c r="K17" s="13" t="e">
        <f t="shared" si="0"/>
        <v>#NUM!</v>
      </c>
      <c r="L17" s="15" t="e">
        <f t="shared" si="8"/>
        <v>#NUM!</v>
      </c>
      <c r="M17" s="16" t="e">
        <f t="shared" si="1"/>
        <v>#NUM!</v>
      </c>
      <c r="N17" s="16" t="e">
        <f t="shared" si="2"/>
        <v>#NUM!</v>
      </c>
      <c r="O17" s="17" t="e">
        <f t="shared" si="9"/>
        <v>#NUM!</v>
      </c>
      <c r="P17" s="20" t="e">
        <f t="shared" si="12"/>
        <v>#NUM!</v>
      </c>
      <c r="Q17" s="21" t="e">
        <f t="shared" si="3"/>
        <v>#NUM!</v>
      </c>
    </row>
    <row r="18" spans="1:17" x14ac:dyDescent="0.2">
      <c r="A18" s="1">
        <v>9</v>
      </c>
      <c r="B18" s="1">
        <f t="shared" si="14"/>
        <v>1.2756596969056</v>
      </c>
      <c r="C18" s="1" t="str">
        <f t="shared" si="10"/>
        <v>Стоп</v>
      </c>
      <c r="D18" s="1">
        <f t="shared" si="11"/>
        <v>6.0629024676073229E-5</v>
      </c>
      <c r="F18" s="12" t="e">
        <f t="shared" si="13"/>
        <v>#NUM!</v>
      </c>
      <c r="G18" s="13" t="e">
        <f t="shared" si="4"/>
        <v>#NUM!</v>
      </c>
      <c r="H18" s="13" t="e">
        <f t="shared" si="5"/>
        <v>#NUM!</v>
      </c>
      <c r="I18" s="14" t="e">
        <f t="shared" si="6"/>
        <v>#NUM!</v>
      </c>
      <c r="J18" s="14" t="e">
        <f t="shared" si="7"/>
        <v>#NUM!</v>
      </c>
      <c r="K18" s="13" t="e">
        <f t="shared" si="0"/>
        <v>#NUM!</v>
      </c>
      <c r="L18" s="15" t="e">
        <f t="shared" si="8"/>
        <v>#NUM!</v>
      </c>
      <c r="M18" s="16" t="e">
        <f t="shared" si="1"/>
        <v>#NUM!</v>
      </c>
      <c r="N18" s="16" t="e">
        <f t="shared" si="2"/>
        <v>#NUM!</v>
      </c>
      <c r="O18" s="17" t="e">
        <f t="shared" si="9"/>
        <v>#NUM!</v>
      </c>
      <c r="P18" s="20" t="e">
        <f t="shared" si="12"/>
        <v>#NUM!</v>
      </c>
      <c r="Q18" s="21" t="e">
        <f t="shared" si="3"/>
        <v>#NUM!</v>
      </c>
    </row>
    <row r="19" spans="1:17" x14ac:dyDescent="0.2">
      <c r="A19" s="1">
        <v>10</v>
      </c>
      <c r="B19" s="1">
        <f t="shared" si="14"/>
        <v>1.2756832128492541</v>
      </c>
      <c r="C19" s="1" t="str">
        <f t="shared" si="10"/>
        <v>Стоп</v>
      </c>
      <c r="D19" s="1">
        <f t="shared" si="11"/>
        <v>2.351594365412879E-5</v>
      </c>
      <c r="F19" s="12" t="e">
        <f t="shared" si="13"/>
        <v>#NUM!</v>
      </c>
      <c r="G19" s="13" t="e">
        <f t="shared" si="4"/>
        <v>#NUM!</v>
      </c>
      <c r="H19" s="13" t="e">
        <f t="shared" si="5"/>
        <v>#NUM!</v>
      </c>
      <c r="I19" s="14" t="e">
        <f t="shared" si="6"/>
        <v>#NUM!</v>
      </c>
      <c r="J19" s="14" t="e">
        <f t="shared" si="7"/>
        <v>#NUM!</v>
      </c>
      <c r="K19" s="13" t="e">
        <f t="shared" si="0"/>
        <v>#NUM!</v>
      </c>
      <c r="L19" s="15" t="e">
        <f t="shared" si="8"/>
        <v>#NUM!</v>
      </c>
      <c r="M19" s="16" t="e">
        <f t="shared" si="1"/>
        <v>#NUM!</v>
      </c>
      <c r="N19" s="16" t="e">
        <f t="shared" si="2"/>
        <v>#NUM!</v>
      </c>
      <c r="O19" s="17" t="e">
        <f t="shared" si="9"/>
        <v>#NUM!</v>
      </c>
      <c r="P19" s="20" t="e">
        <f t="shared" si="12"/>
        <v>#NUM!</v>
      </c>
      <c r="Q19" s="21" t="e">
        <f t="shared" si="3"/>
        <v>#NUM!</v>
      </c>
    </row>
    <row r="20" spans="1:17" x14ac:dyDescent="0.2">
      <c r="A20" s="1">
        <v>11</v>
      </c>
      <c r="B20" s="1">
        <f t="shared" si="14"/>
        <v>1.2756923326246026</v>
      </c>
      <c r="C20" s="1" t="str">
        <f t="shared" si="10"/>
        <v>Стоп</v>
      </c>
      <c r="D20" s="1">
        <f t="shared" si="11"/>
        <v>9.1197753484539845E-6</v>
      </c>
      <c r="F20" s="12" t="e">
        <f t="shared" si="13"/>
        <v>#NUM!</v>
      </c>
      <c r="G20" s="13" t="e">
        <f t="shared" si="4"/>
        <v>#NUM!</v>
      </c>
      <c r="H20" s="13" t="e">
        <f t="shared" si="5"/>
        <v>#NUM!</v>
      </c>
      <c r="I20" s="14" t="e">
        <f t="shared" si="6"/>
        <v>#NUM!</v>
      </c>
      <c r="J20" s="14" t="e">
        <f t="shared" si="7"/>
        <v>#NUM!</v>
      </c>
      <c r="K20" s="13" t="e">
        <f t="shared" si="0"/>
        <v>#NUM!</v>
      </c>
      <c r="L20" s="15" t="e">
        <f t="shared" si="8"/>
        <v>#NUM!</v>
      </c>
      <c r="M20" s="16" t="e">
        <f t="shared" si="1"/>
        <v>#NUM!</v>
      </c>
      <c r="N20" s="16" t="e">
        <f t="shared" si="2"/>
        <v>#NUM!</v>
      </c>
      <c r="O20" s="17" t="e">
        <f t="shared" si="9"/>
        <v>#NUM!</v>
      </c>
      <c r="P20" s="20" t="e">
        <f t="shared" si="12"/>
        <v>#NUM!</v>
      </c>
      <c r="Q20" s="21" t="e">
        <f t="shared" si="3"/>
        <v>#NUM!</v>
      </c>
    </row>
    <row r="21" spans="1:17" x14ac:dyDescent="0.2">
      <c r="A21" s="1">
        <v>12</v>
      </c>
      <c r="B21" s="1">
        <f t="shared" si="14"/>
        <v>1.2756958691970366</v>
      </c>
      <c r="C21" s="1" t="str">
        <f t="shared" si="10"/>
        <v>Стоп</v>
      </c>
      <c r="D21" s="1">
        <f t="shared" si="11"/>
        <v>3.5365724340152838E-6</v>
      </c>
      <c r="F21" s="12" t="e">
        <f t="shared" si="13"/>
        <v>#NUM!</v>
      </c>
      <c r="G21" s="13" t="e">
        <f t="shared" si="4"/>
        <v>#NUM!</v>
      </c>
      <c r="H21" s="13" t="e">
        <f t="shared" si="5"/>
        <v>#NUM!</v>
      </c>
      <c r="I21" s="14" t="e">
        <f t="shared" si="6"/>
        <v>#NUM!</v>
      </c>
      <c r="J21" s="14" t="e">
        <f t="shared" si="7"/>
        <v>#NUM!</v>
      </c>
      <c r="K21" s="13" t="e">
        <f t="shared" si="0"/>
        <v>#NUM!</v>
      </c>
      <c r="L21" s="15" t="e">
        <f t="shared" si="8"/>
        <v>#NUM!</v>
      </c>
      <c r="M21" s="16" t="e">
        <f t="shared" si="1"/>
        <v>#NUM!</v>
      </c>
      <c r="N21" s="16" t="e">
        <f t="shared" si="2"/>
        <v>#NUM!</v>
      </c>
      <c r="O21" s="17" t="e">
        <f t="shared" si="9"/>
        <v>#NUM!</v>
      </c>
      <c r="P21" s="20" t="e">
        <f t="shared" si="12"/>
        <v>#NUM!</v>
      </c>
      <c r="Q21" s="21" t="e">
        <f t="shared" si="3"/>
        <v>#NUM!</v>
      </c>
    </row>
    <row r="22" spans="1:17" x14ac:dyDescent="0.2">
      <c r="A22" s="1">
        <v>13</v>
      </c>
      <c r="B22" s="1">
        <f t="shared" si="14"/>
        <v>1.2756972406216314</v>
      </c>
      <c r="C22" s="1" t="str">
        <f t="shared" si="10"/>
        <v>Стоп</v>
      </c>
      <c r="D22" s="1">
        <f t="shared" si="11"/>
        <v>1.3714245947760162E-6</v>
      </c>
      <c r="F22" s="12" t="e">
        <f t="shared" si="13"/>
        <v>#NUM!</v>
      </c>
      <c r="G22" s="13" t="e">
        <f t="shared" si="4"/>
        <v>#NUM!</v>
      </c>
      <c r="H22" s="13" t="e">
        <f t="shared" si="5"/>
        <v>#NUM!</v>
      </c>
      <c r="I22" s="14" t="e">
        <f t="shared" si="6"/>
        <v>#NUM!</v>
      </c>
      <c r="J22" s="14" t="e">
        <f t="shared" si="7"/>
        <v>#NUM!</v>
      </c>
      <c r="K22" s="13" t="e">
        <f t="shared" si="0"/>
        <v>#NUM!</v>
      </c>
      <c r="L22" s="15" t="e">
        <f t="shared" si="8"/>
        <v>#NUM!</v>
      </c>
      <c r="M22" s="16" t="e">
        <f t="shared" si="1"/>
        <v>#NUM!</v>
      </c>
      <c r="N22" s="16" t="e">
        <f t="shared" si="2"/>
        <v>#NUM!</v>
      </c>
      <c r="O22" s="17" t="e">
        <f t="shared" si="9"/>
        <v>#NUM!</v>
      </c>
      <c r="P22" s="20" t="e">
        <f t="shared" si="12"/>
        <v>#NUM!</v>
      </c>
      <c r="Q22" s="21" t="e">
        <f t="shared" si="3"/>
        <v>#NUM!</v>
      </c>
    </row>
    <row r="23" spans="1:17" x14ac:dyDescent="0.2">
      <c r="A23" s="1">
        <v>14</v>
      </c>
      <c r="B23" s="1">
        <f t="shared" si="14"/>
        <v>1.2756977724332288</v>
      </c>
      <c r="C23" s="1" t="str">
        <f t="shared" si="10"/>
        <v>Стоп</v>
      </c>
      <c r="D23" s="1">
        <f t="shared" si="11"/>
        <v>5.3181159742621276E-7</v>
      </c>
      <c r="F23" s="12" t="e">
        <f t="shared" si="13"/>
        <v>#NUM!</v>
      </c>
      <c r="G23" s="13" t="e">
        <f t="shared" si="4"/>
        <v>#NUM!</v>
      </c>
      <c r="H23" s="13" t="e">
        <f t="shared" si="5"/>
        <v>#NUM!</v>
      </c>
      <c r="I23" s="14" t="e">
        <f t="shared" si="6"/>
        <v>#NUM!</v>
      </c>
      <c r="J23" s="14" t="e">
        <f t="shared" si="7"/>
        <v>#NUM!</v>
      </c>
      <c r="K23" s="13" t="e">
        <f t="shared" si="0"/>
        <v>#NUM!</v>
      </c>
      <c r="L23" s="15" t="e">
        <f t="shared" si="8"/>
        <v>#NUM!</v>
      </c>
      <c r="M23" s="16" t="e">
        <f t="shared" si="1"/>
        <v>#NUM!</v>
      </c>
      <c r="N23" s="16" t="e">
        <f t="shared" si="2"/>
        <v>#NUM!</v>
      </c>
      <c r="O23" s="17" t="e">
        <f t="shared" si="9"/>
        <v>#NUM!</v>
      </c>
      <c r="P23" s="20" t="e">
        <f t="shared" si="12"/>
        <v>#NUM!</v>
      </c>
      <c r="Q23" s="21" t="e">
        <f t="shared" si="3"/>
        <v>#NUM!</v>
      </c>
    </row>
    <row r="24" spans="1:17" x14ac:dyDescent="0.2">
      <c r="A24" s="1">
        <v>15</v>
      </c>
      <c r="B24" s="1">
        <f t="shared" si="14"/>
        <v>1.2756979786587046</v>
      </c>
      <c r="C24" s="1" t="str">
        <f t="shared" si="10"/>
        <v>Стоп</v>
      </c>
      <c r="D24" s="1">
        <f t="shared" si="11"/>
        <v>2.0622547580728678E-7</v>
      </c>
      <c r="F24" s="12" t="e">
        <f t="shared" si="13"/>
        <v>#NUM!</v>
      </c>
      <c r="G24" s="13" t="e">
        <f t="shared" si="4"/>
        <v>#NUM!</v>
      </c>
      <c r="H24" s="13" t="e">
        <f t="shared" si="5"/>
        <v>#NUM!</v>
      </c>
      <c r="I24" s="14" t="e">
        <f t="shared" si="6"/>
        <v>#NUM!</v>
      </c>
      <c r="J24" s="14" t="e">
        <f t="shared" si="7"/>
        <v>#NUM!</v>
      </c>
      <c r="K24" s="13" t="e">
        <f t="shared" si="0"/>
        <v>#NUM!</v>
      </c>
      <c r="L24" s="15" t="e">
        <f t="shared" si="8"/>
        <v>#NUM!</v>
      </c>
      <c r="M24" s="16" t="e">
        <f t="shared" si="1"/>
        <v>#NUM!</v>
      </c>
      <c r="N24" s="16" t="e">
        <f t="shared" si="2"/>
        <v>#NUM!</v>
      </c>
      <c r="O24" s="17" t="e">
        <f t="shared" si="9"/>
        <v>#NUM!</v>
      </c>
      <c r="P24" s="20" t="e">
        <f t="shared" si="12"/>
        <v>#NUM!</v>
      </c>
      <c r="Q24" s="21" t="e">
        <f t="shared" si="3"/>
        <v>#NUM!</v>
      </c>
    </row>
    <row r="25" spans="1:17" x14ac:dyDescent="0.2">
      <c r="A25" s="1">
        <v>16</v>
      </c>
      <c r="B25" s="1">
        <f t="shared" si="14"/>
        <v>1.2756980586285576</v>
      </c>
      <c r="C25" s="1" t="str">
        <f t="shared" si="10"/>
        <v>Стоп</v>
      </c>
      <c r="D25" s="1">
        <f t="shared" si="11"/>
        <v>7.9969852961880861E-8</v>
      </c>
      <c r="F25" s="12" t="e">
        <f t="shared" si="13"/>
        <v>#NUM!</v>
      </c>
      <c r="G25" s="13" t="e">
        <f t="shared" si="4"/>
        <v>#NUM!</v>
      </c>
      <c r="H25" s="13" t="e">
        <f t="shared" si="5"/>
        <v>#NUM!</v>
      </c>
      <c r="I25" s="14" t="e">
        <f t="shared" si="6"/>
        <v>#NUM!</v>
      </c>
      <c r="J25" s="14" t="e">
        <f t="shared" si="7"/>
        <v>#NUM!</v>
      </c>
      <c r="K25" s="13" t="e">
        <f t="shared" si="0"/>
        <v>#NUM!</v>
      </c>
      <c r="L25" s="15" t="e">
        <f t="shared" si="8"/>
        <v>#NUM!</v>
      </c>
      <c r="M25" s="16" t="e">
        <f t="shared" si="1"/>
        <v>#NUM!</v>
      </c>
      <c r="N25" s="16" t="e">
        <f t="shared" si="2"/>
        <v>#NUM!</v>
      </c>
      <c r="O25" s="17" t="e">
        <f t="shared" si="9"/>
        <v>#NUM!</v>
      </c>
      <c r="P25" s="20" t="e">
        <f t="shared" si="12"/>
        <v>#NUM!</v>
      </c>
      <c r="Q25" s="21" t="e">
        <f t="shared" si="3"/>
        <v>#NUM!</v>
      </c>
    </row>
    <row r="26" spans="1:17" x14ac:dyDescent="0.2">
      <c r="A26" s="1">
        <v>17</v>
      </c>
      <c r="B26" s="1">
        <f t="shared" si="14"/>
        <v>1.275698089639151</v>
      </c>
      <c r="C26" s="1" t="str">
        <f t="shared" si="10"/>
        <v>Стоп</v>
      </c>
      <c r="D26" s="1">
        <f t="shared" si="11"/>
        <v>3.101059342647261E-8</v>
      </c>
      <c r="F26" s="12" t="e">
        <f t="shared" si="13"/>
        <v>#NUM!</v>
      </c>
      <c r="G26" s="13" t="e">
        <f t="shared" si="4"/>
        <v>#NUM!</v>
      </c>
      <c r="H26" s="13" t="e">
        <f t="shared" si="5"/>
        <v>#NUM!</v>
      </c>
      <c r="I26" s="14" t="e">
        <f t="shared" si="6"/>
        <v>#NUM!</v>
      </c>
      <c r="J26" s="14" t="e">
        <f t="shared" si="7"/>
        <v>#NUM!</v>
      </c>
      <c r="K26" s="13" t="e">
        <f t="shared" si="0"/>
        <v>#NUM!</v>
      </c>
      <c r="L26" s="15" t="e">
        <f t="shared" si="8"/>
        <v>#NUM!</v>
      </c>
      <c r="M26" s="16" t="e">
        <f t="shared" si="1"/>
        <v>#NUM!</v>
      </c>
      <c r="N26" s="16" t="e">
        <f t="shared" si="2"/>
        <v>#NUM!</v>
      </c>
      <c r="O26" s="17" t="e">
        <f t="shared" si="9"/>
        <v>#NUM!</v>
      </c>
      <c r="P26" s="20" t="e">
        <f t="shared" si="12"/>
        <v>#NUM!</v>
      </c>
      <c r="Q26" s="21" t="e">
        <f t="shared" si="3"/>
        <v>#NUM!</v>
      </c>
    </row>
    <row r="27" spans="1:17" x14ac:dyDescent="0.2">
      <c r="A27" s="1">
        <v>18</v>
      </c>
      <c r="B27" s="1">
        <f t="shared" si="14"/>
        <v>1.2756981016643916</v>
      </c>
      <c r="C27" s="1" t="str">
        <f t="shared" si="10"/>
        <v>Стоп</v>
      </c>
      <c r="D27" s="1">
        <f t="shared" si="11"/>
        <v>1.2025240581081675E-8</v>
      </c>
      <c r="F27" s="12" t="e">
        <f t="shared" si="13"/>
        <v>#NUM!</v>
      </c>
      <c r="G27" s="13" t="e">
        <f t="shared" si="4"/>
        <v>#NUM!</v>
      </c>
      <c r="H27" s="13" t="e">
        <f t="shared" si="5"/>
        <v>#NUM!</v>
      </c>
      <c r="I27" s="14" t="e">
        <f t="shared" si="6"/>
        <v>#NUM!</v>
      </c>
      <c r="J27" s="14" t="e">
        <f t="shared" si="7"/>
        <v>#NUM!</v>
      </c>
      <c r="K27" s="13" t="e">
        <f t="shared" si="0"/>
        <v>#NUM!</v>
      </c>
      <c r="L27" s="15" t="e">
        <f t="shared" si="8"/>
        <v>#NUM!</v>
      </c>
      <c r="M27" s="16" t="e">
        <f t="shared" si="1"/>
        <v>#NUM!</v>
      </c>
      <c r="N27" s="16" t="e">
        <f t="shared" si="2"/>
        <v>#NUM!</v>
      </c>
      <c r="O27" s="17" t="e">
        <f t="shared" si="9"/>
        <v>#NUM!</v>
      </c>
      <c r="P27" s="20" t="e">
        <f t="shared" si="12"/>
        <v>#NUM!</v>
      </c>
      <c r="Q27" s="21" t="e">
        <f t="shared" si="3"/>
        <v>#NUM!</v>
      </c>
    </row>
    <row r="28" spans="1:17" x14ac:dyDescent="0.2">
      <c r="A28" s="1">
        <v>19</v>
      </c>
      <c r="B28" s="1">
        <f t="shared" si="14"/>
        <v>1.2756981063275208</v>
      </c>
      <c r="C28" s="1" t="str">
        <f t="shared" si="10"/>
        <v>Стоп</v>
      </c>
      <c r="D28" s="1">
        <f t="shared" si="11"/>
        <v>4.6631292160981275E-9</v>
      </c>
      <c r="F28" s="12" t="e">
        <f>H28-G28</f>
        <v>#NUM!</v>
      </c>
      <c r="G28" s="13" t="e">
        <f t="shared" si="4"/>
        <v>#NUM!</v>
      </c>
      <c r="H28" s="13" t="e">
        <f t="shared" si="5"/>
        <v>#NUM!</v>
      </c>
      <c r="I28" s="14" t="e">
        <f t="shared" si="6"/>
        <v>#NUM!</v>
      </c>
      <c r="J28" s="14" t="e">
        <f t="shared" si="7"/>
        <v>#NUM!</v>
      </c>
      <c r="K28" s="13" t="e">
        <f t="shared" si="0"/>
        <v>#NUM!</v>
      </c>
      <c r="L28" s="15" t="e">
        <f t="shared" si="8"/>
        <v>#NUM!</v>
      </c>
      <c r="M28" s="16" t="e">
        <f t="shared" si="1"/>
        <v>#NUM!</v>
      </c>
      <c r="N28" s="16" t="e">
        <f t="shared" si="2"/>
        <v>#NUM!</v>
      </c>
      <c r="O28" s="22" t="e">
        <f t="shared" ref="O28" si="15">IF(M28&gt;0.0001,"Дальше","Стоп")</f>
        <v>#NUM!</v>
      </c>
      <c r="P28" s="20" t="e">
        <f t="shared" si="12"/>
        <v>#NUM!</v>
      </c>
      <c r="Q28" s="21" t="e">
        <f t="shared" si="3"/>
        <v>#NUM!</v>
      </c>
    </row>
    <row r="29" spans="1:17" x14ac:dyDescent="0.2">
      <c r="A29" s="1">
        <v>20</v>
      </c>
      <c r="B29" s="1">
        <f t="shared" si="14"/>
        <v>1.2756981081357817</v>
      </c>
      <c r="C29" s="1" t="str">
        <f t="shared" si="10"/>
        <v>Стоп</v>
      </c>
      <c r="D29" s="1">
        <f t="shared" si="11"/>
        <v>1.8082608743696937E-9</v>
      </c>
      <c r="F29" s="7"/>
      <c r="G29" s="7"/>
      <c r="H29" s="7"/>
    </row>
    <row r="30" spans="1:17" x14ac:dyDescent="0.2">
      <c r="A30" s="1">
        <v>21</v>
      </c>
      <c r="B30" s="1">
        <f t="shared" si="14"/>
        <v>1.2756981088369863</v>
      </c>
      <c r="C30" s="1" t="str">
        <f t="shared" si="10"/>
        <v>Стоп</v>
      </c>
      <c r="D30" s="1">
        <f t="shared" si="11"/>
        <v>7.0120464989997799E-10</v>
      </c>
      <c r="F30" s="7"/>
      <c r="G30" s="7"/>
      <c r="H30" s="7"/>
    </row>
    <row r="31" spans="1:17" x14ac:dyDescent="0.2">
      <c r="A31" s="1">
        <v>22</v>
      </c>
      <c r="B31" s="1">
        <f t="shared" si="14"/>
        <v>1.2756981091088984</v>
      </c>
      <c r="C31" s="1" t="str">
        <f t="shared" si="10"/>
        <v>Стоп</v>
      </c>
      <c r="D31" s="1">
        <f t="shared" si="11"/>
        <v>2.7191204843290961E-10</v>
      </c>
      <c r="F31" s="7"/>
      <c r="G31" s="7"/>
      <c r="H31" s="7"/>
    </row>
    <row r="32" spans="1:17" x14ac:dyDescent="0.2">
      <c r="A32" s="1">
        <v>23</v>
      </c>
      <c r="B32" s="1">
        <f t="shared" si="14"/>
        <v>1.27569810921434</v>
      </c>
      <c r="C32" s="1" t="str">
        <f t="shared" si="10"/>
        <v>Стоп</v>
      </c>
      <c r="D32" s="1">
        <f t="shared" si="11"/>
        <v>1.0544165540693484E-10</v>
      </c>
      <c r="F32" s="7"/>
      <c r="G32" s="7"/>
      <c r="H32" s="7"/>
    </row>
    <row r="33" spans="1:8" x14ac:dyDescent="0.2">
      <c r="A33" s="1">
        <v>24</v>
      </c>
      <c r="B33" s="1">
        <f t="shared" si="14"/>
        <v>1.275698109255228</v>
      </c>
      <c r="C33" s="1" t="str">
        <f t="shared" si="10"/>
        <v>Стоп</v>
      </c>
      <c r="D33" s="1">
        <f t="shared" si="11"/>
        <v>4.088795968471004E-11</v>
      </c>
      <c r="F33" s="7"/>
      <c r="G33" s="7"/>
      <c r="H33" s="7"/>
    </row>
    <row r="34" spans="1:8" x14ac:dyDescent="0.2">
      <c r="A34" s="1">
        <v>25</v>
      </c>
      <c r="B34" s="1">
        <f t="shared" si="14"/>
        <v>1.2756981092710833</v>
      </c>
      <c r="C34" s="1" t="str">
        <f t="shared" si="10"/>
        <v>Стоп</v>
      </c>
      <c r="D34" s="1">
        <f t="shared" si="11"/>
        <v>1.5855317059276786E-11</v>
      </c>
      <c r="F34" s="7"/>
      <c r="G34" s="7"/>
      <c r="H34" s="7"/>
    </row>
    <row r="35" spans="1:8" x14ac:dyDescent="0.2">
      <c r="A35" s="1">
        <v>26</v>
      </c>
      <c r="B35" s="1">
        <f t="shared" si="14"/>
        <v>1.2756981092772317</v>
      </c>
      <c r="C35" s="1" t="str">
        <f t="shared" si="10"/>
        <v>Стоп</v>
      </c>
      <c r="D35" s="1">
        <f t="shared" si="11"/>
        <v>6.1484151103741169E-12</v>
      </c>
      <c r="F35" s="7"/>
      <c r="G35" s="7"/>
      <c r="H35" s="7"/>
    </row>
    <row r="36" spans="1:8" x14ac:dyDescent="0.2">
      <c r="A36" s="1">
        <v>27</v>
      </c>
      <c r="B36" s="1">
        <f t="shared" si="14"/>
        <v>1.275698109279616</v>
      </c>
      <c r="C36" s="1" t="str">
        <f t="shared" si="10"/>
        <v>Стоп</v>
      </c>
      <c r="D36" s="1">
        <f t="shared" si="11"/>
        <v>2.3843149676849862E-12</v>
      </c>
      <c r="F36" s="7"/>
      <c r="G36" s="7"/>
      <c r="H36" s="7"/>
    </row>
    <row r="37" spans="1:8" x14ac:dyDescent="0.2">
      <c r="A37" s="1">
        <v>28</v>
      </c>
      <c r="B37" s="1">
        <f t="shared" si="14"/>
        <v>1.2756981092805406</v>
      </c>
      <c r="C37" s="1" t="str">
        <f t="shared" si="10"/>
        <v>Стоп</v>
      </c>
      <c r="D37" s="1">
        <f t="shared" si="11"/>
        <v>9.2459373490783037E-13</v>
      </c>
      <c r="F37" s="7"/>
      <c r="G37" s="7"/>
      <c r="H37" s="7"/>
    </row>
    <row r="38" spans="1:8" x14ac:dyDescent="0.2">
      <c r="A38" s="1">
        <v>29</v>
      </c>
      <c r="B38" s="1">
        <f t="shared" si="14"/>
        <v>1.275698109280899</v>
      </c>
      <c r="C38" s="1" t="str">
        <f t="shared" si="10"/>
        <v>Стоп</v>
      </c>
      <c r="D38" s="1">
        <f t="shared" si="11"/>
        <v>3.5837999234900053E-13</v>
      </c>
      <c r="F38" s="7"/>
      <c r="G38" s="7"/>
      <c r="H38" s="7"/>
    </row>
    <row r="39" spans="1:8" x14ac:dyDescent="0.2">
      <c r="A39" s="1">
        <v>30</v>
      </c>
      <c r="B39" s="1">
        <f t="shared" si="14"/>
        <v>1.275698109281038</v>
      </c>
      <c r="C39" s="1" t="str">
        <f t="shared" si="10"/>
        <v>Стоп</v>
      </c>
      <c r="D39" s="1">
        <f t="shared" si="11"/>
        <v>1.389999226830696E-13</v>
      </c>
      <c r="F39" s="7"/>
      <c r="G39" s="7"/>
      <c r="H39" s="7"/>
    </row>
  </sheetData>
  <dataValidations count="1">
    <dataValidation type="decimal" operator="greaterThan" allowBlank="1" showInputMessage="1" showErrorMessage="1" sqref="G2" xr:uid="{41F7E5C3-24D9-A44D-AE63-4F139C7187A7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2.2.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2020-03-19T17:32:21Z</dcterms:modified>
</cp:coreProperties>
</file>