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AD0BC8F6-E69C-4DF9-8CF6-D16E09D72D3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585316634" val="970" rev="124" revOS="4" revMin="124" revMax="0"/>
      <pm:docPrefs xmlns:pm="smNativeData" id="1585316634" fixedDigits="0" showNotice="1" showProtection="1" showFrameBounds="1" autoChart="1" recalcOnPrint="1" recalcOnCopy="1" tab="567" useDefinedPrintRange="1" printArea="currentSheet"/>
      <pm:compatibility xmlns:pm="smNativeData" id="1585316634"/>
      <pm:defCurrency xmlns:pm="smNativeData" id="1585316634"/>
    </ext>
  </extLst>
</workbook>
</file>

<file path=xl/calcChain.xml><?xml version="1.0" encoding="utf-8"?>
<calcChain xmlns="http://schemas.openxmlformats.org/spreadsheetml/2006/main">
  <c r="R13" i="1" l="1" a="1"/>
  <c r="R13" i="1" s="1"/>
  <c r="R14" i="1" a="1"/>
  <c r="R14" i="1" s="1"/>
  <c r="R15" i="1" a="1"/>
  <c r="R15" i="1"/>
  <c r="R16" i="1" a="1"/>
  <c r="R16" i="1" s="1"/>
  <c r="R17" i="1" a="1"/>
  <c r="R17" i="1"/>
  <c r="R18" i="1" a="1"/>
  <c r="R18" i="1" s="1"/>
  <c r="R19" i="1" a="1"/>
  <c r="R19" i="1"/>
  <c r="R20" i="1" a="1"/>
  <c r="R20" i="1" s="1"/>
  <c r="R21" i="1" a="1"/>
  <c r="R21" i="1"/>
  <c r="R22" i="1" a="1"/>
  <c r="R22" i="1" s="1"/>
  <c r="R23" i="1" a="1"/>
  <c r="R23" i="1"/>
  <c r="R24" i="1" a="1"/>
  <c r="R24" i="1" s="1"/>
  <c r="R25" i="1" a="1"/>
  <c r="R25" i="1"/>
  <c r="R26" i="1" a="1"/>
  <c r="R26" i="1" s="1"/>
  <c r="R27" i="1" a="1"/>
  <c r="R27" i="1"/>
  <c r="R28" i="1" a="1"/>
  <c r="R28" i="1" s="1"/>
  <c r="R29" i="1" a="1"/>
  <c r="R29" i="1"/>
  <c r="R30" i="1" a="1"/>
  <c r="R30" i="1" s="1"/>
  <c r="R31" i="1" a="1"/>
  <c r="R31" i="1"/>
  <c r="R32" i="1" a="1"/>
  <c r="R32" i="1" s="1"/>
  <c r="R33" i="1" a="1"/>
  <c r="R33" i="1"/>
  <c r="R34" i="1" a="1"/>
  <c r="R34" i="1" s="1"/>
  <c r="R35" i="1" a="1"/>
  <c r="R35" i="1"/>
  <c r="R36" i="1" a="1"/>
  <c r="R36" i="1" s="1"/>
  <c r="R37" i="1" a="1"/>
  <c r="R37" i="1"/>
  <c r="R38" i="1" a="1"/>
  <c r="R38" i="1" s="1"/>
  <c r="R39" i="1" a="1"/>
  <c r="R39" i="1" s="1"/>
  <c r="R40" i="1" a="1"/>
  <c r="R40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<sst xmlns="http://schemas.openxmlformats.org/spreadsheetml/2006/main" count="149" uniqueCount="82">
  <si>
    <t>АКТ</t>
  </si>
  <si>
    <t>сверки взаимных расчетов</t>
  </si>
  <si>
    <t xml:space="preserve">между ООО   и ОДО , РБ  </t>
  </si>
  <si>
    <t>по состоянию на  02.03.2020</t>
  </si>
  <si>
    <t>Акт сверки</t>
  </si>
  <si>
    <t>взаимных расчетов за период с 01.03.2020 по 02.03.2020</t>
  </si>
  <si>
    <t xml:space="preserve"> Сальдо на 01.03.2020 г. составляет 321 920,32  в пользу ООО </t>
  </si>
  <si>
    <t xml:space="preserve">ООО </t>
  </si>
  <si>
    <t>ОДО , РБ</t>
  </si>
  <si>
    <t>По данным ООО , BYN</t>
  </si>
  <si>
    <t>По данным ОДО , РБ, BYN</t>
  </si>
  <si>
    <t>Дата</t>
  </si>
  <si>
    <t>№ документа</t>
  </si>
  <si>
    <t>Сумма, BYN</t>
  </si>
  <si>
    <t>Документ</t>
  </si>
  <si>
    <t>Дебет</t>
  </si>
  <si>
    <t>Кредит</t>
  </si>
  <si>
    <t>02.03.2020</t>
  </si>
  <si>
    <t>ТТН 00000003335 от 02.03.2020 г. (возврат)</t>
  </si>
  <si>
    <t>ПП 12887 от 02.03.2020 г.</t>
  </si>
  <si>
    <t>Сальдо начальное</t>
  </si>
  <si>
    <t>ТТН 00000003337 от 02.03.2020 г. (возврат)</t>
  </si>
  <si>
    <t>02.03.20</t>
  </si>
  <si>
    <t>Платежное поручение входящее № 12887 от 02 03 2020</t>
  </si>
  <si>
    <t>ТТН 00000003340 от 02.03.2020 г. (возврат)</t>
  </si>
  <si>
    <t>Реализация товаров и услуг № 2781546 от 02 03 2020</t>
  </si>
  <si>
    <t>ТТН 00000003341 от 02.03.2020 г. (возврат)</t>
  </si>
  <si>
    <t>Реализация товаров и услуг № 2781553 от 02 03 2020</t>
  </si>
  <si>
    <t>ТТН 00000003352 от 02.03.2020 г. (возврат)</t>
  </si>
  <si>
    <t>Реализация товаров и услуг № 2781438 от 02 03 2020</t>
  </si>
  <si>
    <t>ТТН 00000003358 от 02.03.2020 г. (возврат)</t>
  </si>
  <si>
    <t>Реализация товаров и услуг № 2781526 от 02 03 2020</t>
  </si>
  <si>
    <t>ТТН 00000003372 от 02.03.2020 г. (возврат)</t>
  </si>
  <si>
    <t>Реализация товаров и услуг № 2781622 от 02 03 2020</t>
  </si>
  <si>
    <t>ТТН 00000003374 от 02.03.2020 г. (возврат)</t>
  </si>
  <si>
    <t>Реализация товаров и услуг № 2781439 от 02 03 2020</t>
  </si>
  <si>
    <t>ТТН 00000003378 от 02.03.2020 г. (возврат)</t>
  </si>
  <si>
    <t>Реализация товаров и услуг № 2781591 от 02 03 2020</t>
  </si>
  <si>
    <t>ТТН 00000003385 от 02.03.2020 г. (возврат)</t>
  </si>
  <si>
    <t>Реализация товаров и услуг № 1998914 от 02 03 2020</t>
  </si>
  <si>
    <t>ТТН 1996349 от 02.03.2020 г.</t>
  </si>
  <si>
    <t>Реализация товаров и услуг № 2781554 от 02 03 2020</t>
  </si>
  <si>
    <t>ТТН 1998914 от 02.03.2020 г.</t>
  </si>
  <si>
    <t>Реализация товаров и услуг № 2781494 от 02 03 2020</t>
  </si>
  <si>
    <t>ТТН 1998921 от 02.03.2020 г.</t>
  </si>
  <si>
    <t>Реализация товаров и услуг № 2781594 от 02 03 2020</t>
  </si>
  <si>
    <t>ТТН 1998933 от 02.03.2020 г.</t>
  </si>
  <si>
    <t>Реализация товаров и услуг № 2781571 от 02 03 2020</t>
  </si>
  <si>
    <t>ТТН 2781438 от 02.03.2020 г.</t>
  </si>
  <si>
    <t>Реализация товаров и услуг № 2781531 от 02 03 2020</t>
  </si>
  <si>
    <t>ТТН 2781439 от 02.03.2020 г.</t>
  </si>
  <si>
    <t>Реализация товаров и услуг № 2781628 от 02 03 2020</t>
  </si>
  <si>
    <t>ТТН 2781494 от 02.03.2020 г.</t>
  </si>
  <si>
    <t>Реализация товаров и услуг № 1998933 от 02 03 2020</t>
  </si>
  <si>
    <t>ТТН 2781526 от 02.03.2020 г.</t>
  </si>
  <si>
    <t>Реализация товаров и услуг № 2781599 от 02 03 2020</t>
  </si>
  <si>
    <t>ТТН 2781531 от 02.03.2020 г.</t>
  </si>
  <si>
    <t>Реализация товаров и услуг № 1998921 от 02 03 2020</t>
  </si>
  <si>
    <t>ТТН 2781546 от 02.03.2020 г.</t>
  </si>
  <si>
    <t>Реализация товаров и услуг № 1996349 от 02 03 2020</t>
  </si>
  <si>
    <t>ТТН 2781553 от 02.03.2020 г.</t>
  </si>
  <si>
    <t>Возврат товаров от покупателя № 1998851 от 28 02 2020</t>
  </si>
  <si>
    <t>ТТН 2781554 от 02.03.2020 г.</t>
  </si>
  <si>
    <t>Возврат товаров от покупателя № 1998853 от 28 02 2020</t>
  </si>
  <si>
    <t>ТТН 2781571 от 02.03.2020 г.</t>
  </si>
  <si>
    <t>Возврат товаров от покупателя № 2781269 от 28 02 2020</t>
  </si>
  <si>
    <t>ТТН 2781591 от 02.03.2020 г.</t>
  </si>
  <si>
    <t>Возврат товаров от покупателя № 2781266 от 28 02 2020</t>
  </si>
  <si>
    <t>ТТН 2781594 от 02.03.2020 г.</t>
  </si>
  <si>
    <t>Возврат товаров от покупателя № 1998259 от 25 02 2020</t>
  </si>
  <si>
    <t>ТТН 2781599 от 02.03.2020 г.</t>
  </si>
  <si>
    <t>Возврат товаров от покупателя № 1999363 от 24 02 2020</t>
  </si>
  <si>
    <t>ТТН 2781622 от 02.03.2020 г.</t>
  </si>
  <si>
    <t>Возврат товаров от покупателя № 1998081 от 25 02 2020</t>
  </si>
  <si>
    <t>ТТН 2781628 от 02.03.2020 г.</t>
  </si>
  <si>
    <t>Возврат товаров от покупателя № 1999477 от 25 02 2020</t>
  </si>
  <si>
    <t>ИТОГО:</t>
  </si>
  <si>
    <t>Возврат товаров от покупателя № 2781439 от 02 03 2020</t>
  </si>
  <si>
    <t>Возврат товаров от покупателя № 2781494 от 02 03 2020</t>
  </si>
  <si>
    <t xml:space="preserve"> Сальдо на 02.03.2020 г. составляет 305 189,59  в пользу ООО </t>
  </si>
  <si>
    <t>Обороты за период</t>
  </si>
  <si>
    <t>Сальдо конечное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</si>
</sst>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;[Red]\-0.00"/>
  </numFmts>
  <fonts count="10" x14ac:knownFonts="1"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4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Tahoma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166" fontId="7" fillId="0" borderId="3" xfId="0" applyNumberFormat="1" applyFont="1" applyBorder="1" applyAlignment="1">
      <alignment horizontal="center" vertical="top"/>
    </xf>
    <xf numFmtId="40" fontId="7" fillId="0" borderId="3" xfId="0" applyNumberFormat="1" applyFont="1" applyBorder="1" applyAlignment="1">
      <alignment horizontal="center" vertical="top"/>
    </xf>
    <xf numFmtId="0" fontId="9" fillId="0" borderId="0" xfId="0" applyFont="1"/>
    <xf numFmtId="0" fontId="4" fillId="0" borderId="4" xfId="0" applyFont="1" applyBorder="1"/>
    <xf numFmtId="0" fontId="4" fillId="0" borderId="5" xfId="0" applyFont="1" applyBorder="1"/>
    <xf numFmtId="40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40" fontId="7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40" fontId="4" fillId="0" borderId="1" xfId="0" applyNumberFormat="1" applyFont="1" applyBorder="1" applyAlignment="1">
      <alignment horizontal="center" vertical="center"/>
    </xf>
    <xf numFmtId="0" fontId="2" fillId="0" borderId="6" xfId="0" applyFont="1" applyBorder="1"/>
    <xf numFmtId="0" fontId="9" fillId="0" borderId="1" xfId="0" applyFont="1" applyBorder="1" applyAlignment="1">
      <alignment horizontal="right" vertical="center"/>
    </xf>
    <xf numFmtId="0" fontId="7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justify" wrapText="1"/>
    </xf>
    <xf numFmtId="0" fontId="4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wrapText="1"/>
    </xf>
  </cellXfs>
  <cellStyles count="1">
    <cellStyle name="Обычный" xfId="0" builtinId="0" customBuiltin="1"/>
  </cellStyles>
  <dxfs count="1">
    <dxf>
      <fill>
        <patternFill>
          <bgColor rgb="FFFF0000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85316634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workbookViewId="0">
      <selection activeCell="G11" sqref="G11"/>
    </sheetView>
  </sheetViews>
  <sheetFormatPr defaultColWidth="10" defaultRowHeight="12.75" x14ac:dyDescent="0.2"/>
  <cols>
    <col min="2" max="2" width="17.140625" customWidth="1"/>
    <col min="11" max="11" width="23.7109375" customWidth="1"/>
  </cols>
  <sheetData>
    <row r="1" spans="1:18" ht="15.75" x14ac:dyDescent="0.2">
      <c r="A1" s="26" t="s">
        <v>0</v>
      </c>
      <c r="B1" s="26"/>
      <c r="C1" s="26"/>
      <c r="D1" s="26"/>
      <c r="E1" s="26"/>
      <c r="F1" s="26"/>
      <c r="I1" s="1"/>
      <c r="J1" s="1"/>
      <c r="K1" s="1"/>
      <c r="L1" s="1"/>
      <c r="M1" s="1"/>
      <c r="N1" s="1"/>
      <c r="O1" s="1"/>
      <c r="P1" s="1"/>
      <c r="Q1" s="1"/>
    </row>
    <row r="2" spans="1:18" ht="15" x14ac:dyDescent="0.2">
      <c r="A2" s="27" t="s">
        <v>1</v>
      </c>
      <c r="B2" s="27"/>
      <c r="C2" s="27"/>
      <c r="D2" s="27"/>
      <c r="E2" s="27"/>
      <c r="F2" s="27"/>
      <c r="I2" s="1"/>
      <c r="J2" s="1"/>
      <c r="K2" s="28"/>
      <c r="L2" s="28"/>
      <c r="M2" s="1"/>
      <c r="N2" s="1"/>
      <c r="O2" s="28"/>
      <c r="P2" s="28"/>
      <c r="Q2" s="1"/>
    </row>
    <row r="3" spans="1:18" ht="15" x14ac:dyDescent="0.2">
      <c r="A3" s="29" t="s">
        <v>2</v>
      </c>
      <c r="B3" s="29"/>
      <c r="C3" s="29"/>
      <c r="D3" s="29"/>
      <c r="E3" s="29"/>
      <c r="F3" s="29"/>
      <c r="I3" s="1"/>
      <c r="J3" s="1"/>
      <c r="K3" s="1"/>
      <c r="L3" s="1"/>
      <c r="M3" s="1"/>
      <c r="N3" s="1"/>
      <c r="O3" s="1"/>
      <c r="P3" s="1"/>
      <c r="Q3" s="1"/>
    </row>
    <row r="4" spans="1:18" ht="18" x14ac:dyDescent="0.2">
      <c r="A4" s="27" t="s">
        <v>3</v>
      </c>
      <c r="B4" s="27"/>
      <c r="C4" s="27"/>
      <c r="D4" s="27"/>
      <c r="E4" s="27"/>
      <c r="F4" s="27"/>
      <c r="I4" s="1"/>
      <c r="J4" s="2" t="s">
        <v>4</v>
      </c>
      <c r="K4" s="2"/>
      <c r="L4" s="2"/>
      <c r="M4" s="2"/>
      <c r="N4" s="3"/>
      <c r="O4" s="3"/>
      <c r="P4" s="3"/>
      <c r="Q4" s="3"/>
    </row>
    <row r="5" spans="1:18" x14ac:dyDescent="0.2">
      <c r="A5" s="1"/>
      <c r="B5" s="1"/>
      <c r="C5" s="1"/>
      <c r="D5" s="1"/>
      <c r="E5" s="1"/>
      <c r="F5" s="1"/>
      <c r="I5" s="1"/>
      <c r="J5" s="30" t="s">
        <v>5</v>
      </c>
      <c r="K5" s="30"/>
      <c r="L5" s="30"/>
      <c r="M5" s="30"/>
      <c r="N5" s="30"/>
      <c r="O5" s="30"/>
      <c r="P5" s="30"/>
      <c r="Q5" s="30"/>
    </row>
    <row r="6" spans="1:18" x14ac:dyDescent="0.2">
      <c r="A6" s="1"/>
      <c r="B6" s="1"/>
      <c r="C6" s="1"/>
      <c r="D6" s="1"/>
      <c r="E6" s="1"/>
      <c r="F6" s="1"/>
      <c r="I6" s="1"/>
      <c r="J6" s="1"/>
      <c r="K6" s="1"/>
      <c r="L6" s="1"/>
      <c r="M6" s="1"/>
      <c r="N6" s="1"/>
      <c r="O6" s="1"/>
      <c r="P6" s="1"/>
      <c r="Q6" s="1"/>
    </row>
    <row r="7" spans="1:18" x14ac:dyDescent="0.2">
      <c r="A7" s="31" t="s">
        <v>6</v>
      </c>
      <c r="B7" s="31"/>
      <c r="C7" s="31"/>
      <c r="D7" s="31"/>
      <c r="E7" s="31"/>
      <c r="F7" s="31"/>
      <c r="I7" s="1"/>
      <c r="J7" s="32"/>
      <c r="K7" s="32"/>
      <c r="L7" s="32"/>
      <c r="M7" s="32"/>
      <c r="N7" s="32"/>
      <c r="O7" s="32"/>
      <c r="P7" s="32"/>
      <c r="Q7" s="32"/>
    </row>
    <row r="8" spans="1:18" x14ac:dyDescent="0.2">
      <c r="A8" s="1"/>
      <c r="B8" s="1"/>
      <c r="C8" s="1"/>
      <c r="D8" s="1"/>
      <c r="E8" s="1"/>
      <c r="F8" s="1"/>
      <c r="I8" s="1"/>
      <c r="J8" s="1"/>
      <c r="K8" s="1"/>
      <c r="L8" s="1"/>
      <c r="M8" s="1"/>
      <c r="N8" s="1"/>
      <c r="O8" s="1"/>
      <c r="P8" s="1"/>
      <c r="Q8" s="1"/>
    </row>
    <row r="9" spans="1:18" x14ac:dyDescent="0.2">
      <c r="A9" s="33" t="s">
        <v>7</v>
      </c>
      <c r="B9" s="33"/>
      <c r="C9" s="33"/>
      <c r="D9" s="33" t="s">
        <v>8</v>
      </c>
      <c r="E9" s="33"/>
      <c r="F9" s="33"/>
      <c r="I9" s="1"/>
      <c r="J9" s="34" t="s">
        <v>9</v>
      </c>
      <c r="K9" s="34"/>
      <c r="L9" s="34"/>
      <c r="M9" s="34"/>
      <c r="N9" s="34" t="s">
        <v>10</v>
      </c>
      <c r="O9" s="34"/>
      <c r="P9" s="34"/>
      <c r="Q9" s="34"/>
    </row>
    <row r="10" spans="1:18" x14ac:dyDescent="0.2">
      <c r="A10" s="4" t="s">
        <v>11</v>
      </c>
      <c r="B10" s="4" t="s">
        <v>12</v>
      </c>
      <c r="C10" s="4" t="s">
        <v>13</v>
      </c>
      <c r="D10" s="4" t="s">
        <v>11</v>
      </c>
      <c r="E10" s="4" t="s">
        <v>12</v>
      </c>
      <c r="F10" s="4" t="s">
        <v>13</v>
      </c>
      <c r="I10" s="1"/>
      <c r="J10" s="5" t="s">
        <v>11</v>
      </c>
      <c r="K10" s="5" t="s">
        <v>14</v>
      </c>
      <c r="L10" s="5" t="s">
        <v>15</v>
      </c>
      <c r="M10" s="5" t="s">
        <v>16</v>
      </c>
      <c r="N10" s="5" t="s">
        <v>11</v>
      </c>
      <c r="O10" s="5" t="s">
        <v>14</v>
      </c>
      <c r="P10" s="5" t="s">
        <v>15</v>
      </c>
      <c r="Q10" s="5" t="s">
        <v>16</v>
      </c>
    </row>
    <row r="11" spans="1:18" ht="48" x14ac:dyDescent="0.2">
      <c r="A11" s="6" t="s">
        <v>17</v>
      </c>
      <c r="B11" s="7" t="s">
        <v>18</v>
      </c>
      <c r="C11" s="8">
        <v>-1.8</v>
      </c>
      <c r="D11" s="6" t="s">
        <v>17</v>
      </c>
      <c r="E11" s="7" t="s">
        <v>19</v>
      </c>
      <c r="F11" s="9">
        <v>24912.6</v>
      </c>
      <c r="G11">
        <f>MATCH(ABS(C11),$L$13:$L$40,)</f>
        <v>19</v>
      </c>
      <c r="I11" s="10"/>
      <c r="J11" s="11" t="s">
        <v>20</v>
      </c>
      <c r="K11" s="12"/>
      <c r="L11" s="13">
        <v>322248.88</v>
      </c>
      <c r="M11" s="14"/>
      <c r="N11" s="11" t="s">
        <v>20</v>
      </c>
      <c r="O11" s="12"/>
      <c r="P11" s="14"/>
      <c r="Q11" s="13">
        <v>322248.88</v>
      </c>
    </row>
    <row r="12" spans="1:18" ht="36" x14ac:dyDescent="0.2">
      <c r="A12" s="6" t="s">
        <v>17</v>
      </c>
      <c r="B12" s="7" t="s">
        <v>21</v>
      </c>
      <c r="C12" s="8">
        <v>-0.89</v>
      </c>
      <c r="D12" s="15"/>
      <c r="E12" s="16"/>
      <c r="F12" s="15"/>
      <c r="G12">
        <f t="shared" ref="G12:G38" si="0">MATCH(ABS(C12),$L$13:$L$40,)</f>
        <v>20</v>
      </c>
      <c r="I12" s="1"/>
      <c r="J12" s="17" t="s">
        <v>22</v>
      </c>
      <c r="K12" s="17" t="s">
        <v>23</v>
      </c>
      <c r="L12" s="18"/>
      <c r="M12" s="19">
        <v>24912.6</v>
      </c>
      <c r="N12" s="17"/>
      <c r="O12" s="17"/>
      <c r="P12" s="18"/>
      <c r="Q12" s="18"/>
    </row>
    <row r="13" spans="1:18" ht="36" x14ac:dyDescent="0.2">
      <c r="A13" s="6" t="s">
        <v>17</v>
      </c>
      <c r="B13" s="7" t="s">
        <v>24</v>
      </c>
      <c r="C13" s="8">
        <v>-2.4500000000000002</v>
      </c>
      <c r="D13" s="15"/>
      <c r="E13" s="16"/>
      <c r="F13" s="15"/>
      <c r="G13">
        <f t="shared" si="0"/>
        <v>21</v>
      </c>
      <c r="I13" s="1"/>
      <c r="J13" s="17" t="s">
        <v>22</v>
      </c>
      <c r="K13" s="17" t="s">
        <v>25</v>
      </c>
      <c r="L13" s="20">
        <v>191.52</v>
      </c>
      <c r="M13" s="18"/>
      <c r="N13" s="17"/>
      <c r="O13" s="17"/>
      <c r="P13" s="18"/>
      <c r="Q13" s="18"/>
      <c r="R13">
        <f t="array" ref="R13">MATCH(L13,$C$11:$C$38*SIGN($C$11:$C$38),)</f>
        <v>20</v>
      </c>
    </row>
    <row r="14" spans="1:18" ht="36" x14ac:dyDescent="0.2">
      <c r="A14" s="6" t="s">
        <v>17</v>
      </c>
      <c r="B14" s="7" t="s">
        <v>26</v>
      </c>
      <c r="C14" s="8">
        <v>-0.82</v>
      </c>
      <c r="D14" s="15"/>
      <c r="E14" s="16"/>
      <c r="F14" s="15"/>
      <c r="G14">
        <f t="shared" si="0"/>
        <v>22</v>
      </c>
      <c r="I14" s="1"/>
      <c r="J14" s="17" t="s">
        <v>22</v>
      </c>
      <c r="K14" s="17" t="s">
        <v>27</v>
      </c>
      <c r="L14" s="20">
        <v>100.8</v>
      </c>
      <c r="M14" s="18"/>
      <c r="N14" s="17"/>
      <c r="O14" s="17"/>
      <c r="P14" s="18"/>
      <c r="Q14" s="18"/>
      <c r="R14">
        <f t="array" ref="R14">MATCH(L14,$C$11:$C$38*SIGN($C$11:$C$38),)</f>
        <v>21</v>
      </c>
    </row>
    <row r="15" spans="1:18" ht="36" x14ac:dyDescent="0.2">
      <c r="A15" s="6" t="s">
        <v>17</v>
      </c>
      <c r="B15" s="7" t="s">
        <v>28</v>
      </c>
      <c r="C15" s="8">
        <v>-18.36</v>
      </c>
      <c r="D15" s="15"/>
      <c r="E15" s="16"/>
      <c r="F15" s="15"/>
      <c r="G15">
        <f t="shared" si="0"/>
        <v>23</v>
      </c>
      <c r="I15" s="1"/>
      <c r="J15" s="17" t="s">
        <v>22</v>
      </c>
      <c r="K15" s="17" t="s">
        <v>29</v>
      </c>
      <c r="L15" s="20">
        <v>819.86</v>
      </c>
      <c r="M15" s="18"/>
      <c r="N15" s="17"/>
      <c r="O15" s="17"/>
      <c r="P15" s="18"/>
      <c r="Q15" s="18"/>
      <c r="R15">
        <f t="array" ref="R15">MATCH(L15,$C$11:$C$38*SIGN($C$11:$C$38),)</f>
        <v>15</v>
      </c>
    </row>
    <row r="16" spans="1:18" ht="36" x14ac:dyDescent="0.2">
      <c r="A16" s="6" t="s">
        <v>17</v>
      </c>
      <c r="B16" s="7" t="s">
        <v>30</v>
      </c>
      <c r="C16" s="8">
        <v>-69.599999999999994</v>
      </c>
      <c r="D16" s="15"/>
      <c r="E16" s="16"/>
      <c r="F16" s="15"/>
      <c r="G16">
        <f t="shared" si="0"/>
        <v>24</v>
      </c>
      <c r="I16" s="1"/>
      <c r="J16" s="17" t="s">
        <v>22</v>
      </c>
      <c r="K16" s="17" t="s">
        <v>31</v>
      </c>
      <c r="L16" s="20">
        <v>200.09</v>
      </c>
      <c r="M16" s="18"/>
      <c r="N16" s="17"/>
      <c r="O16" s="17"/>
      <c r="P16" s="18"/>
      <c r="Q16" s="18"/>
      <c r="R16">
        <f t="array" ref="R16">MATCH(L16,$C$11:$C$38*SIGN($C$11:$C$38),)</f>
        <v>18</v>
      </c>
    </row>
    <row r="17" spans="1:18" ht="36" x14ac:dyDescent="0.2">
      <c r="A17" s="6" t="s">
        <v>17</v>
      </c>
      <c r="B17" s="7" t="s">
        <v>32</v>
      </c>
      <c r="C17" s="8">
        <v>-55.44</v>
      </c>
      <c r="D17" s="15"/>
      <c r="E17" s="16"/>
      <c r="F17" s="15"/>
      <c r="G17">
        <f t="shared" si="0"/>
        <v>25</v>
      </c>
      <c r="I17" s="1"/>
      <c r="J17" s="17" t="s">
        <v>22</v>
      </c>
      <c r="K17" s="17" t="s">
        <v>33</v>
      </c>
      <c r="L17" s="20">
        <v>696.89</v>
      </c>
      <c r="M17" s="18"/>
      <c r="N17" s="17"/>
      <c r="O17" s="17"/>
      <c r="P17" s="18"/>
      <c r="Q17" s="18"/>
      <c r="R17">
        <f t="array" ref="R17">MATCH(L17,$C$11:$C$38*SIGN($C$11:$C$38),)</f>
        <v>27</v>
      </c>
    </row>
    <row r="18" spans="1:18" ht="36" x14ac:dyDescent="0.2">
      <c r="A18" s="6" t="s">
        <v>17</v>
      </c>
      <c r="B18" s="7" t="s">
        <v>34</v>
      </c>
      <c r="C18" s="8">
        <v>-75.89</v>
      </c>
      <c r="D18" s="15"/>
      <c r="E18" s="16"/>
      <c r="F18" s="15"/>
      <c r="G18">
        <f t="shared" si="0"/>
        <v>26</v>
      </c>
      <c r="I18" s="1"/>
      <c r="J18" s="17" t="s">
        <v>22</v>
      </c>
      <c r="K18" s="17" t="s">
        <v>35</v>
      </c>
      <c r="L18" s="20">
        <v>672.85</v>
      </c>
      <c r="M18" s="18"/>
      <c r="N18" s="17"/>
      <c r="O18" s="17"/>
      <c r="P18" s="18"/>
      <c r="Q18" s="18"/>
      <c r="R18">
        <f t="array" ref="R18">MATCH(L18,$C$11:$C$38*SIGN($C$11:$C$38),)</f>
        <v>16</v>
      </c>
    </row>
    <row r="19" spans="1:18" ht="36" x14ac:dyDescent="0.2">
      <c r="A19" s="6" t="s">
        <v>17</v>
      </c>
      <c r="B19" s="7" t="s">
        <v>36</v>
      </c>
      <c r="C19" s="8">
        <v>-5.33</v>
      </c>
      <c r="D19" s="15"/>
      <c r="E19" s="16"/>
      <c r="F19" s="15"/>
      <c r="G19">
        <f t="shared" si="0"/>
        <v>27</v>
      </c>
      <c r="I19" s="1"/>
      <c r="J19" s="17" t="s">
        <v>22</v>
      </c>
      <c r="K19" s="17" t="s">
        <v>37</v>
      </c>
      <c r="L19" s="20">
        <v>316.66000000000003</v>
      </c>
      <c r="M19" s="18"/>
      <c r="N19" s="17"/>
      <c r="O19" s="17"/>
      <c r="P19" s="18"/>
      <c r="Q19" s="18"/>
      <c r="R19">
        <f t="array" ref="R19">MATCH(L19,$C$11:$C$38*SIGN($C$11:$C$38),)</f>
        <v>24</v>
      </c>
    </row>
    <row r="20" spans="1:18" ht="36" x14ac:dyDescent="0.2">
      <c r="A20" s="6" t="s">
        <v>17</v>
      </c>
      <c r="B20" s="7" t="s">
        <v>38</v>
      </c>
      <c r="C20" s="8">
        <v>-14.69</v>
      </c>
      <c r="D20" s="15"/>
      <c r="E20" s="16"/>
      <c r="F20" s="15"/>
      <c r="G20">
        <f t="shared" si="0"/>
        <v>28</v>
      </c>
      <c r="I20" s="1"/>
      <c r="J20" s="17" t="s">
        <v>22</v>
      </c>
      <c r="K20" s="17" t="s">
        <v>39</v>
      </c>
      <c r="L20" s="20">
        <v>104.4</v>
      </c>
      <c r="M20" s="18"/>
      <c r="N20" s="17"/>
      <c r="O20" s="17"/>
      <c r="P20" s="18"/>
      <c r="Q20" s="18"/>
      <c r="R20">
        <f t="array" ref="R20">MATCH(L20,$C$11:$C$38*SIGN($C$11:$C$38),)</f>
        <v>12</v>
      </c>
    </row>
    <row r="21" spans="1:18" ht="36" x14ac:dyDescent="0.2">
      <c r="A21" s="6" t="s">
        <v>17</v>
      </c>
      <c r="B21" s="7" t="s">
        <v>40</v>
      </c>
      <c r="C21" s="9">
        <v>1987.56</v>
      </c>
      <c r="D21" s="15"/>
      <c r="E21" s="16"/>
      <c r="F21" s="15"/>
      <c r="G21">
        <f t="shared" si="0"/>
        <v>18</v>
      </c>
      <c r="I21" s="1"/>
      <c r="J21" s="17" t="s">
        <v>22</v>
      </c>
      <c r="K21" s="17" t="s">
        <v>41</v>
      </c>
      <c r="L21" s="20">
        <v>80.709999999999994</v>
      </c>
      <c r="M21" s="18"/>
      <c r="N21" s="17"/>
      <c r="O21" s="17"/>
      <c r="P21" s="18"/>
      <c r="Q21" s="18"/>
      <c r="R21">
        <f t="array" ref="R21">MATCH(L21,$C$11:$C$38*SIGN($C$11:$C$38),)</f>
        <v>22</v>
      </c>
    </row>
    <row r="22" spans="1:18" ht="36" x14ac:dyDescent="0.2">
      <c r="A22" s="6" t="s">
        <v>17</v>
      </c>
      <c r="B22" s="7" t="s">
        <v>42</v>
      </c>
      <c r="C22" s="8">
        <v>104.4</v>
      </c>
      <c r="D22" s="15"/>
      <c r="E22" s="16"/>
      <c r="F22" s="15"/>
      <c r="G22">
        <f t="shared" si="0"/>
        <v>8</v>
      </c>
      <c r="I22" s="1"/>
      <c r="J22" s="17" t="s">
        <v>22</v>
      </c>
      <c r="K22" s="17" t="s">
        <v>43</v>
      </c>
      <c r="L22" s="20">
        <v>441.23</v>
      </c>
      <c r="M22" s="18"/>
      <c r="N22" s="17"/>
      <c r="O22" s="17"/>
      <c r="P22" s="18"/>
      <c r="Q22" s="18"/>
      <c r="R22">
        <f t="array" ref="R22">MATCH(L22,$C$11:$C$38*SIGN($C$11:$C$38),)</f>
        <v>17</v>
      </c>
    </row>
    <row r="23" spans="1:18" ht="36" x14ac:dyDescent="0.2">
      <c r="A23" s="6" t="s">
        <v>17</v>
      </c>
      <c r="B23" s="7" t="s">
        <v>44</v>
      </c>
      <c r="C23" s="8">
        <v>928.3</v>
      </c>
      <c r="D23" s="15"/>
      <c r="E23" s="16"/>
      <c r="F23" s="15"/>
      <c r="G23">
        <f t="shared" si="0"/>
        <v>17</v>
      </c>
      <c r="I23" s="1"/>
      <c r="J23" s="17" t="s">
        <v>22</v>
      </c>
      <c r="K23" s="17" t="s">
        <v>45</v>
      </c>
      <c r="L23" s="20">
        <v>191.89</v>
      </c>
      <c r="M23" s="18"/>
      <c r="N23" s="17"/>
      <c r="O23" s="17"/>
      <c r="P23" s="18"/>
      <c r="Q23" s="18"/>
      <c r="R23">
        <f t="array" ref="R23">MATCH(L23,$C$11:$C$38*SIGN($C$11:$C$38),)</f>
        <v>25</v>
      </c>
    </row>
    <row r="24" spans="1:18" ht="36" x14ac:dyDescent="0.2">
      <c r="A24" s="6" t="s">
        <v>17</v>
      </c>
      <c r="B24" s="7" t="s">
        <v>46</v>
      </c>
      <c r="C24" s="8">
        <v>63.07</v>
      </c>
      <c r="D24" s="15"/>
      <c r="E24" s="16"/>
      <c r="F24" s="15"/>
      <c r="G24">
        <f t="shared" si="0"/>
        <v>15</v>
      </c>
      <c r="I24" s="1"/>
      <c r="J24" s="17" t="s">
        <v>22</v>
      </c>
      <c r="K24" s="17" t="s">
        <v>47</v>
      </c>
      <c r="L24" s="20">
        <v>117.79</v>
      </c>
      <c r="M24" s="18"/>
      <c r="N24" s="17"/>
      <c r="O24" s="17"/>
      <c r="P24" s="18"/>
      <c r="Q24" s="18"/>
      <c r="R24">
        <f t="array" ref="R24">MATCH(L24,$C$11:$C$38*SIGN($C$11:$C$38),)</f>
        <v>23</v>
      </c>
    </row>
    <row r="25" spans="1:18" ht="36" x14ac:dyDescent="0.2">
      <c r="A25" s="6" t="s">
        <v>17</v>
      </c>
      <c r="B25" s="7" t="s">
        <v>48</v>
      </c>
      <c r="C25" s="8">
        <v>819.86</v>
      </c>
      <c r="D25" s="15"/>
      <c r="E25" s="16"/>
      <c r="F25" s="15"/>
      <c r="G25">
        <f t="shared" si="0"/>
        <v>3</v>
      </c>
      <c r="I25" s="1"/>
      <c r="J25" s="17" t="s">
        <v>22</v>
      </c>
      <c r="K25" s="17" t="s">
        <v>49</v>
      </c>
      <c r="L25" s="20">
        <v>640.41</v>
      </c>
      <c r="M25" s="18"/>
      <c r="N25" s="17"/>
      <c r="O25" s="17"/>
      <c r="P25" s="18"/>
      <c r="Q25" s="18"/>
      <c r="R25">
        <f t="array" ref="R25">MATCH(L25,$C$11:$C$38*SIGN($C$11:$C$38),)</f>
        <v>19</v>
      </c>
    </row>
    <row r="26" spans="1:18" ht="36" x14ac:dyDescent="0.2">
      <c r="A26" s="6" t="s">
        <v>17</v>
      </c>
      <c r="B26" s="7" t="s">
        <v>50</v>
      </c>
      <c r="C26" s="8">
        <v>672.85</v>
      </c>
      <c r="D26" s="15"/>
      <c r="E26" s="16"/>
      <c r="F26" s="15"/>
      <c r="G26">
        <f t="shared" si="0"/>
        <v>6</v>
      </c>
      <c r="I26" s="1"/>
      <c r="J26" s="17" t="s">
        <v>22</v>
      </c>
      <c r="K26" s="17" t="s">
        <v>51</v>
      </c>
      <c r="L26" s="20">
        <v>765.9</v>
      </c>
      <c r="M26" s="18"/>
      <c r="N26" s="17"/>
      <c r="O26" s="17"/>
      <c r="P26" s="18"/>
      <c r="Q26" s="18"/>
      <c r="R26">
        <f t="array" ref="R26">MATCH(L26,$C$11:$C$38*SIGN($C$11:$C$38),)</f>
        <v>28</v>
      </c>
    </row>
    <row r="27" spans="1:18" ht="36" x14ac:dyDescent="0.2">
      <c r="A27" s="6" t="s">
        <v>17</v>
      </c>
      <c r="B27" s="7" t="s">
        <v>52</v>
      </c>
      <c r="C27" s="8">
        <v>441.23</v>
      </c>
      <c r="D27" s="15"/>
      <c r="E27" s="16"/>
      <c r="F27" s="15"/>
      <c r="G27">
        <f t="shared" si="0"/>
        <v>10</v>
      </c>
      <c r="I27" s="1"/>
      <c r="J27" s="17" t="s">
        <v>22</v>
      </c>
      <c r="K27" s="17" t="s">
        <v>53</v>
      </c>
      <c r="L27" s="20">
        <v>63.07</v>
      </c>
      <c r="M27" s="18"/>
      <c r="N27" s="17"/>
      <c r="O27" s="17"/>
      <c r="P27" s="18"/>
      <c r="Q27" s="18"/>
      <c r="R27">
        <f t="array" ref="R27">MATCH(L27,$C$11:$C$38*SIGN($C$11:$C$38),)</f>
        <v>14</v>
      </c>
    </row>
    <row r="28" spans="1:18" ht="36" x14ac:dyDescent="0.2">
      <c r="A28" s="6" t="s">
        <v>17</v>
      </c>
      <c r="B28" s="7" t="s">
        <v>54</v>
      </c>
      <c r="C28" s="8">
        <v>200.09</v>
      </c>
      <c r="D28" s="15"/>
      <c r="E28" s="16"/>
      <c r="F28" s="15"/>
      <c r="G28">
        <f t="shared" si="0"/>
        <v>4</v>
      </c>
      <c r="I28" s="1"/>
      <c r="J28" s="17" t="s">
        <v>22</v>
      </c>
      <c r="K28" s="17" t="s">
        <v>55</v>
      </c>
      <c r="L28" s="20">
        <v>107.21</v>
      </c>
      <c r="M28" s="18"/>
      <c r="N28" s="17"/>
      <c r="O28" s="17"/>
      <c r="P28" s="18"/>
      <c r="Q28" s="18"/>
      <c r="R28">
        <f t="array" ref="R28">MATCH(L28,$C$11:$C$38*SIGN($C$11:$C$38),)</f>
        <v>26</v>
      </c>
    </row>
    <row r="29" spans="1:18" ht="36" x14ac:dyDescent="0.2">
      <c r="A29" s="6" t="s">
        <v>17</v>
      </c>
      <c r="B29" s="7" t="s">
        <v>56</v>
      </c>
      <c r="C29" s="8">
        <v>640.41</v>
      </c>
      <c r="D29" s="15"/>
      <c r="E29" s="16"/>
      <c r="F29" s="15"/>
      <c r="G29">
        <f t="shared" si="0"/>
        <v>13</v>
      </c>
      <c r="I29" s="1"/>
      <c r="J29" s="17" t="s">
        <v>22</v>
      </c>
      <c r="K29" s="17" t="s">
        <v>57</v>
      </c>
      <c r="L29" s="20">
        <v>928.3</v>
      </c>
      <c r="M29" s="18"/>
      <c r="N29" s="17"/>
      <c r="O29" s="17"/>
      <c r="P29" s="18"/>
      <c r="Q29" s="18"/>
      <c r="R29">
        <f t="array" ref="R29">MATCH(L29,$C$11:$C$38*SIGN($C$11:$C$38),)</f>
        <v>13</v>
      </c>
    </row>
    <row r="30" spans="1:18" ht="36" x14ac:dyDescent="0.2">
      <c r="A30" s="6" t="s">
        <v>17</v>
      </c>
      <c r="B30" s="7" t="s">
        <v>58</v>
      </c>
      <c r="C30" s="8">
        <v>191.52</v>
      </c>
      <c r="D30" s="15"/>
      <c r="E30" s="16"/>
      <c r="F30" s="15"/>
      <c r="G30">
        <f t="shared" si="0"/>
        <v>1</v>
      </c>
      <c r="I30" s="1"/>
      <c r="J30" s="17" t="s">
        <v>22</v>
      </c>
      <c r="K30" s="17" t="s">
        <v>59</v>
      </c>
      <c r="L30" s="19">
        <v>1987.56</v>
      </c>
      <c r="M30" s="18"/>
      <c r="N30" s="17"/>
      <c r="O30" s="17"/>
      <c r="P30" s="18"/>
      <c r="Q30" s="18"/>
      <c r="R30">
        <f t="array" ref="R30">MATCH(L30,$C$11:$C$38*SIGN($C$11:$C$38),)</f>
        <v>11</v>
      </c>
    </row>
    <row r="31" spans="1:18" ht="36" x14ac:dyDescent="0.2">
      <c r="A31" s="6" t="s">
        <v>17</v>
      </c>
      <c r="B31" s="7" t="s">
        <v>60</v>
      </c>
      <c r="C31" s="8">
        <v>100.8</v>
      </c>
      <c r="D31" s="15"/>
      <c r="E31" s="16"/>
      <c r="F31" s="15"/>
      <c r="G31">
        <f t="shared" si="0"/>
        <v>2</v>
      </c>
      <c r="I31" s="1"/>
      <c r="J31" s="17" t="s">
        <v>22</v>
      </c>
      <c r="K31" s="17" t="s">
        <v>61</v>
      </c>
      <c r="L31" s="20">
        <v>1.8</v>
      </c>
      <c r="M31" s="20"/>
      <c r="N31" s="17"/>
      <c r="O31" s="17"/>
      <c r="P31" s="18"/>
      <c r="Q31" s="18"/>
      <c r="R31">
        <f t="array" ref="R31">MATCH(L31,$C$11:$C$38*SIGN($C$11:$C$38),)</f>
        <v>1</v>
      </c>
    </row>
    <row r="32" spans="1:18" ht="36" x14ac:dyDescent="0.2">
      <c r="A32" s="6" t="s">
        <v>17</v>
      </c>
      <c r="B32" s="7" t="s">
        <v>62</v>
      </c>
      <c r="C32" s="8">
        <v>80.709999999999994</v>
      </c>
      <c r="D32" s="15"/>
      <c r="E32" s="16"/>
      <c r="F32" s="15"/>
      <c r="G32">
        <f t="shared" si="0"/>
        <v>9</v>
      </c>
      <c r="I32" s="1"/>
      <c r="J32" s="17" t="s">
        <v>22</v>
      </c>
      <c r="K32" s="17" t="s">
        <v>63</v>
      </c>
      <c r="L32" s="20">
        <v>0.89</v>
      </c>
      <c r="M32" s="20"/>
      <c r="N32" s="17"/>
      <c r="O32" s="17"/>
      <c r="P32" s="18"/>
      <c r="Q32" s="18"/>
      <c r="R32">
        <f t="array" ref="R32">MATCH(L32,$C$11:$C$38*SIGN($C$11:$C$38),)</f>
        <v>2</v>
      </c>
    </row>
    <row r="33" spans="1:18" ht="36" x14ac:dyDescent="0.2">
      <c r="A33" s="6" t="s">
        <v>17</v>
      </c>
      <c r="B33" s="7" t="s">
        <v>64</v>
      </c>
      <c r="C33" s="8">
        <v>117.79</v>
      </c>
      <c r="D33" s="15"/>
      <c r="E33" s="16"/>
      <c r="F33" s="15"/>
      <c r="G33">
        <f t="shared" si="0"/>
        <v>12</v>
      </c>
      <c r="I33" s="1"/>
      <c r="J33" s="17" t="s">
        <v>22</v>
      </c>
      <c r="K33" s="17" t="s">
        <v>65</v>
      </c>
      <c r="L33" s="20">
        <v>2.4500000000000002</v>
      </c>
      <c r="M33" s="20"/>
      <c r="N33" s="17"/>
      <c r="O33" s="17"/>
      <c r="P33" s="18"/>
      <c r="Q33" s="18"/>
      <c r="R33">
        <f t="array" ref="R33">MATCH(L33,$C$11:$C$38*SIGN($C$11:$C$38),)</f>
        <v>3</v>
      </c>
    </row>
    <row r="34" spans="1:18" ht="36" x14ac:dyDescent="0.2">
      <c r="A34" s="6" t="s">
        <v>17</v>
      </c>
      <c r="B34" s="7" t="s">
        <v>66</v>
      </c>
      <c r="C34" s="8">
        <v>316.66000000000003</v>
      </c>
      <c r="D34" s="15"/>
      <c r="E34" s="16"/>
      <c r="F34" s="15"/>
      <c r="G34">
        <f t="shared" si="0"/>
        <v>7</v>
      </c>
      <c r="I34" s="1"/>
      <c r="J34" s="17" t="s">
        <v>22</v>
      </c>
      <c r="K34" s="17" t="s">
        <v>67</v>
      </c>
      <c r="L34" s="20">
        <v>0.82</v>
      </c>
      <c r="M34" s="20"/>
      <c r="N34" s="17"/>
      <c r="O34" s="17"/>
      <c r="P34" s="18"/>
      <c r="Q34" s="18"/>
      <c r="R34">
        <f t="array" ref="R34">MATCH(L34,$C$11:$C$38*SIGN($C$11:$C$38),)</f>
        <v>4</v>
      </c>
    </row>
    <row r="35" spans="1:18" ht="36" x14ac:dyDescent="0.2">
      <c r="A35" s="6" t="s">
        <v>17</v>
      </c>
      <c r="B35" s="7" t="s">
        <v>68</v>
      </c>
      <c r="C35" s="8">
        <v>191.89</v>
      </c>
      <c r="D35" s="15"/>
      <c r="E35" s="16"/>
      <c r="F35" s="15"/>
      <c r="G35">
        <f t="shared" si="0"/>
        <v>11</v>
      </c>
      <c r="I35" s="1"/>
      <c r="J35" s="17" t="s">
        <v>22</v>
      </c>
      <c r="K35" s="17" t="s">
        <v>69</v>
      </c>
      <c r="L35" s="20">
        <v>18.36</v>
      </c>
      <c r="M35" s="20"/>
      <c r="N35" s="17"/>
      <c r="O35" s="17"/>
      <c r="P35" s="18"/>
      <c r="Q35" s="18"/>
      <c r="R35">
        <f t="array" ref="R35">MATCH(L35,$C$11:$C$38*SIGN($C$11:$C$38),)</f>
        <v>5</v>
      </c>
    </row>
    <row r="36" spans="1:18" ht="36" x14ac:dyDescent="0.2">
      <c r="A36" s="6" t="s">
        <v>17</v>
      </c>
      <c r="B36" s="7" t="s">
        <v>70</v>
      </c>
      <c r="C36" s="8">
        <v>107.21</v>
      </c>
      <c r="D36" s="15"/>
      <c r="E36" s="16"/>
      <c r="F36" s="15"/>
      <c r="G36">
        <f t="shared" si="0"/>
        <v>16</v>
      </c>
      <c r="I36" s="1"/>
      <c r="J36" s="17" t="s">
        <v>22</v>
      </c>
      <c r="K36" s="17" t="s">
        <v>71</v>
      </c>
      <c r="L36" s="20">
        <v>69.599999999999994</v>
      </c>
      <c r="M36" s="20"/>
      <c r="N36" s="17"/>
      <c r="O36" s="17"/>
      <c r="P36" s="18"/>
      <c r="Q36" s="18"/>
      <c r="R36">
        <f t="array" ref="R36">MATCH(L36,$C$11:$C$38*SIGN($C$11:$C$38),)</f>
        <v>6</v>
      </c>
    </row>
    <row r="37" spans="1:18" ht="36" x14ac:dyDescent="0.2">
      <c r="A37" s="6" t="s">
        <v>17</v>
      </c>
      <c r="B37" s="7" t="s">
        <v>72</v>
      </c>
      <c r="C37" s="8">
        <v>696.89</v>
      </c>
      <c r="D37" s="15"/>
      <c r="E37" s="16"/>
      <c r="F37" s="15"/>
      <c r="G37">
        <f t="shared" si="0"/>
        <v>5</v>
      </c>
      <c r="I37" s="1"/>
      <c r="J37" s="17" t="s">
        <v>22</v>
      </c>
      <c r="K37" s="17" t="s">
        <v>73</v>
      </c>
      <c r="L37" s="20">
        <v>55.44</v>
      </c>
      <c r="M37" s="20"/>
      <c r="N37" s="17"/>
      <c r="O37" s="17"/>
      <c r="P37" s="18"/>
      <c r="Q37" s="18"/>
      <c r="R37">
        <f t="array" ref="R37">MATCH(L37,$C$11:$C$38*SIGN($C$11:$C$38),)</f>
        <v>7</v>
      </c>
    </row>
    <row r="38" spans="1:18" ht="36" x14ac:dyDescent="0.2">
      <c r="A38" s="6" t="s">
        <v>17</v>
      </c>
      <c r="B38" s="7" t="s">
        <v>74</v>
      </c>
      <c r="C38" s="8">
        <v>765.9</v>
      </c>
      <c r="D38" s="15"/>
      <c r="E38" s="16"/>
      <c r="F38" s="15"/>
      <c r="G38">
        <f t="shared" si="0"/>
        <v>14</v>
      </c>
      <c r="I38" s="1"/>
      <c r="J38" s="17" t="s">
        <v>22</v>
      </c>
      <c r="K38" s="17" t="s">
        <v>75</v>
      </c>
      <c r="L38" s="20">
        <v>75.89</v>
      </c>
      <c r="M38" s="20"/>
      <c r="N38" s="17"/>
      <c r="O38" s="17"/>
      <c r="P38" s="18"/>
      <c r="Q38" s="18"/>
      <c r="R38">
        <f t="array" ref="R38">MATCH(L38,$C$11:$C$38*SIGN($C$11:$C$38),)</f>
        <v>8</v>
      </c>
    </row>
    <row r="39" spans="1:18" ht="36" x14ac:dyDescent="0.2">
      <c r="A39" s="35" t="s">
        <v>76</v>
      </c>
      <c r="B39" s="35"/>
      <c r="C39" s="21">
        <v>8181.87</v>
      </c>
      <c r="D39" s="22"/>
      <c r="E39" s="22"/>
      <c r="F39" s="21">
        <v>24912.6</v>
      </c>
      <c r="I39" s="1"/>
      <c r="J39" s="17" t="s">
        <v>22</v>
      </c>
      <c r="K39" s="17" t="s">
        <v>77</v>
      </c>
      <c r="L39" s="20">
        <v>5.33</v>
      </c>
      <c r="M39" s="20"/>
      <c r="N39" s="17"/>
      <c r="O39" s="17"/>
      <c r="P39" s="18"/>
      <c r="Q39" s="18"/>
      <c r="R39">
        <f t="array" ref="R39">MATCH(L39,$C$11:$C$38*SIGN($C$11:$C$38),)</f>
        <v>9</v>
      </c>
    </row>
    <row r="40" spans="1:18" ht="36" x14ac:dyDescent="0.2">
      <c r="A40" s="1"/>
      <c r="B40" s="1"/>
      <c r="C40" s="1"/>
      <c r="D40" s="1"/>
      <c r="E40" s="1"/>
      <c r="F40" s="1"/>
      <c r="I40" s="1"/>
      <c r="J40" s="17" t="s">
        <v>22</v>
      </c>
      <c r="K40" s="17" t="s">
        <v>78</v>
      </c>
      <c r="L40" s="20">
        <v>14.69</v>
      </c>
      <c r="M40" s="20"/>
      <c r="N40" s="17"/>
      <c r="O40" s="17"/>
      <c r="P40" s="18"/>
      <c r="Q40" s="18"/>
      <c r="R40">
        <f t="array" ref="R40">MATCH(L40,$C$11:$C$38*SIGN($C$11:$C$38),)</f>
        <v>10</v>
      </c>
    </row>
    <row r="41" spans="1:18" x14ac:dyDescent="0.2">
      <c r="A41" s="31" t="s">
        <v>79</v>
      </c>
      <c r="B41" s="31"/>
      <c r="C41" s="31"/>
      <c r="D41" s="31"/>
      <c r="E41" s="31"/>
      <c r="F41" s="31"/>
      <c r="I41" s="1"/>
      <c r="J41" s="11" t="s">
        <v>80</v>
      </c>
      <c r="K41" s="12"/>
      <c r="L41" s="13">
        <v>8427.14</v>
      </c>
      <c r="M41" s="13">
        <v>25157.87</v>
      </c>
      <c r="N41" s="11" t="s">
        <v>80</v>
      </c>
      <c r="O41" s="12"/>
      <c r="P41" s="14"/>
      <c r="Q41" s="23"/>
    </row>
    <row r="42" spans="1:18" x14ac:dyDescent="0.2">
      <c r="A42" s="1"/>
      <c r="B42" s="1"/>
      <c r="C42" s="1"/>
      <c r="D42" s="1"/>
      <c r="E42" s="1"/>
      <c r="F42" s="1"/>
      <c r="I42" s="1"/>
      <c r="J42" s="11" t="s">
        <v>81</v>
      </c>
      <c r="K42" s="12"/>
      <c r="L42" s="13">
        <v>305518.15000000002</v>
      </c>
      <c r="M42" s="14"/>
      <c r="N42" s="11" t="s">
        <v>81</v>
      </c>
      <c r="O42" s="12"/>
      <c r="P42" s="14"/>
      <c r="Q42" s="23"/>
    </row>
    <row r="43" spans="1:18" x14ac:dyDescent="0.2">
      <c r="A43" s="1"/>
      <c r="B43" s="1"/>
      <c r="C43" s="1"/>
      <c r="D43" s="1"/>
      <c r="E43" s="1"/>
      <c r="F43" s="1"/>
      <c r="I43" s="1"/>
      <c r="J43" s="1"/>
      <c r="K43" s="1"/>
      <c r="L43" s="1"/>
      <c r="M43" s="1"/>
      <c r="N43" s="1"/>
      <c r="O43" s="1"/>
      <c r="P43" s="1"/>
      <c r="Q43" s="1"/>
    </row>
    <row r="44" spans="1:18" x14ac:dyDescent="0.2">
      <c r="A44" s="1"/>
      <c r="B44" s="1"/>
      <c r="C44" s="1"/>
      <c r="D44" s="1"/>
      <c r="E44" s="1"/>
      <c r="F44" s="1"/>
      <c r="I44" s="1"/>
      <c r="J44" s="36"/>
      <c r="K44" s="36"/>
      <c r="L44" s="36"/>
      <c r="M44" s="36"/>
      <c r="N44" s="36"/>
      <c r="O44" s="36"/>
      <c r="P44" s="36"/>
      <c r="Q44" s="1"/>
    </row>
    <row r="45" spans="1:18" x14ac:dyDescent="0.2">
      <c r="A45" s="37"/>
      <c r="B45" s="37"/>
      <c r="C45" s="37"/>
      <c r="D45" s="37"/>
      <c r="E45" s="37"/>
      <c r="F45" s="37"/>
      <c r="I45" s="1"/>
      <c r="J45" s="1"/>
      <c r="K45" s="1"/>
      <c r="L45" s="1"/>
      <c r="M45" s="1"/>
      <c r="N45" s="1"/>
      <c r="O45" s="1"/>
      <c r="P45" s="1"/>
      <c r="Q45" s="1"/>
    </row>
    <row r="46" spans="1:18" x14ac:dyDescent="0.2">
      <c r="A46" s="1"/>
      <c r="B46" s="1"/>
      <c r="C46" s="1"/>
      <c r="D46" s="1"/>
      <c r="E46" s="1"/>
      <c r="F46" s="1"/>
      <c r="I46" s="1"/>
      <c r="J46" s="1"/>
      <c r="K46" s="1"/>
      <c r="L46" s="1"/>
      <c r="M46" s="1"/>
      <c r="N46" s="1"/>
      <c r="O46" s="1"/>
      <c r="P46" s="1"/>
      <c r="Q46" s="1"/>
    </row>
    <row r="47" spans="1:18" x14ac:dyDescent="0.2">
      <c r="A47" s="1"/>
      <c r="B47" s="1"/>
      <c r="C47" s="1"/>
      <c r="D47" s="1"/>
      <c r="E47" s="1"/>
      <c r="F47" s="1"/>
      <c r="I47" s="1"/>
      <c r="J47" s="36"/>
      <c r="K47" s="36"/>
      <c r="L47" s="36"/>
      <c r="M47" s="1"/>
      <c r="N47" s="36"/>
      <c r="O47" s="36"/>
      <c r="P47" s="36"/>
      <c r="Q47" s="1"/>
    </row>
    <row r="48" spans="1:18" x14ac:dyDescent="0.2">
      <c r="A48" s="38"/>
      <c r="B48" s="38"/>
      <c r="C48" s="38"/>
      <c r="D48" s="1"/>
      <c r="E48" s="1"/>
      <c r="F48" s="1"/>
      <c r="I48" s="1"/>
      <c r="J48" s="39"/>
      <c r="K48" s="39"/>
      <c r="L48" s="39"/>
      <c r="M48" s="1"/>
      <c r="N48" s="1"/>
      <c r="O48" s="1"/>
      <c r="P48" s="1"/>
      <c r="Q48" s="1"/>
    </row>
    <row r="49" spans="1:17" x14ac:dyDescent="0.2">
      <c r="A49" s="1"/>
      <c r="B49" s="1"/>
      <c r="C49" s="1"/>
      <c r="D49" s="1"/>
      <c r="E49" s="1"/>
      <c r="F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">
      <c r="A50" s="24"/>
      <c r="B50" s="1"/>
      <c r="C50" s="1"/>
      <c r="D50" s="24"/>
      <c r="E50" s="1"/>
      <c r="F50" s="1"/>
      <c r="I50" s="1"/>
      <c r="J50" s="36"/>
      <c r="K50" s="36"/>
      <c r="L50" s="36"/>
      <c r="M50" s="1"/>
      <c r="N50" s="36"/>
      <c r="O50" s="36"/>
      <c r="P50" s="36"/>
      <c r="Q50" s="1"/>
    </row>
    <row r="51" spans="1:17" x14ac:dyDescent="0.2">
      <c r="A51" s="1"/>
      <c r="B51" s="1"/>
      <c r="C51" s="1"/>
      <c r="D51" s="1"/>
      <c r="E51" s="1"/>
      <c r="F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1"/>
      <c r="B52" s="1"/>
      <c r="C52" s="1"/>
      <c r="D52" s="1"/>
      <c r="E52" s="1"/>
      <c r="F52" s="1"/>
      <c r="I52" s="1"/>
      <c r="J52" s="36"/>
      <c r="K52" s="36"/>
      <c r="L52" s="36"/>
      <c r="M52" s="1"/>
      <c r="N52" s="36"/>
      <c r="O52" s="36"/>
      <c r="P52" s="36"/>
      <c r="Q52" s="1"/>
    </row>
    <row r="53" spans="1:17" x14ac:dyDescent="0.2"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I54" s="1"/>
      <c r="J54" s="25"/>
      <c r="K54" s="40"/>
      <c r="L54" s="40"/>
      <c r="M54" s="1"/>
      <c r="N54" s="25"/>
      <c r="O54" s="40"/>
      <c r="P54" s="40"/>
      <c r="Q54" s="1"/>
    </row>
    <row r="55" spans="1:17" x14ac:dyDescent="0.2"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">
      <c r="I56" s="1"/>
      <c r="J56" s="24"/>
      <c r="K56" s="1"/>
      <c r="L56" s="1"/>
      <c r="M56" s="1"/>
      <c r="N56" s="24"/>
      <c r="O56" s="1"/>
      <c r="P56" s="1"/>
      <c r="Q56" s="1"/>
    </row>
  </sheetData>
  <mergeCells count="28">
    <mergeCell ref="J52:L52"/>
    <mergeCell ref="N52:P52"/>
    <mergeCell ref="K54:L54"/>
    <mergeCell ref="O54:P54"/>
    <mergeCell ref="J47:L47"/>
    <mergeCell ref="N47:P47"/>
    <mergeCell ref="A48:C48"/>
    <mergeCell ref="J48:L48"/>
    <mergeCell ref="J50:L50"/>
    <mergeCell ref="N50:P50"/>
    <mergeCell ref="A39:B39"/>
    <mergeCell ref="A41:F41"/>
    <mergeCell ref="J44:P44"/>
    <mergeCell ref="A45:C45"/>
    <mergeCell ref="D45:F45"/>
    <mergeCell ref="A4:F4"/>
    <mergeCell ref="J5:Q5"/>
    <mergeCell ref="A7:F7"/>
    <mergeCell ref="J7:Q7"/>
    <mergeCell ref="A9:C9"/>
    <mergeCell ref="D9:F9"/>
    <mergeCell ref="J9:M9"/>
    <mergeCell ref="N9:Q9"/>
    <mergeCell ref="A1:F1"/>
    <mergeCell ref="A2:F2"/>
    <mergeCell ref="K2:L2"/>
    <mergeCell ref="O2:P2"/>
    <mergeCell ref="A3:F3"/>
  </mergeCell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1"/>
  <extLst>
    <ext uri="smNativeData">
      <pm:sheetPrefs xmlns:pm="smNativeData" day="158531663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Гриднёв Юрий Юрьевич</dc:creator>
  <cp:keywords/>
  <dc:description/>
  <cp:lastModifiedBy>Гриднёв Юрий Юрьевич</cp:lastModifiedBy>
  <cp:revision>0</cp:revision>
  <dcterms:created xsi:type="dcterms:W3CDTF">2020-03-27T13:43:54Z</dcterms:created>
  <dcterms:modified xsi:type="dcterms:W3CDTF">2020-03-27T14:24:34Z</dcterms:modified>
</cp:coreProperties>
</file>