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bookViews>
    <workbookView xWindow="0" yWindow="0" windowWidth="24000" windowHeight="9735" tabRatio="884"/>
  </bookViews>
  <sheets>
    <sheet name="Расчет амортизации" sheetId="21" r:id="rId1"/>
    <sheet name="EXCEL2.RU (2)" sheetId="20" state="veryHidden" r:id="rId2"/>
  </sheets>
  <definedNames>
    <definedName name="anscount" hidden="1">2</definedName>
    <definedName name="limcount" hidden="1">2</definedName>
    <definedName name="sencount" hidden="1">4</definedName>
    <definedName name="_xlnm.Print_Area" localSheetId="0">'Расчет амортизации'!$A$1:$AH$371</definedName>
  </definedNames>
  <calcPr calcId="152511"/>
</workbook>
</file>

<file path=xl/calcChain.xml><?xml version="1.0" encoding="utf-8"?>
<calcChain xmlns="http://schemas.openxmlformats.org/spreadsheetml/2006/main">
  <c r="C4" i="21" l="1"/>
  <c r="P14" i="21" s="1"/>
  <c r="E4" i="21"/>
  <c r="F4" i="21"/>
  <c r="G4" i="21"/>
  <c r="N10" i="21"/>
  <c r="O10" i="21"/>
  <c r="L11" i="21"/>
  <c r="N11" i="21" s="1"/>
  <c r="P11" i="21"/>
  <c r="P19" i="21"/>
  <c r="P20" i="21"/>
  <c r="P22" i="21"/>
  <c r="P28" i="21"/>
  <c r="P30" i="21"/>
  <c r="P31" i="21"/>
  <c r="G3" i="21"/>
  <c r="D11" i="21"/>
  <c r="E11" i="21" s="1"/>
  <c r="F10" i="21"/>
  <c r="E10" i="21"/>
  <c r="F3" i="21"/>
  <c r="E3" i="21"/>
  <c r="C3" i="21"/>
  <c r="G164" i="21" s="1"/>
  <c r="L12" i="21" l="1"/>
  <c r="G10" i="21"/>
  <c r="J4" i="21"/>
  <c r="P27" i="21"/>
  <c r="P18" i="21"/>
  <c r="P35" i="21"/>
  <c r="P26" i="21"/>
  <c r="P17" i="21"/>
  <c r="P34" i="21"/>
  <c r="P4" i="21" s="1"/>
  <c r="P25" i="21"/>
  <c r="P16" i="21"/>
  <c r="P10" i="21"/>
  <c r="Q10" i="21" s="1"/>
  <c r="O11" i="21" s="1"/>
  <c r="Q11" i="21" s="1"/>
  <c r="O12" i="21" s="1"/>
  <c r="P33" i="21"/>
  <c r="N4" i="21" s="1"/>
  <c r="P24" i="21"/>
  <c r="P15" i="21"/>
  <c r="P32" i="21"/>
  <c r="L4" i="21" s="1"/>
  <c r="AH4" i="21" s="1"/>
  <c r="P23" i="21"/>
  <c r="P13" i="21"/>
  <c r="P29" i="21"/>
  <c r="P21" i="21"/>
  <c r="P12" i="21"/>
  <c r="G75" i="21"/>
  <c r="G152" i="21"/>
  <c r="G139" i="21"/>
  <c r="Z3" i="21" s="1"/>
  <c r="G328" i="21"/>
  <c r="G265" i="21"/>
  <c r="G202" i="21"/>
  <c r="G46" i="21"/>
  <c r="G101" i="21"/>
  <c r="G355" i="21"/>
  <c r="G296" i="21"/>
  <c r="G233" i="21"/>
  <c r="G88" i="21"/>
  <c r="G43" i="21"/>
  <c r="G97" i="21"/>
  <c r="G338" i="21"/>
  <c r="G278" i="21"/>
  <c r="G215" i="21"/>
  <c r="G83" i="21"/>
  <c r="G140" i="21"/>
  <c r="AB3" i="21" s="1"/>
  <c r="G153" i="21"/>
  <c r="G333" i="21"/>
  <c r="G273" i="21"/>
  <c r="G203" i="21"/>
  <c r="G74" i="21"/>
  <c r="G125" i="21"/>
  <c r="G147" i="21"/>
  <c r="G327" i="21"/>
  <c r="G264" i="21"/>
  <c r="G184" i="21"/>
  <c r="G67" i="21"/>
  <c r="G118" i="21"/>
  <c r="G365" i="21"/>
  <c r="G309" i="21"/>
  <c r="G246" i="21"/>
  <c r="G179" i="21"/>
  <c r="G62" i="21"/>
  <c r="G117" i="21"/>
  <c r="G364" i="21"/>
  <c r="G304" i="21"/>
  <c r="G241" i="21"/>
  <c r="G170" i="21"/>
  <c r="G59" i="21"/>
  <c r="G115" i="21"/>
  <c r="G356" i="21"/>
  <c r="G297" i="21"/>
  <c r="G234" i="21"/>
  <c r="G33" i="21"/>
  <c r="G165" i="21"/>
  <c r="G173" i="21"/>
  <c r="G181" i="21"/>
  <c r="G189" i="21"/>
  <c r="G197" i="21"/>
  <c r="G205" i="21"/>
  <c r="G212" i="21"/>
  <c r="G220" i="21"/>
  <c r="G228" i="21"/>
  <c r="G235" i="21"/>
  <c r="G243" i="21"/>
  <c r="G251" i="21"/>
  <c r="G259" i="21"/>
  <c r="G267" i="21"/>
  <c r="G275" i="21"/>
  <c r="G283" i="21"/>
  <c r="G291" i="21"/>
  <c r="G299" i="21"/>
  <c r="G306" i="21"/>
  <c r="G314" i="21"/>
  <c r="G322" i="21"/>
  <c r="G329" i="21"/>
  <c r="G335" i="21"/>
  <c r="G343" i="21"/>
  <c r="G350" i="21"/>
  <c r="G358" i="21"/>
  <c r="G366" i="21"/>
  <c r="G144" i="21"/>
  <c r="G148" i="21"/>
  <c r="G155" i="21"/>
  <c r="G162" i="21"/>
  <c r="G98" i="21"/>
  <c r="G105" i="21"/>
  <c r="G113" i="21"/>
  <c r="G120" i="21"/>
  <c r="G127" i="21"/>
  <c r="G133" i="21"/>
  <c r="N3" i="21" s="1"/>
  <c r="G141" i="21"/>
  <c r="AD3" i="21" s="1"/>
  <c r="G41" i="21"/>
  <c r="G49" i="21"/>
  <c r="G57" i="21"/>
  <c r="G65" i="21"/>
  <c r="G73" i="21"/>
  <c r="G81" i="21"/>
  <c r="G89" i="21"/>
  <c r="G330" i="21"/>
  <c r="G149" i="21"/>
  <c r="G99" i="21"/>
  <c r="G106" i="21"/>
  <c r="G128" i="21"/>
  <c r="G134" i="21"/>
  <c r="P3" i="21" s="1"/>
  <c r="G44" i="21"/>
  <c r="G52" i="21"/>
  <c r="G68" i="21"/>
  <c r="G76" i="21"/>
  <c r="G84" i="21"/>
  <c r="G166" i="21"/>
  <c r="G174" i="21"/>
  <c r="G182" i="21"/>
  <c r="G190" i="21"/>
  <c r="G198" i="21"/>
  <c r="G206" i="21"/>
  <c r="G213" i="21"/>
  <c r="G221" i="21"/>
  <c r="G229" i="21"/>
  <c r="G236" i="21"/>
  <c r="G244" i="21"/>
  <c r="G252" i="21"/>
  <c r="G260" i="21"/>
  <c r="G268" i="21"/>
  <c r="G276" i="21"/>
  <c r="G284" i="21"/>
  <c r="G292" i="21"/>
  <c r="G300" i="21"/>
  <c r="G307" i="21"/>
  <c r="G315" i="21"/>
  <c r="G323" i="21"/>
  <c r="G336" i="21"/>
  <c r="G344" i="21"/>
  <c r="G351" i="21"/>
  <c r="G359" i="21"/>
  <c r="G156" i="21"/>
  <c r="G92" i="21"/>
  <c r="G114" i="21"/>
  <c r="G142" i="21"/>
  <c r="AF3" i="21" s="1"/>
  <c r="G60" i="21"/>
  <c r="G167" i="21"/>
  <c r="G175" i="21"/>
  <c r="G183" i="21"/>
  <c r="G191" i="21"/>
  <c r="G199" i="21"/>
  <c r="G207" i="21"/>
  <c r="G214" i="21"/>
  <c r="G222" i="21"/>
  <c r="G230" i="21"/>
  <c r="G237" i="21"/>
  <c r="G245" i="21"/>
  <c r="G253" i="21"/>
  <c r="G261" i="21"/>
  <c r="G269" i="21"/>
  <c r="G277" i="21"/>
  <c r="G285" i="21"/>
  <c r="G293" i="21"/>
  <c r="G308" i="21"/>
  <c r="G316" i="21"/>
  <c r="G324" i="21"/>
  <c r="G337" i="21"/>
  <c r="G345" i="21"/>
  <c r="G352" i="21"/>
  <c r="G360" i="21"/>
  <c r="G367" i="21"/>
  <c r="G150" i="21"/>
  <c r="G157" i="21"/>
  <c r="G93" i="21"/>
  <c r="G100" i="21"/>
  <c r="G107" i="21"/>
  <c r="G121" i="21"/>
  <c r="G129" i="21"/>
  <c r="G135" i="21"/>
  <c r="R3" i="21" s="1"/>
  <c r="G143" i="21"/>
  <c r="G39" i="21"/>
  <c r="G47" i="21"/>
  <c r="G55" i="21"/>
  <c r="G63" i="21"/>
  <c r="G71" i="21"/>
  <c r="G79" i="21"/>
  <c r="G87" i="21"/>
  <c r="G163" i="21"/>
  <c r="G168" i="21"/>
  <c r="G176" i="21"/>
  <c r="G169" i="21"/>
  <c r="G177" i="21"/>
  <c r="G185" i="21"/>
  <c r="G193" i="21"/>
  <c r="G201" i="21"/>
  <c r="G209" i="21"/>
  <c r="G216" i="21"/>
  <c r="G224" i="21"/>
  <c r="G232" i="21"/>
  <c r="G239" i="21"/>
  <c r="G247" i="21"/>
  <c r="G255" i="21"/>
  <c r="G263" i="21"/>
  <c r="G271" i="21"/>
  <c r="G279" i="21"/>
  <c r="G287" i="21"/>
  <c r="G295" i="21"/>
  <c r="G302" i="21"/>
  <c r="G310" i="21"/>
  <c r="G318" i="21"/>
  <c r="G326" i="21"/>
  <c r="G332" i="21"/>
  <c r="G339" i="21"/>
  <c r="G347" i="21"/>
  <c r="G354" i="21"/>
  <c r="G362" i="21"/>
  <c r="G369" i="21"/>
  <c r="G145" i="21"/>
  <c r="G151" i="21"/>
  <c r="G95" i="21"/>
  <c r="G102" i="21"/>
  <c r="G109" i="21"/>
  <c r="G116" i="21"/>
  <c r="G123" i="21"/>
  <c r="G130" i="21"/>
  <c r="G137" i="21"/>
  <c r="V3" i="21" s="1"/>
  <c r="G37" i="21"/>
  <c r="G45" i="21"/>
  <c r="G53" i="21"/>
  <c r="G61" i="21"/>
  <c r="G69" i="21"/>
  <c r="G77" i="21"/>
  <c r="G85" i="21"/>
  <c r="G180" i="21"/>
  <c r="G196" i="21"/>
  <c r="G211" i="21"/>
  <c r="G227" i="21"/>
  <c r="G242" i="21"/>
  <c r="G258" i="21"/>
  <c r="G274" i="21"/>
  <c r="G290" i="21"/>
  <c r="G305" i="21"/>
  <c r="G321" i="21"/>
  <c r="G334" i="21"/>
  <c r="G171" i="21"/>
  <c r="G188" i="21"/>
  <c r="G204" i="21"/>
  <c r="G219" i="21"/>
  <c r="G250" i="21"/>
  <c r="G266" i="21"/>
  <c r="G282" i="21"/>
  <c r="G298" i="21"/>
  <c r="G313" i="21"/>
  <c r="G342" i="21"/>
  <c r="G357" i="21"/>
  <c r="G154" i="21"/>
  <c r="G91" i="21"/>
  <c r="G119" i="21"/>
  <c r="G132" i="21"/>
  <c r="L3" i="21" s="1"/>
  <c r="G38" i="21"/>
  <c r="G54" i="21"/>
  <c r="G70" i="21"/>
  <c r="G86" i="21"/>
  <c r="G172" i="21"/>
  <c r="G192" i="21"/>
  <c r="G208" i="21"/>
  <c r="G223" i="21"/>
  <c r="G238" i="21"/>
  <c r="G254" i="21"/>
  <c r="G270" i="21"/>
  <c r="G286" i="21"/>
  <c r="G301" i="21"/>
  <c r="G317" i="21"/>
  <c r="G331" i="21"/>
  <c r="G346" i="21"/>
  <c r="G361" i="21"/>
  <c r="G158" i="21"/>
  <c r="G94" i="21"/>
  <c r="G108" i="21"/>
  <c r="G122" i="21"/>
  <c r="G136" i="21"/>
  <c r="T3" i="21" s="1"/>
  <c r="G50" i="21"/>
  <c r="G66" i="21"/>
  <c r="G82" i="21"/>
  <c r="G178" i="21"/>
  <c r="G194" i="21"/>
  <c r="G210" i="21"/>
  <c r="G225" i="21"/>
  <c r="G240" i="21"/>
  <c r="G256" i="21"/>
  <c r="G272" i="21"/>
  <c r="G288" i="21"/>
  <c r="G303" i="21"/>
  <c r="G319" i="21"/>
  <c r="G348" i="21"/>
  <c r="G363" i="21"/>
  <c r="G159" i="21"/>
  <c r="G96" i="21"/>
  <c r="G110" i="21"/>
  <c r="G124" i="21"/>
  <c r="G138" i="21"/>
  <c r="X3" i="21" s="1"/>
  <c r="G40" i="21"/>
  <c r="G56" i="21"/>
  <c r="G80" i="21"/>
  <c r="G51" i="21"/>
  <c r="G42" i="21"/>
  <c r="G131" i="21"/>
  <c r="G112" i="21"/>
  <c r="G146" i="21"/>
  <c r="G353" i="21"/>
  <c r="G325" i="21"/>
  <c r="G294" i="21"/>
  <c r="G262" i="21"/>
  <c r="G231" i="21"/>
  <c r="G200" i="21"/>
  <c r="G58" i="21"/>
  <c r="G111" i="21"/>
  <c r="G90" i="21"/>
  <c r="G349" i="21"/>
  <c r="G320" i="21"/>
  <c r="G289" i="21"/>
  <c r="G257" i="21"/>
  <c r="G226" i="21"/>
  <c r="G195" i="21"/>
  <c r="D12" i="21"/>
  <c r="G78" i="21"/>
  <c r="G72" i="21"/>
  <c r="G64" i="21"/>
  <c r="G48" i="21"/>
  <c r="G104" i="21"/>
  <c r="G161" i="21"/>
  <c r="G370" i="21"/>
  <c r="G341" i="21"/>
  <c r="G312" i="21"/>
  <c r="G281" i="21"/>
  <c r="G249" i="21"/>
  <c r="G218" i="21"/>
  <c r="G187" i="21"/>
  <c r="G126" i="21"/>
  <c r="G103" i="21"/>
  <c r="G160" i="21"/>
  <c r="G368" i="21"/>
  <c r="G340" i="21"/>
  <c r="G311" i="21"/>
  <c r="G280" i="21"/>
  <c r="G248" i="21"/>
  <c r="G217" i="21"/>
  <c r="G186" i="21"/>
  <c r="G11" i="21"/>
  <c r="G19" i="21"/>
  <c r="G31" i="21"/>
  <c r="G24" i="21"/>
  <c r="G15" i="21"/>
  <c r="G23" i="21"/>
  <c r="G27" i="21"/>
  <c r="G35" i="21"/>
  <c r="G12" i="21"/>
  <c r="G16" i="21"/>
  <c r="G20" i="21"/>
  <c r="G28" i="21"/>
  <c r="G32" i="21"/>
  <c r="G36" i="21"/>
  <c r="G13" i="21"/>
  <c r="G14" i="21"/>
  <c r="G18" i="21"/>
  <c r="G22" i="21"/>
  <c r="G26" i="21"/>
  <c r="G30" i="21"/>
  <c r="G34" i="21"/>
  <c r="G29" i="21"/>
  <c r="G17" i="21"/>
  <c r="G21" i="21"/>
  <c r="G25" i="21"/>
  <c r="P8" i="21" l="1"/>
  <c r="AI3" i="21"/>
  <c r="J3" i="21"/>
  <c r="AH3" i="21" s="1"/>
  <c r="L13" i="21"/>
  <c r="N12" i="21"/>
  <c r="AI4" i="21"/>
  <c r="AJ4" i="21" s="1"/>
  <c r="Q12" i="21"/>
  <c r="O13" i="21" s="1"/>
  <c r="Q13" i="21" s="1"/>
  <c r="O14" i="21" s="1"/>
  <c r="Q14" i="21" s="1"/>
  <c r="O15" i="21" s="1"/>
  <c r="Q15" i="21" s="1"/>
  <c r="O16" i="21" s="1"/>
  <c r="Q16" i="21" s="1"/>
  <c r="O17" i="21" s="1"/>
  <c r="Q17" i="21" s="1"/>
  <c r="O18" i="21" s="1"/>
  <c r="Q18" i="21" s="1"/>
  <c r="O19" i="21" s="1"/>
  <c r="Q19" i="21" s="1"/>
  <c r="O20" i="21" s="1"/>
  <c r="Q20" i="21" s="1"/>
  <c r="O21" i="21" s="1"/>
  <c r="Q21" i="21" s="1"/>
  <c r="O22" i="21" s="1"/>
  <c r="Q22" i="21" s="1"/>
  <c r="O23" i="21" s="1"/>
  <c r="Q23" i="21" s="1"/>
  <c r="O24" i="21" s="1"/>
  <c r="Q24" i="21" s="1"/>
  <c r="O25" i="21" s="1"/>
  <c r="Q25" i="21" s="1"/>
  <c r="O26" i="21" s="1"/>
  <c r="Q26" i="21" s="1"/>
  <c r="O27" i="21" s="1"/>
  <c r="Q27" i="21" s="1"/>
  <c r="O28" i="21" s="1"/>
  <c r="Q28" i="21" s="1"/>
  <c r="O29" i="21" s="1"/>
  <c r="Q29" i="21" s="1"/>
  <c r="O30" i="21" s="1"/>
  <c r="Q30" i="21" s="1"/>
  <c r="O31" i="21" s="1"/>
  <c r="G8" i="21"/>
  <c r="D13" i="21"/>
  <c r="E12" i="21"/>
  <c r="H10" i="21"/>
  <c r="F11" i="21" s="1"/>
  <c r="H11" i="21" s="1"/>
  <c r="F12" i="21" s="1"/>
  <c r="H12" i="21" s="1"/>
  <c r="F13" i="21" s="1"/>
  <c r="AJ3" i="21" l="1"/>
  <c r="H13" i="21"/>
  <c r="F14" i="21" s="1"/>
  <c r="H14" i="21" s="1"/>
  <c r="F15" i="21" s="1"/>
  <c r="H15" i="21" s="1"/>
  <c r="F16" i="21" s="1"/>
  <c r="H16" i="21" s="1"/>
  <c r="F17" i="21" s="1"/>
  <c r="H17" i="21" s="1"/>
  <c r="F18" i="21" s="1"/>
  <c r="H18" i="21" s="1"/>
  <c r="F19" i="21" s="1"/>
  <c r="H19" i="21" s="1"/>
  <c r="F20" i="21" s="1"/>
  <c r="H20" i="21" s="1"/>
  <c r="F21" i="21" s="1"/>
  <c r="H21" i="21" s="1"/>
  <c r="F22" i="21" s="1"/>
  <c r="H22" i="21" s="1"/>
  <c r="F23" i="21" s="1"/>
  <c r="H23" i="21" s="1"/>
  <c r="F24" i="21" s="1"/>
  <c r="H24" i="21" s="1"/>
  <c r="F25" i="21" s="1"/>
  <c r="H25" i="21" s="1"/>
  <c r="F26" i="21" s="1"/>
  <c r="H26" i="21" s="1"/>
  <c r="F27" i="21" s="1"/>
  <c r="H27" i="21" s="1"/>
  <c r="F28" i="21" s="1"/>
  <c r="H28" i="21" s="1"/>
  <c r="F29" i="21" s="1"/>
  <c r="H29" i="21" s="1"/>
  <c r="F30" i="21" s="1"/>
  <c r="H30" i="21" s="1"/>
  <c r="F31" i="21" s="1"/>
  <c r="H31" i="21" s="1"/>
  <c r="F32" i="21" s="1"/>
  <c r="H32" i="21" s="1"/>
  <c r="F33" i="21" s="1"/>
  <c r="H33" i="21" s="1"/>
  <c r="F34" i="21" s="1"/>
  <c r="H34" i="21" s="1"/>
  <c r="F35" i="21" s="1"/>
  <c r="H35" i="21" s="1"/>
  <c r="F36" i="21" s="1"/>
  <c r="H36" i="21" s="1"/>
  <c r="F37" i="21" s="1"/>
  <c r="H37" i="21" s="1"/>
  <c r="F38" i="21" s="1"/>
  <c r="H38" i="21" s="1"/>
  <c r="F39" i="21" s="1"/>
  <c r="H39" i="21" s="1"/>
  <c r="F40" i="21" s="1"/>
  <c r="H40" i="21" s="1"/>
  <c r="F41" i="21" s="1"/>
  <c r="H41" i="21" s="1"/>
  <c r="F42" i="21" s="1"/>
  <c r="H42" i="21" s="1"/>
  <c r="F43" i="21" s="1"/>
  <c r="H43" i="21" s="1"/>
  <c r="F44" i="21" s="1"/>
  <c r="H44" i="21" s="1"/>
  <c r="F45" i="21" s="1"/>
  <c r="H45" i="21" s="1"/>
  <c r="F46" i="21" s="1"/>
  <c r="H46" i="21" s="1"/>
  <c r="F47" i="21" s="1"/>
  <c r="H47" i="21" s="1"/>
  <c r="F48" i="21" s="1"/>
  <c r="H48" i="21" s="1"/>
  <c r="F49" i="21" s="1"/>
  <c r="H49" i="21" s="1"/>
  <c r="F50" i="21" s="1"/>
  <c r="H50" i="21" s="1"/>
  <c r="F51" i="21" s="1"/>
  <c r="H51" i="21" s="1"/>
  <c r="F52" i="21" s="1"/>
  <c r="H52" i="21" s="1"/>
  <c r="F53" i="21" s="1"/>
  <c r="H53" i="21" s="1"/>
  <c r="F54" i="21" s="1"/>
  <c r="H54" i="21" s="1"/>
  <c r="F55" i="21" s="1"/>
  <c r="H55" i="21" s="1"/>
  <c r="F56" i="21" s="1"/>
  <c r="H56" i="21" s="1"/>
  <c r="F57" i="21" s="1"/>
  <c r="H57" i="21" s="1"/>
  <c r="F58" i="21" s="1"/>
  <c r="H58" i="21" s="1"/>
  <c r="F59" i="21" s="1"/>
  <c r="H59" i="21" s="1"/>
  <c r="F60" i="21" s="1"/>
  <c r="H60" i="21" s="1"/>
  <c r="F61" i="21" s="1"/>
  <c r="H61" i="21" s="1"/>
  <c r="F62" i="21" s="1"/>
  <c r="H62" i="21" s="1"/>
  <c r="F63" i="21" s="1"/>
  <c r="H63" i="21" s="1"/>
  <c r="F64" i="21" s="1"/>
  <c r="H64" i="21" s="1"/>
  <c r="F65" i="21" s="1"/>
  <c r="H65" i="21" s="1"/>
  <c r="F66" i="21" s="1"/>
  <c r="H66" i="21" s="1"/>
  <c r="F67" i="21" s="1"/>
  <c r="H67" i="21" s="1"/>
  <c r="F68" i="21" s="1"/>
  <c r="H68" i="21" s="1"/>
  <c r="F69" i="21" s="1"/>
  <c r="H69" i="21" s="1"/>
  <c r="F70" i="21" s="1"/>
  <c r="H70" i="21" s="1"/>
  <c r="F71" i="21" s="1"/>
  <c r="H71" i="21" s="1"/>
  <c r="F72" i="21" s="1"/>
  <c r="H72" i="21" s="1"/>
  <c r="F73" i="21" s="1"/>
  <c r="H73" i="21" s="1"/>
  <c r="F74" i="21" s="1"/>
  <c r="H74" i="21" s="1"/>
  <c r="F75" i="21" s="1"/>
  <c r="H75" i="21" s="1"/>
  <c r="F76" i="21" s="1"/>
  <c r="H76" i="21" s="1"/>
  <c r="F77" i="21" s="1"/>
  <c r="H77" i="21" s="1"/>
  <c r="F78" i="21" s="1"/>
  <c r="H78" i="21" s="1"/>
  <c r="F79" i="21" s="1"/>
  <c r="H79" i="21" s="1"/>
  <c r="F80" i="21" s="1"/>
  <c r="H80" i="21" s="1"/>
  <c r="F81" i="21" s="1"/>
  <c r="H81" i="21" s="1"/>
  <c r="F82" i="21" s="1"/>
  <c r="H82" i="21" s="1"/>
  <c r="F83" i="21" s="1"/>
  <c r="H83" i="21" s="1"/>
  <c r="F84" i="21" s="1"/>
  <c r="H84" i="21" s="1"/>
  <c r="F85" i="21" s="1"/>
  <c r="H85" i="21" s="1"/>
  <c r="F86" i="21" s="1"/>
  <c r="H86" i="21" s="1"/>
  <c r="F87" i="21" s="1"/>
  <c r="H87" i="21" s="1"/>
  <c r="F88" i="21" s="1"/>
  <c r="H88" i="21" s="1"/>
  <c r="F89" i="21" s="1"/>
  <c r="H89" i="21" s="1"/>
  <c r="F90" i="21" s="1"/>
  <c r="H90" i="21" s="1"/>
  <c r="F91" i="21" s="1"/>
  <c r="H91" i="21" s="1"/>
  <c r="F92" i="21" s="1"/>
  <c r="H92" i="21" s="1"/>
  <c r="F93" i="21" s="1"/>
  <c r="H93" i="21" s="1"/>
  <c r="F94" i="21" s="1"/>
  <c r="H94" i="21" s="1"/>
  <c r="F95" i="21" s="1"/>
  <c r="H95" i="21" s="1"/>
  <c r="F96" i="21" s="1"/>
  <c r="H96" i="21" s="1"/>
  <c r="F97" i="21" s="1"/>
  <c r="H97" i="21" s="1"/>
  <c r="F98" i="21" s="1"/>
  <c r="H98" i="21" s="1"/>
  <c r="F99" i="21" s="1"/>
  <c r="H99" i="21" s="1"/>
  <c r="F100" i="21" s="1"/>
  <c r="H100" i="21" s="1"/>
  <c r="F101" i="21" s="1"/>
  <c r="H101" i="21" s="1"/>
  <c r="F102" i="21" s="1"/>
  <c r="H102" i="21" s="1"/>
  <c r="F103" i="21" s="1"/>
  <c r="H103" i="21" s="1"/>
  <c r="F104" i="21" s="1"/>
  <c r="H104" i="21" s="1"/>
  <c r="F105" i="21" s="1"/>
  <c r="H105" i="21" s="1"/>
  <c r="F106" i="21" s="1"/>
  <c r="H106" i="21" s="1"/>
  <c r="F107" i="21" s="1"/>
  <c r="H107" i="21" s="1"/>
  <c r="F108" i="21" s="1"/>
  <c r="H108" i="21" s="1"/>
  <c r="F109" i="21" s="1"/>
  <c r="H109" i="21" s="1"/>
  <c r="F110" i="21" s="1"/>
  <c r="H110" i="21" s="1"/>
  <c r="F111" i="21" s="1"/>
  <c r="H111" i="21" s="1"/>
  <c r="F112" i="21" s="1"/>
  <c r="H112" i="21" s="1"/>
  <c r="F113" i="21" s="1"/>
  <c r="H113" i="21" s="1"/>
  <c r="F114" i="21" s="1"/>
  <c r="H114" i="21" s="1"/>
  <c r="F115" i="21" s="1"/>
  <c r="H115" i="21" s="1"/>
  <c r="F116" i="21" s="1"/>
  <c r="H116" i="21" s="1"/>
  <c r="F117" i="21" s="1"/>
  <c r="H117" i="21" s="1"/>
  <c r="F118" i="21" s="1"/>
  <c r="H118" i="21" s="1"/>
  <c r="F119" i="21" s="1"/>
  <c r="H119" i="21" s="1"/>
  <c r="F120" i="21" s="1"/>
  <c r="H120" i="21" s="1"/>
  <c r="F121" i="21" s="1"/>
  <c r="H121" i="21" s="1"/>
  <c r="F122" i="21" s="1"/>
  <c r="H122" i="21" s="1"/>
  <c r="F123" i="21" s="1"/>
  <c r="H123" i="21" s="1"/>
  <c r="F124" i="21" s="1"/>
  <c r="H124" i="21" s="1"/>
  <c r="F125" i="21" s="1"/>
  <c r="H125" i="21" s="1"/>
  <c r="F126" i="21" s="1"/>
  <c r="H126" i="21" s="1"/>
  <c r="F127" i="21" s="1"/>
  <c r="H127" i="21" s="1"/>
  <c r="F128" i="21" s="1"/>
  <c r="H128" i="21" s="1"/>
  <c r="F129" i="21" s="1"/>
  <c r="H129" i="21" s="1"/>
  <c r="F130" i="21" s="1"/>
  <c r="H130" i="21" s="1"/>
  <c r="F131" i="21" s="1"/>
  <c r="N13" i="21"/>
  <c r="L14" i="21"/>
  <c r="Q31" i="21"/>
  <c r="O32" i="21" s="1"/>
  <c r="Q32" i="21" s="1"/>
  <c r="O33" i="21" s="1"/>
  <c r="Q33" i="21" s="1"/>
  <c r="O34" i="21" s="1"/>
  <c r="Q34" i="21" s="1"/>
  <c r="O35" i="21" s="1"/>
  <c r="Q35" i="21" s="1"/>
  <c r="I4" i="21"/>
  <c r="K4" i="21" s="1"/>
  <c r="M4" i="21" s="1"/>
  <c r="O4" i="21" s="1"/>
  <c r="Q4" i="21" s="1"/>
  <c r="S4" i="21" s="1"/>
  <c r="U4" i="21" s="1"/>
  <c r="W4" i="21" s="1"/>
  <c r="Y4" i="21" s="1"/>
  <c r="AA4" i="21" s="1"/>
  <c r="AC4" i="21" s="1"/>
  <c r="AE4" i="21" s="1"/>
  <c r="AG4" i="21" s="1"/>
  <c r="E13" i="21"/>
  <c r="D14" i="21"/>
  <c r="H131" i="21" l="1"/>
  <c r="F132" i="21" s="1"/>
  <c r="H132" i="21" s="1"/>
  <c r="F133" i="21" s="1"/>
  <c r="H133" i="21" s="1"/>
  <c r="F134" i="21" s="1"/>
  <c r="H134" i="21" s="1"/>
  <c r="F135" i="21" s="1"/>
  <c r="H135" i="21" s="1"/>
  <c r="F136" i="21" s="1"/>
  <c r="H136" i="21" s="1"/>
  <c r="F137" i="21" s="1"/>
  <c r="H137" i="21" s="1"/>
  <c r="F138" i="21" s="1"/>
  <c r="H138" i="21" s="1"/>
  <c r="F139" i="21" s="1"/>
  <c r="H139" i="21" s="1"/>
  <c r="F140" i="21" s="1"/>
  <c r="H140" i="21" s="1"/>
  <c r="F141" i="21" s="1"/>
  <c r="H141" i="21" s="1"/>
  <c r="F142" i="21" s="1"/>
  <c r="H142" i="21" s="1"/>
  <c r="F143" i="21" s="1"/>
  <c r="H143" i="21" s="1"/>
  <c r="F144" i="21" s="1"/>
  <c r="H144" i="21" s="1"/>
  <c r="F145" i="21" s="1"/>
  <c r="H145" i="21" s="1"/>
  <c r="F146" i="21" s="1"/>
  <c r="H146" i="21" s="1"/>
  <c r="F147" i="21" s="1"/>
  <c r="H147" i="21" s="1"/>
  <c r="F148" i="21" s="1"/>
  <c r="H148" i="21" s="1"/>
  <c r="F149" i="21" s="1"/>
  <c r="H149" i="21" s="1"/>
  <c r="F150" i="21" s="1"/>
  <c r="H150" i="21" s="1"/>
  <c r="F151" i="21" s="1"/>
  <c r="H151" i="21" s="1"/>
  <c r="F152" i="21" s="1"/>
  <c r="H152" i="21" s="1"/>
  <c r="F153" i="21" s="1"/>
  <c r="H153" i="21" s="1"/>
  <c r="F154" i="21" s="1"/>
  <c r="H154" i="21" s="1"/>
  <c r="F155" i="21" s="1"/>
  <c r="H155" i="21" s="1"/>
  <c r="F156" i="21" s="1"/>
  <c r="H156" i="21" s="1"/>
  <c r="F157" i="21" s="1"/>
  <c r="H157" i="21" s="1"/>
  <c r="F158" i="21" s="1"/>
  <c r="H158" i="21" s="1"/>
  <c r="F159" i="21" s="1"/>
  <c r="H159" i="21" s="1"/>
  <c r="F160" i="21" s="1"/>
  <c r="H160" i="21" s="1"/>
  <c r="F161" i="21" s="1"/>
  <c r="H161" i="21" s="1"/>
  <c r="F162" i="21" s="1"/>
  <c r="H162" i="21" s="1"/>
  <c r="F163" i="21" s="1"/>
  <c r="H163" i="21" s="1"/>
  <c r="F164" i="21" s="1"/>
  <c r="H164" i="21" s="1"/>
  <c r="F165" i="21" s="1"/>
  <c r="H165" i="21" s="1"/>
  <c r="F166" i="21" s="1"/>
  <c r="H166" i="21" s="1"/>
  <c r="F167" i="21" s="1"/>
  <c r="H167" i="21" s="1"/>
  <c r="F168" i="21" s="1"/>
  <c r="H168" i="21" s="1"/>
  <c r="F169" i="21" s="1"/>
  <c r="H169" i="21" s="1"/>
  <c r="F170" i="21" s="1"/>
  <c r="H170" i="21" s="1"/>
  <c r="F171" i="21" s="1"/>
  <c r="H171" i="21" s="1"/>
  <c r="F172" i="21" s="1"/>
  <c r="H172" i="21" s="1"/>
  <c r="F173" i="21" s="1"/>
  <c r="H173" i="21" s="1"/>
  <c r="F174" i="21" s="1"/>
  <c r="H174" i="21" s="1"/>
  <c r="F175" i="21" s="1"/>
  <c r="H175" i="21" s="1"/>
  <c r="F176" i="21" s="1"/>
  <c r="H176" i="21" s="1"/>
  <c r="F177" i="21" s="1"/>
  <c r="H177" i="21" s="1"/>
  <c r="F178" i="21" s="1"/>
  <c r="H178" i="21" s="1"/>
  <c r="F179" i="21" s="1"/>
  <c r="H179" i="21" s="1"/>
  <c r="F180" i="21" s="1"/>
  <c r="H180" i="21" s="1"/>
  <c r="F181" i="21" s="1"/>
  <c r="H181" i="21" s="1"/>
  <c r="F182" i="21" s="1"/>
  <c r="H182" i="21" s="1"/>
  <c r="F183" i="21" s="1"/>
  <c r="H183" i="21" s="1"/>
  <c r="F184" i="21" s="1"/>
  <c r="H184" i="21" s="1"/>
  <c r="F185" i="21" s="1"/>
  <c r="H185" i="21" s="1"/>
  <c r="F186" i="21" s="1"/>
  <c r="H186" i="21" s="1"/>
  <c r="F187" i="21" s="1"/>
  <c r="H187" i="21" s="1"/>
  <c r="F188" i="21" s="1"/>
  <c r="H188" i="21" s="1"/>
  <c r="F189" i="21" s="1"/>
  <c r="H189" i="21" s="1"/>
  <c r="F190" i="21" s="1"/>
  <c r="H190" i="21" s="1"/>
  <c r="F191" i="21" s="1"/>
  <c r="H191" i="21" s="1"/>
  <c r="F192" i="21" s="1"/>
  <c r="H192" i="21" s="1"/>
  <c r="F193" i="21" s="1"/>
  <c r="H193" i="21" s="1"/>
  <c r="F194" i="21" s="1"/>
  <c r="H194" i="21" s="1"/>
  <c r="F195" i="21" s="1"/>
  <c r="H195" i="21" s="1"/>
  <c r="F196" i="21" s="1"/>
  <c r="H196" i="21" s="1"/>
  <c r="F197" i="21" s="1"/>
  <c r="H197" i="21" s="1"/>
  <c r="F198" i="21" s="1"/>
  <c r="H198" i="21" s="1"/>
  <c r="F199" i="21" s="1"/>
  <c r="H199" i="21" s="1"/>
  <c r="F200" i="21" s="1"/>
  <c r="H200" i="21" s="1"/>
  <c r="F201" i="21" s="1"/>
  <c r="H201" i="21" s="1"/>
  <c r="F202" i="21" s="1"/>
  <c r="H202" i="21" s="1"/>
  <c r="F203" i="21" s="1"/>
  <c r="H203" i="21" s="1"/>
  <c r="F204" i="21" s="1"/>
  <c r="H204" i="21" s="1"/>
  <c r="F205" i="21" s="1"/>
  <c r="H205" i="21" s="1"/>
  <c r="F206" i="21" s="1"/>
  <c r="H206" i="21" s="1"/>
  <c r="F207" i="21" s="1"/>
  <c r="H207" i="21" s="1"/>
  <c r="F208" i="21" s="1"/>
  <c r="H208" i="21" s="1"/>
  <c r="F209" i="21" s="1"/>
  <c r="H209" i="21" s="1"/>
  <c r="F210" i="21" s="1"/>
  <c r="H210" i="21" s="1"/>
  <c r="F211" i="21" s="1"/>
  <c r="H211" i="21" s="1"/>
  <c r="F212" i="21" s="1"/>
  <c r="H212" i="21" s="1"/>
  <c r="F213" i="21" s="1"/>
  <c r="H213" i="21" s="1"/>
  <c r="F214" i="21" s="1"/>
  <c r="H214" i="21" s="1"/>
  <c r="F215" i="21" s="1"/>
  <c r="H215" i="21" s="1"/>
  <c r="F216" i="21" s="1"/>
  <c r="H216" i="21" s="1"/>
  <c r="F217" i="21" s="1"/>
  <c r="H217" i="21" s="1"/>
  <c r="F218" i="21" s="1"/>
  <c r="H218" i="21" s="1"/>
  <c r="F219" i="21" s="1"/>
  <c r="H219" i="21" s="1"/>
  <c r="F220" i="21" s="1"/>
  <c r="H220" i="21" s="1"/>
  <c r="F221" i="21" s="1"/>
  <c r="H221" i="21" s="1"/>
  <c r="F222" i="21" s="1"/>
  <c r="H222" i="21" s="1"/>
  <c r="F223" i="21" s="1"/>
  <c r="H223" i="21" s="1"/>
  <c r="F224" i="21" s="1"/>
  <c r="H224" i="21" s="1"/>
  <c r="F225" i="21" s="1"/>
  <c r="H225" i="21" s="1"/>
  <c r="F226" i="21" s="1"/>
  <c r="H226" i="21" s="1"/>
  <c r="F227" i="21" s="1"/>
  <c r="H227" i="21" s="1"/>
  <c r="F228" i="21" s="1"/>
  <c r="H228" i="21" s="1"/>
  <c r="F229" i="21" s="1"/>
  <c r="H229" i="21" s="1"/>
  <c r="F230" i="21" s="1"/>
  <c r="H230" i="21" s="1"/>
  <c r="F231" i="21" s="1"/>
  <c r="H231" i="21" s="1"/>
  <c r="F232" i="21" s="1"/>
  <c r="H232" i="21" s="1"/>
  <c r="F233" i="21" s="1"/>
  <c r="H233" i="21" s="1"/>
  <c r="F234" i="21" s="1"/>
  <c r="H234" i="21" s="1"/>
  <c r="F235" i="21" s="1"/>
  <c r="H235" i="21" s="1"/>
  <c r="F236" i="21" s="1"/>
  <c r="H236" i="21" s="1"/>
  <c r="F237" i="21" s="1"/>
  <c r="H237" i="21" s="1"/>
  <c r="F238" i="21" s="1"/>
  <c r="H238" i="21" s="1"/>
  <c r="F239" i="21" s="1"/>
  <c r="H239" i="21" s="1"/>
  <c r="F240" i="21" s="1"/>
  <c r="H240" i="21" s="1"/>
  <c r="F241" i="21" s="1"/>
  <c r="H241" i="21" s="1"/>
  <c r="F242" i="21" s="1"/>
  <c r="H242" i="21" s="1"/>
  <c r="F243" i="21" s="1"/>
  <c r="H243" i="21" s="1"/>
  <c r="F244" i="21" s="1"/>
  <c r="H244" i="21" s="1"/>
  <c r="F245" i="21" s="1"/>
  <c r="H245" i="21" s="1"/>
  <c r="F246" i="21" s="1"/>
  <c r="H246" i="21" s="1"/>
  <c r="F247" i="21" s="1"/>
  <c r="H247" i="21" s="1"/>
  <c r="F248" i="21" s="1"/>
  <c r="H248" i="21" s="1"/>
  <c r="F249" i="21" s="1"/>
  <c r="H249" i="21" s="1"/>
  <c r="F250" i="21" s="1"/>
  <c r="H250" i="21" s="1"/>
  <c r="F251" i="21" s="1"/>
  <c r="H251" i="21" s="1"/>
  <c r="F252" i="21" s="1"/>
  <c r="H252" i="21" s="1"/>
  <c r="F253" i="21" s="1"/>
  <c r="H253" i="21" s="1"/>
  <c r="F254" i="21" s="1"/>
  <c r="H254" i="21" s="1"/>
  <c r="F255" i="21" s="1"/>
  <c r="H255" i="21" s="1"/>
  <c r="F256" i="21" s="1"/>
  <c r="H256" i="21" s="1"/>
  <c r="F257" i="21" s="1"/>
  <c r="H257" i="21" s="1"/>
  <c r="F258" i="21" s="1"/>
  <c r="H258" i="21" s="1"/>
  <c r="F259" i="21" s="1"/>
  <c r="H259" i="21" s="1"/>
  <c r="F260" i="21" s="1"/>
  <c r="H260" i="21" s="1"/>
  <c r="F261" i="21" s="1"/>
  <c r="H261" i="21" s="1"/>
  <c r="F262" i="21" s="1"/>
  <c r="H262" i="21" s="1"/>
  <c r="F263" i="21" s="1"/>
  <c r="H263" i="21" s="1"/>
  <c r="F264" i="21" s="1"/>
  <c r="H264" i="21" s="1"/>
  <c r="F265" i="21" s="1"/>
  <c r="H265" i="21" s="1"/>
  <c r="F266" i="21" s="1"/>
  <c r="H266" i="21" s="1"/>
  <c r="F267" i="21" s="1"/>
  <c r="H267" i="21" s="1"/>
  <c r="F268" i="21" s="1"/>
  <c r="H268" i="21" s="1"/>
  <c r="F269" i="21" s="1"/>
  <c r="H269" i="21" s="1"/>
  <c r="F270" i="21" s="1"/>
  <c r="H270" i="21" s="1"/>
  <c r="F271" i="21" s="1"/>
  <c r="H271" i="21" s="1"/>
  <c r="F272" i="21" s="1"/>
  <c r="H272" i="21" s="1"/>
  <c r="F273" i="21" s="1"/>
  <c r="H273" i="21" s="1"/>
  <c r="F274" i="21" s="1"/>
  <c r="H274" i="21" s="1"/>
  <c r="F275" i="21" s="1"/>
  <c r="H275" i="21" s="1"/>
  <c r="F276" i="21" s="1"/>
  <c r="H276" i="21" s="1"/>
  <c r="F277" i="21" s="1"/>
  <c r="H277" i="21" s="1"/>
  <c r="F278" i="21" s="1"/>
  <c r="H278" i="21" s="1"/>
  <c r="F279" i="21" s="1"/>
  <c r="H279" i="21" s="1"/>
  <c r="F280" i="21" s="1"/>
  <c r="H280" i="21" s="1"/>
  <c r="F281" i="21" s="1"/>
  <c r="H281" i="21" s="1"/>
  <c r="F282" i="21" s="1"/>
  <c r="H282" i="21" s="1"/>
  <c r="F283" i="21" s="1"/>
  <c r="H283" i="21" s="1"/>
  <c r="F284" i="21" s="1"/>
  <c r="H284" i="21" s="1"/>
  <c r="F285" i="21" s="1"/>
  <c r="H285" i="21" s="1"/>
  <c r="F286" i="21" s="1"/>
  <c r="H286" i="21" s="1"/>
  <c r="F287" i="21" s="1"/>
  <c r="H287" i="21" s="1"/>
  <c r="F288" i="21" s="1"/>
  <c r="H288" i="21" s="1"/>
  <c r="F289" i="21" s="1"/>
  <c r="H289" i="21" s="1"/>
  <c r="F290" i="21" s="1"/>
  <c r="H290" i="21" s="1"/>
  <c r="F291" i="21" s="1"/>
  <c r="H291" i="21" s="1"/>
  <c r="F292" i="21" s="1"/>
  <c r="H292" i="21" s="1"/>
  <c r="F293" i="21" s="1"/>
  <c r="H293" i="21" s="1"/>
  <c r="F294" i="21" s="1"/>
  <c r="H294" i="21" s="1"/>
  <c r="F295" i="21" s="1"/>
  <c r="H295" i="21" s="1"/>
  <c r="F296" i="21" s="1"/>
  <c r="H296" i="21" s="1"/>
  <c r="F297" i="21" s="1"/>
  <c r="H297" i="21" s="1"/>
  <c r="F298" i="21" s="1"/>
  <c r="H298" i="21" s="1"/>
  <c r="F299" i="21" s="1"/>
  <c r="H299" i="21" s="1"/>
  <c r="F300" i="21" s="1"/>
  <c r="H300" i="21" s="1"/>
  <c r="F301" i="21" s="1"/>
  <c r="H301" i="21" s="1"/>
  <c r="F302" i="21" s="1"/>
  <c r="H302" i="21" s="1"/>
  <c r="F303" i="21" s="1"/>
  <c r="H303" i="21" s="1"/>
  <c r="F304" i="21" s="1"/>
  <c r="H304" i="21" s="1"/>
  <c r="F305" i="21" s="1"/>
  <c r="H305" i="21" s="1"/>
  <c r="F306" i="21" s="1"/>
  <c r="H306" i="21" s="1"/>
  <c r="F307" i="21" s="1"/>
  <c r="H307" i="21" s="1"/>
  <c r="F308" i="21" s="1"/>
  <c r="H308" i="21" s="1"/>
  <c r="F309" i="21" s="1"/>
  <c r="H309" i="21" s="1"/>
  <c r="F310" i="21" s="1"/>
  <c r="H310" i="21" s="1"/>
  <c r="F311" i="21" s="1"/>
  <c r="H311" i="21" s="1"/>
  <c r="F312" i="21" s="1"/>
  <c r="H312" i="21" s="1"/>
  <c r="F313" i="21" s="1"/>
  <c r="H313" i="21" s="1"/>
  <c r="F314" i="21" s="1"/>
  <c r="H314" i="21" s="1"/>
  <c r="F315" i="21" s="1"/>
  <c r="H315" i="21" s="1"/>
  <c r="F316" i="21" s="1"/>
  <c r="H316" i="21" s="1"/>
  <c r="F317" i="21" s="1"/>
  <c r="H317" i="21" s="1"/>
  <c r="F318" i="21" s="1"/>
  <c r="H318" i="21" s="1"/>
  <c r="F319" i="21" s="1"/>
  <c r="H319" i="21" s="1"/>
  <c r="F320" i="21" s="1"/>
  <c r="H320" i="21" s="1"/>
  <c r="F321" i="21" s="1"/>
  <c r="H321" i="21" s="1"/>
  <c r="F322" i="21" s="1"/>
  <c r="H322" i="21" s="1"/>
  <c r="F323" i="21" s="1"/>
  <c r="H323" i="21" s="1"/>
  <c r="F324" i="21" s="1"/>
  <c r="H324" i="21" s="1"/>
  <c r="F325" i="21" s="1"/>
  <c r="H325" i="21" s="1"/>
  <c r="F326" i="21" s="1"/>
  <c r="H326" i="21" s="1"/>
  <c r="F327" i="21" s="1"/>
  <c r="H327" i="21" s="1"/>
  <c r="F328" i="21" s="1"/>
  <c r="H328" i="21" s="1"/>
  <c r="F329" i="21" s="1"/>
  <c r="H329" i="21" s="1"/>
  <c r="F330" i="21" s="1"/>
  <c r="H330" i="21" s="1"/>
  <c r="F331" i="21" s="1"/>
  <c r="H331" i="21" s="1"/>
  <c r="F332" i="21" s="1"/>
  <c r="H332" i="21" s="1"/>
  <c r="F333" i="21" s="1"/>
  <c r="H333" i="21" s="1"/>
  <c r="F334" i="21" s="1"/>
  <c r="H334" i="21" s="1"/>
  <c r="F335" i="21" s="1"/>
  <c r="H335" i="21" s="1"/>
  <c r="F336" i="21" s="1"/>
  <c r="H336" i="21" s="1"/>
  <c r="F337" i="21" s="1"/>
  <c r="H337" i="21" s="1"/>
  <c r="F338" i="21" s="1"/>
  <c r="H338" i="21" s="1"/>
  <c r="F339" i="21" s="1"/>
  <c r="H339" i="21" s="1"/>
  <c r="F340" i="21" s="1"/>
  <c r="H340" i="21" s="1"/>
  <c r="F341" i="21" s="1"/>
  <c r="H341" i="21" s="1"/>
  <c r="F342" i="21" s="1"/>
  <c r="H342" i="21" s="1"/>
  <c r="F343" i="21" s="1"/>
  <c r="H343" i="21" s="1"/>
  <c r="F344" i="21" s="1"/>
  <c r="H344" i="21" s="1"/>
  <c r="F345" i="21" s="1"/>
  <c r="H345" i="21" s="1"/>
  <c r="F346" i="21" s="1"/>
  <c r="H346" i="21" s="1"/>
  <c r="F347" i="21" s="1"/>
  <c r="H347" i="21" s="1"/>
  <c r="F348" i="21" s="1"/>
  <c r="H348" i="21" s="1"/>
  <c r="F349" i="21" s="1"/>
  <c r="H349" i="21" s="1"/>
  <c r="F350" i="21" s="1"/>
  <c r="H350" i="21" s="1"/>
  <c r="F351" i="21" s="1"/>
  <c r="H351" i="21" s="1"/>
  <c r="F352" i="21" s="1"/>
  <c r="H352" i="21" s="1"/>
  <c r="F353" i="21" s="1"/>
  <c r="H353" i="21" s="1"/>
  <c r="F354" i="21" s="1"/>
  <c r="H354" i="21" s="1"/>
  <c r="F355" i="21" s="1"/>
  <c r="H355" i="21" s="1"/>
  <c r="F356" i="21" s="1"/>
  <c r="H356" i="21" s="1"/>
  <c r="F357" i="21" s="1"/>
  <c r="H357" i="21" s="1"/>
  <c r="F358" i="21" s="1"/>
  <c r="H358" i="21" s="1"/>
  <c r="F359" i="21" s="1"/>
  <c r="H359" i="21" s="1"/>
  <c r="F360" i="21" s="1"/>
  <c r="H360" i="21" s="1"/>
  <c r="F361" i="21" s="1"/>
  <c r="H361" i="21" s="1"/>
  <c r="F362" i="21" s="1"/>
  <c r="H362" i="21" s="1"/>
  <c r="F363" i="21" s="1"/>
  <c r="H363" i="21" s="1"/>
  <c r="F364" i="21" s="1"/>
  <c r="H364" i="21" s="1"/>
  <c r="F365" i="21" s="1"/>
  <c r="H365" i="21" s="1"/>
  <c r="F366" i="21" s="1"/>
  <c r="H366" i="21" s="1"/>
  <c r="F367" i="21" s="1"/>
  <c r="H367" i="21" s="1"/>
  <c r="F368" i="21" s="1"/>
  <c r="H368" i="21" s="1"/>
  <c r="F369" i="21" s="1"/>
  <c r="H369" i="21" s="1"/>
  <c r="F370" i="21" s="1"/>
  <c r="H370" i="21" s="1"/>
  <c r="I3" i="21"/>
  <c r="K3" i="21" s="1"/>
  <c r="M3" i="21" s="1"/>
  <c r="O3" i="21" s="1"/>
  <c r="Q3" i="21" s="1"/>
  <c r="S3" i="21" s="1"/>
  <c r="U3" i="21" s="1"/>
  <c r="W3" i="21" s="1"/>
  <c r="Y3" i="21" s="1"/>
  <c r="AA3" i="21" s="1"/>
  <c r="AC3" i="21" s="1"/>
  <c r="AE3" i="21" s="1"/>
  <c r="AG3" i="21" s="1"/>
  <c r="N14" i="21"/>
  <c r="L15" i="21"/>
  <c r="E14" i="21"/>
  <c r="D15" i="21"/>
  <c r="N15" i="21" l="1"/>
  <c r="L16" i="21"/>
  <c r="D16" i="21"/>
  <c r="E15" i="21"/>
  <c r="N16" i="21" l="1"/>
  <c r="L17" i="21"/>
  <c r="E16" i="21"/>
  <c r="D17" i="21"/>
  <c r="N17" i="21" l="1"/>
  <c r="L18" i="21"/>
  <c r="E17" i="21"/>
  <c r="D18" i="21"/>
  <c r="L19" i="21" l="1"/>
  <c r="N18" i="21"/>
  <c r="E18" i="21"/>
  <c r="D19" i="21"/>
  <c r="L20" i="21" l="1"/>
  <c r="N19" i="21"/>
  <c r="D20" i="21"/>
  <c r="E19" i="21"/>
  <c r="L21" i="21" l="1"/>
  <c r="N20" i="21"/>
  <c r="D21" i="21"/>
  <c r="E20" i="21"/>
  <c r="L22" i="21" l="1"/>
  <c r="N21" i="21"/>
  <c r="E21" i="21"/>
  <c r="D22" i="21"/>
  <c r="L23" i="21" l="1"/>
  <c r="N22" i="21"/>
  <c r="E22" i="21"/>
  <c r="D23" i="21"/>
  <c r="L24" i="21" l="1"/>
  <c r="N23" i="21"/>
  <c r="D24" i="21"/>
  <c r="E23" i="21"/>
  <c r="L25" i="21" l="1"/>
  <c r="N24" i="21"/>
  <c r="D25" i="21"/>
  <c r="E24" i="21"/>
  <c r="L26" i="21" l="1"/>
  <c r="N25" i="21"/>
  <c r="E25" i="21"/>
  <c r="D26" i="21"/>
  <c r="L27" i="21" l="1"/>
  <c r="N26" i="21"/>
  <c r="E26" i="21"/>
  <c r="D27" i="21"/>
  <c r="N27" i="21" l="1"/>
  <c r="L28" i="21"/>
  <c r="D28" i="21"/>
  <c r="E27" i="21"/>
  <c r="N28" i="21" l="1"/>
  <c r="L29" i="21"/>
  <c r="D29" i="21"/>
  <c r="E28" i="21"/>
  <c r="L30" i="21" l="1"/>
  <c r="N29" i="21"/>
  <c r="E29" i="21"/>
  <c r="D30" i="21"/>
  <c r="N30" i="21" l="1"/>
  <c r="L31" i="21"/>
  <c r="E30" i="21"/>
  <c r="D31" i="21"/>
  <c r="L32" i="21" l="1"/>
  <c r="N31" i="21"/>
  <c r="D32" i="21"/>
  <c r="E31" i="21"/>
  <c r="N32" i="21" l="1"/>
  <c r="L33" i="21"/>
  <c r="D33" i="21"/>
  <c r="E32" i="21"/>
  <c r="L34" i="21" l="1"/>
  <c r="N33" i="21"/>
  <c r="D34" i="21"/>
  <c r="E33" i="21"/>
  <c r="N34" i="21" l="1"/>
  <c r="L35" i="21"/>
  <c r="N35" i="21" s="1"/>
  <c r="E34" i="21"/>
  <c r="D35" i="21"/>
  <c r="E35" i="21" l="1"/>
  <c r="D36" i="21"/>
  <c r="D37" i="21" l="1"/>
  <c r="E36" i="21"/>
  <c r="E37" i="21" l="1"/>
  <c r="D38" i="21"/>
  <c r="E38" i="21" l="1"/>
  <c r="D39" i="21"/>
  <c r="D40" i="21" l="1"/>
  <c r="E39" i="21"/>
  <c r="D41" i="21" l="1"/>
  <c r="E40" i="21"/>
  <c r="E41" i="21" l="1"/>
  <c r="D42" i="21"/>
  <c r="E42" i="21" l="1"/>
  <c r="D43" i="21"/>
  <c r="D44" i="21" l="1"/>
  <c r="E43" i="21"/>
  <c r="E44" i="21" l="1"/>
  <c r="D45" i="21"/>
  <c r="E45" i="21" l="1"/>
  <c r="D46" i="21"/>
  <c r="E46" i="21" l="1"/>
  <c r="D47" i="21"/>
  <c r="E47" i="21" l="1"/>
  <c r="D48" i="21"/>
  <c r="E48" i="21" l="1"/>
  <c r="D49" i="21"/>
  <c r="E49" i="21" l="1"/>
  <c r="D50" i="21"/>
  <c r="E50" i="21" l="1"/>
  <c r="D51" i="21"/>
  <c r="E51" i="21" l="1"/>
  <c r="D52" i="21"/>
  <c r="E52" i="21" l="1"/>
  <c r="D53" i="21"/>
  <c r="E53" i="21" l="1"/>
  <c r="D54" i="21"/>
  <c r="D55" i="21" l="1"/>
  <c r="E54" i="21"/>
  <c r="E55" i="21" l="1"/>
  <c r="D56" i="21"/>
  <c r="E56" i="21" l="1"/>
  <c r="D57" i="21"/>
  <c r="D58" i="21" l="1"/>
  <c r="E57" i="21"/>
  <c r="D59" i="21" l="1"/>
  <c r="E58" i="21"/>
  <c r="D60" i="21" l="1"/>
  <c r="E59" i="21"/>
  <c r="D61" i="21" l="1"/>
  <c r="E60" i="21"/>
  <c r="E61" i="21" l="1"/>
  <c r="D62" i="21"/>
  <c r="D63" i="21" l="1"/>
  <c r="E62" i="21"/>
  <c r="D64" i="21" l="1"/>
  <c r="E63" i="21"/>
  <c r="D65" i="21" l="1"/>
  <c r="E64" i="21"/>
  <c r="D66" i="21" l="1"/>
  <c r="E65" i="21"/>
  <c r="E66" i="21" l="1"/>
  <c r="D67" i="21"/>
  <c r="D68" i="21" l="1"/>
  <c r="E67" i="21"/>
  <c r="E68" i="21" l="1"/>
  <c r="D69" i="21"/>
  <c r="D70" i="21" l="1"/>
  <c r="E69" i="21"/>
  <c r="E70" i="21" l="1"/>
  <c r="D71" i="21"/>
  <c r="D72" i="21" l="1"/>
  <c r="E71" i="21"/>
  <c r="D73" i="21" l="1"/>
  <c r="E72" i="21"/>
  <c r="E73" i="21" l="1"/>
  <c r="D74" i="21"/>
  <c r="D75" i="21" l="1"/>
  <c r="E74" i="21"/>
  <c r="E75" i="21" l="1"/>
  <c r="D76" i="21"/>
  <c r="E76" i="21" l="1"/>
  <c r="D77" i="21"/>
  <c r="E77" i="21" l="1"/>
  <c r="D78" i="21"/>
  <c r="D79" i="21" l="1"/>
  <c r="E78" i="21"/>
  <c r="D80" i="21" l="1"/>
  <c r="E79" i="21"/>
  <c r="E80" i="21" l="1"/>
  <c r="D81" i="21"/>
  <c r="E81" i="21" l="1"/>
  <c r="D82" i="21"/>
  <c r="D83" i="21" l="1"/>
  <c r="E82" i="21"/>
  <c r="D84" i="21" l="1"/>
  <c r="E83" i="21"/>
  <c r="D85" i="21" l="1"/>
  <c r="E84" i="21"/>
  <c r="D86" i="21" l="1"/>
  <c r="E85" i="21"/>
  <c r="E86" i="21" l="1"/>
  <c r="D87" i="21"/>
  <c r="D88" i="21" l="1"/>
  <c r="E87" i="21"/>
  <c r="D89" i="21" l="1"/>
  <c r="E88" i="21"/>
  <c r="E89" i="21" l="1"/>
  <c r="D90" i="21"/>
  <c r="E90" i="21" l="1"/>
  <c r="D91" i="21"/>
  <c r="E91" i="21" l="1"/>
  <c r="D92" i="21"/>
  <c r="E92" i="21" l="1"/>
  <c r="D93" i="21"/>
  <c r="D94" i="21" l="1"/>
  <c r="E93" i="21"/>
  <c r="D95" i="21" l="1"/>
  <c r="E94" i="21"/>
  <c r="D96" i="21" l="1"/>
  <c r="E95" i="21"/>
  <c r="D97" i="21" l="1"/>
  <c r="E96" i="21"/>
  <c r="D98" i="21" l="1"/>
  <c r="E97" i="21"/>
  <c r="E98" i="21" l="1"/>
  <c r="D99" i="21"/>
  <c r="E99" i="21" l="1"/>
  <c r="D100" i="21"/>
  <c r="E100" i="21" l="1"/>
  <c r="D101" i="21"/>
  <c r="D102" i="21" l="1"/>
  <c r="E101" i="21"/>
  <c r="D103" i="21" l="1"/>
  <c r="E102" i="21"/>
  <c r="D104" i="21" l="1"/>
  <c r="E103" i="21"/>
  <c r="D105" i="21" l="1"/>
  <c r="E104" i="21"/>
  <c r="D106" i="21" l="1"/>
  <c r="E105" i="21"/>
  <c r="D107" i="21" l="1"/>
  <c r="E106" i="21"/>
  <c r="E107" i="21" l="1"/>
  <c r="D108" i="21"/>
  <c r="E108" i="21" l="1"/>
  <c r="D109" i="21"/>
  <c r="D110" i="21" l="1"/>
  <c r="E109" i="21"/>
  <c r="E110" i="21" l="1"/>
  <c r="D111" i="21"/>
  <c r="E111" i="21" l="1"/>
  <c r="D112" i="21"/>
  <c r="D113" i="21" l="1"/>
  <c r="E112" i="21"/>
  <c r="D114" i="21" l="1"/>
  <c r="E113" i="21"/>
  <c r="D115" i="21" l="1"/>
  <c r="E114" i="21"/>
  <c r="D116" i="21" l="1"/>
  <c r="E115" i="21"/>
  <c r="E116" i="21" l="1"/>
  <c r="D117" i="21"/>
  <c r="D118" i="21" l="1"/>
  <c r="E117" i="21"/>
  <c r="D119" i="21" l="1"/>
  <c r="E118" i="21"/>
  <c r="D120" i="21" l="1"/>
  <c r="E119" i="21"/>
  <c r="E120" i="21" l="1"/>
  <c r="D121" i="21"/>
  <c r="D122" i="21" l="1"/>
  <c r="E121" i="21"/>
  <c r="D123" i="21" l="1"/>
  <c r="E122" i="21"/>
  <c r="E123" i="21" l="1"/>
  <c r="D124" i="21"/>
  <c r="D125" i="21" l="1"/>
  <c r="E124" i="21"/>
  <c r="E125" i="21" l="1"/>
  <c r="D126" i="21"/>
  <c r="D127" i="21" l="1"/>
  <c r="E126" i="21"/>
  <c r="D128" i="21" l="1"/>
  <c r="E127" i="21"/>
  <c r="D129" i="21" l="1"/>
  <c r="E128" i="21"/>
  <c r="D130" i="21" l="1"/>
  <c r="E129" i="21"/>
  <c r="D131" i="21" l="1"/>
  <c r="E130" i="21"/>
  <c r="D132" i="21" l="1"/>
  <c r="E131" i="21"/>
  <c r="E132" i="21" l="1"/>
  <c r="D133" i="21"/>
  <c r="E133" i="21" l="1"/>
  <c r="D134" i="21"/>
  <c r="D135" i="21" l="1"/>
  <c r="E134" i="21"/>
  <c r="D136" i="21" l="1"/>
  <c r="E135" i="21"/>
  <c r="E136" i="21" l="1"/>
  <c r="D137" i="21"/>
  <c r="E137" i="21" l="1"/>
  <c r="D138" i="21"/>
  <c r="E138" i="21" l="1"/>
  <c r="D139" i="21"/>
  <c r="E139" i="21" l="1"/>
  <c r="D140" i="21"/>
  <c r="E140" i="21" l="1"/>
  <c r="D141" i="21"/>
  <c r="D142" i="21" l="1"/>
  <c r="E141" i="21"/>
  <c r="E142" i="21" l="1"/>
  <c r="D143" i="21"/>
  <c r="E143" i="21" l="1"/>
  <c r="D144" i="21"/>
  <c r="E144" i="21" l="1"/>
  <c r="D145" i="21"/>
  <c r="E145" i="21" l="1"/>
  <c r="D146" i="21"/>
  <c r="D147" i="21" l="1"/>
  <c r="E146" i="21"/>
  <c r="E147" i="21" l="1"/>
  <c r="D148" i="21"/>
  <c r="D149" i="21" l="1"/>
  <c r="E148" i="21"/>
  <c r="E149" i="21" l="1"/>
  <c r="D150" i="21"/>
  <c r="E150" i="21" l="1"/>
  <c r="D151" i="21"/>
  <c r="E151" i="21" l="1"/>
  <c r="D152" i="21"/>
  <c r="E152" i="21" l="1"/>
  <c r="D153" i="21"/>
  <c r="E153" i="21" l="1"/>
  <c r="D154" i="21"/>
  <c r="E154" i="21" l="1"/>
  <c r="D155" i="21"/>
  <c r="E155" i="21" l="1"/>
  <c r="D156" i="21"/>
  <c r="E156" i="21" l="1"/>
  <c r="D157" i="21"/>
  <c r="D158" i="21" l="1"/>
  <c r="E157" i="21"/>
  <c r="E158" i="21" l="1"/>
  <c r="D159" i="21"/>
  <c r="D160" i="21" l="1"/>
  <c r="E159" i="21"/>
  <c r="D161" i="21" l="1"/>
  <c r="E160" i="21"/>
  <c r="E161" i="21" l="1"/>
  <c r="D162" i="21"/>
  <c r="E162" i="21" l="1"/>
  <c r="D163" i="21"/>
  <c r="E163" i="21" l="1"/>
  <c r="D164" i="21"/>
  <c r="E164" i="21" l="1"/>
  <c r="D165" i="21"/>
  <c r="E165" i="21" l="1"/>
  <c r="D166" i="21"/>
  <c r="D167" i="21" l="1"/>
  <c r="E166" i="21"/>
  <c r="D168" i="21" l="1"/>
  <c r="E167" i="21"/>
  <c r="E168" i="21" l="1"/>
  <c r="D169" i="21"/>
  <c r="D170" i="21" l="1"/>
  <c r="E169" i="21"/>
  <c r="D171" i="21" l="1"/>
  <c r="E170" i="21"/>
  <c r="E171" i="21" l="1"/>
  <c r="D172" i="21"/>
  <c r="E172" i="21" l="1"/>
  <c r="D173" i="21"/>
  <c r="E173" i="21" l="1"/>
  <c r="D174" i="21"/>
  <c r="D175" i="21" l="1"/>
  <c r="E174" i="21"/>
  <c r="E175" i="21" l="1"/>
  <c r="D176" i="21"/>
  <c r="E176" i="21" l="1"/>
  <c r="D177" i="21"/>
  <c r="D178" i="21" l="1"/>
  <c r="E177" i="21"/>
  <c r="E178" i="21" l="1"/>
  <c r="D179" i="21"/>
  <c r="D180" i="21" l="1"/>
  <c r="E179" i="21"/>
  <c r="E180" i="21" l="1"/>
  <c r="D181" i="21"/>
  <c r="D182" i="21" l="1"/>
  <c r="E181" i="21"/>
  <c r="E182" i="21" l="1"/>
  <c r="D183" i="21"/>
  <c r="E183" i="21" l="1"/>
  <c r="D184" i="21"/>
  <c r="D185" i="21" l="1"/>
  <c r="E184" i="21"/>
  <c r="E185" i="21" l="1"/>
  <c r="D186" i="21"/>
  <c r="D187" i="21" l="1"/>
  <c r="E186" i="21"/>
  <c r="D188" i="21" l="1"/>
  <c r="E187" i="21"/>
  <c r="E188" i="21" l="1"/>
  <c r="D189" i="21"/>
  <c r="D190" i="21" l="1"/>
  <c r="E189" i="21"/>
  <c r="E190" i="21" l="1"/>
  <c r="D191" i="21"/>
  <c r="D192" i="21" l="1"/>
  <c r="E191" i="21"/>
  <c r="E192" i="21" l="1"/>
  <c r="D193" i="21"/>
  <c r="D194" i="21" l="1"/>
  <c r="E193" i="21"/>
  <c r="D195" i="21" l="1"/>
  <c r="E194" i="21"/>
  <c r="E195" i="21" l="1"/>
  <c r="D196" i="21"/>
  <c r="E196" i="21" l="1"/>
  <c r="D197" i="21"/>
  <c r="E197" i="21" l="1"/>
  <c r="D198" i="21"/>
  <c r="D199" i="21" l="1"/>
  <c r="E198" i="21"/>
  <c r="D200" i="21" l="1"/>
  <c r="E199" i="21"/>
  <c r="D201" i="21" l="1"/>
  <c r="E200" i="21"/>
  <c r="D202" i="21" l="1"/>
  <c r="E201" i="21"/>
  <c r="E202" i="21" l="1"/>
  <c r="D203" i="21"/>
  <c r="E203" i="21" l="1"/>
  <c r="D204" i="21"/>
  <c r="D205" i="21" l="1"/>
  <c r="E204" i="21"/>
  <c r="E205" i="21" l="1"/>
  <c r="D206" i="21"/>
  <c r="E206" i="21" l="1"/>
  <c r="D207" i="21"/>
  <c r="E207" i="21" l="1"/>
  <c r="D208" i="21"/>
  <c r="D209" i="21" l="1"/>
  <c r="E208" i="21"/>
  <c r="D210" i="21" l="1"/>
  <c r="E209" i="21"/>
  <c r="D211" i="21" l="1"/>
  <c r="E210" i="21"/>
  <c r="E211" i="21" l="1"/>
  <c r="D212" i="21"/>
  <c r="E212" i="21" l="1"/>
  <c r="D213" i="21"/>
  <c r="E213" i="21" l="1"/>
  <c r="D214" i="21"/>
  <c r="D215" i="21" l="1"/>
  <c r="E214" i="21"/>
  <c r="D216" i="21" l="1"/>
  <c r="E215" i="21"/>
  <c r="E216" i="21" l="1"/>
  <c r="D217" i="21"/>
  <c r="E217" i="21" l="1"/>
  <c r="D218" i="21"/>
  <c r="D219" i="21" l="1"/>
  <c r="E218" i="21"/>
  <c r="D220" i="21" l="1"/>
  <c r="E219" i="21"/>
  <c r="E220" i="21" l="1"/>
  <c r="D221" i="21"/>
  <c r="E221" i="21" l="1"/>
  <c r="D222" i="21"/>
  <c r="D223" i="21" l="1"/>
  <c r="E222" i="21"/>
  <c r="D224" i="21" l="1"/>
  <c r="E223" i="21"/>
  <c r="E224" i="21" l="1"/>
  <c r="D225" i="21"/>
  <c r="D226" i="21" l="1"/>
  <c r="E225" i="21"/>
  <c r="E226" i="21" l="1"/>
  <c r="D227" i="21"/>
  <c r="E227" i="21" l="1"/>
  <c r="D228" i="21"/>
  <c r="D229" i="21" l="1"/>
  <c r="E228" i="21"/>
  <c r="D230" i="21" l="1"/>
  <c r="E229" i="21"/>
  <c r="D231" i="21" l="1"/>
  <c r="E230" i="21"/>
  <c r="D232" i="21" l="1"/>
  <c r="E231" i="21"/>
  <c r="E232" i="21" l="1"/>
  <c r="D233" i="21"/>
  <c r="E233" i="21" l="1"/>
  <c r="D234" i="21"/>
  <c r="D235" i="21" l="1"/>
  <c r="E234" i="21"/>
  <c r="D236" i="21" l="1"/>
  <c r="E235" i="21"/>
  <c r="E236" i="21" l="1"/>
  <c r="D237" i="21"/>
  <c r="D238" i="21" l="1"/>
  <c r="E237" i="21"/>
  <c r="D239" i="21" l="1"/>
  <c r="E238" i="21"/>
  <c r="D240" i="21" l="1"/>
  <c r="E239" i="21"/>
  <c r="E240" i="21" l="1"/>
  <c r="D241" i="21"/>
  <c r="D242" i="21" l="1"/>
  <c r="E241" i="21"/>
  <c r="D243" i="21" l="1"/>
  <c r="E242" i="21"/>
  <c r="D244" i="21" l="1"/>
  <c r="E243" i="21"/>
  <c r="D245" i="21" l="1"/>
  <c r="E244" i="21"/>
  <c r="D246" i="21" l="1"/>
  <c r="E245" i="21"/>
  <c r="D247" i="21" l="1"/>
  <c r="E246" i="21"/>
  <c r="D248" i="21" l="1"/>
  <c r="E247" i="21"/>
  <c r="D249" i="21" l="1"/>
  <c r="E248" i="21"/>
  <c r="E249" i="21" l="1"/>
  <c r="D250" i="21"/>
  <c r="D251" i="21" l="1"/>
  <c r="E250" i="21"/>
  <c r="D252" i="21" l="1"/>
  <c r="E251" i="21"/>
  <c r="D253" i="21" l="1"/>
  <c r="E252" i="21"/>
  <c r="D254" i="21" l="1"/>
  <c r="E253" i="21"/>
  <c r="D255" i="21" l="1"/>
  <c r="E254" i="21"/>
  <c r="D256" i="21" l="1"/>
  <c r="E255" i="21"/>
  <c r="E256" i="21" l="1"/>
  <c r="D257" i="21"/>
  <c r="D258" i="21" l="1"/>
  <c r="E257" i="21"/>
  <c r="D259" i="21" l="1"/>
  <c r="E258" i="21"/>
  <c r="D260" i="21" l="1"/>
  <c r="E259" i="21"/>
  <c r="D261" i="21" l="1"/>
  <c r="E260" i="21"/>
  <c r="D262" i="21" l="1"/>
  <c r="E261" i="21"/>
  <c r="D263" i="21" l="1"/>
  <c r="E262" i="21"/>
  <c r="E263" i="21" l="1"/>
  <c r="D264" i="21"/>
  <c r="E264" i="21" l="1"/>
  <c r="D265" i="21"/>
  <c r="E265" i="21" l="1"/>
  <c r="D266" i="21"/>
  <c r="D267" i="21" l="1"/>
  <c r="E266" i="21"/>
  <c r="D268" i="21" l="1"/>
  <c r="E267" i="21"/>
  <c r="E268" i="21" l="1"/>
  <c r="D269" i="21"/>
  <c r="E269" i="21" l="1"/>
  <c r="D270" i="21"/>
  <c r="D271" i="21" l="1"/>
  <c r="E270" i="21"/>
  <c r="D272" i="21" l="1"/>
  <c r="E271" i="21"/>
  <c r="E272" i="21" l="1"/>
  <c r="D273" i="21"/>
  <c r="E273" i="21" l="1"/>
  <c r="D274" i="21"/>
  <c r="E274" i="21" l="1"/>
  <c r="D275" i="21"/>
  <c r="E275" i="21" l="1"/>
  <c r="D276" i="21"/>
  <c r="D277" i="21" l="1"/>
  <c r="E276" i="21"/>
  <c r="D278" i="21" l="1"/>
  <c r="E277" i="21"/>
  <c r="D279" i="21" l="1"/>
  <c r="E278" i="21"/>
  <c r="D280" i="21" l="1"/>
  <c r="E279" i="21"/>
  <c r="D281" i="21" l="1"/>
  <c r="E280" i="21"/>
  <c r="D282" i="21" l="1"/>
  <c r="E281" i="21"/>
  <c r="D283" i="21" l="1"/>
  <c r="E282" i="21"/>
  <c r="D284" i="21" l="1"/>
  <c r="E283" i="21"/>
  <c r="E284" i="21" l="1"/>
  <c r="D285" i="21"/>
  <c r="E285" i="21" l="1"/>
  <c r="D286" i="21"/>
  <c r="E286" i="21" l="1"/>
  <c r="D287" i="21"/>
  <c r="D288" i="21" l="1"/>
  <c r="E287" i="21"/>
  <c r="D289" i="21" l="1"/>
  <c r="E288" i="21"/>
  <c r="E289" i="21" l="1"/>
  <c r="D290" i="21"/>
  <c r="E290" i="21" l="1"/>
  <c r="D291" i="21"/>
  <c r="D292" i="21" l="1"/>
  <c r="E291" i="21"/>
  <c r="D293" i="21" l="1"/>
  <c r="E292" i="21"/>
  <c r="D294" i="21" l="1"/>
  <c r="E293" i="21"/>
  <c r="D295" i="21" l="1"/>
  <c r="E294" i="21"/>
  <c r="D296" i="21" l="1"/>
  <c r="E295" i="21"/>
  <c r="E296" i="21" l="1"/>
  <c r="D297" i="21"/>
  <c r="D298" i="21" l="1"/>
  <c r="E297" i="21"/>
  <c r="D299" i="21" l="1"/>
  <c r="E298" i="21"/>
  <c r="D300" i="21" l="1"/>
  <c r="E299" i="21"/>
  <c r="D301" i="21" l="1"/>
  <c r="E300" i="21"/>
  <c r="E301" i="21" l="1"/>
  <c r="D302" i="21"/>
  <c r="D303" i="21" l="1"/>
  <c r="E302" i="21"/>
  <c r="D304" i="21" l="1"/>
  <c r="E303" i="21"/>
  <c r="D305" i="21" l="1"/>
  <c r="E304" i="21"/>
  <c r="D306" i="21" l="1"/>
  <c r="E305" i="21"/>
  <c r="D307" i="21" l="1"/>
  <c r="E306" i="21"/>
  <c r="D308" i="21" l="1"/>
  <c r="E307" i="21"/>
  <c r="D309" i="21" l="1"/>
  <c r="E308" i="21"/>
  <c r="D310" i="21" l="1"/>
  <c r="E309" i="21"/>
  <c r="E310" i="21" l="1"/>
  <c r="D311" i="21"/>
  <c r="D312" i="21" l="1"/>
  <c r="E311" i="21"/>
  <c r="D313" i="21" l="1"/>
  <c r="E312" i="21"/>
  <c r="D314" i="21" l="1"/>
  <c r="E313" i="21"/>
  <c r="D315" i="21" l="1"/>
  <c r="E314" i="21"/>
  <c r="D316" i="21" l="1"/>
  <c r="E315" i="21"/>
  <c r="D317" i="21" l="1"/>
  <c r="E316" i="21"/>
  <c r="D318" i="21" l="1"/>
  <c r="E317" i="21"/>
  <c r="E318" i="21" l="1"/>
  <c r="D319" i="21"/>
  <c r="D320" i="21" l="1"/>
  <c r="E319" i="21"/>
  <c r="D321" i="21" l="1"/>
  <c r="E320" i="21"/>
  <c r="E321" i="21" l="1"/>
  <c r="D322" i="21"/>
  <c r="D323" i="21" l="1"/>
  <c r="E322" i="21"/>
  <c r="E323" i="21" l="1"/>
  <c r="D324" i="21"/>
  <c r="D325" i="21" l="1"/>
  <c r="E324" i="21"/>
  <c r="D326" i="21" l="1"/>
  <c r="E325" i="21"/>
  <c r="E326" i="21" l="1"/>
  <c r="D327" i="21"/>
  <c r="D328" i="21" l="1"/>
  <c r="E327" i="21"/>
  <c r="D329" i="21" l="1"/>
  <c r="E328" i="21"/>
  <c r="E329" i="21" l="1"/>
  <c r="D330" i="21"/>
  <c r="E330" i="21" l="1"/>
  <c r="D331" i="21"/>
  <c r="D332" i="21" l="1"/>
  <c r="E331" i="21"/>
  <c r="D333" i="21" l="1"/>
  <c r="E332" i="21"/>
  <c r="E333" i="21" l="1"/>
  <c r="D334" i="21"/>
  <c r="E334" i="21" l="1"/>
  <c r="D335" i="21"/>
  <c r="E335" i="21" l="1"/>
  <c r="D336" i="21"/>
  <c r="E336" i="21" l="1"/>
  <c r="D337" i="21"/>
  <c r="D338" i="21" l="1"/>
  <c r="E337" i="21"/>
  <c r="D339" i="21" l="1"/>
  <c r="E338" i="21"/>
  <c r="E339" i="21" l="1"/>
  <c r="D340" i="21"/>
  <c r="E340" i="21" l="1"/>
  <c r="D341" i="21"/>
  <c r="E341" i="21" l="1"/>
  <c r="D342" i="21"/>
  <c r="D343" i="21" l="1"/>
  <c r="E342" i="21"/>
  <c r="D344" i="21" l="1"/>
  <c r="E343" i="21"/>
  <c r="D345" i="21" l="1"/>
  <c r="E344" i="21"/>
  <c r="D346" i="21" l="1"/>
  <c r="E345" i="21"/>
  <c r="D347" i="21" l="1"/>
  <c r="E346" i="21"/>
  <c r="E347" i="21" l="1"/>
  <c r="D348" i="21"/>
  <c r="D349" i="21" l="1"/>
  <c r="E348" i="21"/>
  <c r="D350" i="21" l="1"/>
  <c r="E349" i="21"/>
  <c r="E350" i="21" l="1"/>
  <c r="D351" i="21"/>
  <c r="E351" i="21" l="1"/>
  <c r="D352" i="21"/>
  <c r="D353" i="21" l="1"/>
  <c r="E352" i="21"/>
  <c r="D354" i="21" l="1"/>
  <c r="E353" i="21"/>
  <c r="E354" i="21" l="1"/>
  <c r="D355" i="21"/>
  <c r="E355" i="21" l="1"/>
  <c r="D356" i="21"/>
  <c r="D357" i="21" l="1"/>
  <c r="E356" i="21"/>
  <c r="D358" i="21" l="1"/>
  <c r="E357" i="21"/>
  <c r="E358" i="21" l="1"/>
  <c r="D359" i="21"/>
  <c r="D360" i="21" l="1"/>
  <c r="E359" i="21"/>
  <c r="D361" i="21" l="1"/>
  <c r="E360" i="21"/>
  <c r="D362" i="21" l="1"/>
  <c r="E361" i="21"/>
  <c r="E362" i="21" l="1"/>
  <c r="D363" i="21"/>
  <c r="E363" i="21" l="1"/>
  <c r="D364" i="21"/>
  <c r="E364" i="21" l="1"/>
  <c r="D365" i="21"/>
  <c r="D366" i="21" l="1"/>
  <c r="E365" i="21"/>
  <c r="D367" i="21" l="1"/>
  <c r="E366" i="21"/>
  <c r="E367" i="21" l="1"/>
  <c r="D368" i="21"/>
  <c r="D369" i="21" l="1"/>
  <c r="E368" i="21"/>
  <c r="D370" i="21" l="1"/>
  <c r="E370" i="21" s="1"/>
  <c r="E369" i="21"/>
</calcChain>
</file>

<file path=xl/sharedStrings.xml><?xml version="1.0" encoding="utf-8"?>
<sst xmlns="http://schemas.openxmlformats.org/spreadsheetml/2006/main" count="35" uniqueCount="29">
  <si>
    <t>Дата принятия объекта основных средств к бухгалтерскому учету</t>
  </si>
  <si>
    <t>Первый месяц начисления амортизации</t>
  </si>
  <si>
    <t>Месяц</t>
  </si>
  <si>
    <t>Последний месяц начисления амортизации</t>
  </si>
  <si>
    <t>Сумма амортизации за месяц</t>
  </si>
  <si>
    <t>Дата</t>
  </si>
  <si>
    <t>Остаточная стоимость на конец месяца</t>
  </si>
  <si>
    <t>Остаточная стоимость на начало месяца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</si>
  <si>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</si>
  <si>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</si>
  <si>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</si>
  <si>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Первоначальная стоимость, руб.</t>
  </si>
  <si>
    <t>СПИ, мес.</t>
  </si>
  <si>
    <t>Норма амортизации, мес.</t>
  </si>
  <si>
    <t>Остаток на 31.12.2019</t>
  </si>
  <si>
    <t>Остаток на 31.01.2020</t>
  </si>
  <si>
    <t>Остаток на 29.02.2020</t>
  </si>
  <si>
    <t>Сумма амортизации 2020</t>
  </si>
  <si>
    <t>Остаток на 31.03.2020</t>
  </si>
  <si>
    <t>Остаток на 30.04.2020</t>
  </si>
  <si>
    <t>Остаток на 31.05.2020</t>
  </si>
  <si>
    <t>Остаток на 30.06.2020</t>
  </si>
  <si>
    <t>Остаток на 31.07.2020</t>
  </si>
  <si>
    <t>Остаток на 31.08.2020</t>
  </si>
  <si>
    <t>Остаток на 30.09.2020</t>
  </si>
  <si>
    <t>Остаток на 31.10.2020</t>
  </si>
  <si>
    <t>Остаток на 30.11.2020</t>
  </si>
  <si>
    <t>Остаток на 31.12.2020</t>
  </si>
  <si>
    <t>Необходимо исключить данные расчеты, весь расчет должен осуществляться непосредственно в таблице, с учетом периодов/дат, прописанных в шапке таблицы: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</si>
</sst>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419]mmmm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u/>
      <sz val="12"/>
      <color theme="10"/>
      <name val="Arial Narrow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rgb="FF000099"/>
      <name val="Tahoma"/>
      <family val="2"/>
      <charset val="204"/>
    </font>
    <font>
      <sz val="8"/>
      <color rgb="FF000099"/>
      <name val="Tahoma"/>
      <family val="2"/>
      <charset val="204"/>
    </font>
    <font>
      <b/>
      <sz val="8"/>
      <color rgb="FFC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8"/>
      <color rgb="FFFF0000"/>
      <name val="Tahoma"/>
      <family val="2"/>
      <charset val="204"/>
    </font>
    <font>
      <b/>
      <u/>
      <sz val="10"/>
      <color theme="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4" fillId="0" borderId="0" xfId="1"/>
    <xf numFmtId="0" fontId="10" fillId="4" borderId="0" xfId="1" applyFont="1" applyFill="1" applyAlignment="1">
      <alignment vertical="center" wrapText="1"/>
    </xf>
    <xf numFmtId="0" fontId="12" fillId="0" borderId="0" xfId="7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4" fontId="17" fillId="0" borderId="1" xfId="0" applyNumberFormat="1" applyFont="1" applyFill="1" applyBorder="1"/>
    <xf numFmtId="4" fontId="17" fillId="0" borderId="1" xfId="0" applyNumberFormat="1" applyFont="1" applyBorder="1"/>
    <xf numFmtId="4" fontId="17" fillId="0" borderId="1" xfId="7" applyNumberFormat="1" applyFont="1" applyBorder="1"/>
    <xf numFmtId="4" fontId="17" fillId="5" borderId="1" xfId="7" applyNumberFormat="1" applyFont="1" applyFill="1" applyBorder="1"/>
    <xf numFmtId="4" fontId="17" fillId="5" borderId="1" xfId="0" applyNumberFormat="1" applyFont="1" applyFill="1" applyBorder="1"/>
    <xf numFmtId="4" fontId="16" fillId="0" borderId="1" xfId="0" applyNumberFormat="1" applyFont="1" applyBorder="1"/>
    <xf numFmtId="165" fontId="17" fillId="0" borderId="1" xfId="0" applyNumberFormat="1" applyFont="1" applyBorder="1"/>
    <xf numFmtId="0" fontId="17" fillId="0" borderId="1" xfId="7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0" xfId="7" applyFont="1" applyAlignment="1">
      <alignment horizontal="right" vertical="center"/>
    </xf>
    <xf numFmtId="165" fontId="17" fillId="0" borderId="1" xfId="0" applyNumberFormat="1" applyFont="1" applyBorder="1" applyAlignment="1">
      <alignment horizontal="right" vertical="center"/>
    </xf>
    <xf numFmtId="165" fontId="17" fillId="0" borderId="1" xfId="7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10" fontId="17" fillId="0" borderId="1" xfId="9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Fill="1" applyBorder="1" applyAlignment="1">
      <alignment vertical="center"/>
    </xf>
    <xf numFmtId="4" fontId="17" fillId="0" borderId="1" xfId="0" applyNumberFormat="1" applyFont="1" applyBorder="1" applyAlignment="1">
      <alignment vertical="center"/>
    </xf>
    <xf numFmtId="4" fontId="17" fillId="0" borderId="1" xfId="7" applyNumberFormat="1" applyFont="1" applyBorder="1" applyAlignment="1">
      <alignment vertical="center"/>
    </xf>
    <xf numFmtId="4" fontId="19" fillId="6" borderId="1" xfId="0" applyNumberFormat="1" applyFont="1" applyFill="1" applyBorder="1" applyAlignment="1">
      <alignment vertical="center"/>
    </xf>
    <xf numFmtId="4" fontId="16" fillId="0" borderId="1" xfId="7" applyNumberFormat="1" applyFont="1" applyBorder="1" applyAlignment="1">
      <alignment horizontal="right" vertical="center"/>
    </xf>
    <xf numFmtId="0" fontId="17" fillId="0" borderId="1" xfId="7" applyFont="1" applyFill="1" applyBorder="1" applyAlignment="1">
      <alignment horizontal="center" vertical="center"/>
    </xf>
    <xf numFmtId="165" fontId="17" fillId="0" borderId="1" xfId="7" applyNumberFormat="1" applyFont="1" applyFill="1" applyBorder="1" applyAlignment="1">
      <alignment horizontal="right" vertical="center"/>
    </xf>
    <xf numFmtId="4" fontId="17" fillId="0" borderId="1" xfId="7" applyNumberFormat="1" applyFont="1" applyFill="1" applyBorder="1" applyAlignment="1">
      <alignment vertical="center"/>
    </xf>
    <xf numFmtId="4" fontId="17" fillId="0" borderId="1" xfId="7" applyNumberFormat="1" applyFont="1" applyFill="1" applyBorder="1"/>
    <xf numFmtId="0" fontId="17" fillId="5" borderId="1" xfId="7" applyFont="1" applyFill="1" applyBorder="1" applyAlignment="1">
      <alignment horizontal="center" vertical="center"/>
    </xf>
    <xf numFmtId="165" fontId="17" fillId="5" borderId="1" xfId="7" applyNumberFormat="1" applyFont="1" applyFill="1" applyBorder="1" applyAlignment="1">
      <alignment horizontal="right" vertical="center"/>
    </xf>
    <xf numFmtId="4" fontId="17" fillId="5" borderId="1" xfId="7" applyNumberFormat="1" applyFont="1" applyFill="1" applyBorder="1" applyAlignment="1">
      <alignment vertical="center"/>
    </xf>
    <xf numFmtId="4" fontId="17" fillId="5" borderId="1" xfId="0" applyNumberFormat="1" applyFont="1" applyFill="1" applyBorder="1" applyAlignment="1">
      <alignment vertical="center"/>
    </xf>
    <xf numFmtId="4" fontId="18" fillId="5" borderId="1" xfId="0" applyNumberFormat="1" applyFont="1" applyFill="1" applyBorder="1"/>
    <xf numFmtId="4" fontId="17" fillId="0" borderId="0" xfId="7" applyNumberFormat="1" applyFont="1"/>
    <xf numFmtId="4" fontId="17" fillId="0" borderId="0" xfId="7" applyNumberFormat="1" applyFont="1" applyAlignment="1">
      <alignment vertical="center"/>
    </xf>
    <xf numFmtId="4" fontId="17" fillId="0" borderId="1" xfId="7" applyNumberFormat="1" applyFont="1" applyBorder="1" applyAlignment="1">
      <alignment horizontal="right" vertical="center"/>
    </xf>
    <xf numFmtId="0" fontId="14" fillId="4" borderId="1" xfId="7" applyFont="1" applyFill="1" applyBorder="1" applyAlignment="1">
      <alignment horizontal="center" vertical="center" wrapText="1"/>
    </xf>
    <xf numFmtId="165" fontId="15" fillId="4" borderId="1" xfId="7" applyNumberFormat="1" applyFont="1" applyFill="1" applyBorder="1" applyAlignment="1">
      <alignment horizontal="center" vertical="center"/>
    </xf>
    <xf numFmtId="0" fontId="15" fillId="4" borderId="1" xfId="7" applyFont="1" applyFill="1" applyBorder="1" applyAlignment="1">
      <alignment horizontal="center" vertical="center" wrapText="1"/>
    </xf>
    <xf numFmtId="4" fontId="19" fillId="2" borderId="1" xfId="7" applyNumberFormat="1" applyFont="1" applyFill="1" applyBorder="1"/>
    <xf numFmtId="4" fontId="19" fillId="2" borderId="1" xfId="7" applyNumberFormat="1" applyFont="1" applyFill="1" applyBorder="1" applyAlignment="1">
      <alignment horizontal="right" vertical="center"/>
    </xf>
    <xf numFmtId="4" fontId="19" fillId="2" borderId="1" xfId="9" applyNumberFormat="1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center"/>
    </xf>
    <xf numFmtId="0" fontId="12" fillId="7" borderId="0" xfId="7" applyFont="1" applyFill="1"/>
    <xf numFmtId="0" fontId="12" fillId="7" borderId="0" xfId="7" applyFont="1" applyFill="1" applyAlignment="1">
      <alignment horizontal="right" vertical="center"/>
    </xf>
    <xf numFmtId="4" fontId="16" fillId="7" borderId="0" xfId="7" applyNumberFormat="1" applyFont="1" applyFill="1"/>
    <xf numFmtId="0" fontId="21" fillId="7" borderId="0" xfId="7" applyFont="1" applyFill="1"/>
    <xf numFmtId="4" fontId="17" fillId="7" borderId="0" xfId="0" applyNumberFormat="1" applyFont="1" applyFill="1" applyBorder="1"/>
    <xf numFmtId="4" fontId="18" fillId="7" borderId="0" xfId="0" applyNumberFormat="1" applyFont="1" applyFill="1" applyBorder="1"/>
    <xf numFmtId="0" fontId="9" fillId="3" borderId="0" xfId="4" applyFont="1" applyFill="1" applyAlignment="1" applyProtection="1">
      <alignment horizontal="center" vertical="center"/>
    </xf>
  </cellXfs>
  <cellStyles count="11">
    <cellStyle name="Currency_TapePivot" xfId="3"/>
    <cellStyle name="Normal_ALLOC1" xfId="10"/>
    <cellStyle name="Гиперссылка 2" xfId="2"/>
    <cellStyle name="Гиперссылка 3" xfId="4"/>
    <cellStyle name="Обычный" xfId="0" builtinId="0"/>
    <cellStyle name="Обычный 2" xfId="1"/>
    <cellStyle name="Обычный 3" xfId="5"/>
    <cellStyle name="Обычный 4" xfId="6"/>
    <cellStyle name="Обычный 5" xfId="7"/>
    <cellStyle name="Процентный" xfId="9" builtinId="5"/>
    <cellStyle name="Процентный 2" xfId="8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80493</xdr:colOff>
      <xdr:row>4</xdr:row>
      <xdr:rowOff>53662</xdr:rowOff>
    </xdr:from>
    <xdr:to>
      <xdr:col>15</xdr:col>
      <xdr:colOff>308557</xdr:colOff>
      <xdr:row>6</xdr:row>
      <xdr:rowOff>67078</xdr:rowOff>
    </xdr:to>
    <xdr:cxnSp macro="">
      <xdr:nvCxnSpPr>
        <xdr:cNvPr id="3" name="Прямая со стрелкой 2"/>
        <xdr:cNvCxnSpPr/>
      </xdr:nvCxnSpPr>
      <xdr:spPr>
        <a:xfrm flipH="1" flipV="1">
          <a:off x="11792218" y="1126901"/>
          <a:ext cx="1126902" cy="2817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187817</xdr:colOff>
      <xdr:row>4</xdr:row>
      <xdr:rowOff>93909</xdr:rowOff>
    </xdr:from>
    <xdr:to>
      <xdr:col>13</xdr:col>
      <xdr:colOff>160986</xdr:colOff>
      <xdr:row>5</xdr:row>
      <xdr:rowOff>107324</xdr:rowOff>
    </xdr:to>
    <xdr:cxnSp macro="">
      <xdr:nvCxnSpPr>
        <xdr:cNvPr id="4" name="Прямая со стрелкой 3"/>
        <xdr:cNvCxnSpPr/>
      </xdr:nvCxnSpPr>
      <xdr:spPr>
        <a:xfrm flipV="1">
          <a:off x="9390845" y="1167148"/>
          <a:ext cx="1583028" cy="14757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71"/>
  <sheetViews>
    <sheetView tabSelected="1" view="pageBreakPreview" zoomScaleNormal="93" zoomScaleSheetLayoutView="100" workbookViewId="0">
      <selection activeCell="A5" sqref="A5"/>
    </sheetView>
  </sheetViews>
  <sheetFormatPr defaultRowHeight="10.5" x14ac:dyDescent="0.15"/>
  <cols>
    <col min="1" max="1" width="14.28515625" style="3" customWidth="1"/>
    <col min="2" max="2" width="7.5703125" style="3" customWidth="1"/>
    <col min="3" max="3" width="12" style="3" customWidth="1"/>
    <col min="4" max="4" width="17" style="3" bestFit="1" customWidth="1"/>
    <col min="5" max="5" width="14.7109375" style="16" bestFit="1" customWidth="1"/>
    <col min="6" max="6" width="14.140625" style="3" bestFit="1" customWidth="1"/>
    <col min="7" max="7" width="13.140625" style="3" customWidth="1"/>
    <col min="8" max="8" width="12.28515625" style="3" customWidth="1"/>
    <col min="9" max="9" width="11" style="3" customWidth="1"/>
    <col min="10" max="10" width="11.85546875" style="3" customWidth="1"/>
    <col min="11" max="11" width="10.140625" style="3" customWidth="1"/>
    <col min="12" max="12" width="13" style="3" customWidth="1"/>
    <col min="13" max="13" width="11.140625" style="3" customWidth="1"/>
    <col min="14" max="15" width="13.42578125" style="3" customWidth="1"/>
    <col min="16" max="19" width="12.5703125" style="3" customWidth="1"/>
    <col min="20" max="21" width="11.85546875" style="3" customWidth="1"/>
    <col min="22" max="22" width="10.140625" style="3" bestFit="1" customWidth="1"/>
    <col min="23" max="23" width="9.7109375" style="3" customWidth="1"/>
    <col min="24" max="24" width="11.28515625" style="3" bestFit="1" customWidth="1"/>
    <col min="25" max="25" width="10.5703125" style="3" customWidth="1"/>
    <col min="26" max="26" width="13.5703125" style="3" bestFit="1" customWidth="1"/>
    <col min="27" max="27" width="12.42578125" style="3" customWidth="1"/>
    <col min="28" max="28" width="12.5703125" style="3" bestFit="1" customWidth="1"/>
    <col min="29" max="29" width="11.5703125" style="3" customWidth="1"/>
    <col min="30" max="30" width="11.5703125" style="3" bestFit="1" customWidth="1"/>
    <col min="31" max="31" width="10.5703125" style="3" customWidth="1"/>
    <col min="32" max="32" width="12.85546875" style="3" bestFit="1" customWidth="1"/>
    <col min="33" max="33" width="11.140625" style="3" customWidth="1"/>
    <col min="34" max="34" width="12" style="3" customWidth="1"/>
    <col min="35" max="35" width="11" style="3" bestFit="1" customWidth="1"/>
    <col min="36" max="278" width="9.140625" style="3"/>
    <col min="279" max="279" width="10" style="3" customWidth="1"/>
    <col min="280" max="359" width="9.140625" style="3"/>
    <col min="360" max="360" width="8.5703125" style="3" customWidth="1"/>
    <col min="361" max="16384" width="9.140625" style="3"/>
  </cols>
  <sheetData>
    <row r="1" spans="1:36" x14ac:dyDescent="0.15">
      <c r="A1" s="4"/>
      <c r="B1" s="4"/>
      <c r="C1" s="5"/>
      <c r="D1" s="5"/>
    </row>
    <row r="2" spans="1:36" ht="52.5" x14ac:dyDescent="0.15">
      <c r="A2" s="15" t="s">
        <v>11</v>
      </c>
      <c r="B2" s="15" t="s">
        <v>12</v>
      </c>
      <c r="C2" s="15" t="s">
        <v>13</v>
      </c>
      <c r="D2" s="15" t="s">
        <v>0</v>
      </c>
      <c r="E2" s="15" t="s">
        <v>1</v>
      </c>
      <c r="F2" s="15" t="s">
        <v>3</v>
      </c>
      <c r="G2" s="15" t="s">
        <v>4</v>
      </c>
      <c r="I2" s="40" t="s">
        <v>14</v>
      </c>
      <c r="J2" s="41">
        <v>43860</v>
      </c>
      <c r="K2" s="40" t="s">
        <v>15</v>
      </c>
      <c r="L2" s="41">
        <v>43890</v>
      </c>
      <c r="M2" s="40" t="s">
        <v>16</v>
      </c>
      <c r="N2" s="41">
        <v>43921</v>
      </c>
      <c r="O2" s="40" t="s">
        <v>18</v>
      </c>
      <c r="P2" s="41">
        <v>43951</v>
      </c>
      <c r="Q2" s="40" t="s">
        <v>19</v>
      </c>
      <c r="R2" s="41">
        <v>43982</v>
      </c>
      <c r="S2" s="40" t="s">
        <v>20</v>
      </c>
      <c r="T2" s="41">
        <v>44012</v>
      </c>
      <c r="U2" s="40" t="s">
        <v>21</v>
      </c>
      <c r="V2" s="41">
        <v>44043</v>
      </c>
      <c r="W2" s="40" t="s">
        <v>22</v>
      </c>
      <c r="X2" s="41">
        <v>44074</v>
      </c>
      <c r="Y2" s="40" t="s">
        <v>23</v>
      </c>
      <c r="Z2" s="41">
        <v>44104</v>
      </c>
      <c r="AA2" s="40" t="s">
        <v>24</v>
      </c>
      <c r="AB2" s="41">
        <v>44135</v>
      </c>
      <c r="AC2" s="40" t="s">
        <v>25</v>
      </c>
      <c r="AD2" s="41">
        <v>44165</v>
      </c>
      <c r="AE2" s="40" t="s">
        <v>26</v>
      </c>
      <c r="AF2" s="41">
        <v>44196</v>
      </c>
      <c r="AG2" s="40" t="s">
        <v>27</v>
      </c>
      <c r="AH2" s="42" t="s">
        <v>17</v>
      </c>
    </row>
    <row r="3" spans="1:36" x14ac:dyDescent="0.15">
      <c r="A3" s="22">
        <v>3500000</v>
      </c>
      <c r="B3" s="19">
        <v>361</v>
      </c>
      <c r="C3" s="20">
        <f>1/B3</f>
        <v>2.7700831024930748E-3</v>
      </c>
      <c r="D3" s="21">
        <v>40147</v>
      </c>
      <c r="E3" s="17">
        <f>EOMONTH(D3,0)+1</f>
        <v>40148</v>
      </c>
      <c r="F3" s="12">
        <f>EOMONTH(D3,B3)</f>
        <v>51135</v>
      </c>
      <c r="G3" s="11">
        <f>A3/B3</f>
        <v>9695.2908587257625</v>
      </c>
      <c r="I3" s="43">
        <f>F131</f>
        <v>2326869.8060942083</v>
      </c>
      <c r="J3" s="44">
        <f>G131</f>
        <v>9695.2908587257625</v>
      </c>
      <c r="K3" s="39">
        <f>I3-J3</f>
        <v>2317174.5152354827</v>
      </c>
      <c r="L3" s="44">
        <f>G132</f>
        <v>9695.2908587257625</v>
      </c>
      <c r="M3" s="39">
        <f>K3-L3</f>
        <v>2307479.2243767572</v>
      </c>
      <c r="N3" s="44">
        <f>G133</f>
        <v>9695.2908587257625</v>
      </c>
      <c r="O3" s="39">
        <f>M3-N3</f>
        <v>2297783.9335180316</v>
      </c>
      <c r="P3" s="44">
        <f>G134</f>
        <v>9695.2908587257625</v>
      </c>
      <c r="Q3" s="39">
        <f>O3-P3</f>
        <v>2288088.6426593061</v>
      </c>
      <c r="R3" s="44">
        <f>G135</f>
        <v>9695.2908587257625</v>
      </c>
      <c r="S3" s="39">
        <f>Q3-R3</f>
        <v>2278393.3518005805</v>
      </c>
      <c r="T3" s="44">
        <f>G136</f>
        <v>9695.2908587257625</v>
      </c>
      <c r="U3" s="39">
        <f>S3-T3</f>
        <v>2268698.060941855</v>
      </c>
      <c r="V3" s="44">
        <f>G137</f>
        <v>9695.2908587257625</v>
      </c>
      <c r="W3" s="39">
        <f>U3-V3</f>
        <v>2259002.7700831294</v>
      </c>
      <c r="X3" s="44">
        <f>G138</f>
        <v>9695.2908587257625</v>
      </c>
      <c r="Y3" s="39">
        <f>W3-X3</f>
        <v>2249307.4792244039</v>
      </c>
      <c r="Z3" s="44">
        <f>G139</f>
        <v>9695.2908587257625</v>
      </c>
      <c r="AA3" s="39">
        <f>Y3-Z3</f>
        <v>2239612.1883656783</v>
      </c>
      <c r="AB3" s="44">
        <f>G140</f>
        <v>9695.2908587257625</v>
      </c>
      <c r="AC3" s="39">
        <f>AA3-AB3</f>
        <v>2229916.8975069528</v>
      </c>
      <c r="AD3" s="44">
        <f>G141</f>
        <v>9695.2908587257625</v>
      </c>
      <c r="AE3" s="39">
        <f>AC3-AD3</f>
        <v>2220221.6066482272</v>
      </c>
      <c r="AF3" s="44">
        <f>G142</f>
        <v>9695.2908587257625</v>
      </c>
      <c r="AG3" s="39">
        <f>AE3-AF3</f>
        <v>2210526.3157895016</v>
      </c>
      <c r="AH3" s="27">
        <f>J3+L3+N3+P3+R3+T3+V3+X3+Z3+AB3+AD3+AF3</f>
        <v>116343.49030470912</v>
      </c>
      <c r="AI3" s="38">
        <f>SUM(G131:G142)</f>
        <v>116343.49030470912</v>
      </c>
      <c r="AJ3" s="38">
        <f>AI3-AH3</f>
        <v>0</v>
      </c>
    </row>
    <row r="4" spans="1:36" x14ac:dyDescent="0.15">
      <c r="A4" s="22">
        <v>200000</v>
      </c>
      <c r="B4" s="19">
        <v>25</v>
      </c>
      <c r="C4" s="20">
        <f>1/B4</f>
        <v>0.04</v>
      </c>
      <c r="D4" s="21">
        <v>43189</v>
      </c>
      <c r="E4" s="17">
        <f>EOMONTH(D4,0)+1</f>
        <v>43191</v>
      </c>
      <c r="F4" s="12">
        <f>EOMONTH(D4,B4)</f>
        <v>43951</v>
      </c>
      <c r="G4" s="11">
        <f>A4/B4</f>
        <v>8000</v>
      </c>
      <c r="I4" s="43">
        <f>O31</f>
        <v>32000</v>
      </c>
      <c r="J4" s="45">
        <f>P31</f>
        <v>8000</v>
      </c>
      <c r="K4" s="39">
        <f>I4-J4</f>
        <v>24000</v>
      </c>
      <c r="L4" s="46">
        <f>P32</f>
        <v>8000</v>
      </c>
      <c r="M4" s="39">
        <f>K4-L4</f>
        <v>16000</v>
      </c>
      <c r="N4" s="46">
        <f>P33</f>
        <v>8000</v>
      </c>
      <c r="O4" s="39">
        <f>M4-N4</f>
        <v>8000</v>
      </c>
      <c r="P4" s="46">
        <f>P34</f>
        <v>8000</v>
      </c>
      <c r="Q4" s="39">
        <f>O4-P4</f>
        <v>0</v>
      </c>
      <c r="R4" s="47"/>
      <c r="S4" s="39">
        <f>Q4-R4</f>
        <v>0</v>
      </c>
      <c r="T4" s="44"/>
      <c r="U4" s="39">
        <f>S4-T4</f>
        <v>0</v>
      </c>
      <c r="V4" s="44"/>
      <c r="W4" s="39">
        <f>U4-V4</f>
        <v>0</v>
      </c>
      <c r="X4" s="44"/>
      <c r="Y4" s="39">
        <f>W4-X4</f>
        <v>0</v>
      </c>
      <c r="Z4" s="44"/>
      <c r="AA4" s="39">
        <f>Y4-Z4</f>
        <v>0</v>
      </c>
      <c r="AB4" s="44"/>
      <c r="AC4" s="39">
        <f>AA4-AB4</f>
        <v>0</v>
      </c>
      <c r="AD4" s="44"/>
      <c r="AE4" s="39">
        <f>AC4-AD4</f>
        <v>0</v>
      </c>
      <c r="AF4" s="44"/>
      <c r="AG4" s="39">
        <f>AE4-AF4</f>
        <v>0</v>
      </c>
      <c r="AH4" s="27">
        <f>J4+L4+N4+P4+R4+T4+V4+X4+Z4+AB4+AD4+AF4</f>
        <v>32000</v>
      </c>
      <c r="AI4" s="37">
        <f>SUM(P31:P34)</f>
        <v>32000</v>
      </c>
      <c r="AJ4" s="38">
        <f>AI4-AH4</f>
        <v>0</v>
      </c>
    </row>
    <row r="5" spans="1:36" x14ac:dyDescent="0.15">
      <c r="N5" s="16"/>
      <c r="O5" s="16"/>
    </row>
    <row r="6" spans="1:36" x14ac:dyDescent="0.15">
      <c r="N6" s="16"/>
      <c r="O6" s="16"/>
    </row>
    <row r="7" spans="1:36" ht="12.75" x14ac:dyDescent="0.2">
      <c r="A7" s="48"/>
      <c r="B7" s="48"/>
      <c r="C7" s="48"/>
      <c r="D7" s="51" t="s">
        <v>28</v>
      </c>
      <c r="E7" s="49"/>
      <c r="F7" s="48"/>
      <c r="G7" s="48"/>
      <c r="H7" s="48"/>
      <c r="I7" s="48"/>
      <c r="J7" s="48"/>
      <c r="K7" s="48"/>
      <c r="L7" s="48"/>
      <c r="M7" s="48"/>
      <c r="N7" s="49"/>
      <c r="O7" s="49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6" x14ac:dyDescent="0.15">
      <c r="A8" s="48"/>
      <c r="B8" s="48"/>
      <c r="C8" s="48"/>
      <c r="D8" s="48"/>
      <c r="E8" s="49"/>
      <c r="F8" s="48"/>
      <c r="G8" s="50">
        <f>SUM(G10:G370)</f>
        <v>3499999.9999999735</v>
      </c>
      <c r="H8" s="48"/>
      <c r="I8" s="48"/>
      <c r="J8" s="48"/>
      <c r="K8" s="48"/>
      <c r="L8" s="48"/>
      <c r="M8" s="48"/>
      <c r="N8" s="49"/>
      <c r="O8" s="49"/>
      <c r="P8" s="50">
        <f>SUM(P10:P35)</f>
        <v>208000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6" ht="42" x14ac:dyDescent="0.15">
      <c r="A9" s="48"/>
      <c r="B9" s="48"/>
      <c r="C9" s="48"/>
      <c r="D9" s="14" t="s">
        <v>2</v>
      </c>
      <c r="E9" s="14" t="s">
        <v>5</v>
      </c>
      <c r="F9" s="14" t="s">
        <v>7</v>
      </c>
      <c r="G9" s="14" t="s">
        <v>4</v>
      </c>
      <c r="H9" s="14" t="s">
        <v>6</v>
      </c>
      <c r="I9" s="48"/>
      <c r="J9" s="48"/>
      <c r="K9" s="48"/>
      <c r="L9" s="14" t="s">
        <v>2</v>
      </c>
      <c r="M9" s="14"/>
      <c r="N9" s="14" t="s">
        <v>5</v>
      </c>
      <c r="O9" s="14" t="s">
        <v>7</v>
      </c>
      <c r="P9" s="14" t="s">
        <v>4</v>
      </c>
      <c r="Q9" s="14" t="s">
        <v>6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6" x14ac:dyDescent="0.15">
      <c r="A10" s="48"/>
      <c r="B10" s="48"/>
      <c r="C10" s="48"/>
      <c r="D10" s="13">
        <v>1</v>
      </c>
      <c r="E10" s="18">
        <f t="shared" ref="E10:E73" si="0">EOMONTH($D$3,D10)</f>
        <v>40178</v>
      </c>
      <c r="F10" s="6">
        <f>$A$3</f>
        <v>3500000</v>
      </c>
      <c r="G10" s="6">
        <f t="shared" ref="G10:G73" si="1">$A$3*$C$3</f>
        <v>9695.2908587257625</v>
      </c>
      <c r="H10" s="7">
        <f t="shared" ref="H10:H73" si="2">F10-G10</f>
        <v>3490304.7091412744</v>
      </c>
      <c r="I10" s="48"/>
      <c r="J10" s="48"/>
      <c r="K10" s="48"/>
      <c r="L10" s="13">
        <v>1</v>
      </c>
      <c r="M10" s="13"/>
      <c r="N10" s="18">
        <f t="shared" ref="N10:N35" si="3">EOMONTH($D$4,L10)</f>
        <v>43220</v>
      </c>
      <c r="O10" s="23">
        <f>$A$4</f>
        <v>200000</v>
      </c>
      <c r="P10" s="23">
        <f t="shared" ref="P10:P35" si="4">$A$4*$C$4</f>
        <v>8000</v>
      </c>
      <c r="Q10" s="24">
        <f t="shared" ref="Q10:Q35" si="5">O10-P10</f>
        <v>192000</v>
      </c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6" x14ac:dyDescent="0.15">
      <c r="A11" s="48"/>
      <c r="B11" s="48"/>
      <c r="C11" s="48"/>
      <c r="D11" s="13">
        <f>D10+1</f>
        <v>2</v>
      </c>
      <c r="E11" s="18">
        <f t="shared" si="0"/>
        <v>40209</v>
      </c>
      <c r="F11" s="8">
        <f t="shared" ref="F11:F74" si="6">H10</f>
        <v>3490304.7091412744</v>
      </c>
      <c r="G11" s="6">
        <f t="shared" si="1"/>
        <v>9695.2908587257625</v>
      </c>
      <c r="H11" s="7">
        <f t="shared" si="2"/>
        <v>3480609.4182825489</v>
      </c>
      <c r="I11" s="48"/>
      <c r="J11" s="48"/>
      <c r="K11" s="48"/>
      <c r="L11" s="13">
        <f t="shared" ref="L11:L35" si="7">L10+1</f>
        <v>2</v>
      </c>
      <c r="M11" s="13"/>
      <c r="N11" s="18">
        <f t="shared" si="3"/>
        <v>43251</v>
      </c>
      <c r="O11" s="25">
        <f t="shared" ref="O11:O35" si="8">Q10</f>
        <v>192000</v>
      </c>
      <c r="P11" s="23">
        <f t="shared" si="4"/>
        <v>8000</v>
      </c>
      <c r="Q11" s="24">
        <f t="shared" si="5"/>
        <v>184000</v>
      </c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6" x14ac:dyDescent="0.15">
      <c r="A12" s="48"/>
      <c r="B12" s="48"/>
      <c r="C12" s="48"/>
      <c r="D12" s="13">
        <f t="shared" ref="D12:D75" si="9">D11+1</f>
        <v>3</v>
      </c>
      <c r="E12" s="18">
        <f t="shared" si="0"/>
        <v>40237</v>
      </c>
      <c r="F12" s="8">
        <f t="shared" si="6"/>
        <v>3480609.4182825489</v>
      </c>
      <c r="G12" s="6">
        <f t="shared" si="1"/>
        <v>9695.2908587257625</v>
      </c>
      <c r="H12" s="7">
        <f t="shared" si="2"/>
        <v>3470914.1274238233</v>
      </c>
      <c r="I12" s="48"/>
      <c r="J12" s="48"/>
      <c r="K12" s="48"/>
      <c r="L12" s="13">
        <f t="shared" si="7"/>
        <v>3</v>
      </c>
      <c r="M12" s="13"/>
      <c r="N12" s="18">
        <f t="shared" si="3"/>
        <v>43281</v>
      </c>
      <c r="O12" s="25">
        <f t="shared" si="8"/>
        <v>184000</v>
      </c>
      <c r="P12" s="23">
        <f t="shared" si="4"/>
        <v>8000</v>
      </c>
      <c r="Q12" s="24">
        <f t="shared" si="5"/>
        <v>176000</v>
      </c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</row>
    <row r="13" spans="1:36" x14ac:dyDescent="0.15">
      <c r="A13" s="48"/>
      <c r="B13" s="48"/>
      <c r="C13" s="48"/>
      <c r="D13" s="13">
        <f t="shared" si="9"/>
        <v>4</v>
      </c>
      <c r="E13" s="18">
        <f t="shared" si="0"/>
        <v>40268</v>
      </c>
      <c r="F13" s="8">
        <f t="shared" si="6"/>
        <v>3470914.1274238233</v>
      </c>
      <c r="G13" s="6">
        <f t="shared" si="1"/>
        <v>9695.2908587257625</v>
      </c>
      <c r="H13" s="7">
        <f t="shared" si="2"/>
        <v>3461218.8365650978</v>
      </c>
      <c r="I13" s="48"/>
      <c r="J13" s="48"/>
      <c r="K13" s="48"/>
      <c r="L13" s="13">
        <f t="shared" si="7"/>
        <v>4</v>
      </c>
      <c r="M13" s="13"/>
      <c r="N13" s="18">
        <f t="shared" si="3"/>
        <v>43312</v>
      </c>
      <c r="O13" s="25">
        <f t="shared" si="8"/>
        <v>176000</v>
      </c>
      <c r="P13" s="23">
        <f t="shared" si="4"/>
        <v>8000</v>
      </c>
      <c r="Q13" s="24">
        <f t="shared" si="5"/>
        <v>168000</v>
      </c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6" x14ac:dyDescent="0.15">
      <c r="A14" s="48"/>
      <c r="B14" s="48"/>
      <c r="C14" s="48"/>
      <c r="D14" s="13">
        <f t="shared" si="9"/>
        <v>5</v>
      </c>
      <c r="E14" s="18">
        <f t="shared" si="0"/>
        <v>40298</v>
      </c>
      <c r="F14" s="8">
        <f t="shared" si="6"/>
        <v>3461218.8365650978</v>
      </c>
      <c r="G14" s="6">
        <f t="shared" si="1"/>
        <v>9695.2908587257625</v>
      </c>
      <c r="H14" s="7">
        <f t="shared" si="2"/>
        <v>3451523.5457063722</v>
      </c>
      <c r="I14" s="48"/>
      <c r="J14" s="48"/>
      <c r="K14" s="48"/>
      <c r="L14" s="13">
        <f t="shared" si="7"/>
        <v>5</v>
      </c>
      <c r="M14" s="13"/>
      <c r="N14" s="18">
        <f t="shared" si="3"/>
        <v>43343</v>
      </c>
      <c r="O14" s="25">
        <f t="shared" si="8"/>
        <v>168000</v>
      </c>
      <c r="P14" s="23">
        <f t="shared" si="4"/>
        <v>8000</v>
      </c>
      <c r="Q14" s="24">
        <f t="shared" si="5"/>
        <v>160000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6" x14ac:dyDescent="0.15">
      <c r="A15" s="48"/>
      <c r="B15" s="48"/>
      <c r="C15" s="48"/>
      <c r="D15" s="13">
        <f t="shared" si="9"/>
        <v>6</v>
      </c>
      <c r="E15" s="18">
        <f t="shared" si="0"/>
        <v>40329</v>
      </c>
      <c r="F15" s="8">
        <f t="shared" si="6"/>
        <v>3451523.5457063722</v>
      </c>
      <c r="G15" s="6">
        <f t="shared" si="1"/>
        <v>9695.2908587257625</v>
      </c>
      <c r="H15" s="7">
        <f t="shared" si="2"/>
        <v>3441828.2548476467</v>
      </c>
      <c r="I15" s="48"/>
      <c r="J15" s="48"/>
      <c r="K15" s="48"/>
      <c r="L15" s="13">
        <f t="shared" si="7"/>
        <v>6</v>
      </c>
      <c r="M15" s="13"/>
      <c r="N15" s="18">
        <f t="shared" si="3"/>
        <v>43373</v>
      </c>
      <c r="O15" s="25">
        <f t="shared" si="8"/>
        <v>160000</v>
      </c>
      <c r="P15" s="23">
        <f t="shared" si="4"/>
        <v>8000</v>
      </c>
      <c r="Q15" s="24">
        <f t="shared" si="5"/>
        <v>152000</v>
      </c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6" x14ac:dyDescent="0.15">
      <c r="A16" s="48"/>
      <c r="B16" s="48"/>
      <c r="C16" s="48"/>
      <c r="D16" s="13">
        <f t="shared" si="9"/>
        <v>7</v>
      </c>
      <c r="E16" s="18">
        <f t="shared" si="0"/>
        <v>40359</v>
      </c>
      <c r="F16" s="8">
        <f t="shared" si="6"/>
        <v>3441828.2548476467</v>
      </c>
      <c r="G16" s="6">
        <f t="shared" si="1"/>
        <v>9695.2908587257625</v>
      </c>
      <c r="H16" s="7">
        <f t="shared" si="2"/>
        <v>3432132.9639889211</v>
      </c>
      <c r="I16" s="48"/>
      <c r="J16" s="48"/>
      <c r="K16" s="48"/>
      <c r="L16" s="13">
        <f t="shared" si="7"/>
        <v>7</v>
      </c>
      <c r="M16" s="13"/>
      <c r="N16" s="18">
        <f t="shared" si="3"/>
        <v>43404</v>
      </c>
      <c r="O16" s="25">
        <f t="shared" si="8"/>
        <v>152000</v>
      </c>
      <c r="P16" s="23">
        <f t="shared" si="4"/>
        <v>8000</v>
      </c>
      <c r="Q16" s="24">
        <f t="shared" si="5"/>
        <v>144000</v>
      </c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</row>
    <row r="17" spans="1:34" x14ac:dyDescent="0.15">
      <c r="A17" s="48"/>
      <c r="B17" s="48"/>
      <c r="C17" s="48"/>
      <c r="D17" s="28">
        <f t="shared" si="9"/>
        <v>8</v>
      </c>
      <c r="E17" s="29">
        <f t="shared" si="0"/>
        <v>40390</v>
      </c>
      <c r="F17" s="31">
        <f t="shared" si="6"/>
        <v>3432132.9639889211</v>
      </c>
      <c r="G17" s="6">
        <f t="shared" si="1"/>
        <v>9695.2908587257625</v>
      </c>
      <c r="H17" s="6">
        <f t="shared" si="2"/>
        <v>3422437.6731301956</v>
      </c>
      <c r="I17" s="48"/>
      <c r="J17" s="48"/>
      <c r="K17" s="48"/>
      <c r="L17" s="28">
        <f t="shared" si="7"/>
        <v>8</v>
      </c>
      <c r="M17" s="28"/>
      <c r="N17" s="29">
        <f t="shared" si="3"/>
        <v>43434</v>
      </c>
      <c r="O17" s="30">
        <f t="shared" si="8"/>
        <v>144000</v>
      </c>
      <c r="P17" s="23">
        <f t="shared" si="4"/>
        <v>8000</v>
      </c>
      <c r="Q17" s="23">
        <f t="shared" si="5"/>
        <v>136000</v>
      </c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15">
      <c r="A18" s="48"/>
      <c r="B18" s="48"/>
      <c r="C18" s="48"/>
      <c r="D18" s="28">
        <f t="shared" si="9"/>
        <v>9</v>
      </c>
      <c r="E18" s="29">
        <f t="shared" si="0"/>
        <v>40421</v>
      </c>
      <c r="F18" s="31">
        <f t="shared" si="6"/>
        <v>3422437.6731301956</v>
      </c>
      <c r="G18" s="6">
        <f t="shared" si="1"/>
        <v>9695.2908587257625</v>
      </c>
      <c r="H18" s="6">
        <f t="shared" si="2"/>
        <v>3412742.38227147</v>
      </c>
      <c r="I18" s="48"/>
      <c r="J18" s="48"/>
      <c r="K18" s="48"/>
      <c r="L18" s="28">
        <f t="shared" si="7"/>
        <v>9</v>
      </c>
      <c r="M18" s="28"/>
      <c r="N18" s="29">
        <f t="shared" si="3"/>
        <v>43465</v>
      </c>
      <c r="O18" s="30">
        <f t="shared" si="8"/>
        <v>136000</v>
      </c>
      <c r="P18" s="23">
        <f t="shared" si="4"/>
        <v>8000</v>
      </c>
      <c r="Q18" s="23">
        <f t="shared" si="5"/>
        <v>128000</v>
      </c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15">
      <c r="A19" s="48"/>
      <c r="B19" s="48"/>
      <c r="C19" s="48"/>
      <c r="D19" s="28">
        <f t="shared" si="9"/>
        <v>10</v>
      </c>
      <c r="E19" s="29">
        <f t="shared" si="0"/>
        <v>40451</v>
      </c>
      <c r="F19" s="31">
        <f t="shared" si="6"/>
        <v>3412742.38227147</v>
      </c>
      <c r="G19" s="6">
        <f t="shared" si="1"/>
        <v>9695.2908587257625</v>
      </c>
      <c r="H19" s="6">
        <f t="shared" si="2"/>
        <v>3403047.0914127445</v>
      </c>
      <c r="I19" s="48"/>
      <c r="J19" s="48"/>
      <c r="K19" s="48"/>
      <c r="L19" s="28">
        <f t="shared" si="7"/>
        <v>10</v>
      </c>
      <c r="M19" s="28"/>
      <c r="N19" s="29">
        <f t="shared" si="3"/>
        <v>43496</v>
      </c>
      <c r="O19" s="30">
        <f t="shared" si="8"/>
        <v>128000</v>
      </c>
      <c r="P19" s="23">
        <f t="shared" si="4"/>
        <v>8000</v>
      </c>
      <c r="Q19" s="23">
        <f t="shared" si="5"/>
        <v>120000</v>
      </c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15">
      <c r="A20" s="48"/>
      <c r="B20" s="48"/>
      <c r="C20" s="48"/>
      <c r="D20" s="28">
        <f t="shared" si="9"/>
        <v>11</v>
      </c>
      <c r="E20" s="29">
        <f t="shared" si="0"/>
        <v>40482</v>
      </c>
      <c r="F20" s="31">
        <f t="shared" si="6"/>
        <v>3403047.0914127445</v>
      </c>
      <c r="G20" s="6">
        <f t="shared" si="1"/>
        <v>9695.2908587257625</v>
      </c>
      <c r="H20" s="6">
        <f t="shared" si="2"/>
        <v>3393351.8005540189</v>
      </c>
      <c r="I20" s="48"/>
      <c r="J20" s="48"/>
      <c r="K20" s="48"/>
      <c r="L20" s="28">
        <f t="shared" si="7"/>
        <v>11</v>
      </c>
      <c r="M20" s="28"/>
      <c r="N20" s="29">
        <f t="shared" si="3"/>
        <v>43524</v>
      </c>
      <c r="O20" s="30">
        <f t="shared" si="8"/>
        <v>120000</v>
      </c>
      <c r="P20" s="23">
        <f t="shared" si="4"/>
        <v>8000</v>
      </c>
      <c r="Q20" s="23">
        <f t="shared" si="5"/>
        <v>112000</v>
      </c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15">
      <c r="A21" s="48"/>
      <c r="B21" s="48"/>
      <c r="C21" s="48"/>
      <c r="D21" s="28">
        <f t="shared" si="9"/>
        <v>12</v>
      </c>
      <c r="E21" s="29">
        <f t="shared" si="0"/>
        <v>40512</v>
      </c>
      <c r="F21" s="31">
        <f t="shared" si="6"/>
        <v>3393351.8005540189</v>
      </c>
      <c r="G21" s="6">
        <f t="shared" si="1"/>
        <v>9695.2908587257625</v>
      </c>
      <c r="H21" s="6">
        <f t="shared" si="2"/>
        <v>3383656.5096952934</v>
      </c>
      <c r="I21" s="48"/>
      <c r="J21" s="48"/>
      <c r="K21" s="48"/>
      <c r="L21" s="28">
        <f t="shared" si="7"/>
        <v>12</v>
      </c>
      <c r="M21" s="28"/>
      <c r="N21" s="29">
        <f t="shared" si="3"/>
        <v>43555</v>
      </c>
      <c r="O21" s="30">
        <f t="shared" si="8"/>
        <v>112000</v>
      </c>
      <c r="P21" s="23">
        <f t="shared" si="4"/>
        <v>8000</v>
      </c>
      <c r="Q21" s="23">
        <f t="shared" si="5"/>
        <v>104000</v>
      </c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15">
      <c r="A22" s="48"/>
      <c r="B22" s="48"/>
      <c r="C22" s="48"/>
      <c r="D22" s="28">
        <f t="shared" si="9"/>
        <v>13</v>
      </c>
      <c r="E22" s="29">
        <f t="shared" si="0"/>
        <v>40543</v>
      </c>
      <c r="F22" s="31">
        <f t="shared" si="6"/>
        <v>3383656.5096952934</v>
      </c>
      <c r="G22" s="6">
        <f t="shared" si="1"/>
        <v>9695.2908587257625</v>
      </c>
      <c r="H22" s="6">
        <f t="shared" si="2"/>
        <v>3373961.2188365678</v>
      </c>
      <c r="I22" s="48"/>
      <c r="J22" s="48"/>
      <c r="K22" s="48"/>
      <c r="L22" s="28">
        <f t="shared" si="7"/>
        <v>13</v>
      </c>
      <c r="M22" s="28"/>
      <c r="N22" s="29">
        <f t="shared" si="3"/>
        <v>43585</v>
      </c>
      <c r="O22" s="30">
        <f t="shared" si="8"/>
        <v>104000</v>
      </c>
      <c r="P22" s="23">
        <f t="shared" si="4"/>
        <v>8000</v>
      </c>
      <c r="Q22" s="23">
        <f t="shared" si="5"/>
        <v>96000</v>
      </c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15">
      <c r="A23" s="48"/>
      <c r="B23" s="48"/>
      <c r="C23" s="48"/>
      <c r="D23" s="28">
        <f t="shared" si="9"/>
        <v>14</v>
      </c>
      <c r="E23" s="29">
        <f t="shared" si="0"/>
        <v>40574</v>
      </c>
      <c r="F23" s="31">
        <f t="shared" si="6"/>
        <v>3373961.2188365678</v>
      </c>
      <c r="G23" s="6">
        <f t="shared" si="1"/>
        <v>9695.2908587257625</v>
      </c>
      <c r="H23" s="6">
        <f t="shared" si="2"/>
        <v>3364265.9279778423</v>
      </c>
      <c r="I23" s="48"/>
      <c r="J23" s="48"/>
      <c r="K23" s="48"/>
      <c r="L23" s="28">
        <f t="shared" si="7"/>
        <v>14</v>
      </c>
      <c r="M23" s="28"/>
      <c r="N23" s="29">
        <f t="shared" si="3"/>
        <v>43616</v>
      </c>
      <c r="O23" s="30">
        <f t="shared" si="8"/>
        <v>96000</v>
      </c>
      <c r="P23" s="23">
        <f t="shared" si="4"/>
        <v>8000</v>
      </c>
      <c r="Q23" s="23">
        <f t="shared" si="5"/>
        <v>88000</v>
      </c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15">
      <c r="A24" s="48"/>
      <c r="B24" s="48"/>
      <c r="C24" s="48"/>
      <c r="D24" s="28">
        <f t="shared" si="9"/>
        <v>15</v>
      </c>
      <c r="E24" s="29">
        <f t="shared" si="0"/>
        <v>40602</v>
      </c>
      <c r="F24" s="31">
        <f t="shared" si="6"/>
        <v>3364265.9279778423</v>
      </c>
      <c r="G24" s="6">
        <f t="shared" si="1"/>
        <v>9695.2908587257625</v>
      </c>
      <c r="H24" s="6">
        <f t="shared" si="2"/>
        <v>3354570.6371191167</v>
      </c>
      <c r="I24" s="48"/>
      <c r="J24" s="48"/>
      <c r="K24" s="48"/>
      <c r="L24" s="28">
        <f t="shared" si="7"/>
        <v>15</v>
      </c>
      <c r="M24" s="28"/>
      <c r="N24" s="29">
        <f t="shared" si="3"/>
        <v>43646</v>
      </c>
      <c r="O24" s="30">
        <f t="shared" si="8"/>
        <v>88000</v>
      </c>
      <c r="P24" s="23">
        <f t="shared" si="4"/>
        <v>8000</v>
      </c>
      <c r="Q24" s="23">
        <f t="shared" si="5"/>
        <v>80000</v>
      </c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15">
      <c r="A25" s="48"/>
      <c r="B25" s="48"/>
      <c r="C25" s="48"/>
      <c r="D25" s="28">
        <f t="shared" si="9"/>
        <v>16</v>
      </c>
      <c r="E25" s="29">
        <f t="shared" si="0"/>
        <v>40633</v>
      </c>
      <c r="F25" s="31">
        <f t="shared" si="6"/>
        <v>3354570.6371191167</v>
      </c>
      <c r="G25" s="6">
        <f t="shared" si="1"/>
        <v>9695.2908587257625</v>
      </c>
      <c r="H25" s="6">
        <f t="shared" si="2"/>
        <v>3344875.3462603912</v>
      </c>
      <c r="I25" s="48"/>
      <c r="J25" s="48"/>
      <c r="K25" s="48"/>
      <c r="L25" s="28">
        <f t="shared" si="7"/>
        <v>16</v>
      </c>
      <c r="M25" s="28"/>
      <c r="N25" s="29">
        <f t="shared" si="3"/>
        <v>43677</v>
      </c>
      <c r="O25" s="30">
        <f t="shared" si="8"/>
        <v>80000</v>
      </c>
      <c r="P25" s="23">
        <f t="shared" si="4"/>
        <v>8000</v>
      </c>
      <c r="Q25" s="23">
        <f t="shared" si="5"/>
        <v>72000</v>
      </c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</row>
    <row r="26" spans="1:34" x14ac:dyDescent="0.15">
      <c r="A26" s="48"/>
      <c r="B26" s="48"/>
      <c r="C26" s="48"/>
      <c r="D26" s="28">
        <f t="shared" si="9"/>
        <v>17</v>
      </c>
      <c r="E26" s="29">
        <f t="shared" si="0"/>
        <v>40663</v>
      </c>
      <c r="F26" s="31">
        <f t="shared" si="6"/>
        <v>3344875.3462603912</v>
      </c>
      <c r="G26" s="6">
        <f t="shared" si="1"/>
        <v>9695.2908587257625</v>
      </c>
      <c r="H26" s="6">
        <f t="shared" si="2"/>
        <v>3335180.0554016656</v>
      </c>
      <c r="I26" s="48"/>
      <c r="J26" s="48"/>
      <c r="K26" s="48"/>
      <c r="L26" s="28">
        <f t="shared" si="7"/>
        <v>17</v>
      </c>
      <c r="M26" s="28"/>
      <c r="N26" s="29">
        <f t="shared" si="3"/>
        <v>43708</v>
      </c>
      <c r="O26" s="30">
        <f t="shared" si="8"/>
        <v>72000</v>
      </c>
      <c r="P26" s="23">
        <f t="shared" si="4"/>
        <v>8000</v>
      </c>
      <c r="Q26" s="23">
        <f t="shared" si="5"/>
        <v>64000</v>
      </c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15">
      <c r="A27" s="48"/>
      <c r="B27" s="48"/>
      <c r="C27" s="48"/>
      <c r="D27" s="28">
        <f t="shared" si="9"/>
        <v>18</v>
      </c>
      <c r="E27" s="29">
        <f t="shared" si="0"/>
        <v>40694</v>
      </c>
      <c r="F27" s="31">
        <f t="shared" si="6"/>
        <v>3335180.0554016656</v>
      </c>
      <c r="G27" s="6">
        <f t="shared" si="1"/>
        <v>9695.2908587257625</v>
      </c>
      <c r="H27" s="6">
        <f t="shared" si="2"/>
        <v>3325484.7645429401</v>
      </c>
      <c r="I27" s="48"/>
      <c r="J27" s="48"/>
      <c r="K27" s="48"/>
      <c r="L27" s="28">
        <f t="shared" si="7"/>
        <v>18</v>
      </c>
      <c r="M27" s="28"/>
      <c r="N27" s="29">
        <f t="shared" si="3"/>
        <v>43738</v>
      </c>
      <c r="O27" s="30">
        <f t="shared" si="8"/>
        <v>64000</v>
      </c>
      <c r="P27" s="23">
        <f t="shared" si="4"/>
        <v>8000</v>
      </c>
      <c r="Q27" s="23">
        <f t="shared" si="5"/>
        <v>56000</v>
      </c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15">
      <c r="A28" s="48"/>
      <c r="B28" s="48"/>
      <c r="C28" s="48"/>
      <c r="D28" s="28">
        <f t="shared" si="9"/>
        <v>19</v>
      </c>
      <c r="E28" s="29">
        <f t="shared" si="0"/>
        <v>40724</v>
      </c>
      <c r="F28" s="31">
        <f t="shared" si="6"/>
        <v>3325484.7645429401</v>
      </c>
      <c r="G28" s="6">
        <f t="shared" si="1"/>
        <v>9695.2908587257625</v>
      </c>
      <c r="H28" s="6">
        <f t="shared" si="2"/>
        <v>3315789.4736842145</v>
      </c>
      <c r="I28" s="48"/>
      <c r="J28" s="48"/>
      <c r="K28" s="48"/>
      <c r="L28" s="28">
        <f t="shared" si="7"/>
        <v>19</v>
      </c>
      <c r="M28" s="28"/>
      <c r="N28" s="29">
        <f t="shared" si="3"/>
        <v>43769</v>
      </c>
      <c r="O28" s="30">
        <f t="shared" si="8"/>
        <v>56000</v>
      </c>
      <c r="P28" s="23">
        <f t="shared" si="4"/>
        <v>8000</v>
      </c>
      <c r="Q28" s="23">
        <f t="shared" si="5"/>
        <v>48000</v>
      </c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15">
      <c r="A29" s="48"/>
      <c r="B29" s="48"/>
      <c r="C29" s="48"/>
      <c r="D29" s="28">
        <f t="shared" si="9"/>
        <v>20</v>
      </c>
      <c r="E29" s="29">
        <f t="shared" si="0"/>
        <v>40755</v>
      </c>
      <c r="F29" s="31">
        <f t="shared" si="6"/>
        <v>3315789.4736842145</v>
      </c>
      <c r="G29" s="6">
        <f t="shared" si="1"/>
        <v>9695.2908587257625</v>
      </c>
      <c r="H29" s="6">
        <f t="shared" si="2"/>
        <v>3306094.182825489</v>
      </c>
      <c r="I29" s="48"/>
      <c r="J29" s="48"/>
      <c r="K29" s="48"/>
      <c r="L29" s="13">
        <f t="shared" si="7"/>
        <v>20</v>
      </c>
      <c r="M29" s="13"/>
      <c r="N29" s="18">
        <f t="shared" si="3"/>
        <v>43799</v>
      </c>
      <c r="O29" s="25">
        <f t="shared" si="8"/>
        <v>48000</v>
      </c>
      <c r="P29" s="23">
        <f t="shared" si="4"/>
        <v>8000</v>
      </c>
      <c r="Q29" s="24">
        <f t="shared" si="5"/>
        <v>40000</v>
      </c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15">
      <c r="A30" s="48"/>
      <c r="B30" s="48"/>
      <c r="C30" s="48"/>
      <c r="D30" s="28">
        <f t="shared" si="9"/>
        <v>21</v>
      </c>
      <c r="E30" s="29">
        <f t="shared" si="0"/>
        <v>40786</v>
      </c>
      <c r="F30" s="31">
        <f t="shared" si="6"/>
        <v>3306094.182825489</v>
      </c>
      <c r="G30" s="6">
        <f t="shared" si="1"/>
        <v>9695.2908587257625</v>
      </c>
      <c r="H30" s="6">
        <f t="shared" si="2"/>
        <v>3296398.8919667634</v>
      </c>
      <c r="I30" s="48"/>
      <c r="J30" s="48"/>
      <c r="K30" s="48"/>
      <c r="L30" s="13">
        <f t="shared" si="7"/>
        <v>21</v>
      </c>
      <c r="M30" s="13"/>
      <c r="N30" s="18">
        <f t="shared" si="3"/>
        <v>43830</v>
      </c>
      <c r="O30" s="25">
        <f t="shared" si="8"/>
        <v>40000</v>
      </c>
      <c r="P30" s="23">
        <f t="shared" si="4"/>
        <v>8000</v>
      </c>
      <c r="Q30" s="24">
        <f t="shared" si="5"/>
        <v>32000</v>
      </c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15">
      <c r="A31" s="48"/>
      <c r="B31" s="48"/>
      <c r="C31" s="48"/>
      <c r="D31" s="28">
        <f t="shared" si="9"/>
        <v>22</v>
      </c>
      <c r="E31" s="29">
        <f t="shared" si="0"/>
        <v>40816</v>
      </c>
      <c r="F31" s="31">
        <f t="shared" si="6"/>
        <v>3296398.8919667634</v>
      </c>
      <c r="G31" s="6">
        <f t="shared" si="1"/>
        <v>9695.2908587257625</v>
      </c>
      <c r="H31" s="6">
        <f t="shared" si="2"/>
        <v>3286703.6011080379</v>
      </c>
      <c r="I31" s="48"/>
      <c r="J31" s="48"/>
      <c r="K31" s="48"/>
      <c r="L31" s="32">
        <f t="shared" si="7"/>
        <v>22</v>
      </c>
      <c r="M31" s="32"/>
      <c r="N31" s="33">
        <f t="shared" si="3"/>
        <v>43861</v>
      </c>
      <c r="O31" s="34">
        <f t="shared" si="8"/>
        <v>32000</v>
      </c>
      <c r="P31" s="35">
        <f t="shared" si="4"/>
        <v>8000</v>
      </c>
      <c r="Q31" s="35">
        <f t="shared" si="5"/>
        <v>24000</v>
      </c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15">
      <c r="A32" s="48"/>
      <c r="B32" s="48"/>
      <c r="C32" s="48"/>
      <c r="D32" s="13">
        <f t="shared" si="9"/>
        <v>23</v>
      </c>
      <c r="E32" s="18">
        <f t="shared" si="0"/>
        <v>40847</v>
      </c>
      <c r="F32" s="8">
        <f t="shared" si="6"/>
        <v>3286703.6011080379</v>
      </c>
      <c r="G32" s="6">
        <f t="shared" si="1"/>
        <v>9695.2908587257625</v>
      </c>
      <c r="H32" s="7">
        <f t="shared" si="2"/>
        <v>3277008.3102493123</v>
      </c>
      <c r="I32" s="48"/>
      <c r="J32" s="48"/>
      <c r="K32" s="48"/>
      <c r="L32" s="32">
        <f t="shared" si="7"/>
        <v>23</v>
      </c>
      <c r="M32" s="32"/>
      <c r="N32" s="33">
        <f t="shared" si="3"/>
        <v>43890</v>
      </c>
      <c r="O32" s="34">
        <f t="shared" si="8"/>
        <v>24000</v>
      </c>
      <c r="P32" s="35">
        <f t="shared" si="4"/>
        <v>8000</v>
      </c>
      <c r="Q32" s="35">
        <f t="shared" si="5"/>
        <v>16000</v>
      </c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15">
      <c r="A33" s="48"/>
      <c r="B33" s="48"/>
      <c r="C33" s="48"/>
      <c r="D33" s="13">
        <f t="shared" si="9"/>
        <v>24</v>
      </c>
      <c r="E33" s="18">
        <f t="shared" si="0"/>
        <v>40877</v>
      </c>
      <c r="F33" s="8">
        <f t="shared" si="6"/>
        <v>3277008.3102493123</v>
      </c>
      <c r="G33" s="6">
        <f t="shared" si="1"/>
        <v>9695.2908587257625</v>
      </c>
      <c r="H33" s="7">
        <f t="shared" si="2"/>
        <v>3267313.0193905868</v>
      </c>
      <c r="I33" s="48"/>
      <c r="J33" s="48"/>
      <c r="K33" s="48"/>
      <c r="L33" s="32">
        <f t="shared" si="7"/>
        <v>24</v>
      </c>
      <c r="M33" s="32"/>
      <c r="N33" s="33">
        <f t="shared" si="3"/>
        <v>43921</v>
      </c>
      <c r="O33" s="34">
        <f t="shared" si="8"/>
        <v>16000</v>
      </c>
      <c r="P33" s="35">
        <f t="shared" si="4"/>
        <v>8000</v>
      </c>
      <c r="Q33" s="35">
        <f t="shared" si="5"/>
        <v>8000</v>
      </c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</row>
    <row r="34" spans="1:34" x14ac:dyDescent="0.15">
      <c r="A34" s="48"/>
      <c r="B34" s="48"/>
      <c r="C34" s="48"/>
      <c r="D34" s="13">
        <f t="shared" si="9"/>
        <v>25</v>
      </c>
      <c r="E34" s="18">
        <f t="shared" si="0"/>
        <v>40908</v>
      </c>
      <c r="F34" s="8">
        <f t="shared" si="6"/>
        <v>3267313.0193905868</v>
      </c>
      <c r="G34" s="6">
        <f t="shared" si="1"/>
        <v>9695.2908587257625</v>
      </c>
      <c r="H34" s="7">
        <f t="shared" si="2"/>
        <v>3257617.7285318612</v>
      </c>
      <c r="I34" s="48"/>
      <c r="J34" s="48"/>
      <c r="K34" s="48"/>
      <c r="L34" s="32">
        <f t="shared" si="7"/>
        <v>25</v>
      </c>
      <c r="M34" s="32"/>
      <c r="N34" s="33">
        <f t="shared" si="3"/>
        <v>43951</v>
      </c>
      <c r="O34" s="34">
        <f t="shared" si="8"/>
        <v>8000</v>
      </c>
      <c r="P34" s="35">
        <f t="shared" si="4"/>
        <v>8000</v>
      </c>
      <c r="Q34" s="35">
        <f t="shared" si="5"/>
        <v>0</v>
      </c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15">
      <c r="A35" s="48"/>
      <c r="B35" s="48"/>
      <c r="C35" s="48"/>
      <c r="D35" s="13">
        <f t="shared" si="9"/>
        <v>26</v>
      </c>
      <c r="E35" s="18">
        <f t="shared" si="0"/>
        <v>40939</v>
      </c>
      <c r="F35" s="8">
        <f t="shared" si="6"/>
        <v>3257617.7285318612</v>
      </c>
      <c r="G35" s="6">
        <f t="shared" si="1"/>
        <v>9695.2908587257625</v>
      </c>
      <c r="H35" s="7">
        <f t="shared" si="2"/>
        <v>3247922.4376731357</v>
      </c>
      <c r="I35" s="48"/>
      <c r="J35" s="48"/>
      <c r="K35" s="48"/>
      <c r="L35" s="13">
        <f t="shared" si="7"/>
        <v>26</v>
      </c>
      <c r="M35" s="13"/>
      <c r="N35" s="18">
        <f t="shared" si="3"/>
        <v>43982</v>
      </c>
      <c r="O35" s="25">
        <f t="shared" si="8"/>
        <v>0</v>
      </c>
      <c r="P35" s="23">
        <f t="shared" si="4"/>
        <v>8000</v>
      </c>
      <c r="Q35" s="26">
        <f t="shared" si="5"/>
        <v>-8000</v>
      </c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15">
      <c r="A36" s="48"/>
      <c r="B36" s="48"/>
      <c r="C36" s="48"/>
      <c r="D36" s="13">
        <f t="shared" si="9"/>
        <v>27</v>
      </c>
      <c r="E36" s="18">
        <f t="shared" si="0"/>
        <v>40968</v>
      </c>
      <c r="F36" s="8">
        <f t="shared" si="6"/>
        <v>3247922.4376731357</v>
      </c>
      <c r="G36" s="6">
        <f t="shared" si="1"/>
        <v>9695.2908587257625</v>
      </c>
      <c r="H36" s="7">
        <f t="shared" si="2"/>
        <v>3238227.1468144101</v>
      </c>
      <c r="I36" s="52"/>
      <c r="J36" s="48"/>
      <c r="K36" s="48"/>
      <c r="L36" s="48"/>
      <c r="M36" s="48"/>
      <c r="N36" s="49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15">
      <c r="A37" s="48"/>
      <c r="B37" s="48"/>
      <c r="C37" s="48"/>
      <c r="D37" s="13">
        <f t="shared" si="9"/>
        <v>28</v>
      </c>
      <c r="E37" s="18">
        <f t="shared" si="0"/>
        <v>40999</v>
      </c>
      <c r="F37" s="8">
        <f t="shared" si="6"/>
        <v>3238227.1468144101</v>
      </c>
      <c r="G37" s="6">
        <f t="shared" si="1"/>
        <v>9695.2908587257625</v>
      </c>
      <c r="H37" s="7">
        <f t="shared" si="2"/>
        <v>3228531.8559556846</v>
      </c>
      <c r="I37" s="52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15">
      <c r="A38" s="48"/>
      <c r="B38" s="48"/>
      <c r="C38" s="48"/>
      <c r="D38" s="13">
        <f t="shared" si="9"/>
        <v>29</v>
      </c>
      <c r="E38" s="18">
        <f t="shared" si="0"/>
        <v>41029</v>
      </c>
      <c r="F38" s="8">
        <f t="shared" si="6"/>
        <v>3228531.8559556846</v>
      </c>
      <c r="G38" s="6">
        <f t="shared" si="1"/>
        <v>9695.2908587257625</v>
      </c>
      <c r="H38" s="7">
        <f t="shared" si="2"/>
        <v>3218836.565096959</v>
      </c>
      <c r="I38" s="52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15">
      <c r="A39" s="48"/>
      <c r="B39" s="48"/>
      <c r="C39" s="48"/>
      <c r="D39" s="13">
        <f t="shared" si="9"/>
        <v>30</v>
      </c>
      <c r="E39" s="18">
        <f t="shared" si="0"/>
        <v>41060</v>
      </c>
      <c r="F39" s="8">
        <f t="shared" si="6"/>
        <v>3218836.565096959</v>
      </c>
      <c r="G39" s="6">
        <f t="shared" si="1"/>
        <v>9695.2908587257625</v>
      </c>
      <c r="H39" s="7">
        <f t="shared" si="2"/>
        <v>3209141.2742382335</v>
      </c>
      <c r="I39" s="52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15">
      <c r="A40" s="48"/>
      <c r="B40" s="48"/>
      <c r="C40" s="48"/>
      <c r="D40" s="13">
        <f t="shared" si="9"/>
        <v>31</v>
      </c>
      <c r="E40" s="18">
        <f t="shared" si="0"/>
        <v>41090</v>
      </c>
      <c r="F40" s="8">
        <f t="shared" si="6"/>
        <v>3209141.2742382335</v>
      </c>
      <c r="G40" s="6">
        <f t="shared" si="1"/>
        <v>9695.2908587257625</v>
      </c>
      <c r="H40" s="7">
        <f t="shared" si="2"/>
        <v>3199445.9833795079</v>
      </c>
      <c r="I40" s="52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15">
      <c r="A41" s="48"/>
      <c r="B41" s="48"/>
      <c r="C41" s="48"/>
      <c r="D41" s="13">
        <f t="shared" si="9"/>
        <v>32</v>
      </c>
      <c r="E41" s="18">
        <f t="shared" si="0"/>
        <v>41121</v>
      </c>
      <c r="F41" s="8">
        <f t="shared" si="6"/>
        <v>3199445.9833795079</v>
      </c>
      <c r="G41" s="6">
        <f t="shared" si="1"/>
        <v>9695.2908587257625</v>
      </c>
      <c r="H41" s="7">
        <f t="shared" si="2"/>
        <v>3189750.6925207824</v>
      </c>
      <c r="I41" s="52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15">
      <c r="A42" s="48"/>
      <c r="B42" s="48"/>
      <c r="C42" s="48"/>
      <c r="D42" s="13">
        <f t="shared" si="9"/>
        <v>33</v>
      </c>
      <c r="E42" s="18">
        <f t="shared" si="0"/>
        <v>41152</v>
      </c>
      <c r="F42" s="8">
        <f t="shared" si="6"/>
        <v>3189750.6925207824</v>
      </c>
      <c r="G42" s="6">
        <f t="shared" si="1"/>
        <v>9695.2908587257625</v>
      </c>
      <c r="H42" s="7">
        <f t="shared" si="2"/>
        <v>3180055.4016620568</v>
      </c>
      <c r="I42" s="52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15">
      <c r="A43" s="48"/>
      <c r="B43" s="48"/>
      <c r="C43" s="48"/>
      <c r="D43" s="13">
        <f t="shared" si="9"/>
        <v>34</v>
      </c>
      <c r="E43" s="18">
        <f t="shared" si="0"/>
        <v>41182</v>
      </c>
      <c r="F43" s="8">
        <f t="shared" si="6"/>
        <v>3180055.4016620568</v>
      </c>
      <c r="G43" s="6">
        <f t="shared" si="1"/>
        <v>9695.2908587257625</v>
      </c>
      <c r="H43" s="7">
        <f t="shared" si="2"/>
        <v>3170360.1108033312</v>
      </c>
      <c r="I43" s="52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15">
      <c r="A44" s="48"/>
      <c r="B44" s="48"/>
      <c r="C44" s="48"/>
      <c r="D44" s="13">
        <f t="shared" si="9"/>
        <v>35</v>
      </c>
      <c r="E44" s="18">
        <f t="shared" si="0"/>
        <v>41213</v>
      </c>
      <c r="F44" s="8">
        <f t="shared" si="6"/>
        <v>3170360.1108033312</v>
      </c>
      <c r="G44" s="6">
        <f t="shared" si="1"/>
        <v>9695.2908587257625</v>
      </c>
      <c r="H44" s="7">
        <f t="shared" si="2"/>
        <v>3160664.8199446057</v>
      </c>
      <c r="I44" s="52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15">
      <c r="A45" s="48"/>
      <c r="B45" s="48"/>
      <c r="C45" s="48"/>
      <c r="D45" s="13">
        <f t="shared" si="9"/>
        <v>36</v>
      </c>
      <c r="E45" s="18">
        <f t="shared" si="0"/>
        <v>41243</v>
      </c>
      <c r="F45" s="8">
        <f t="shared" si="6"/>
        <v>3160664.8199446057</v>
      </c>
      <c r="G45" s="6">
        <f t="shared" si="1"/>
        <v>9695.2908587257625</v>
      </c>
      <c r="H45" s="7">
        <f t="shared" si="2"/>
        <v>3150969.5290858801</v>
      </c>
      <c r="I45" s="52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15">
      <c r="A46" s="48"/>
      <c r="B46" s="48"/>
      <c r="C46" s="48"/>
      <c r="D46" s="13">
        <f t="shared" si="9"/>
        <v>37</v>
      </c>
      <c r="E46" s="18">
        <f t="shared" si="0"/>
        <v>41274</v>
      </c>
      <c r="F46" s="8">
        <f t="shared" si="6"/>
        <v>3150969.5290858801</v>
      </c>
      <c r="G46" s="6">
        <f t="shared" si="1"/>
        <v>9695.2908587257625</v>
      </c>
      <c r="H46" s="7">
        <f t="shared" si="2"/>
        <v>3141274.2382271546</v>
      </c>
      <c r="I46" s="52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15">
      <c r="A47" s="48"/>
      <c r="B47" s="48"/>
      <c r="C47" s="48"/>
      <c r="D47" s="13">
        <f t="shared" si="9"/>
        <v>38</v>
      </c>
      <c r="E47" s="18">
        <f t="shared" si="0"/>
        <v>41305</v>
      </c>
      <c r="F47" s="8">
        <f t="shared" si="6"/>
        <v>3141274.2382271546</v>
      </c>
      <c r="G47" s="6">
        <f t="shared" si="1"/>
        <v>9695.2908587257625</v>
      </c>
      <c r="H47" s="7">
        <f t="shared" si="2"/>
        <v>3131578.947368429</v>
      </c>
      <c r="I47" s="52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15">
      <c r="A48" s="48"/>
      <c r="B48" s="48"/>
      <c r="C48" s="48"/>
      <c r="D48" s="13">
        <f t="shared" si="9"/>
        <v>39</v>
      </c>
      <c r="E48" s="18">
        <f t="shared" si="0"/>
        <v>41333</v>
      </c>
      <c r="F48" s="8">
        <f t="shared" si="6"/>
        <v>3131578.947368429</v>
      </c>
      <c r="G48" s="6">
        <f t="shared" si="1"/>
        <v>9695.2908587257625</v>
      </c>
      <c r="H48" s="7">
        <f t="shared" si="2"/>
        <v>3121883.6565097035</v>
      </c>
      <c r="I48" s="52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15">
      <c r="A49" s="48"/>
      <c r="B49" s="48"/>
      <c r="C49" s="48"/>
      <c r="D49" s="13">
        <f t="shared" si="9"/>
        <v>40</v>
      </c>
      <c r="E49" s="18">
        <f t="shared" si="0"/>
        <v>41364</v>
      </c>
      <c r="F49" s="8">
        <f t="shared" si="6"/>
        <v>3121883.6565097035</v>
      </c>
      <c r="G49" s="6">
        <f t="shared" si="1"/>
        <v>9695.2908587257625</v>
      </c>
      <c r="H49" s="7">
        <f t="shared" si="2"/>
        <v>3112188.3656509779</v>
      </c>
      <c r="I49" s="52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15">
      <c r="A50" s="48"/>
      <c r="B50" s="48"/>
      <c r="C50" s="48"/>
      <c r="D50" s="13">
        <f t="shared" si="9"/>
        <v>41</v>
      </c>
      <c r="E50" s="18">
        <f t="shared" si="0"/>
        <v>41394</v>
      </c>
      <c r="F50" s="8">
        <f t="shared" si="6"/>
        <v>3112188.3656509779</v>
      </c>
      <c r="G50" s="6">
        <f t="shared" si="1"/>
        <v>9695.2908587257625</v>
      </c>
      <c r="H50" s="7">
        <f t="shared" si="2"/>
        <v>3102493.0747922524</v>
      </c>
      <c r="I50" s="52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15">
      <c r="A51" s="48"/>
      <c r="B51" s="48"/>
      <c r="C51" s="48"/>
      <c r="D51" s="13">
        <f>D50+1</f>
        <v>42</v>
      </c>
      <c r="E51" s="18">
        <f t="shared" si="0"/>
        <v>41425</v>
      </c>
      <c r="F51" s="8">
        <f t="shared" si="6"/>
        <v>3102493.0747922524</v>
      </c>
      <c r="G51" s="6">
        <f t="shared" si="1"/>
        <v>9695.2908587257625</v>
      </c>
      <c r="H51" s="7">
        <f t="shared" si="2"/>
        <v>3092797.7839335268</v>
      </c>
      <c r="I51" s="52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15">
      <c r="A52" s="48"/>
      <c r="B52" s="48"/>
      <c r="C52" s="48"/>
      <c r="D52" s="13">
        <f t="shared" si="9"/>
        <v>43</v>
      </c>
      <c r="E52" s="18">
        <f t="shared" si="0"/>
        <v>41455</v>
      </c>
      <c r="F52" s="8">
        <f t="shared" si="6"/>
        <v>3092797.7839335268</v>
      </c>
      <c r="G52" s="6">
        <f t="shared" si="1"/>
        <v>9695.2908587257625</v>
      </c>
      <c r="H52" s="7">
        <f t="shared" si="2"/>
        <v>3083102.4930748013</v>
      </c>
      <c r="I52" s="52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15">
      <c r="A53" s="48"/>
      <c r="B53" s="48"/>
      <c r="C53" s="48"/>
      <c r="D53" s="13">
        <f t="shared" si="9"/>
        <v>44</v>
      </c>
      <c r="E53" s="18">
        <f t="shared" si="0"/>
        <v>41486</v>
      </c>
      <c r="F53" s="8">
        <f t="shared" si="6"/>
        <v>3083102.4930748013</v>
      </c>
      <c r="G53" s="6">
        <f t="shared" si="1"/>
        <v>9695.2908587257625</v>
      </c>
      <c r="H53" s="7">
        <f t="shared" si="2"/>
        <v>3073407.2022160757</v>
      </c>
      <c r="I53" s="52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15">
      <c r="A54" s="48"/>
      <c r="B54" s="48"/>
      <c r="C54" s="48"/>
      <c r="D54" s="13">
        <f t="shared" si="9"/>
        <v>45</v>
      </c>
      <c r="E54" s="18">
        <f t="shared" si="0"/>
        <v>41517</v>
      </c>
      <c r="F54" s="8">
        <f t="shared" si="6"/>
        <v>3073407.2022160757</v>
      </c>
      <c r="G54" s="6">
        <f t="shared" si="1"/>
        <v>9695.2908587257625</v>
      </c>
      <c r="H54" s="7">
        <f t="shared" si="2"/>
        <v>3063711.9113573502</v>
      </c>
      <c r="I54" s="52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15">
      <c r="A55" s="48"/>
      <c r="B55" s="48"/>
      <c r="C55" s="48"/>
      <c r="D55" s="13">
        <f t="shared" si="9"/>
        <v>46</v>
      </c>
      <c r="E55" s="18">
        <f t="shared" si="0"/>
        <v>41547</v>
      </c>
      <c r="F55" s="8">
        <f t="shared" si="6"/>
        <v>3063711.9113573502</v>
      </c>
      <c r="G55" s="6">
        <f t="shared" si="1"/>
        <v>9695.2908587257625</v>
      </c>
      <c r="H55" s="7">
        <f t="shared" si="2"/>
        <v>3054016.6204986246</v>
      </c>
      <c r="I55" s="52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15">
      <c r="A56" s="48"/>
      <c r="B56" s="48"/>
      <c r="C56" s="48"/>
      <c r="D56" s="13">
        <f t="shared" si="9"/>
        <v>47</v>
      </c>
      <c r="E56" s="18">
        <f t="shared" si="0"/>
        <v>41578</v>
      </c>
      <c r="F56" s="8">
        <f t="shared" si="6"/>
        <v>3054016.6204986246</v>
      </c>
      <c r="G56" s="6">
        <f t="shared" si="1"/>
        <v>9695.2908587257625</v>
      </c>
      <c r="H56" s="7">
        <f t="shared" si="2"/>
        <v>3044321.3296398991</v>
      </c>
      <c r="I56" s="52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15">
      <c r="A57" s="48"/>
      <c r="B57" s="48"/>
      <c r="C57" s="48"/>
      <c r="D57" s="13">
        <f t="shared" si="9"/>
        <v>48</v>
      </c>
      <c r="E57" s="18">
        <f t="shared" si="0"/>
        <v>41608</v>
      </c>
      <c r="F57" s="8">
        <f t="shared" si="6"/>
        <v>3044321.3296398991</v>
      </c>
      <c r="G57" s="6">
        <f t="shared" si="1"/>
        <v>9695.2908587257625</v>
      </c>
      <c r="H57" s="7">
        <f t="shared" si="2"/>
        <v>3034626.0387811735</v>
      </c>
      <c r="I57" s="52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15">
      <c r="A58" s="48"/>
      <c r="B58" s="48"/>
      <c r="C58" s="48"/>
      <c r="D58" s="13">
        <f t="shared" si="9"/>
        <v>49</v>
      </c>
      <c r="E58" s="18">
        <f t="shared" si="0"/>
        <v>41639</v>
      </c>
      <c r="F58" s="8">
        <f t="shared" si="6"/>
        <v>3034626.0387811735</v>
      </c>
      <c r="G58" s="6">
        <f t="shared" si="1"/>
        <v>9695.2908587257625</v>
      </c>
      <c r="H58" s="7">
        <f t="shared" si="2"/>
        <v>3024930.747922448</v>
      </c>
      <c r="I58" s="52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15">
      <c r="A59" s="48"/>
      <c r="B59" s="48"/>
      <c r="C59" s="48"/>
      <c r="D59" s="13">
        <f t="shared" si="9"/>
        <v>50</v>
      </c>
      <c r="E59" s="18">
        <f t="shared" si="0"/>
        <v>41670</v>
      </c>
      <c r="F59" s="8">
        <f t="shared" si="6"/>
        <v>3024930.747922448</v>
      </c>
      <c r="G59" s="6">
        <f t="shared" si="1"/>
        <v>9695.2908587257625</v>
      </c>
      <c r="H59" s="7">
        <f t="shared" si="2"/>
        <v>3015235.4570637224</v>
      </c>
      <c r="I59" s="52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15">
      <c r="A60" s="48"/>
      <c r="B60" s="48"/>
      <c r="C60" s="48"/>
      <c r="D60" s="13">
        <f t="shared" si="9"/>
        <v>51</v>
      </c>
      <c r="E60" s="18">
        <f t="shared" si="0"/>
        <v>41698</v>
      </c>
      <c r="F60" s="8">
        <f t="shared" si="6"/>
        <v>3015235.4570637224</v>
      </c>
      <c r="G60" s="6">
        <f t="shared" si="1"/>
        <v>9695.2908587257625</v>
      </c>
      <c r="H60" s="7">
        <f t="shared" si="2"/>
        <v>3005540.1662049969</v>
      </c>
      <c r="I60" s="52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15">
      <c r="A61" s="48"/>
      <c r="B61" s="48"/>
      <c r="C61" s="48"/>
      <c r="D61" s="13">
        <f t="shared" si="9"/>
        <v>52</v>
      </c>
      <c r="E61" s="18">
        <f t="shared" si="0"/>
        <v>41729</v>
      </c>
      <c r="F61" s="8">
        <f t="shared" si="6"/>
        <v>3005540.1662049969</v>
      </c>
      <c r="G61" s="6">
        <f t="shared" si="1"/>
        <v>9695.2908587257625</v>
      </c>
      <c r="H61" s="7">
        <f t="shared" si="2"/>
        <v>2995844.8753462713</v>
      </c>
      <c r="I61" s="52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15">
      <c r="A62" s="48"/>
      <c r="B62" s="48"/>
      <c r="C62" s="48"/>
      <c r="D62" s="13">
        <f t="shared" si="9"/>
        <v>53</v>
      </c>
      <c r="E62" s="18">
        <f t="shared" si="0"/>
        <v>41759</v>
      </c>
      <c r="F62" s="8">
        <f t="shared" si="6"/>
        <v>2995844.8753462713</v>
      </c>
      <c r="G62" s="6">
        <f t="shared" si="1"/>
        <v>9695.2908587257625</v>
      </c>
      <c r="H62" s="7">
        <f t="shared" si="2"/>
        <v>2986149.5844875458</v>
      </c>
      <c r="I62" s="52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15">
      <c r="A63" s="48"/>
      <c r="B63" s="48"/>
      <c r="C63" s="48"/>
      <c r="D63" s="13">
        <f t="shared" si="9"/>
        <v>54</v>
      </c>
      <c r="E63" s="18">
        <f t="shared" si="0"/>
        <v>41790</v>
      </c>
      <c r="F63" s="8">
        <f t="shared" si="6"/>
        <v>2986149.5844875458</v>
      </c>
      <c r="G63" s="6">
        <f t="shared" si="1"/>
        <v>9695.2908587257625</v>
      </c>
      <c r="H63" s="7">
        <f t="shared" si="2"/>
        <v>2976454.2936288202</v>
      </c>
      <c r="I63" s="52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15">
      <c r="A64" s="48"/>
      <c r="B64" s="48"/>
      <c r="C64" s="48"/>
      <c r="D64" s="13">
        <f t="shared" si="9"/>
        <v>55</v>
      </c>
      <c r="E64" s="18">
        <f t="shared" si="0"/>
        <v>41820</v>
      </c>
      <c r="F64" s="8">
        <f t="shared" si="6"/>
        <v>2976454.2936288202</v>
      </c>
      <c r="G64" s="6">
        <f t="shared" si="1"/>
        <v>9695.2908587257625</v>
      </c>
      <c r="H64" s="7">
        <f t="shared" si="2"/>
        <v>2966759.0027700947</v>
      </c>
      <c r="I64" s="52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15">
      <c r="A65" s="48"/>
      <c r="B65" s="48"/>
      <c r="C65" s="48"/>
      <c r="D65" s="13">
        <f t="shared" si="9"/>
        <v>56</v>
      </c>
      <c r="E65" s="18">
        <f t="shared" si="0"/>
        <v>41851</v>
      </c>
      <c r="F65" s="8">
        <f t="shared" si="6"/>
        <v>2966759.0027700947</v>
      </c>
      <c r="G65" s="6">
        <f t="shared" si="1"/>
        <v>9695.2908587257625</v>
      </c>
      <c r="H65" s="7">
        <f t="shared" si="2"/>
        <v>2957063.7119113691</v>
      </c>
      <c r="I65" s="52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15">
      <c r="A66" s="48"/>
      <c r="B66" s="48"/>
      <c r="C66" s="48"/>
      <c r="D66" s="13">
        <f t="shared" si="9"/>
        <v>57</v>
      </c>
      <c r="E66" s="18">
        <f t="shared" si="0"/>
        <v>41882</v>
      </c>
      <c r="F66" s="8">
        <f t="shared" si="6"/>
        <v>2957063.7119113691</v>
      </c>
      <c r="G66" s="6">
        <f t="shared" si="1"/>
        <v>9695.2908587257625</v>
      </c>
      <c r="H66" s="7">
        <f t="shared" si="2"/>
        <v>2947368.4210526436</v>
      </c>
      <c r="I66" s="52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15">
      <c r="A67" s="48"/>
      <c r="B67" s="48"/>
      <c r="C67" s="48"/>
      <c r="D67" s="13">
        <f t="shared" si="9"/>
        <v>58</v>
      </c>
      <c r="E67" s="18">
        <f t="shared" si="0"/>
        <v>41912</v>
      </c>
      <c r="F67" s="8">
        <f t="shared" si="6"/>
        <v>2947368.4210526436</v>
      </c>
      <c r="G67" s="6">
        <f t="shared" si="1"/>
        <v>9695.2908587257625</v>
      </c>
      <c r="H67" s="7">
        <f t="shared" si="2"/>
        <v>2937673.130193918</v>
      </c>
      <c r="I67" s="52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15">
      <c r="A68" s="48"/>
      <c r="B68" s="48"/>
      <c r="C68" s="48"/>
      <c r="D68" s="13">
        <f t="shared" si="9"/>
        <v>59</v>
      </c>
      <c r="E68" s="18">
        <f t="shared" si="0"/>
        <v>41943</v>
      </c>
      <c r="F68" s="8">
        <f t="shared" si="6"/>
        <v>2937673.130193918</v>
      </c>
      <c r="G68" s="6">
        <f t="shared" si="1"/>
        <v>9695.2908587257625</v>
      </c>
      <c r="H68" s="7">
        <f t="shared" si="2"/>
        <v>2927977.8393351925</v>
      </c>
      <c r="I68" s="52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15">
      <c r="A69" s="48"/>
      <c r="B69" s="48"/>
      <c r="C69" s="48"/>
      <c r="D69" s="13">
        <f t="shared" si="9"/>
        <v>60</v>
      </c>
      <c r="E69" s="18">
        <f t="shared" si="0"/>
        <v>41973</v>
      </c>
      <c r="F69" s="8">
        <f t="shared" si="6"/>
        <v>2927977.8393351925</v>
      </c>
      <c r="G69" s="6">
        <f t="shared" si="1"/>
        <v>9695.2908587257625</v>
      </c>
      <c r="H69" s="7">
        <f t="shared" si="2"/>
        <v>2918282.5484764669</v>
      </c>
      <c r="I69" s="52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15">
      <c r="A70" s="48"/>
      <c r="B70" s="48"/>
      <c r="C70" s="48"/>
      <c r="D70" s="13">
        <f t="shared" si="9"/>
        <v>61</v>
      </c>
      <c r="E70" s="18">
        <f t="shared" si="0"/>
        <v>42004</v>
      </c>
      <c r="F70" s="8">
        <f t="shared" si="6"/>
        <v>2918282.5484764669</v>
      </c>
      <c r="G70" s="6">
        <f t="shared" si="1"/>
        <v>9695.2908587257625</v>
      </c>
      <c r="H70" s="7">
        <f t="shared" si="2"/>
        <v>2908587.2576177414</v>
      </c>
      <c r="I70" s="52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15">
      <c r="A71" s="48"/>
      <c r="B71" s="48"/>
      <c r="C71" s="48"/>
      <c r="D71" s="13">
        <f t="shared" si="9"/>
        <v>62</v>
      </c>
      <c r="E71" s="18">
        <f t="shared" si="0"/>
        <v>42035</v>
      </c>
      <c r="F71" s="8">
        <f t="shared" si="6"/>
        <v>2908587.2576177414</v>
      </c>
      <c r="G71" s="6">
        <f t="shared" si="1"/>
        <v>9695.2908587257625</v>
      </c>
      <c r="H71" s="7">
        <f t="shared" si="2"/>
        <v>2898891.9667590158</v>
      </c>
      <c r="I71" s="52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15">
      <c r="A72" s="48"/>
      <c r="B72" s="48"/>
      <c r="C72" s="48"/>
      <c r="D72" s="13">
        <f t="shared" si="9"/>
        <v>63</v>
      </c>
      <c r="E72" s="18">
        <f t="shared" si="0"/>
        <v>42063</v>
      </c>
      <c r="F72" s="8">
        <f t="shared" si="6"/>
        <v>2898891.9667590158</v>
      </c>
      <c r="G72" s="6">
        <f t="shared" si="1"/>
        <v>9695.2908587257625</v>
      </c>
      <c r="H72" s="7">
        <f t="shared" si="2"/>
        <v>2889196.6759002903</v>
      </c>
      <c r="I72" s="52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15">
      <c r="A73" s="48"/>
      <c r="B73" s="48"/>
      <c r="C73" s="48"/>
      <c r="D73" s="13">
        <f t="shared" si="9"/>
        <v>64</v>
      </c>
      <c r="E73" s="18">
        <f t="shared" si="0"/>
        <v>42094</v>
      </c>
      <c r="F73" s="8">
        <f t="shared" si="6"/>
        <v>2889196.6759002903</v>
      </c>
      <c r="G73" s="6">
        <f t="shared" si="1"/>
        <v>9695.2908587257625</v>
      </c>
      <c r="H73" s="7">
        <f t="shared" si="2"/>
        <v>2879501.3850415647</v>
      </c>
      <c r="I73" s="52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15">
      <c r="A74" s="48"/>
      <c r="B74" s="48"/>
      <c r="C74" s="48"/>
      <c r="D74" s="13">
        <f t="shared" si="9"/>
        <v>65</v>
      </c>
      <c r="E74" s="18">
        <f t="shared" ref="E74:E137" si="10">EOMONTH($D$3,D74)</f>
        <v>42124</v>
      </c>
      <c r="F74" s="8">
        <f t="shared" si="6"/>
        <v>2879501.3850415647</v>
      </c>
      <c r="G74" s="6">
        <f t="shared" ref="G74:G137" si="11">$A$3*$C$3</f>
        <v>9695.2908587257625</v>
      </c>
      <c r="H74" s="7">
        <f t="shared" ref="H74:H137" si="12">F74-G74</f>
        <v>2869806.0941828392</v>
      </c>
      <c r="I74" s="52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15">
      <c r="A75" s="48"/>
      <c r="B75" s="48"/>
      <c r="C75" s="48"/>
      <c r="D75" s="13">
        <f t="shared" si="9"/>
        <v>66</v>
      </c>
      <c r="E75" s="18">
        <f t="shared" si="10"/>
        <v>42155</v>
      </c>
      <c r="F75" s="8">
        <f t="shared" ref="F75:F138" si="13">H74</f>
        <v>2869806.0941828392</v>
      </c>
      <c r="G75" s="6">
        <f t="shared" si="11"/>
        <v>9695.2908587257625</v>
      </c>
      <c r="H75" s="7">
        <f t="shared" si="12"/>
        <v>2860110.8033241136</v>
      </c>
      <c r="I75" s="52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15">
      <c r="A76" s="48"/>
      <c r="B76" s="48"/>
      <c r="C76" s="48"/>
      <c r="D76" s="13">
        <f t="shared" ref="D76:D89" si="14">D75+1</f>
        <v>67</v>
      </c>
      <c r="E76" s="18">
        <f t="shared" si="10"/>
        <v>42185</v>
      </c>
      <c r="F76" s="8">
        <f t="shared" si="13"/>
        <v>2860110.8033241136</v>
      </c>
      <c r="G76" s="6">
        <f t="shared" si="11"/>
        <v>9695.2908587257625</v>
      </c>
      <c r="H76" s="7">
        <f t="shared" si="12"/>
        <v>2850415.512465388</v>
      </c>
      <c r="I76" s="52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15">
      <c r="A77" s="48"/>
      <c r="B77" s="48"/>
      <c r="C77" s="48"/>
      <c r="D77" s="13">
        <f t="shared" si="14"/>
        <v>68</v>
      </c>
      <c r="E77" s="18">
        <f t="shared" si="10"/>
        <v>42216</v>
      </c>
      <c r="F77" s="8">
        <f t="shared" si="13"/>
        <v>2850415.512465388</v>
      </c>
      <c r="G77" s="6">
        <f t="shared" si="11"/>
        <v>9695.2908587257625</v>
      </c>
      <c r="H77" s="7">
        <f t="shared" si="12"/>
        <v>2840720.2216066625</v>
      </c>
      <c r="I77" s="52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15">
      <c r="A78" s="48"/>
      <c r="B78" s="48"/>
      <c r="C78" s="48"/>
      <c r="D78" s="13">
        <f t="shared" si="14"/>
        <v>69</v>
      </c>
      <c r="E78" s="18">
        <f t="shared" si="10"/>
        <v>42247</v>
      </c>
      <c r="F78" s="8">
        <f t="shared" si="13"/>
        <v>2840720.2216066625</v>
      </c>
      <c r="G78" s="6">
        <f t="shared" si="11"/>
        <v>9695.2908587257625</v>
      </c>
      <c r="H78" s="7">
        <f t="shared" si="12"/>
        <v>2831024.9307479369</v>
      </c>
      <c r="I78" s="52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15">
      <c r="A79" s="48"/>
      <c r="B79" s="48"/>
      <c r="C79" s="48"/>
      <c r="D79" s="13">
        <f t="shared" si="14"/>
        <v>70</v>
      </c>
      <c r="E79" s="18">
        <f t="shared" si="10"/>
        <v>42277</v>
      </c>
      <c r="F79" s="8">
        <f t="shared" si="13"/>
        <v>2831024.9307479369</v>
      </c>
      <c r="G79" s="6">
        <f t="shared" si="11"/>
        <v>9695.2908587257625</v>
      </c>
      <c r="H79" s="7">
        <f t="shared" si="12"/>
        <v>2821329.6398892114</v>
      </c>
      <c r="I79" s="52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15">
      <c r="A80" s="48"/>
      <c r="B80" s="48"/>
      <c r="C80" s="48"/>
      <c r="D80" s="13">
        <f t="shared" si="14"/>
        <v>71</v>
      </c>
      <c r="E80" s="18">
        <f t="shared" si="10"/>
        <v>42308</v>
      </c>
      <c r="F80" s="8">
        <f t="shared" si="13"/>
        <v>2821329.6398892114</v>
      </c>
      <c r="G80" s="6">
        <f t="shared" si="11"/>
        <v>9695.2908587257625</v>
      </c>
      <c r="H80" s="7">
        <f t="shared" si="12"/>
        <v>2811634.3490304858</v>
      </c>
      <c r="I80" s="52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15">
      <c r="A81" s="48"/>
      <c r="B81" s="48"/>
      <c r="C81" s="48"/>
      <c r="D81" s="13">
        <f t="shared" si="14"/>
        <v>72</v>
      </c>
      <c r="E81" s="18">
        <f t="shared" si="10"/>
        <v>42338</v>
      </c>
      <c r="F81" s="8">
        <f t="shared" si="13"/>
        <v>2811634.3490304858</v>
      </c>
      <c r="G81" s="6">
        <f t="shared" si="11"/>
        <v>9695.2908587257625</v>
      </c>
      <c r="H81" s="7">
        <f t="shared" si="12"/>
        <v>2801939.0581717603</v>
      </c>
      <c r="I81" s="52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15">
      <c r="A82" s="48"/>
      <c r="B82" s="48"/>
      <c r="C82" s="48"/>
      <c r="D82" s="13">
        <f t="shared" si="14"/>
        <v>73</v>
      </c>
      <c r="E82" s="18">
        <f t="shared" si="10"/>
        <v>42369</v>
      </c>
      <c r="F82" s="8">
        <f t="shared" si="13"/>
        <v>2801939.0581717603</v>
      </c>
      <c r="G82" s="6">
        <f t="shared" si="11"/>
        <v>9695.2908587257625</v>
      </c>
      <c r="H82" s="7">
        <f t="shared" si="12"/>
        <v>2792243.7673130347</v>
      </c>
      <c r="I82" s="52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15">
      <c r="A83" s="48"/>
      <c r="B83" s="48"/>
      <c r="C83" s="48"/>
      <c r="D83" s="13">
        <f t="shared" si="14"/>
        <v>74</v>
      </c>
      <c r="E83" s="18">
        <f t="shared" si="10"/>
        <v>42400</v>
      </c>
      <c r="F83" s="8">
        <f t="shared" si="13"/>
        <v>2792243.7673130347</v>
      </c>
      <c r="G83" s="6">
        <f t="shared" si="11"/>
        <v>9695.2908587257625</v>
      </c>
      <c r="H83" s="7">
        <f t="shared" si="12"/>
        <v>2782548.4764543092</v>
      </c>
      <c r="I83" s="52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15">
      <c r="A84" s="48"/>
      <c r="B84" s="48"/>
      <c r="C84" s="48"/>
      <c r="D84" s="13">
        <f t="shared" si="14"/>
        <v>75</v>
      </c>
      <c r="E84" s="18">
        <f t="shared" si="10"/>
        <v>42429</v>
      </c>
      <c r="F84" s="8">
        <f t="shared" si="13"/>
        <v>2782548.4764543092</v>
      </c>
      <c r="G84" s="6">
        <f t="shared" si="11"/>
        <v>9695.2908587257625</v>
      </c>
      <c r="H84" s="7">
        <f t="shared" si="12"/>
        <v>2772853.1855955836</v>
      </c>
      <c r="I84" s="52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15">
      <c r="A85" s="48"/>
      <c r="B85" s="48"/>
      <c r="C85" s="48"/>
      <c r="D85" s="13">
        <f t="shared" si="14"/>
        <v>76</v>
      </c>
      <c r="E85" s="18">
        <f t="shared" si="10"/>
        <v>42460</v>
      </c>
      <c r="F85" s="8">
        <f t="shared" si="13"/>
        <v>2772853.1855955836</v>
      </c>
      <c r="G85" s="6">
        <f t="shared" si="11"/>
        <v>9695.2908587257625</v>
      </c>
      <c r="H85" s="7">
        <f t="shared" si="12"/>
        <v>2763157.8947368581</v>
      </c>
      <c r="I85" s="52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15">
      <c r="A86" s="48"/>
      <c r="B86" s="48"/>
      <c r="C86" s="48"/>
      <c r="D86" s="13">
        <f t="shared" si="14"/>
        <v>77</v>
      </c>
      <c r="E86" s="18">
        <f t="shared" si="10"/>
        <v>42490</v>
      </c>
      <c r="F86" s="8">
        <f t="shared" si="13"/>
        <v>2763157.8947368581</v>
      </c>
      <c r="G86" s="6">
        <f t="shared" si="11"/>
        <v>9695.2908587257625</v>
      </c>
      <c r="H86" s="7">
        <f t="shared" si="12"/>
        <v>2753462.6038781325</v>
      </c>
      <c r="I86" s="52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15">
      <c r="A87" s="48"/>
      <c r="B87" s="48"/>
      <c r="C87" s="48"/>
      <c r="D87" s="13">
        <f t="shared" si="14"/>
        <v>78</v>
      </c>
      <c r="E87" s="18">
        <f t="shared" si="10"/>
        <v>42521</v>
      </c>
      <c r="F87" s="8">
        <f t="shared" si="13"/>
        <v>2753462.6038781325</v>
      </c>
      <c r="G87" s="6">
        <f t="shared" si="11"/>
        <v>9695.2908587257625</v>
      </c>
      <c r="H87" s="7">
        <f t="shared" si="12"/>
        <v>2743767.313019407</v>
      </c>
      <c r="I87" s="52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15">
      <c r="A88" s="48"/>
      <c r="B88" s="48"/>
      <c r="C88" s="48"/>
      <c r="D88" s="13">
        <f t="shared" si="14"/>
        <v>79</v>
      </c>
      <c r="E88" s="18">
        <f t="shared" si="10"/>
        <v>42551</v>
      </c>
      <c r="F88" s="8">
        <f t="shared" si="13"/>
        <v>2743767.313019407</v>
      </c>
      <c r="G88" s="6">
        <f t="shared" si="11"/>
        <v>9695.2908587257625</v>
      </c>
      <c r="H88" s="7">
        <f t="shared" si="12"/>
        <v>2734072.0221606814</v>
      </c>
      <c r="I88" s="52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15">
      <c r="A89" s="48"/>
      <c r="B89" s="48"/>
      <c r="C89" s="48"/>
      <c r="D89" s="13">
        <f t="shared" si="14"/>
        <v>80</v>
      </c>
      <c r="E89" s="18">
        <f t="shared" si="10"/>
        <v>42582</v>
      </c>
      <c r="F89" s="8">
        <f t="shared" si="13"/>
        <v>2734072.0221606814</v>
      </c>
      <c r="G89" s="6">
        <f t="shared" si="11"/>
        <v>9695.2908587257625</v>
      </c>
      <c r="H89" s="7">
        <f t="shared" si="12"/>
        <v>2724376.7313019559</v>
      </c>
      <c r="I89" s="52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15">
      <c r="A90" s="48"/>
      <c r="B90" s="48"/>
      <c r="C90" s="48"/>
      <c r="D90" s="13">
        <f t="shared" ref="D90:D144" si="15">D89+1</f>
        <v>81</v>
      </c>
      <c r="E90" s="18">
        <f t="shared" si="10"/>
        <v>42613</v>
      </c>
      <c r="F90" s="8">
        <f t="shared" si="13"/>
        <v>2724376.7313019559</v>
      </c>
      <c r="G90" s="6">
        <f t="shared" si="11"/>
        <v>9695.2908587257625</v>
      </c>
      <c r="H90" s="7">
        <f t="shared" si="12"/>
        <v>2714681.4404432303</v>
      </c>
      <c r="I90" s="52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15">
      <c r="A91" s="48"/>
      <c r="B91" s="48"/>
      <c r="C91" s="48"/>
      <c r="D91" s="13">
        <f t="shared" si="15"/>
        <v>82</v>
      </c>
      <c r="E91" s="18">
        <f t="shared" si="10"/>
        <v>42643</v>
      </c>
      <c r="F91" s="8">
        <f t="shared" si="13"/>
        <v>2714681.4404432303</v>
      </c>
      <c r="G91" s="6">
        <f t="shared" si="11"/>
        <v>9695.2908587257625</v>
      </c>
      <c r="H91" s="7">
        <f t="shared" si="12"/>
        <v>2704986.1495845048</v>
      </c>
      <c r="I91" s="52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15">
      <c r="A92" s="48"/>
      <c r="B92" s="48"/>
      <c r="C92" s="48"/>
      <c r="D92" s="13">
        <f t="shared" si="15"/>
        <v>83</v>
      </c>
      <c r="E92" s="18">
        <f t="shared" si="10"/>
        <v>42674</v>
      </c>
      <c r="F92" s="8">
        <f t="shared" si="13"/>
        <v>2704986.1495845048</v>
      </c>
      <c r="G92" s="6">
        <f t="shared" si="11"/>
        <v>9695.2908587257625</v>
      </c>
      <c r="H92" s="7">
        <f t="shared" si="12"/>
        <v>2695290.8587257792</v>
      </c>
      <c r="I92" s="52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15">
      <c r="A93" s="48"/>
      <c r="B93" s="48"/>
      <c r="C93" s="48"/>
      <c r="D93" s="13">
        <f t="shared" si="15"/>
        <v>84</v>
      </c>
      <c r="E93" s="18">
        <f t="shared" si="10"/>
        <v>42704</v>
      </c>
      <c r="F93" s="8">
        <f t="shared" si="13"/>
        <v>2695290.8587257792</v>
      </c>
      <c r="G93" s="6">
        <f t="shared" si="11"/>
        <v>9695.2908587257625</v>
      </c>
      <c r="H93" s="7">
        <f t="shared" si="12"/>
        <v>2685595.5678670537</v>
      </c>
      <c r="I93" s="52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15">
      <c r="A94" s="48"/>
      <c r="B94" s="48"/>
      <c r="C94" s="48"/>
      <c r="D94" s="13">
        <f t="shared" si="15"/>
        <v>85</v>
      </c>
      <c r="E94" s="18">
        <f t="shared" si="10"/>
        <v>42735</v>
      </c>
      <c r="F94" s="8">
        <f t="shared" si="13"/>
        <v>2685595.5678670537</v>
      </c>
      <c r="G94" s="6">
        <f t="shared" si="11"/>
        <v>9695.2908587257625</v>
      </c>
      <c r="H94" s="7">
        <f t="shared" si="12"/>
        <v>2675900.2770083281</v>
      </c>
      <c r="I94" s="52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15">
      <c r="A95" s="48"/>
      <c r="B95" s="48"/>
      <c r="C95" s="48"/>
      <c r="D95" s="13">
        <f t="shared" si="15"/>
        <v>86</v>
      </c>
      <c r="E95" s="18">
        <f t="shared" si="10"/>
        <v>42766</v>
      </c>
      <c r="F95" s="8">
        <f t="shared" si="13"/>
        <v>2675900.2770083281</v>
      </c>
      <c r="G95" s="6">
        <f t="shared" si="11"/>
        <v>9695.2908587257625</v>
      </c>
      <c r="H95" s="7">
        <f t="shared" si="12"/>
        <v>2666204.9861496026</v>
      </c>
      <c r="I95" s="52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15">
      <c r="A96" s="48"/>
      <c r="B96" s="48"/>
      <c r="C96" s="48"/>
      <c r="D96" s="13">
        <f t="shared" si="15"/>
        <v>87</v>
      </c>
      <c r="E96" s="18">
        <f t="shared" si="10"/>
        <v>42794</v>
      </c>
      <c r="F96" s="8">
        <f t="shared" si="13"/>
        <v>2666204.9861496026</v>
      </c>
      <c r="G96" s="6">
        <f t="shared" si="11"/>
        <v>9695.2908587257625</v>
      </c>
      <c r="H96" s="7">
        <f t="shared" si="12"/>
        <v>2656509.695290877</v>
      </c>
      <c r="I96" s="52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15">
      <c r="A97" s="48"/>
      <c r="B97" s="48"/>
      <c r="C97" s="48"/>
      <c r="D97" s="13">
        <f t="shared" si="15"/>
        <v>88</v>
      </c>
      <c r="E97" s="18">
        <f t="shared" si="10"/>
        <v>42825</v>
      </c>
      <c r="F97" s="8">
        <f t="shared" si="13"/>
        <v>2656509.695290877</v>
      </c>
      <c r="G97" s="6">
        <f t="shared" si="11"/>
        <v>9695.2908587257625</v>
      </c>
      <c r="H97" s="7">
        <f t="shared" si="12"/>
        <v>2646814.4044321515</v>
      </c>
      <c r="I97" s="52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15">
      <c r="A98" s="48"/>
      <c r="B98" s="48"/>
      <c r="C98" s="48"/>
      <c r="D98" s="13">
        <f t="shared" si="15"/>
        <v>89</v>
      </c>
      <c r="E98" s="18">
        <f t="shared" si="10"/>
        <v>42855</v>
      </c>
      <c r="F98" s="8">
        <f t="shared" si="13"/>
        <v>2646814.4044321515</v>
      </c>
      <c r="G98" s="6">
        <f t="shared" si="11"/>
        <v>9695.2908587257625</v>
      </c>
      <c r="H98" s="7">
        <f t="shared" si="12"/>
        <v>2637119.1135734259</v>
      </c>
      <c r="I98" s="52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15">
      <c r="A99" s="48"/>
      <c r="B99" s="48"/>
      <c r="C99" s="48"/>
      <c r="D99" s="13">
        <f t="shared" si="15"/>
        <v>90</v>
      </c>
      <c r="E99" s="18">
        <f t="shared" si="10"/>
        <v>42886</v>
      </c>
      <c r="F99" s="8">
        <f t="shared" si="13"/>
        <v>2637119.1135734259</v>
      </c>
      <c r="G99" s="6">
        <f t="shared" si="11"/>
        <v>9695.2908587257625</v>
      </c>
      <c r="H99" s="7">
        <f t="shared" si="12"/>
        <v>2627423.8227147004</v>
      </c>
      <c r="I99" s="52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15">
      <c r="A100" s="48"/>
      <c r="B100" s="48"/>
      <c r="C100" s="48"/>
      <c r="D100" s="13">
        <f t="shared" si="15"/>
        <v>91</v>
      </c>
      <c r="E100" s="18">
        <f t="shared" si="10"/>
        <v>42916</v>
      </c>
      <c r="F100" s="8">
        <f t="shared" si="13"/>
        <v>2627423.8227147004</v>
      </c>
      <c r="G100" s="6">
        <f t="shared" si="11"/>
        <v>9695.2908587257625</v>
      </c>
      <c r="H100" s="7">
        <f t="shared" si="12"/>
        <v>2617728.5318559748</v>
      </c>
      <c r="I100" s="52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15">
      <c r="A101" s="48"/>
      <c r="B101" s="48"/>
      <c r="C101" s="48"/>
      <c r="D101" s="13">
        <f t="shared" si="15"/>
        <v>92</v>
      </c>
      <c r="E101" s="18">
        <f t="shared" si="10"/>
        <v>42947</v>
      </c>
      <c r="F101" s="8">
        <f t="shared" si="13"/>
        <v>2617728.5318559748</v>
      </c>
      <c r="G101" s="6">
        <f t="shared" si="11"/>
        <v>9695.2908587257625</v>
      </c>
      <c r="H101" s="7">
        <f t="shared" si="12"/>
        <v>2608033.2409972493</v>
      </c>
      <c r="I101" s="52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15">
      <c r="A102" s="48"/>
      <c r="B102" s="48"/>
      <c r="C102" s="48"/>
      <c r="D102" s="13">
        <f t="shared" si="15"/>
        <v>93</v>
      </c>
      <c r="E102" s="18">
        <f t="shared" si="10"/>
        <v>42978</v>
      </c>
      <c r="F102" s="8">
        <f t="shared" si="13"/>
        <v>2608033.2409972493</v>
      </c>
      <c r="G102" s="6">
        <f t="shared" si="11"/>
        <v>9695.2908587257625</v>
      </c>
      <c r="H102" s="7">
        <f t="shared" si="12"/>
        <v>2598337.9501385237</v>
      </c>
      <c r="I102" s="52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15">
      <c r="A103" s="48"/>
      <c r="B103" s="48"/>
      <c r="C103" s="48"/>
      <c r="D103" s="13">
        <f t="shared" si="15"/>
        <v>94</v>
      </c>
      <c r="E103" s="18">
        <f t="shared" si="10"/>
        <v>43008</v>
      </c>
      <c r="F103" s="8">
        <f t="shared" si="13"/>
        <v>2598337.9501385237</v>
      </c>
      <c r="G103" s="6">
        <f t="shared" si="11"/>
        <v>9695.2908587257625</v>
      </c>
      <c r="H103" s="7">
        <f t="shared" si="12"/>
        <v>2588642.6592797982</v>
      </c>
      <c r="I103" s="52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15">
      <c r="A104" s="48"/>
      <c r="B104" s="48"/>
      <c r="C104" s="48"/>
      <c r="D104" s="13">
        <f t="shared" si="15"/>
        <v>95</v>
      </c>
      <c r="E104" s="18">
        <f t="shared" si="10"/>
        <v>43039</v>
      </c>
      <c r="F104" s="8">
        <f t="shared" si="13"/>
        <v>2588642.6592797982</v>
      </c>
      <c r="G104" s="6">
        <f t="shared" si="11"/>
        <v>9695.2908587257625</v>
      </c>
      <c r="H104" s="7">
        <f t="shared" si="12"/>
        <v>2578947.3684210726</v>
      </c>
      <c r="I104" s="52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15">
      <c r="A105" s="48"/>
      <c r="B105" s="48"/>
      <c r="C105" s="48"/>
      <c r="D105" s="13">
        <f t="shared" si="15"/>
        <v>96</v>
      </c>
      <c r="E105" s="18">
        <f t="shared" si="10"/>
        <v>43069</v>
      </c>
      <c r="F105" s="8">
        <f t="shared" si="13"/>
        <v>2578947.3684210726</v>
      </c>
      <c r="G105" s="6">
        <f t="shared" si="11"/>
        <v>9695.2908587257625</v>
      </c>
      <c r="H105" s="7">
        <f t="shared" si="12"/>
        <v>2569252.0775623471</v>
      </c>
      <c r="I105" s="52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15">
      <c r="A106" s="48"/>
      <c r="B106" s="48"/>
      <c r="C106" s="48"/>
      <c r="D106" s="13">
        <f t="shared" si="15"/>
        <v>97</v>
      </c>
      <c r="E106" s="18">
        <f t="shared" si="10"/>
        <v>43100</v>
      </c>
      <c r="F106" s="8">
        <f t="shared" si="13"/>
        <v>2569252.0775623471</v>
      </c>
      <c r="G106" s="6">
        <f t="shared" si="11"/>
        <v>9695.2908587257625</v>
      </c>
      <c r="H106" s="7">
        <f t="shared" si="12"/>
        <v>2559556.7867036215</v>
      </c>
      <c r="I106" s="52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15">
      <c r="A107" s="48"/>
      <c r="B107" s="48"/>
      <c r="C107" s="48"/>
      <c r="D107" s="13">
        <f t="shared" si="15"/>
        <v>98</v>
      </c>
      <c r="E107" s="18">
        <f t="shared" si="10"/>
        <v>43131</v>
      </c>
      <c r="F107" s="8">
        <f t="shared" si="13"/>
        <v>2559556.7867036215</v>
      </c>
      <c r="G107" s="6">
        <f t="shared" si="11"/>
        <v>9695.2908587257625</v>
      </c>
      <c r="H107" s="7">
        <f t="shared" si="12"/>
        <v>2549861.495844896</v>
      </c>
      <c r="I107" s="52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15">
      <c r="A108" s="48"/>
      <c r="B108" s="48"/>
      <c r="C108" s="48"/>
      <c r="D108" s="13">
        <f t="shared" si="15"/>
        <v>99</v>
      </c>
      <c r="E108" s="18">
        <f t="shared" si="10"/>
        <v>43159</v>
      </c>
      <c r="F108" s="8">
        <f t="shared" si="13"/>
        <v>2549861.495844896</v>
      </c>
      <c r="G108" s="6">
        <f t="shared" si="11"/>
        <v>9695.2908587257625</v>
      </c>
      <c r="H108" s="7">
        <f t="shared" si="12"/>
        <v>2540166.2049861704</v>
      </c>
      <c r="I108" s="52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15">
      <c r="A109" s="48"/>
      <c r="B109" s="48"/>
      <c r="C109" s="48"/>
      <c r="D109" s="13">
        <f t="shared" si="15"/>
        <v>100</v>
      </c>
      <c r="E109" s="18">
        <f t="shared" si="10"/>
        <v>43190</v>
      </c>
      <c r="F109" s="8">
        <f t="shared" si="13"/>
        <v>2540166.2049861704</v>
      </c>
      <c r="G109" s="6">
        <f t="shared" si="11"/>
        <v>9695.2908587257625</v>
      </c>
      <c r="H109" s="7">
        <f t="shared" si="12"/>
        <v>2530470.9141274448</v>
      </c>
      <c r="I109" s="52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15">
      <c r="A110" s="48"/>
      <c r="B110" s="48"/>
      <c r="C110" s="48"/>
      <c r="D110" s="13">
        <f t="shared" si="15"/>
        <v>101</v>
      </c>
      <c r="E110" s="18">
        <f t="shared" si="10"/>
        <v>43220</v>
      </c>
      <c r="F110" s="8">
        <f t="shared" si="13"/>
        <v>2530470.9141274448</v>
      </c>
      <c r="G110" s="6">
        <f t="shared" si="11"/>
        <v>9695.2908587257625</v>
      </c>
      <c r="H110" s="7">
        <f t="shared" si="12"/>
        <v>2520775.6232687193</v>
      </c>
      <c r="I110" s="52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15">
      <c r="A111" s="48"/>
      <c r="B111" s="48"/>
      <c r="C111" s="48"/>
      <c r="D111" s="13">
        <f t="shared" si="15"/>
        <v>102</v>
      </c>
      <c r="E111" s="18">
        <f t="shared" si="10"/>
        <v>43251</v>
      </c>
      <c r="F111" s="8">
        <f t="shared" si="13"/>
        <v>2520775.6232687193</v>
      </c>
      <c r="G111" s="6">
        <f t="shared" si="11"/>
        <v>9695.2908587257625</v>
      </c>
      <c r="H111" s="7">
        <f t="shared" si="12"/>
        <v>2511080.3324099937</v>
      </c>
      <c r="I111" s="52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15">
      <c r="A112" s="48"/>
      <c r="B112" s="48"/>
      <c r="C112" s="48"/>
      <c r="D112" s="13">
        <f t="shared" si="15"/>
        <v>103</v>
      </c>
      <c r="E112" s="18">
        <f t="shared" si="10"/>
        <v>43281</v>
      </c>
      <c r="F112" s="8">
        <f t="shared" si="13"/>
        <v>2511080.3324099937</v>
      </c>
      <c r="G112" s="6">
        <f t="shared" si="11"/>
        <v>9695.2908587257625</v>
      </c>
      <c r="H112" s="7">
        <f t="shared" si="12"/>
        <v>2501385.0415512682</v>
      </c>
      <c r="I112" s="52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</row>
    <row r="113" spans="1:34" x14ac:dyDescent="0.15">
      <c r="A113" s="48"/>
      <c r="B113" s="48"/>
      <c r="C113" s="48"/>
      <c r="D113" s="13">
        <f t="shared" si="15"/>
        <v>104</v>
      </c>
      <c r="E113" s="18">
        <f t="shared" si="10"/>
        <v>43312</v>
      </c>
      <c r="F113" s="8">
        <f t="shared" si="13"/>
        <v>2501385.0415512682</v>
      </c>
      <c r="G113" s="6">
        <f t="shared" si="11"/>
        <v>9695.2908587257625</v>
      </c>
      <c r="H113" s="7">
        <f t="shared" si="12"/>
        <v>2491689.7506925426</v>
      </c>
      <c r="I113" s="52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15">
      <c r="A114" s="48"/>
      <c r="B114" s="48"/>
      <c r="C114" s="48"/>
      <c r="D114" s="13">
        <f t="shared" si="15"/>
        <v>105</v>
      </c>
      <c r="E114" s="18">
        <f t="shared" si="10"/>
        <v>43343</v>
      </c>
      <c r="F114" s="8">
        <f t="shared" si="13"/>
        <v>2491689.7506925426</v>
      </c>
      <c r="G114" s="6">
        <f t="shared" si="11"/>
        <v>9695.2908587257625</v>
      </c>
      <c r="H114" s="7">
        <f t="shared" si="12"/>
        <v>2481994.4598338171</v>
      </c>
      <c r="I114" s="52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15">
      <c r="A115" s="48"/>
      <c r="B115" s="48"/>
      <c r="C115" s="48"/>
      <c r="D115" s="13">
        <f t="shared" si="15"/>
        <v>106</v>
      </c>
      <c r="E115" s="18">
        <f t="shared" si="10"/>
        <v>43373</v>
      </c>
      <c r="F115" s="8">
        <f t="shared" si="13"/>
        <v>2481994.4598338171</v>
      </c>
      <c r="G115" s="6">
        <f t="shared" si="11"/>
        <v>9695.2908587257625</v>
      </c>
      <c r="H115" s="7">
        <f t="shared" si="12"/>
        <v>2472299.1689750915</v>
      </c>
      <c r="I115" s="52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15">
      <c r="A116" s="48"/>
      <c r="B116" s="48"/>
      <c r="C116" s="48"/>
      <c r="D116" s="13">
        <f t="shared" si="15"/>
        <v>107</v>
      </c>
      <c r="E116" s="18">
        <f t="shared" si="10"/>
        <v>43404</v>
      </c>
      <c r="F116" s="8">
        <f t="shared" si="13"/>
        <v>2472299.1689750915</v>
      </c>
      <c r="G116" s="6">
        <f t="shared" si="11"/>
        <v>9695.2908587257625</v>
      </c>
      <c r="H116" s="7">
        <f t="shared" si="12"/>
        <v>2462603.878116366</v>
      </c>
      <c r="I116" s="52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15">
      <c r="A117" s="48"/>
      <c r="B117" s="48"/>
      <c r="C117" s="48"/>
      <c r="D117" s="13">
        <f t="shared" si="15"/>
        <v>108</v>
      </c>
      <c r="E117" s="18">
        <f t="shared" si="10"/>
        <v>43434</v>
      </c>
      <c r="F117" s="8">
        <f t="shared" si="13"/>
        <v>2462603.878116366</v>
      </c>
      <c r="G117" s="6">
        <f t="shared" si="11"/>
        <v>9695.2908587257625</v>
      </c>
      <c r="H117" s="7">
        <f t="shared" si="12"/>
        <v>2452908.5872576404</v>
      </c>
      <c r="I117" s="52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15">
      <c r="A118" s="48"/>
      <c r="B118" s="48"/>
      <c r="C118" s="48"/>
      <c r="D118" s="13">
        <f t="shared" si="15"/>
        <v>109</v>
      </c>
      <c r="E118" s="18">
        <f t="shared" si="10"/>
        <v>43465</v>
      </c>
      <c r="F118" s="8">
        <f t="shared" si="13"/>
        <v>2452908.5872576404</v>
      </c>
      <c r="G118" s="6">
        <f t="shared" si="11"/>
        <v>9695.2908587257625</v>
      </c>
      <c r="H118" s="7">
        <f t="shared" si="12"/>
        <v>2443213.2963989149</v>
      </c>
      <c r="I118" s="52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15">
      <c r="A119" s="48"/>
      <c r="B119" s="48"/>
      <c r="C119" s="48"/>
      <c r="D119" s="13">
        <f t="shared" si="15"/>
        <v>110</v>
      </c>
      <c r="E119" s="18">
        <f t="shared" si="10"/>
        <v>43496</v>
      </c>
      <c r="F119" s="8">
        <f t="shared" si="13"/>
        <v>2443213.2963989149</v>
      </c>
      <c r="G119" s="6">
        <f t="shared" si="11"/>
        <v>9695.2908587257625</v>
      </c>
      <c r="H119" s="7">
        <f t="shared" si="12"/>
        <v>2433518.0055401893</v>
      </c>
      <c r="I119" s="52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15">
      <c r="A120" s="48"/>
      <c r="B120" s="48"/>
      <c r="C120" s="48"/>
      <c r="D120" s="13">
        <f t="shared" si="15"/>
        <v>111</v>
      </c>
      <c r="E120" s="18">
        <f t="shared" si="10"/>
        <v>43524</v>
      </c>
      <c r="F120" s="8">
        <f t="shared" si="13"/>
        <v>2433518.0055401893</v>
      </c>
      <c r="G120" s="6">
        <f t="shared" si="11"/>
        <v>9695.2908587257625</v>
      </c>
      <c r="H120" s="7">
        <f t="shared" si="12"/>
        <v>2423822.7146814638</v>
      </c>
      <c r="I120" s="52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15">
      <c r="A121" s="48"/>
      <c r="B121" s="48"/>
      <c r="C121" s="48"/>
      <c r="D121" s="13">
        <f t="shared" si="15"/>
        <v>112</v>
      </c>
      <c r="E121" s="18">
        <f t="shared" si="10"/>
        <v>43555</v>
      </c>
      <c r="F121" s="8">
        <f t="shared" si="13"/>
        <v>2423822.7146814638</v>
      </c>
      <c r="G121" s="6">
        <f t="shared" si="11"/>
        <v>9695.2908587257625</v>
      </c>
      <c r="H121" s="7">
        <f t="shared" si="12"/>
        <v>2414127.4238227382</v>
      </c>
      <c r="I121" s="52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15">
      <c r="A122" s="48"/>
      <c r="B122" s="48"/>
      <c r="C122" s="48"/>
      <c r="D122" s="13">
        <f t="shared" si="15"/>
        <v>113</v>
      </c>
      <c r="E122" s="18">
        <f t="shared" si="10"/>
        <v>43585</v>
      </c>
      <c r="F122" s="8">
        <f t="shared" si="13"/>
        <v>2414127.4238227382</v>
      </c>
      <c r="G122" s="6">
        <f t="shared" si="11"/>
        <v>9695.2908587257625</v>
      </c>
      <c r="H122" s="7">
        <f t="shared" si="12"/>
        <v>2404432.1329640127</v>
      </c>
      <c r="I122" s="52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15">
      <c r="A123" s="48"/>
      <c r="B123" s="48"/>
      <c r="C123" s="48"/>
      <c r="D123" s="13">
        <f t="shared" si="15"/>
        <v>114</v>
      </c>
      <c r="E123" s="18">
        <f t="shared" si="10"/>
        <v>43616</v>
      </c>
      <c r="F123" s="8">
        <f t="shared" si="13"/>
        <v>2404432.1329640127</v>
      </c>
      <c r="G123" s="6">
        <f t="shared" si="11"/>
        <v>9695.2908587257625</v>
      </c>
      <c r="H123" s="7">
        <f t="shared" si="12"/>
        <v>2394736.8421052871</v>
      </c>
      <c r="I123" s="52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15">
      <c r="A124" s="48"/>
      <c r="B124" s="48"/>
      <c r="C124" s="48"/>
      <c r="D124" s="13">
        <f t="shared" si="15"/>
        <v>115</v>
      </c>
      <c r="E124" s="18">
        <f t="shared" si="10"/>
        <v>43646</v>
      </c>
      <c r="F124" s="8">
        <f t="shared" si="13"/>
        <v>2394736.8421052871</v>
      </c>
      <c r="G124" s="6">
        <f t="shared" si="11"/>
        <v>9695.2908587257625</v>
      </c>
      <c r="H124" s="7">
        <f t="shared" si="12"/>
        <v>2385041.5512465616</v>
      </c>
      <c r="I124" s="52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15">
      <c r="A125" s="48"/>
      <c r="B125" s="48"/>
      <c r="C125" s="48"/>
      <c r="D125" s="13">
        <f t="shared" si="15"/>
        <v>116</v>
      </c>
      <c r="E125" s="18">
        <f t="shared" si="10"/>
        <v>43677</v>
      </c>
      <c r="F125" s="8">
        <f t="shared" si="13"/>
        <v>2385041.5512465616</v>
      </c>
      <c r="G125" s="6">
        <f t="shared" si="11"/>
        <v>9695.2908587257625</v>
      </c>
      <c r="H125" s="7">
        <f t="shared" si="12"/>
        <v>2375346.260387836</v>
      </c>
      <c r="I125" s="52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15">
      <c r="A126" s="48"/>
      <c r="B126" s="48"/>
      <c r="C126" s="48"/>
      <c r="D126" s="13">
        <f t="shared" si="15"/>
        <v>117</v>
      </c>
      <c r="E126" s="18">
        <f t="shared" si="10"/>
        <v>43708</v>
      </c>
      <c r="F126" s="8">
        <f t="shared" si="13"/>
        <v>2375346.260387836</v>
      </c>
      <c r="G126" s="6">
        <f t="shared" si="11"/>
        <v>9695.2908587257625</v>
      </c>
      <c r="H126" s="7">
        <f t="shared" si="12"/>
        <v>2365650.9695291105</v>
      </c>
      <c r="I126" s="52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15">
      <c r="A127" s="48"/>
      <c r="B127" s="48"/>
      <c r="C127" s="48"/>
      <c r="D127" s="13">
        <f t="shared" si="15"/>
        <v>118</v>
      </c>
      <c r="E127" s="18">
        <f t="shared" si="10"/>
        <v>43738</v>
      </c>
      <c r="F127" s="8">
        <f t="shared" si="13"/>
        <v>2365650.9695291105</v>
      </c>
      <c r="G127" s="6">
        <f t="shared" si="11"/>
        <v>9695.2908587257625</v>
      </c>
      <c r="H127" s="7">
        <f t="shared" si="12"/>
        <v>2355955.6786703849</v>
      </c>
      <c r="I127" s="52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15">
      <c r="A128" s="48"/>
      <c r="B128" s="48"/>
      <c r="C128" s="48"/>
      <c r="D128" s="13">
        <f t="shared" si="15"/>
        <v>119</v>
      </c>
      <c r="E128" s="18">
        <f t="shared" si="10"/>
        <v>43769</v>
      </c>
      <c r="F128" s="8">
        <f t="shared" si="13"/>
        <v>2355955.6786703849</v>
      </c>
      <c r="G128" s="6">
        <f t="shared" si="11"/>
        <v>9695.2908587257625</v>
      </c>
      <c r="H128" s="7">
        <f t="shared" si="12"/>
        <v>2346260.3878116594</v>
      </c>
      <c r="I128" s="52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15">
      <c r="A129" s="48"/>
      <c r="B129" s="48"/>
      <c r="C129" s="48"/>
      <c r="D129" s="13">
        <f t="shared" si="15"/>
        <v>120</v>
      </c>
      <c r="E129" s="18">
        <f t="shared" si="10"/>
        <v>43799</v>
      </c>
      <c r="F129" s="8">
        <f t="shared" si="13"/>
        <v>2346260.3878116594</v>
      </c>
      <c r="G129" s="6">
        <f t="shared" si="11"/>
        <v>9695.2908587257625</v>
      </c>
      <c r="H129" s="7">
        <f t="shared" si="12"/>
        <v>2336565.0969529338</v>
      </c>
      <c r="I129" s="52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15">
      <c r="A130" s="48"/>
      <c r="B130" s="48"/>
      <c r="C130" s="48"/>
      <c r="D130" s="13">
        <f t="shared" si="15"/>
        <v>121</v>
      </c>
      <c r="E130" s="18">
        <f t="shared" si="10"/>
        <v>43830</v>
      </c>
      <c r="F130" s="8">
        <f t="shared" si="13"/>
        <v>2336565.0969529338</v>
      </c>
      <c r="G130" s="6">
        <f t="shared" si="11"/>
        <v>9695.2908587257625</v>
      </c>
      <c r="H130" s="7">
        <f t="shared" si="12"/>
        <v>2326869.8060942083</v>
      </c>
      <c r="I130" s="52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15">
      <c r="A131" s="48"/>
      <c r="B131" s="48"/>
      <c r="C131" s="48"/>
      <c r="D131" s="32">
        <f t="shared" si="15"/>
        <v>122</v>
      </c>
      <c r="E131" s="33">
        <f t="shared" si="10"/>
        <v>43861</v>
      </c>
      <c r="F131" s="9">
        <f t="shared" si="13"/>
        <v>2326869.8060942083</v>
      </c>
      <c r="G131" s="10">
        <f t="shared" si="11"/>
        <v>9695.2908587257625</v>
      </c>
      <c r="H131" s="10">
        <f t="shared" si="12"/>
        <v>2317174.5152354827</v>
      </c>
      <c r="I131" s="52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15">
      <c r="A132" s="48"/>
      <c r="B132" s="48"/>
      <c r="C132" s="48"/>
      <c r="D132" s="32">
        <f t="shared" si="15"/>
        <v>123</v>
      </c>
      <c r="E132" s="33">
        <f t="shared" si="10"/>
        <v>43890</v>
      </c>
      <c r="F132" s="9">
        <f t="shared" si="13"/>
        <v>2317174.5152354827</v>
      </c>
      <c r="G132" s="10">
        <f t="shared" si="11"/>
        <v>9695.2908587257625</v>
      </c>
      <c r="H132" s="36">
        <f t="shared" si="12"/>
        <v>2307479.2243767572</v>
      </c>
      <c r="I132" s="53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15">
      <c r="A133" s="48"/>
      <c r="B133" s="48"/>
      <c r="C133" s="48"/>
      <c r="D133" s="32">
        <f t="shared" si="15"/>
        <v>124</v>
      </c>
      <c r="E133" s="33">
        <f t="shared" si="10"/>
        <v>43921</v>
      </c>
      <c r="F133" s="9">
        <f t="shared" si="13"/>
        <v>2307479.2243767572</v>
      </c>
      <c r="G133" s="10">
        <f t="shared" si="11"/>
        <v>9695.2908587257625</v>
      </c>
      <c r="H133" s="10">
        <f t="shared" si="12"/>
        <v>2297783.9335180316</v>
      </c>
      <c r="I133" s="52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15">
      <c r="A134" s="48"/>
      <c r="B134" s="48"/>
      <c r="C134" s="48"/>
      <c r="D134" s="32">
        <f t="shared" si="15"/>
        <v>125</v>
      </c>
      <c r="E134" s="33">
        <f t="shared" si="10"/>
        <v>43951</v>
      </c>
      <c r="F134" s="9">
        <f t="shared" si="13"/>
        <v>2297783.9335180316</v>
      </c>
      <c r="G134" s="10">
        <f t="shared" si="11"/>
        <v>9695.2908587257625</v>
      </c>
      <c r="H134" s="10">
        <f t="shared" si="12"/>
        <v>2288088.6426593061</v>
      </c>
      <c r="I134" s="52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15">
      <c r="A135" s="48"/>
      <c r="B135" s="48"/>
      <c r="C135" s="48"/>
      <c r="D135" s="32">
        <f t="shared" si="15"/>
        <v>126</v>
      </c>
      <c r="E135" s="33">
        <f t="shared" si="10"/>
        <v>43982</v>
      </c>
      <c r="F135" s="9">
        <f t="shared" si="13"/>
        <v>2288088.6426593061</v>
      </c>
      <c r="G135" s="10">
        <f t="shared" si="11"/>
        <v>9695.2908587257625</v>
      </c>
      <c r="H135" s="10">
        <f t="shared" si="12"/>
        <v>2278393.3518005805</v>
      </c>
      <c r="I135" s="52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15">
      <c r="A136" s="48"/>
      <c r="B136" s="48"/>
      <c r="C136" s="48"/>
      <c r="D136" s="32">
        <f t="shared" si="15"/>
        <v>127</v>
      </c>
      <c r="E136" s="33">
        <f t="shared" si="10"/>
        <v>44012</v>
      </c>
      <c r="F136" s="9">
        <f t="shared" si="13"/>
        <v>2278393.3518005805</v>
      </c>
      <c r="G136" s="10">
        <f t="shared" si="11"/>
        <v>9695.2908587257625</v>
      </c>
      <c r="H136" s="10">
        <f t="shared" si="12"/>
        <v>2268698.060941855</v>
      </c>
      <c r="I136" s="52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15">
      <c r="A137" s="48"/>
      <c r="B137" s="48"/>
      <c r="C137" s="48"/>
      <c r="D137" s="32">
        <f t="shared" si="15"/>
        <v>128</v>
      </c>
      <c r="E137" s="33">
        <f t="shared" si="10"/>
        <v>44043</v>
      </c>
      <c r="F137" s="9">
        <f t="shared" si="13"/>
        <v>2268698.060941855</v>
      </c>
      <c r="G137" s="10">
        <f t="shared" si="11"/>
        <v>9695.2908587257625</v>
      </c>
      <c r="H137" s="10">
        <f t="shared" si="12"/>
        <v>2259002.7700831294</v>
      </c>
      <c r="I137" s="52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15">
      <c r="A138" s="48"/>
      <c r="B138" s="48"/>
      <c r="C138" s="48"/>
      <c r="D138" s="32">
        <f t="shared" si="15"/>
        <v>129</v>
      </c>
      <c r="E138" s="33">
        <f t="shared" ref="E138:E201" si="16">EOMONTH($D$3,D138)</f>
        <v>44074</v>
      </c>
      <c r="F138" s="9">
        <f t="shared" si="13"/>
        <v>2259002.7700831294</v>
      </c>
      <c r="G138" s="10">
        <f t="shared" ref="G138:G201" si="17">$A$3*$C$3</f>
        <v>9695.2908587257625</v>
      </c>
      <c r="H138" s="10">
        <f t="shared" ref="H138:H201" si="18">F138-G138</f>
        <v>2249307.4792244039</v>
      </c>
      <c r="I138" s="52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15">
      <c r="A139" s="48"/>
      <c r="B139" s="48"/>
      <c r="C139" s="48"/>
      <c r="D139" s="32">
        <f t="shared" si="15"/>
        <v>130</v>
      </c>
      <c r="E139" s="33">
        <f t="shared" si="16"/>
        <v>44104</v>
      </c>
      <c r="F139" s="9">
        <f t="shared" ref="F139:F202" si="19">H138</f>
        <v>2249307.4792244039</v>
      </c>
      <c r="G139" s="10">
        <f t="shared" si="17"/>
        <v>9695.2908587257625</v>
      </c>
      <c r="H139" s="10">
        <f t="shared" si="18"/>
        <v>2239612.1883656783</v>
      </c>
      <c r="I139" s="52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15">
      <c r="A140" s="48"/>
      <c r="B140" s="48"/>
      <c r="C140" s="48"/>
      <c r="D140" s="32">
        <f t="shared" si="15"/>
        <v>131</v>
      </c>
      <c r="E140" s="33">
        <f t="shared" si="16"/>
        <v>44135</v>
      </c>
      <c r="F140" s="9">
        <f t="shared" si="19"/>
        <v>2239612.1883656783</v>
      </c>
      <c r="G140" s="10">
        <f t="shared" si="17"/>
        <v>9695.2908587257625</v>
      </c>
      <c r="H140" s="10">
        <f t="shared" si="18"/>
        <v>2229916.8975069528</v>
      </c>
      <c r="I140" s="52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15">
      <c r="A141" s="48"/>
      <c r="B141" s="48"/>
      <c r="C141" s="48"/>
      <c r="D141" s="32">
        <f t="shared" si="15"/>
        <v>132</v>
      </c>
      <c r="E141" s="33">
        <f t="shared" si="16"/>
        <v>44165</v>
      </c>
      <c r="F141" s="9">
        <f t="shared" si="19"/>
        <v>2229916.8975069528</v>
      </c>
      <c r="G141" s="10">
        <f t="shared" si="17"/>
        <v>9695.2908587257625</v>
      </c>
      <c r="H141" s="10">
        <f t="shared" si="18"/>
        <v>2220221.6066482272</v>
      </c>
      <c r="I141" s="52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15">
      <c r="A142" s="48"/>
      <c r="B142" s="48"/>
      <c r="C142" s="48"/>
      <c r="D142" s="32">
        <f t="shared" si="15"/>
        <v>133</v>
      </c>
      <c r="E142" s="33">
        <f t="shared" si="16"/>
        <v>44196</v>
      </c>
      <c r="F142" s="9">
        <f t="shared" si="19"/>
        <v>2220221.6066482272</v>
      </c>
      <c r="G142" s="10">
        <f t="shared" si="17"/>
        <v>9695.2908587257625</v>
      </c>
      <c r="H142" s="36">
        <f t="shared" si="18"/>
        <v>2210526.3157895016</v>
      </c>
      <c r="I142" s="53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15">
      <c r="A143" s="48"/>
      <c r="B143" s="48"/>
      <c r="C143" s="48"/>
      <c r="D143" s="13">
        <f t="shared" si="15"/>
        <v>134</v>
      </c>
      <c r="E143" s="18">
        <f t="shared" si="16"/>
        <v>44227</v>
      </c>
      <c r="F143" s="8">
        <f t="shared" si="19"/>
        <v>2210526.3157895016</v>
      </c>
      <c r="G143" s="6">
        <f t="shared" si="17"/>
        <v>9695.2908587257625</v>
      </c>
      <c r="H143" s="7">
        <f t="shared" si="18"/>
        <v>2200831.0249307761</v>
      </c>
      <c r="I143" s="52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15">
      <c r="A144" s="48"/>
      <c r="B144" s="48"/>
      <c r="C144" s="48"/>
      <c r="D144" s="13">
        <f t="shared" si="15"/>
        <v>135</v>
      </c>
      <c r="E144" s="18">
        <f t="shared" si="16"/>
        <v>44255</v>
      </c>
      <c r="F144" s="8">
        <f t="shared" si="19"/>
        <v>2200831.0249307761</v>
      </c>
      <c r="G144" s="6">
        <f t="shared" si="17"/>
        <v>9695.2908587257625</v>
      </c>
      <c r="H144" s="7">
        <f t="shared" si="18"/>
        <v>2191135.7340720505</v>
      </c>
      <c r="I144" s="52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15">
      <c r="A145" s="48"/>
      <c r="B145" s="48"/>
      <c r="C145" s="48"/>
      <c r="D145" s="13">
        <f t="shared" ref="D145:D162" si="20">D144+1</f>
        <v>136</v>
      </c>
      <c r="E145" s="18">
        <f t="shared" si="16"/>
        <v>44286</v>
      </c>
      <c r="F145" s="8">
        <f t="shared" si="19"/>
        <v>2191135.7340720505</v>
      </c>
      <c r="G145" s="6">
        <f t="shared" si="17"/>
        <v>9695.2908587257625</v>
      </c>
      <c r="H145" s="7">
        <f t="shared" si="18"/>
        <v>2181440.443213325</v>
      </c>
      <c r="I145" s="52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15">
      <c r="A146" s="48"/>
      <c r="B146" s="48"/>
      <c r="C146" s="48"/>
      <c r="D146" s="13">
        <f t="shared" si="20"/>
        <v>137</v>
      </c>
      <c r="E146" s="18">
        <f t="shared" si="16"/>
        <v>44316</v>
      </c>
      <c r="F146" s="8">
        <f t="shared" si="19"/>
        <v>2181440.443213325</v>
      </c>
      <c r="G146" s="6">
        <f t="shared" si="17"/>
        <v>9695.2908587257625</v>
      </c>
      <c r="H146" s="7">
        <f t="shared" si="18"/>
        <v>2171745.1523545994</v>
      </c>
      <c r="I146" s="52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15">
      <c r="A147" s="48"/>
      <c r="B147" s="48"/>
      <c r="C147" s="48"/>
      <c r="D147" s="13">
        <f t="shared" si="20"/>
        <v>138</v>
      </c>
      <c r="E147" s="18">
        <f t="shared" si="16"/>
        <v>44347</v>
      </c>
      <c r="F147" s="8">
        <f t="shared" si="19"/>
        <v>2171745.1523545994</v>
      </c>
      <c r="G147" s="6">
        <f t="shared" si="17"/>
        <v>9695.2908587257625</v>
      </c>
      <c r="H147" s="7">
        <f t="shared" si="18"/>
        <v>2162049.8614958739</v>
      </c>
      <c r="I147" s="52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15">
      <c r="A148" s="48"/>
      <c r="B148" s="48"/>
      <c r="C148" s="48"/>
      <c r="D148" s="13">
        <f t="shared" si="20"/>
        <v>139</v>
      </c>
      <c r="E148" s="18">
        <f t="shared" si="16"/>
        <v>44377</v>
      </c>
      <c r="F148" s="8">
        <f t="shared" si="19"/>
        <v>2162049.8614958739</v>
      </c>
      <c r="G148" s="6">
        <f t="shared" si="17"/>
        <v>9695.2908587257625</v>
      </c>
      <c r="H148" s="7">
        <f t="shared" si="18"/>
        <v>2152354.5706371483</v>
      </c>
      <c r="I148" s="52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</row>
    <row r="149" spans="1:34" x14ac:dyDescent="0.15">
      <c r="A149" s="48"/>
      <c r="B149" s="48"/>
      <c r="C149" s="48"/>
      <c r="D149" s="13">
        <f t="shared" si="20"/>
        <v>140</v>
      </c>
      <c r="E149" s="18">
        <f t="shared" si="16"/>
        <v>44408</v>
      </c>
      <c r="F149" s="8">
        <f t="shared" si="19"/>
        <v>2152354.5706371483</v>
      </c>
      <c r="G149" s="6">
        <f t="shared" si="17"/>
        <v>9695.2908587257625</v>
      </c>
      <c r="H149" s="7">
        <f t="shared" si="18"/>
        <v>2142659.2797784228</v>
      </c>
      <c r="I149" s="52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15">
      <c r="A150" s="48"/>
      <c r="B150" s="48"/>
      <c r="C150" s="48"/>
      <c r="D150" s="13">
        <f t="shared" si="20"/>
        <v>141</v>
      </c>
      <c r="E150" s="18">
        <f t="shared" si="16"/>
        <v>44439</v>
      </c>
      <c r="F150" s="8">
        <f t="shared" si="19"/>
        <v>2142659.2797784228</v>
      </c>
      <c r="G150" s="6">
        <f t="shared" si="17"/>
        <v>9695.2908587257625</v>
      </c>
      <c r="H150" s="7">
        <f t="shared" si="18"/>
        <v>2132963.9889196972</v>
      </c>
      <c r="I150" s="52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15">
      <c r="A151" s="48"/>
      <c r="B151" s="48"/>
      <c r="C151" s="48"/>
      <c r="D151" s="13">
        <f t="shared" si="20"/>
        <v>142</v>
      </c>
      <c r="E151" s="18">
        <f t="shared" si="16"/>
        <v>44469</v>
      </c>
      <c r="F151" s="8">
        <f t="shared" si="19"/>
        <v>2132963.9889196972</v>
      </c>
      <c r="G151" s="6">
        <f t="shared" si="17"/>
        <v>9695.2908587257625</v>
      </c>
      <c r="H151" s="7">
        <f t="shared" si="18"/>
        <v>2123268.6980609717</v>
      </c>
      <c r="I151" s="52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15">
      <c r="A152" s="48"/>
      <c r="B152" s="48"/>
      <c r="C152" s="48"/>
      <c r="D152" s="13">
        <f t="shared" si="20"/>
        <v>143</v>
      </c>
      <c r="E152" s="18">
        <f t="shared" si="16"/>
        <v>44500</v>
      </c>
      <c r="F152" s="8">
        <f t="shared" si="19"/>
        <v>2123268.6980609717</v>
      </c>
      <c r="G152" s="6">
        <f t="shared" si="17"/>
        <v>9695.2908587257625</v>
      </c>
      <c r="H152" s="7">
        <f t="shared" si="18"/>
        <v>2113573.4072022461</v>
      </c>
      <c r="I152" s="52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15">
      <c r="A153" s="48"/>
      <c r="B153" s="48"/>
      <c r="C153" s="48"/>
      <c r="D153" s="13">
        <f t="shared" si="20"/>
        <v>144</v>
      </c>
      <c r="E153" s="18">
        <f t="shared" si="16"/>
        <v>44530</v>
      </c>
      <c r="F153" s="8">
        <f t="shared" si="19"/>
        <v>2113573.4072022461</v>
      </c>
      <c r="G153" s="6">
        <f t="shared" si="17"/>
        <v>9695.2908587257625</v>
      </c>
      <c r="H153" s="7">
        <f t="shared" si="18"/>
        <v>2103878.1163435206</v>
      </c>
      <c r="I153" s="52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15">
      <c r="A154" s="48"/>
      <c r="B154" s="48"/>
      <c r="C154" s="48"/>
      <c r="D154" s="13">
        <f t="shared" si="20"/>
        <v>145</v>
      </c>
      <c r="E154" s="18">
        <f t="shared" si="16"/>
        <v>44561</v>
      </c>
      <c r="F154" s="8">
        <f t="shared" si="19"/>
        <v>2103878.1163435206</v>
      </c>
      <c r="G154" s="6">
        <f t="shared" si="17"/>
        <v>9695.2908587257625</v>
      </c>
      <c r="H154" s="7">
        <f t="shared" si="18"/>
        <v>2094182.8254847948</v>
      </c>
      <c r="I154" s="52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15">
      <c r="A155" s="48"/>
      <c r="B155" s="48"/>
      <c r="C155" s="48"/>
      <c r="D155" s="13">
        <f t="shared" si="20"/>
        <v>146</v>
      </c>
      <c r="E155" s="18">
        <f t="shared" si="16"/>
        <v>44592</v>
      </c>
      <c r="F155" s="8">
        <f t="shared" si="19"/>
        <v>2094182.8254847948</v>
      </c>
      <c r="G155" s="6">
        <f t="shared" si="17"/>
        <v>9695.2908587257625</v>
      </c>
      <c r="H155" s="7">
        <f t="shared" si="18"/>
        <v>2084487.534626069</v>
      </c>
      <c r="I155" s="52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15">
      <c r="A156" s="48"/>
      <c r="B156" s="48"/>
      <c r="C156" s="48"/>
      <c r="D156" s="13">
        <f t="shared" si="20"/>
        <v>147</v>
      </c>
      <c r="E156" s="18">
        <f t="shared" si="16"/>
        <v>44620</v>
      </c>
      <c r="F156" s="8">
        <f t="shared" si="19"/>
        <v>2084487.534626069</v>
      </c>
      <c r="G156" s="6">
        <f t="shared" si="17"/>
        <v>9695.2908587257625</v>
      </c>
      <c r="H156" s="7">
        <f t="shared" si="18"/>
        <v>2074792.2437673432</v>
      </c>
      <c r="I156" s="52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15">
      <c r="A157" s="48"/>
      <c r="B157" s="48"/>
      <c r="C157" s="48"/>
      <c r="D157" s="13">
        <f t="shared" si="20"/>
        <v>148</v>
      </c>
      <c r="E157" s="18">
        <f t="shared" si="16"/>
        <v>44651</v>
      </c>
      <c r="F157" s="8">
        <f t="shared" si="19"/>
        <v>2074792.2437673432</v>
      </c>
      <c r="G157" s="6">
        <f t="shared" si="17"/>
        <v>9695.2908587257625</v>
      </c>
      <c r="H157" s="7">
        <f t="shared" si="18"/>
        <v>2065096.9529086174</v>
      </c>
      <c r="I157" s="52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15">
      <c r="A158" s="48"/>
      <c r="B158" s="48"/>
      <c r="C158" s="48"/>
      <c r="D158" s="13">
        <f t="shared" si="20"/>
        <v>149</v>
      </c>
      <c r="E158" s="18">
        <f t="shared" si="16"/>
        <v>44681</v>
      </c>
      <c r="F158" s="8">
        <f t="shared" si="19"/>
        <v>2065096.9529086174</v>
      </c>
      <c r="G158" s="6">
        <f t="shared" si="17"/>
        <v>9695.2908587257625</v>
      </c>
      <c r="H158" s="7">
        <f t="shared" si="18"/>
        <v>2055401.6620498917</v>
      </c>
      <c r="I158" s="52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15">
      <c r="A159" s="48"/>
      <c r="B159" s="48"/>
      <c r="C159" s="48"/>
      <c r="D159" s="13">
        <f t="shared" si="20"/>
        <v>150</v>
      </c>
      <c r="E159" s="18">
        <f t="shared" si="16"/>
        <v>44712</v>
      </c>
      <c r="F159" s="8">
        <f t="shared" si="19"/>
        <v>2055401.6620498917</v>
      </c>
      <c r="G159" s="6">
        <f t="shared" si="17"/>
        <v>9695.2908587257625</v>
      </c>
      <c r="H159" s="7">
        <f t="shared" si="18"/>
        <v>2045706.3711911659</v>
      </c>
      <c r="I159" s="52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15">
      <c r="A160" s="48"/>
      <c r="B160" s="48"/>
      <c r="C160" s="48"/>
      <c r="D160" s="13">
        <f t="shared" si="20"/>
        <v>151</v>
      </c>
      <c r="E160" s="18">
        <f t="shared" si="16"/>
        <v>44742</v>
      </c>
      <c r="F160" s="8">
        <f t="shared" si="19"/>
        <v>2045706.3711911659</v>
      </c>
      <c r="G160" s="6">
        <f t="shared" si="17"/>
        <v>9695.2908587257625</v>
      </c>
      <c r="H160" s="7">
        <f t="shared" si="18"/>
        <v>2036011.0803324401</v>
      </c>
      <c r="I160" s="52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15">
      <c r="A161" s="48"/>
      <c r="B161" s="48"/>
      <c r="C161" s="48"/>
      <c r="D161" s="13">
        <f t="shared" si="20"/>
        <v>152</v>
      </c>
      <c r="E161" s="18">
        <f t="shared" si="16"/>
        <v>44773</v>
      </c>
      <c r="F161" s="8">
        <f t="shared" si="19"/>
        <v>2036011.0803324401</v>
      </c>
      <c r="G161" s="6">
        <f t="shared" si="17"/>
        <v>9695.2908587257625</v>
      </c>
      <c r="H161" s="7">
        <f t="shared" si="18"/>
        <v>2026315.7894737143</v>
      </c>
      <c r="I161" s="52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15">
      <c r="A162" s="48"/>
      <c r="B162" s="48"/>
      <c r="C162" s="48"/>
      <c r="D162" s="13">
        <f t="shared" si="20"/>
        <v>153</v>
      </c>
      <c r="E162" s="18">
        <f t="shared" si="16"/>
        <v>44804</v>
      </c>
      <c r="F162" s="8">
        <f t="shared" si="19"/>
        <v>2026315.7894737143</v>
      </c>
      <c r="G162" s="6">
        <f t="shared" si="17"/>
        <v>9695.2908587257625</v>
      </c>
      <c r="H162" s="7">
        <f t="shared" si="18"/>
        <v>2016620.4986149885</v>
      </c>
      <c r="I162" s="52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15">
      <c r="A163" s="48"/>
      <c r="B163" s="48"/>
      <c r="C163" s="48"/>
      <c r="D163" s="13">
        <f t="shared" ref="D163:D226" si="21">D162+1</f>
        <v>154</v>
      </c>
      <c r="E163" s="18">
        <f t="shared" si="16"/>
        <v>44834</v>
      </c>
      <c r="F163" s="8">
        <f t="shared" si="19"/>
        <v>2016620.4986149885</v>
      </c>
      <c r="G163" s="6">
        <f t="shared" si="17"/>
        <v>9695.2908587257625</v>
      </c>
      <c r="H163" s="7">
        <f t="shared" si="18"/>
        <v>2006925.2077562627</v>
      </c>
      <c r="I163" s="52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</row>
    <row r="164" spans="1:34" x14ac:dyDescent="0.15">
      <c r="A164" s="48"/>
      <c r="B164" s="48"/>
      <c r="C164" s="48"/>
      <c r="D164" s="13">
        <f t="shared" si="21"/>
        <v>155</v>
      </c>
      <c r="E164" s="18">
        <f t="shared" si="16"/>
        <v>44865</v>
      </c>
      <c r="F164" s="8">
        <f t="shared" si="19"/>
        <v>2006925.2077562627</v>
      </c>
      <c r="G164" s="6">
        <f t="shared" si="17"/>
        <v>9695.2908587257625</v>
      </c>
      <c r="H164" s="7">
        <f t="shared" si="18"/>
        <v>1997229.916897537</v>
      </c>
      <c r="I164" s="52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</row>
    <row r="165" spans="1:34" x14ac:dyDescent="0.15">
      <c r="A165" s="48"/>
      <c r="B165" s="48"/>
      <c r="C165" s="48"/>
      <c r="D165" s="13">
        <f t="shared" si="21"/>
        <v>156</v>
      </c>
      <c r="E165" s="18">
        <f t="shared" si="16"/>
        <v>44895</v>
      </c>
      <c r="F165" s="8">
        <f t="shared" si="19"/>
        <v>1997229.916897537</v>
      </c>
      <c r="G165" s="6">
        <f t="shared" si="17"/>
        <v>9695.2908587257625</v>
      </c>
      <c r="H165" s="7">
        <f t="shared" si="18"/>
        <v>1987534.6260388112</v>
      </c>
      <c r="I165" s="52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</row>
    <row r="166" spans="1:34" x14ac:dyDescent="0.15">
      <c r="A166" s="48"/>
      <c r="B166" s="48"/>
      <c r="C166" s="48"/>
      <c r="D166" s="13">
        <f t="shared" si="21"/>
        <v>157</v>
      </c>
      <c r="E166" s="18">
        <f t="shared" si="16"/>
        <v>44926</v>
      </c>
      <c r="F166" s="8">
        <f t="shared" si="19"/>
        <v>1987534.6260388112</v>
      </c>
      <c r="G166" s="6">
        <f t="shared" si="17"/>
        <v>9695.2908587257625</v>
      </c>
      <c r="H166" s="7">
        <f t="shared" si="18"/>
        <v>1977839.3351800854</v>
      </c>
      <c r="I166" s="52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</row>
    <row r="167" spans="1:34" x14ac:dyDescent="0.15">
      <c r="A167" s="48"/>
      <c r="B167" s="48"/>
      <c r="C167" s="48"/>
      <c r="D167" s="13">
        <f t="shared" si="21"/>
        <v>158</v>
      </c>
      <c r="E167" s="18">
        <f t="shared" si="16"/>
        <v>44957</v>
      </c>
      <c r="F167" s="8">
        <f t="shared" si="19"/>
        <v>1977839.3351800854</v>
      </c>
      <c r="G167" s="6">
        <f t="shared" si="17"/>
        <v>9695.2908587257625</v>
      </c>
      <c r="H167" s="7">
        <f t="shared" si="18"/>
        <v>1968144.0443213596</v>
      </c>
      <c r="I167" s="52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</row>
    <row r="168" spans="1:34" x14ac:dyDescent="0.15">
      <c r="A168" s="48"/>
      <c r="B168" s="48"/>
      <c r="C168" s="48"/>
      <c r="D168" s="13">
        <f t="shared" si="21"/>
        <v>159</v>
      </c>
      <c r="E168" s="18">
        <f t="shared" si="16"/>
        <v>44985</v>
      </c>
      <c r="F168" s="8">
        <f t="shared" si="19"/>
        <v>1968144.0443213596</v>
      </c>
      <c r="G168" s="6">
        <f t="shared" si="17"/>
        <v>9695.2908587257625</v>
      </c>
      <c r="H168" s="7">
        <f t="shared" si="18"/>
        <v>1958448.7534626338</v>
      </c>
      <c r="I168" s="52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</row>
    <row r="169" spans="1:34" x14ac:dyDescent="0.15">
      <c r="A169" s="48"/>
      <c r="B169" s="48"/>
      <c r="C169" s="48"/>
      <c r="D169" s="13">
        <f t="shared" si="21"/>
        <v>160</v>
      </c>
      <c r="E169" s="18">
        <f t="shared" si="16"/>
        <v>45016</v>
      </c>
      <c r="F169" s="8">
        <f t="shared" si="19"/>
        <v>1958448.7534626338</v>
      </c>
      <c r="G169" s="6">
        <f t="shared" si="17"/>
        <v>9695.2908587257625</v>
      </c>
      <c r="H169" s="7">
        <f t="shared" si="18"/>
        <v>1948753.462603908</v>
      </c>
      <c r="I169" s="52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</row>
    <row r="170" spans="1:34" x14ac:dyDescent="0.15">
      <c r="A170" s="48"/>
      <c r="B170" s="48"/>
      <c r="C170" s="48"/>
      <c r="D170" s="13">
        <f t="shared" si="21"/>
        <v>161</v>
      </c>
      <c r="E170" s="18">
        <f t="shared" si="16"/>
        <v>45046</v>
      </c>
      <c r="F170" s="8">
        <f t="shared" si="19"/>
        <v>1948753.462603908</v>
      </c>
      <c r="G170" s="6">
        <f t="shared" si="17"/>
        <v>9695.2908587257625</v>
      </c>
      <c r="H170" s="7">
        <f t="shared" si="18"/>
        <v>1939058.1717451822</v>
      </c>
      <c r="I170" s="52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</row>
    <row r="171" spans="1:34" x14ac:dyDescent="0.15">
      <c r="A171" s="48"/>
      <c r="B171" s="48"/>
      <c r="C171" s="48"/>
      <c r="D171" s="13">
        <f t="shared" si="21"/>
        <v>162</v>
      </c>
      <c r="E171" s="18">
        <f t="shared" si="16"/>
        <v>45077</v>
      </c>
      <c r="F171" s="8">
        <f t="shared" si="19"/>
        <v>1939058.1717451822</v>
      </c>
      <c r="G171" s="6">
        <f t="shared" si="17"/>
        <v>9695.2908587257625</v>
      </c>
      <c r="H171" s="7">
        <f t="shared" si="18"/>
        <v>1929362.8808864565</v>
      </c>
      <c r="I171" s="52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</row>
    <row r="172" spans="1:34" x14ac:dyDescent="0.15">
      <c r="A172" s="48"/>
      <c r="B172" s="48"/>
      <c r="C172" s="48"/>
      <c r="D172" s="13">
        <f t="shared" si="21"/>
        <v>163</v>
      </c>
      <c r="E172" s="18">
        <f t="shared" si="16"/>
        <v>45107</v>
      </c>
      <c r="F172" s="8">
        <f t="shared" si="19"/>
        <v>1929362.8808864565</v>
      </c>
      <c r="G172" s="6">
        <f t="shared" si="17"/>
        <v>9695.2908587257625</v>
      </c>
      <c r="H172" s="7">
        <f t="shared" si="18"/>
        <v>1919667.5900277307</v>
      </c>
      <c r="I172" s="52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</row>
    <row r="173" spans="1:34" x14ac:dyDescent="0.15">
      <c r="A173" s="48"/>
      <c r="B173" s="48"/>
      <c r="C173" s="48"/>
      <c r="D173" s="13">
        <f t="shared" si="21"/>
        <v>164</v>
      </c>
      <c r="E173" s="18">
        <f t="shared" si="16"/>
        <v>45138</v>
      </c>
      <c r="F173" s="8">
        <f t="shared" si="19"/>
        <v>1919667.5900277307</v>
      </c>
      <c r="G173" s="6">
        <f t="shared" si="17"/>
        <v>9695.2908587257625</v>
      </c>
      <c r="H173" s="7">
        <f t="shared" si="18"/>
        <v>1909972.2991690049</v>
      </c>
      <c r="I173" s="52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</row>
    <row r="174" spans="1:34" x14ac:dyDescent="0.15">
      <c r="A174" s="48"/>
      <c r="B174" s="48"/>
      <c r="C174" s="48"/>
      <c r="D174" s="13">
        <f t="shared" si="21"/>
        <v>165</v>
      </c>
      <c r="E174" s="18">
        <f t="shared" si="16"/>
        <v>45169</v>
      </c>
      <c r="F174" s="8">
        <f t="shared" si="19"/>
        <v>1909972.2991690049</v>
      </c>
      <c r="G174" s="6">
        <f t="shared" si="17"/>
        <v>9695.2908587257625</v>
      </c>
      <c r="H174" s="7">
        <f t="shared" si="18"/>
        <v>1900277.0083102791</v>
      </c>
      <c r="I174" s="52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</row>
    <row r="175" spans="1:34" x14ac:dyDescent="0.15">
      <c r="A175" s="48"/>
      <c r="B175" s="48"/>
      <c r="C175" s="48"/>
      <c r="D175" s="13">
        <f t="shared" si="21"/>
        <v>166</v>
      </c>
      <c r="E175" s="18">
        <f t="shared" si="16"/>
        <v>45199</v>
      </c>
      <c r="F175" s="8">
        <f t="shared" si="19"/>
        <v>1900277.0083102791</v>
      </c>
      <c r="G175" s="6">
        <f t="shared" si="17"/>
        <v>9695.2908587257625</v>
      </c>
      <c r="H175" s="7">
        <f t="shared" si="18"/>
        <v>1890581.7174515533</v>
      </c>
      <c r="I175" s="52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</row>
    <row r="176" spans="1:34" x14ac:dyDescent="0.15">
      <c r="A176" s="48"/>
      <c r="B176" s="48"/>
      <c r="C176" s="48"/>
      <c r="D176" s="13">
        <f t="shared" si="21"/>
        <v>167</v>
      </c>
      <c r="E176" s="18">
        <f t="shared" si="16"/>
        <v>45230</v>
      </c>
      <c r="F176" s="8">
        <f t="shared" si="19"/>
        <v>1890581.7174515533</v>
      </c>
      <c r="G176" s="6">
        <f t="shared" si="17"/>
        <v>9695.2908587257625</v>
      </c>
      <c r="H176" s="7">
        <f t="shared" si="18"/>
        <v>1880886.4265928275</v>
      </c>
      <c r="I176" s="52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</row>
    <row r="177" spans="1:34" x14ac:dyDescent="0.15">
      <c r="A177" s="48"/>
      <c r="B177" s="48"/>
      <c r="C177" s="48"/>
      <c r="D177" s="13">
        <f t="shared" si="21"/>
        <v>168</v>
      </c>
      <c r="E177" s="18">
        <f t="shared" si="16"/>
        <v>45260</v>
      </c>
      <c r="F177" s="8">
        <f t="shared" si="19"/>
        <v>1880886.4265928275</v>
      </c>
      <c r="G177" s="6">
        <f t="shared" si="17"/>
        <v>9695.2908587257625</v>
      </c>
      <c r="H177" s="7">
        <f t="shared" si="18"/>
        <v>1871191.1357341018</v>
      </c>
      <c r="I177" s="52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</row>
    <row r="178" spans="1:34" x14ac:dyDescent="0.15">
      <c r="A178" s="48"/>
      <c r="B178" s="48"/>
      <c r="C178" s="48"/>
      <c r="D178" s="13">
        <f t="shared" si="21"/>
        <v>169</v>
      </c>
      <c r="E178" s="18">
        <f t="shared" si="16"/>
        <v>45291</v>
      </c>
      <c r="F178" s="8">
        <f t="shared" si="19"/>
        <v>1871191.1357341018</v>
      </c>
      <c r="G178" s="6">
        <f t="shared" si="17"/>
        <v>9695.2908587257625</v>
      </c>
      <c r="H178" s="7">
        <f t="shared" si="18"/>
        <v>1861495.844875376</v>
      </c>
      <c r="I178" s="52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</row>
    <row r="179" spans="1:34" x14ac:dyDescent="0.15">
      <c r="A179" s="48"/>
      <c r="B179" s="48"/>
      <c r="C179" s="48"/>
      <c r="D179" s="13">
        <f t="shared" si="21"/>
        <v>170</v>
      </c>
      <c r="E179" s="18">
        <f t="shared" si="16"/>
        <v>45322</v>
      </c>
      <c r="F179" s="8">
        <f t="shared" si="19"/>
        <v>1861495.844875376</v>
      </c>
      <c r="G179" s="6">
        <f t="shared" si="17"/>
        <v>9695.2908587257625</v>
      </c>
      <c r="H179" s="7">
        <f t="shared" si="18"/>
        <v>1851800.5540166502</v>
      </c>
      <c r="I179" s="52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</row>
    <row r="180" spans="1:34" x14ac:dyDescent="0.15">
      <c r="A180" s="48"/>
      <c r="B180" s="48"/>
      <c r="C180" s="48"/>
      <c r="D180" s="13">
        <f t="shared" si="21"/>
        <v>171</v>
      </c>
      <c r="E180" s="18">
        <f t="shared" si="16"/>
        <v>45351</v>
      </c>
      <c r="F180" s="8">
        <f t="shared" si="19"/>
        <v>1851800.5540166502</v>
      </c>
      <c r="G180" s="6">
        <f t="shared" si="17"/>
        <v>9695.2908587257625</v>
      </c>
      <c r="H180" s="7">
        <f t="shared" si="18"/>
        <v>1842105.2631579244</v>
      </c>
      <c r="I180" s="52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</row>
    <row r="181" spans="1:34" x14ac:dyDescent="0.15">
      <c r="A181" s="48"/>
      <c r="B181" s="48"/>
      <c r="C181" s="48"/>
      <c r="D181" s="13">
        <f t="shared" si="21"/>
        <v>172</v>
      </c>
      <c r="E181" s="18">
        <f t="shared" si="16"/>
        <v>45382</v>
      </c>
      <c r="F181" s="8">
        <f t="shared" si="19"/>
        <v>1842105.2631579244</v>
      </c>
      <c r="G181" s="6">
        <f t="shared" si="17"/>
        <v>9695.2908587257625</v>
      </c>
      <c r="H181" s="7">
        <f t="shared" si="18"/>
        <v>1832409.9722991986</v>
      </c>
      <c r="I181" s="52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</row>
    <row r="182" spans="1:34" x14ac:dyDescent="0.15">
      <c r="A182" s="48"/>
      <c r="B182" s="48"/>
      <c r="C182" s="48"/>
      <c r="D182" s="13">
        <f t="shared" si="21"/>
        <v>173</v>
      </c>
      <c r="E182" s="18">
        <f t="shared" si="16"/>
        <v>45412</v>
      </c>
      <c r="F182" s="8">
        <f t="shared" si="19"/>
        <v>1832409.9722991986</v>
      </c>
      <c r="G182" s="6">
        <f t="shared" si="17"/>
        <v>9695.2908587257625</v>
      </c>
      <c r="H182" s="7">
        <f t="shared" si="18"/>
        <v>1822714.6814404728</v>
      </c>
      <c r="I182" s="52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</row>
    <row r="183" spans="1:34" x14ac:dyDescent="0.15">
      <c r="A183" s="48"/>
      <c r="B183" s="48"/>
      <c r="C183" s="48"/>
      <c r="D183" s="13">
        <f t="shared" si="21"/>
        <v>174</v>
      </c>
      <c r="E183" s="18">
        <f t="shared" si="16"/>
        <v>45443</v>
      </c>
      <c r="F183" s="8">
        <f t="shared" si="19"/>
        <v>1822714.6814404728</v>
      </c>
      <c r="G183" s="6">
        <f t="shared" si="17"/>
        <v>9695.2908587257625</v>
      </c>
      <c r="H183" s="7">
        <f t="shared" si="18"/>
        <v>1813019.3905817471</v>
      </c>
      <c r="I183" s="52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</row>
    <row r="184" spans="1:34" x14ac:dyDescent="0.15">
      <c r="A184" s="48"/>
      <c r="B184" s="48"/>
      <c r="C184" s="48"/>
      <c r="D184" s="13">
        <f t="shared" si="21"/>
        <v>175</v>
      </c>
      <c r="E184" s="18">
        <f t="shared" si="16"/>
        <v>45473</v>
      </c>
      <c r="F184" s="8">
        <f t="shared" si="19"/>
        <v>1813019.3905817471</v>
      </c>
      <c r="G184" s="6">
        <f t="shared" si="17"/>
        <v>9695.2908587257625</v>
      </c>
      <c r="H184" s="7">
        <f t="shared" si="18"/>
        <v>1803324.0997230213</v>
      </c>
      <c r="I184" s="52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</row>
    <row r="185" spans="1:34" x14ac:dyDescent="0.15">
      <c r="A185" s="48"/>
      <c r="B185" s="48"/>
      <c r="C185" s="48"/>
      <c r="D185" s="13">
        <f t="shared" si="21"/>
        <v>176</v>
      </c>
      <c r="E185" s="18">
        <f t="shared" si="16"/>
        <v>45504</v>
      </c>
      <c r="F185" s="8">
        <f t="shared" si="19"/>
        <v>1803324.0997230213</v>
      </c>
      <c r="G185" s="6">
        <f t="shared" si="17"/>
        <v>9695.2908587257625</v>
      </c>
      <c r="H185" s="7">
        <f t="shared" si="18"/>
        <v>1793628.8088642955</v>
      </c>
      <c r="I185" s="52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</row>
    <row r="186" spans="1:34" x14ac:dyDescent="0.15">
      <c r="A186" s="48"/>
      <c r="B186" s="48"/>
      <c r="C186" s="48"/>
      <c r="D186" s="13">
        <f t="shared" si="21"/>
        <v>177</v>
      </c>
      <c r="E186" s="18">
        <f t="shared" si="16"/>
        <v>45535</v>
      </c>
      <c r="F186" s="8">
        <f t="shared" si="19"/>
        <v>1793628.8088642955</v>
      </c>
      <c r="G186" s="6">
        <f t="shared" si="17"/>
        <v>9695.2908587257625</v>
      </c>
      <c r="H186" s="7">
        <f t="shared" si="18"/>
        <v>1783933.5180055697</v>
      </c>
      <c r="I186" s="52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</row>
    <row r="187" spans="1:34" x14ac:dyDescent="0.15">
      <c r="A187" s="48"/>
      <c r="B187" s="48"/>
      <c r="C187" s="48"/>
      <c r="D187" s="13">
        <f t="shared" si="21"/>
        <v>178</v>
      </c>
      <c r="E187" s="18">
        <f t="shared" si="16"/>
        <v>45565</v>
      </c>
      <c r="F187" s="8">
        <f t="shared" si="19"/>
        <v>1783933.5180055697</v>
      </c>
      <c r="G187" s="6">
        <f t="shared" si="17"/>
        <v>9695.2908587257625</v>
      </c>
      <c r="H187" s="7">
        <f t="shared" si="18"/>
        <v>1774238.2271468439</v>
      </c>
      <c r="I187" s="52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</row>
    <row r="188" spans="1:34" x14ac:dyDescent="0.15">
      <c r="A188" s="48"/>
      <c r="B188" s="48"/>
      <c r="C188" s="48"/>
      <c r="D188" s="13">
        <f t="shared" si="21"/>
        <v>179</v>
      </c>
      <c r="E188" s="18">
        <f t="shared" si="16"/>
        <v>45596</v>
      </c>
      <c r="F188" s="8">
        <f t="shared" si="19"/>
        <v>1774238.2271468439</v>
      </c>
      <c r="G188" s="6">
        <f t="shared" si="17"/>
        <v>9695.2908587257625</v>
      </c>
      <c r="H188" s="7">
        <f t="shared" si="18"/>
        <v>1764542.9362881181</v>
      </c>
      <c r="I188" s="52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</row>
    <row r="189" spans="1:34" x14ac:dyDescent="0.15">
      <c r="A189" s="48"/>
      <c r="B189" s="48"/>
      <c r="C189" s="48"/>
      <c r="D189" s="13">
        <f t="shared" si="21"/>
        <v>180</v>
      </c>
      <c r="E189" s="18">
        <f t="shared" si="16"/>
        <v>45626</v>
      </c>
      <c r="F189" s="8">
        <f t="shared" si="19"/>
        <v>1764542.9362881181</v>
      </c>
      <c r="G189" s="6">
        <f t="shared" si="17"/>
        <v>9695.2908587257625</v>
      </c>
      <c r="H189" s="7">
        <f t="shared" si="18"/>
        <v>1754847.6454293923</v>
      </c>
      <c r="I189" s="52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</row>
    <row r="190" spans="1:34" x14ac:dyDescent="0.15">
      <c r="A190" s="48"/>
      <c r="B190" s="48"/>
      <c r="C190" s="48"/>
      <c r="D190" s="13">
        <f t="shared" si="21"/>
        <v>181</v>
      </c>
      <c r="E190" s="18">
        <f t="shared" si="16"/>
        <v>45657</v>
      </c>
      <c r="F190" s="8">
        <f t="shared" si="19"/>
        <v>1754847.6454293923</v>
      </c>
      <c r="G190" s="6">
        <f t="shared" si="17"/>
        <v>9695.2908587257625</v>
      </c>
      <c r="H190" s="7">
        <f t="shared" si="18"/>
        <v>1745152.3545706666</v>
      </c>
      <c r="I190" s="52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</row>
    <row r="191" spans="1:34" x14ac:dyDescent="0.15">
      <c r="A191" s="48"/>
      <c r="B191" s="48"/>
      <c r="C191" s="48"/>
      <c r="D191" s="13">
        <f t="shared" si="21"/>
        <v>182</v>
      </c>
      <c r="E191" s="18">
        <f t="shared" si="16"/>
        <v>45688</v>
      </c>
      <c r="F191" s="8">
        <f t="shared" si="19"/>
        <v>1745152.3545706666</v>
      </c>
      <c r="G191" s="6">
        <f t="shared" si="17"/>
        <v>9695.2908587257625</v>
      </c>
      <c r="H191" s="7">
        <f t="shared" si="18"/>
        <v>1735457.0637119408</v>
      </c>
      <c r="I191" s="52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</row>
    <row r="192" spans="1:34" x14ac:dyDescent="0.15">
      <c r="A192" s="48"/>
      <c r="B192" s="48"/>
      <c r="C192" s="48"/>
      <c r="D192" s="13">
        <f t="shared" si="21"/>
        <v>183</v>
      </c>
      <c r="E192" s="18">
        <f t="shared" si="16"/>
        <v>45716</v>
      </c>
      <c r="F192" s="8">
        <f t="shared" si="19"/>
        <v>1735457.0637119408</v>
      </c>
      <c r="G192" s="6">
        <f t="shared" si="17"/>
        <v>9695.2908587257625</v>
      </c>
      <c r="H192" s="7">
        <f t="shared" si="18"/>
        <v>1725761.772853215</v>
      </c>
      <c r="I192" s="52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</row>
    <row r="193" spans="1:34" x14ac:dyDescent="0.15">
      <c r="A193" s="48"/>
      <c r="B193" s="48"/>
      <c r="C193" s="48"/>
      <c r="D193" s="13">
        <f t="shared" si="21"/>
        <v>184</v>
      </c>
      <c r="E193" s="18">
        <f t="shared" si="16"/>
        <v>45747</v>
      </c>
      <c r="F193" s="8">
        <f t="shared" si="19"/>
        <v>1725761.772853215</v>
      </c>
      <c r="G193" s="6">
        <f t="shared" si="17"/>
        <v>9695.2908587257625</v>
      </c>
      <c r="H193" s="7">
        <f t="shared" si="18"/>
        <v>1716066.4819944892</v>
      </c>
      <c r="I193" s="52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</row>
    <row r="194" spans="1:34" x14ac:dyDescent="0.15">
      <c r="A194" s="48"/>
      <c r="B194" s="48"/>
      <c r="C194" s="48"/>
      <c r="D194" s="13">
        <f t="shared" si="21"/>
        <v>185</v>
      </c>
      <c r="E194" s="18">
        <f t="shared" si="16"/>
        <v>45777</v>
      </c>
      <c r="F194" s="8">
        <f t="shared" si="19"/>
        <v>1716066.4819944892</v>
      </c>
      <c r="G194" s="6">
        <f t="shared" si="17"/>
        <v>9695.2908587257625</v>
      </c>
      <c r="H194" s="7">
        <f t="shared" si="18"/>
        <v>1706371.1911357634</v>
      </c>
      <c r="I194" s="52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</row>
    <row r="195" spans="1:34" x14ac:dyDescent="0.15">
      <c r="A195" s="48"/>
      <c r="B195" s="48"/>
      <c r="C195" s="48"/>
      <c r="D195" s="13">
        <f t="shared" si="21"/>
        <v>186</v>
      </c>
      <c r="E195" s="18">
        <f t="shared" si="16"/>
        <v>45808</v>
      </c>
      <c r="F195" s="8">
        <f t="shared" si="19"/>
        <v>1706371.1911357634</v>
      </c>
      <c r="G195" s="6">
        <f t="shared" si="17"/>
        <v>9695.2908587257625</v>
      </c>
      <c r="H195" s="7">
        <f t="shared" si="18"/>
        <v>1696675.9002770376</v>
      </c>
      <c r="I195" s="52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</row>
    <row r="196" spans="1:34" x14ac:dyDescent="0.15">
      <c r="A196" s="48"/>
      <c r="B196" s="48"/>
      <c r="C196" s="48"/>
      <c r="D196" s="13">
        <f t="shared" si="21"/>
        <v>187</v>
      </c>
      <c r="E196" s="18">
        <f t="shared" si="16"/>
        <v>45838</v>
      </c>
      <c r="F196" s="8">
        <f t="shared" si="19"/>
        <v>1696675.9002770376</v>
      </c>
      <c r="G196" s="6">
        <f t="shared" si="17"/>
        <v>9695.2908587257625</v>
      </c>
      <c r="H196" s="7">
        <f t="shared" si="18"/>
        <v>1686980.6094183119</v>
      </c>
      <c r="I196" s="52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</row>
    <row r="197" spans="1:34" x14ac:dyDescent="0.15">
      <c r="A197" s="48"/>
      <c r="B197" s="48"/>
      <c r="C197" s="48"/>
      <c r="D197" s="13">
        <f t="shared" si="21"/>
        <v>188</v>
      </c>
      <c r="E197" s="18">
        <f t="shared" si="16"/>
        <v>45869</v>
      </c>
      <c r="F197" s="8">
        <f t="shared" si="19"/>
        <v>1686980.6094183119</v>
      </c>
      <c r="G197" s="6">
        <f t="shared" si="17"/>
        <v>9695.2908587257625</v>
      </c>
      <c r="H197" s="7">
        <f t="shared" si="18"/>
        <v>1677285.3185595861</v>
      </c>
      <c r="I197" s="52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</row>
    <row r="198" spans="1:34" x14ac:dyDescent="0.15">
      <c r="A198" s="48"/>
      <c r="B198" s="48"/>
      <c r="C198" s="48"/>
      <c r="D198" s="13">
        <f t="shared" si="21"/>
        <v>189</v>
      </c>
      <c r="E198" s="18">
        <f t="shared" si="16"/>
        <v>45900</v>
      </c>
      <c r="F198" s="8">
        <f t="shared" si="19"/>
        <v>1677285.3185595861</v>
      </c>
      <c r="G198" s="6">
        <f t="shared" si="17"/>
        <v>9695.2908587257625</v>
      </c>
      <c r="H198" s="7">
        <f t="shared" si="18"/>
        <v>1667590.0277008603</v>
      </c>
      <c r="I198" s="52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</row>
    <row r="199" spans="1:34" x14ac:dyDescent="0.15">
      <c r="A199" s="48"/>
      <c r="B199" s="48"/>
      <c r="C199" s="48"/>
      <c r="D199" s="13">
        <f t="shared" si="21"/>
        <v>190</v>
      </c>
      <c r="E199" s="18">
        <f t="shared" si="16"/>
        <v>45930</v>
      </c>
      <c r="F199" s="8">
        <f t="shared" si="19"/>
        <v>1667590.0277008603</v>
      </c>
      <c r="G199" s="6">
        <f t="shared" si="17"/>
        <v>9695.2908587257625</v>
      </c>
      <c r="H199" s="7">
        <f t="shared" si="18"/>
        <v>1657894.7368421345</v>
      </c>
      <c r="I199" s="52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</row>
    <row r="200" spans="1:34" x14ac:dyDescent="0.15">
      <c r="A200" s="48"/>
      <c r="B200" s="48"/>
      <c r="C200" s="48"/>
      <c r="D200" s="13">
        <f t="shared" si="21"/>
        <v>191</v>
      </c>
      <c r="E200" s="18">
        <f t="shared" si="16"/>
        <v>45961</v>
      </c>
      <c r="F200" s="8">
        <f t="shared" si="19"/>
        <v>1657894.7368421345</v>
      </c>
      <c r="G200" s="6">
        <f t="shared" si="17"/>
        <v>9695.2908587257625</v>
      </c>
      <c r="H200" s="7">
        <f t="shared" si="18"/>
        <v>1648199.4459834087</v>
      </c>
      <c r="I200" s="52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</row>
    <row r="201" spans="1:34" x14ac:dyDescent="0.15">
      <c r="A201" s="48"/>
      <c r="B201" s="48"/>
      <c r="C201" s="48"/>
      <c r="D201" s="13">
        <f t="shared" si="21"/>
        <v>192</v>
      </c>
      <c r="E201" s="18">
        <f t="shared" si="16"/>
        <v>45991</v>
      </c>
      <c r="F201" s="8">
        <f t="shared" si="19"/>
        <v>1648199.4459834087</v>
      </c>
      <c r="G201" s="6">
        <f t="shared" si="17"/>
        <v>9695.2908587257625</v>
      </c>
      <c r="H201" s="7">
        <f t="shared" si="18"/>
        <v>1638504.1551246829</v>
      </c>
      <c r="I201" s="52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</row>
    <row r="202" spans="1:34" x14ac:dyDescent="0.15">
      <c r="A202" s="48"/>
      <c r="B202" s="48"/>
      <c r="C202" s="48"/>
      <c r="D202" s="13">
        <f t="shared" si="21"/>
        <v>193</v>
      </c>
      <c r="E202" s="18">
        <f t="shared" ref="E202:E265" si="22">EOMONTH($D$3,D202)</f>
        <v>46022</v>
      </c>
      <c r="F202" s="8">
        <f t="shared" si="19"/>
        <v>1638504.1551246829</v>
      </c>
      <c r="G202" s="6">
        <f t="shared" ref="G202:G265" si="23">$A$3*$C$3</f>
        <v>9695.2908587257625</v>
      </c>
      <c r="H202" s="7">
        <f t="shared" ref="H202:H265" si="24">F202-G202</f>
        <v>1628808.8642659571</v>
      </c>
      <c r="I202" s="52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</row>
    <row r="203" spans="1:34" x14ac:dyDescent="0.15">
      <c r="A203" s="48"/>
      <c r="B203" s="48"/>
      <c r="C203" s="48"/>
      <c r="D203" s="13">
        <f t="shared" si="21"/>
        <v>194</v>
      </c>
      <c r="E203" s="18">
        <f t="shared" si="22"/>
        <v>46053</v>
      </c>
      <c r="F203" s="8">
        <f t="shared" ref="F203:F266" si="25">H202</f>
        <v>1628808.8642659571</v>
      </c>
      <c r="G203" s="6">
        <f t="shared" si="23"/>
        <v>9695.2908587257625</v>
      </c>
      <c r="H203" s="7">
        <f t="shared" si="24"/>
        <v>1619113.5734072314</v>
      </c>
      <c r="I203" s="52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</row>
    <row r="204" spans="1:34" x14ac:dyDescent="0.15">
      <c r="A204" s="48"/>
      <c r="B204" s="48"/>
      <c r="C204" s="48"/>
      <c r="D204" s="13">
        <f t="shared" si="21"/>
        <v>195</v>
      </c>
      <c r="E204" s="18">
        <f t="shared" si="22"/>
        <v>46081</v>
      </c>
      <c r="F204" s="8">
        <f t="shared" si="25"/>
        <v>1619113.5734072314</v>
      </c>
      <c r="G204" s="6">
        <f t="shared" si="23"/>
        <v>9695.2908587257625</v>
      </c>
      <c r="H204" s="7">
        <f t="shared" si="24"/>
        <v>1609418.2825485056</v>
      </c>
      <c r="I204" s="52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</row>
    <row r="205" spans="1:34" x14ac:dyDescent="0.15">
      <c r="A205" s="48"/>
      <c r="B205" s="48"/>
      <c r="C205" s="48"/>
      <c r="D205" s="13">
        <f t="shared" si="21"/>
        <v>196</v>
      </c>
      <c r="E205" s="18">
        <f t="shared" si="22"/>
        <v>46112</v>
      </c>
      <c r="F205" s="8">
        <f t="shared" si="25"/>
        <v>1609418.2825485056</v>
      </c>
      <c r="G205" s="6">
        <f t="shared" si="23"/>
        <v>9695.2908587257625</v>
      </c>
      <c r="H205" s="7">
        <f t="shared" si="24"/>
        <v>1599722.9916897798</v>
      </c>
      <c r="I205" s="52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</row>
    <row r="206" spans="1:34" x14ac:dyDescent="0.15">
      <c r="A206" s="48"/>
      <c r="B206" s="48"/>
      <c r="C206" s="48"/>
      <c r="D206" s="13">
        <f t="shared" si="21"/>
        <v>197</v>
      </c>
      <c r="E206" s="18">
        <f t="shared" si="22"/>
        <v>46142</v>
      </c>
      <c r="F206" s="8">
        <f t="shared" si="25"/>
        <v>1599722.9916897798</v>
      </c>
      <c r="G206" s="6">
        <f t="shared" si="23"/>
        <v>9695.2908587257625</v>
      </c>
      <c r="H206" s="7">
        <f t="shared" si="24"/>
        <v>1590027.700831054</v>
      </c>
      <c r="I206" s="52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</row>
    <row r="207" spans="1:34" x14ac:dyDescent="0.15">
      <c r="A207" s="48"/>
      <c r="B207" s="48"/>
      <c r="C207" s="48"/>
      <c r="D207" s="13">
        <f t="shared" si="21"/>
        <v>198</v>
      </c>
      <c r="E207" s="18">
        <f t="shared" si="22"/>
        <v>46173</v>
      </c>
      <c r="F207" s="8">
        <f t="shared" si="25"/>
        <v>1590027.700831054</v>
      </c>
      <c r="G207" s="6">
        <f t="shared" si="23"/>
        <v>9695.2908587257625</v>
      </c>
      <c r="H207" s="7">
        <f t="shared" si="24"/>
        <v>1580332.4099723282</v>
      </c>
      <c r="I207" s="52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</row>
    <row r="208" spans="1:34" x14ac:dyDescent="0.15">
      <c r="A208" s="48"/>
      <c r="B208" s="48"/>
      <c r="C208" s="48"/>
      <c r="D208" s="13">
        <f t="shared" si="21"/>
        <v>199</v>
      </c>
      <c r="E208" s="18">
        <f t="shared" si="22"/>
        <v>46203</v>
      </c>
      <c r="F208" s="8">
        <f t="shared" si="25"/>
        <v>1580332.4099723282</v>
      </c>
      <c r="G208" s="6">
        <f t="shared" si="23"/>
        <v>9695.2908587257625</v>
      </c>
      <c r="H208" s="7">
        <f t="shared" si="24"/>
        <v>1570637.1191136024</v>
      </c>
      <c r="I208" s="52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</row>
    <row r="209" spans="1:34" x14ac:dyDescent="0.15">
      <c r="A209" s="48"/>
      <c r="B209" s="48"/>
      <c r="C209" s="48"/>
      <c r="D209" s="13">
        <f t="shared" si="21"/>
        <v>200</v>
      </c>
      <c r="E209" s="18">
        <f t="shared" si="22"/>
        <v>46234</v>
      </c>
      <c r="F209" s="8">
        <f t="shared" si="25"/>
        <v>1570637.1191136024</v>
      </c>
      <c r="G209" s="6">
        <f t="shared" si="23"/>
        <v>9695.2908587257625</v>
      </c>
      <c r="H209" s="7">
        <f t="shared" si="24"/>
        <v>1560941.8282548767</v>
      </c>
      <c r="I209" s="52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</row>
    <row r="210" spans="1:34" x14ac:dyDescent="0.15">
      <c r="A210" s="48"/>
      <c r="B210" s="48"/>
      <c r="C210" s="48"/>
      <c r="D210" s="13">
        <f t="shared" si="21"/>
        <v>201</v>
      </c>
      <c r="E210" s="18">
        <f t="shared" si="22"/>
        <v>46265</v>
      </c>
      <c r="F210" s="8">
        <f t="shared" si="25"/>
        <v>1560941.8282548767</v>
      </c>
      <c r="G210" s="6">
        <f t="shared" si="23"/>
        <v>9695.2908587257625</v>
      </c>
      <c r="H210" s="7">
        <f t="shared" si="24"/>
        <v>1551246.5373961509</v>
      </c>
      <c r="I210" s="52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</row>
    <row r="211" spans="1:34" x14ac:dyDescent="0.15">
      <c r="A211" s="48"/>
      <c r="B211" s="48"/>
      <c r="C211" s="48"/>
      <c r="D211" s="13">
        <f t="shared" si="21"/>
        <v>202</v>
      </c>
      <c r="E211" s="18">
        <f t="shared" si="22"/>
        <v>46295</v>
      </c>
      <c r="F211" s="8">
        <f t="shared" si="25"/>
        <v>1551246.5373961509</v>
      </c>
      <c r="G211" s="6">
        <f t="shared" si="23"/>
        <v>9695.2908587257625</v>
      </c>
      <c r="H211" s="7">
        <f t="shared" si="24"/>
        <v>1541551.2465374251</v>
      </c>
      <c r="I211" s="52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</row>
    <row r="212" spans="1:34" x14ac:dyDescent="0.15">
      <c r="A212" s="48"/>
      <c r="B212" s="48"/>
      <c r="C212" s="48"/>
      <c r="D212" s="13">
        <f t="shared" si="21"/>
        <v>203</v>
      </c>
      <c r="E212" s="18">
        <f t="shared" si="22"/>
        <v>46326</v>
      </c>
      <c r="F212" s="8">
        <f t="shared" si="25"/>
        <v>1541551.2465374251</v>
      </c>
      <c r="G212" s="6">
        <f t="shared" si="23"/>
        <v>9695.2908587257625</v>
      </c>
      <c r="H212" s="7">
        <f t="shared" si="24"/>
        <v>1531855.9556786993</v>
      </c>
      <c r="I212" s="52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</row>
    <row r="213" spans="1:34" x14ac:dyDescent="0.15">
      <c r="A213" s="48"/>
      <c r="B213" s="48"/>
      <c r="C213" s="48"/>
      <c r="D213" s="13">
        <f t="shared" si="21"/>
        <v>204</v>
      </c>
      <c r="E213" s="18">
        <f t="shared" si="22"/>
        <v>46356</v>
      </c>
      <c r="F213" s="8">
        <f t="shared" si="25"/>
        <v>1531855.9556786993</v>
      </c>
      <c r="G213" s="6">
        <f t="shared" si="23"/>
        <v>9695.2908587257625</v>
      </c>
      <c r="H213" s="7">
        <f t="shared" si="24"/>
        <v>1522160.6648199735</v>
      </c>
      <c r="I213" s="52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</row>
    <row r="214" spans="1:34" x14ac:dyDescent="0.15">
      <c r="A214" s="48"/>
      <c r="B214" s="48"/>
      <c r="C214" s="48"/>
      <c r="D214" s="13">
        <f t="shared" si="21"/>
        <v>205</v>
      </c>
      <c r="E214" s="18">
        <f t="shared" si="22"/>
        <v>46387</v>
      </c>
      <c r="F214" s="8">
        <f t="shared" si="25"/>
        <v>1522160.6648199735</v>
      </c>
      <c r="G214" s="6">
        <f t="shared" si="23"/>
        <v>9695.2908587257625</v>
      </c>
      <c r="H214" s="7">
        <f t="shared" si="24"/>
        <v>1512465.3739612477</v>
      </c>
      <c r="I214" s="52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</row>
    <row r="215" spans="1:34" x14ac:dyDescent="0.15">
      <c r="A215" s="48"/>
      <c r="B215" s="48"/>
      <c r="C215" s="48"/>
      <c r="D215" s="13">
        <f t="shared" si="21"/>
        <v>206</v>
      </c>
      <c r="E215" s="18">
        <f t="shared" si="22"/>
        <v>46418</v>
      </c>
      <c r="F215" s="8">
        <f t="shared" si="25"/>
        <v>1512465.3739612477</v>
      </c>
      <c r="G215" s="6">
        <f t="shared" si="23"/>
        <v>9695.2908587257625</v>
      </c>
      <c r="H215" s="7">
        <f t="shared" si="24"/>
        <v>1502770.083102522</v>
      </c>
      <c r="I215" s="52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</row>
    <row r="216" spans="1:34" x14ac:dyDescent="0.15">
      <c r="A216" s="48"/>
      <c r="B216" s="48"/>
      <c r="C216" s="48"/>
      <c r="D216" s="13">
        <f t="shared" si="21"/>
        <v>207</v>
      </c>
      <c r="E216" s="18">
        <f t="shared" si="22"/>
        <v>46446</v>
      </c>
      <c r="F216" s="8">
        <f t="shared" si="25"/>
        <v>1502770.083102522</v>
      </c>
      <c r="G216" s="6">
        <f t="shared" si="23"/>
        <v>9695.2908587257625</v>
      </c>
      <c r="H216" s="7">
        <f t="shared" si="24"/>
        <v>1493074.7922437962</v>
      </c>
      <c r="I216" s="52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</row>
    <row r="217" spans="1:34" x14ac:dyDescent="0.15">
      <c r="A217" s="48"/>
      <c r="B217" s="48"/>
      <c r="C217" s="48"/>
      <c r="D217" s="13">
        <f t="shared" si="21"/>
        <v>208</v>
      </c>
      <c r="E217" s="18">
        <f t="shared" si="22"/>
        <v>46477</v>
      </c>
      <c r="F217" s="8">
        <f t="shared" si="25"/>
        <v>1493074.7922437962</v>
      </c>
      <c r="G217" s="6">
        <f t="shared" si="23"/>
        <v>9695.2908587257625</v>
      </c>
      <c r="H217" s="7">
        <f t="shared" si="24"/>
        <v>1483379.5013850704</v>
      </c>
      <c r="I217" s="52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</row>
    <row r="218" spans="1:34" x14ac:dyDescent="0.15">
      <c r="A218" s="48"/>
      <c r="B218" s="48"/>
      <c r="C218" s="48"/>
      <c r="D218" s="13">
        <f t="shared" si="21"/>
        <v>209</v>
      </c>
      <c r="E218" s="18">
        <f t="shared" si="22"/>
        <v>46507</v>
      </c>
      <c r="F218" s="8">
        <f t="shared" si="25"/>
        <v>1483379.5013850704</v>
      </c>
      <c r="G218" s="6">
        <f t="shared" si="23"/>
        <v>9695.2908587257625</v>
      </c>
      <c r="H218" s="7">
        <f t="shared" si="24"/>
        <v>1473684.2105263446</v>
      </c>
      <c r="I218" s="52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</row>
    <row r="219" spans="1:34" x14ac:dyDescent="0.15">
      <c r="A219" s="48"/>
      <c r="B219" s="48"/>
      <c r="C219" s="48"/>
      <c r="D219" s="13">
        <f t="shared" si="21"/>
        <v>210</v>
      </c>
      <c r="E219" s="18">
        <f t="shared" si="22"/>
        <v>46538</v>
      </c>
      <c r="F219" s="8">
        <f t="shared" si="25"/>
        <v>1473684.2105263446</v>
      </c>
      <c r="G219" s="6">
        <f t="shared" si="23"/>
        <v>9695.2908587257625</v>
      </c>
      <c r="H219" s="7">
        <f t="shared" si="24"/>
        <v>1463988.9196676188</v>
      </c>
      <c r="I219" s="52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</row>
    <row r="220" spans="1:34" x14ac:dyDescent="0.15">
      <c r="A220" s="48"/>
      <c r="B220" s="48"/>
      <c r="C220" s="48"/>
      <c r="D220" s="13">
        <f t="shared" si="21"/>
        <v>211</v>
      </c>
      <c r="E220" s="18">
        <f t="shared" si="22"/>
        <v>46568</v>
      </c>
      <c r="F220" s="8">
        <f t="shared" si="25"/>
        <v>1463988.9196676188</v>
      </c>
      <c r="G220" s="6">
        <f t="shared" si="23"/>
        <v>9695.2908587257625</v>
      </c>
      <c r="H220" s="7">
        <f t="shared" si="24"/>
        <v>1454293.628808893</v>
      </c>
      <c r="I220" s="52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</row>
    <row r="221" spans="1:34" x14ac:dyDescent="0.15">
      <c r="A221" s="48"/>
      <c r="B221" s="48"/>
      <c r="C221" s="48"/>
      <c r="D221" s="13">
        <f t="shared" si="21"/>
        <v>212</v>
      </c>
      <c r="E221" s="18">
        <f t="shared" si="22"/>
        <v>46599</v>
      </c>
      <c r="F221" s="8">
        <f t="shared" si="25"/>
        <v>1454293.628808893</v>
      </c>
      <c r="G221" s="6">
        <f t="shared" si="23"/>
        <v>9695.2908587257625</v>
      </c>
      <c r="H221" s="7">
        <f t="shared" si="24"/>
        <v>1444598.3379501672</v>
      </c>
      <c r="I221" s="52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</row>
    <row r="222" spans="1:34" x14ac:dyDescent="0.15">
      <c r="A222" s="48"/>
      <c r="B222" s="48"/>
      <c r="C222" s="48"/>
      <c r="D222" s="13">
        <f t="shared" si="21"/>
        <v>213</v>
      </c>
      <c r="E222" s="18">
        <f t="shared" si="22"/>
        <v>46630</v>
      </c>
      <c r="F222" s="8">
        <f t="shared" si="25"/>
        <v>1444598.3379501672</v>
      </c>
      <c r="G222" s="6">
        <f t="shared" si="23"/>
        <v>9695.2908587257625</v>
      </c>
      <c r="H222" s="7">
        <f t="shared" si="24"/>
        <v>1434903.0470914415</v>
      </c>
      <c r="I222" s="52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</row>
    <row r="223" spans="1:34" x14ac:dyDescent="0.15">
      <c r="A223" s="48"/>
      <c r="B223" s="48"/>
      <c r="C223" s="48"/>
      <c r="D223" s="13">
        <f t="shared" si="21"/>
        <v>214</v>
      </c>
      <c r="E223" s="18">
        <f t="shared" si="22"/>
        <v>46660</v>
      </c>
      <c r="F223" s="8">
        <f t="shared" si="25"/>
        <v>1434903.0470914415</v>
      </c>
      <c r="G223" s="6">
        <f t="shared" si="23"/>
        <v>9695.2908587257625</v>
      </c>
      <c r="H223" s="7">
        <f t="shared" si="24"/>
        <v>1425207.7562327157</v>
      </c>
      <c r="I223" s="52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</row>
    <row r="224" spans="1:34" x14ac:dyDescent="0.15">
      <c r="A224" s="48"/>
      <c r="B224" s="48"/>
      <c r="C224" s="48"/>
      <c r="D224" s="13">
        <f t="shared" si="21"/>
        <v>215</v>
      </c>
      <c r="E224" s="18">
        <f t="shared" si="22"/>
        <v>46691</v>
      </c>
      <c r="F224" s="8">
        <f t="shared" si="25"/>
        <v>1425207.7562327157</v>
      </c>
      <c r="G224" s="6">
        <f t="shared" si="23"/>
        <v>9695.2908587257625</v>
      </c>
      <c r="H224" s="7">
        <f t="shared" si="24"/>
        <v>1415512.4653739899</v>
      </c>
      <c r="I224" s="52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</row>
    <row r="225" spans="1:34" x14ac:dyDescent="0.15">
      <c r="A225" s="48"/>
      <c r="B225" s="48"/>
      <c r="C225" s="48"/>
      <c r="D225" s="13">
        <f t="shared" si="21"/>
        <v>216</v>
      </c>
      <c r="E225" s="18">
        <f t="shared" si="22"/>
        <v>46721</v>
      </c>
      <c r="F225" s="8">
        <f t="shared" si="25"/>
        <v>1415512.4653739899</v>
      </c>
      <c r="G225" s="6">
        <f t="shared" si="23"/>
        <v>9695.2908587257625</v>
      </c>
      <c r="H225" s="7">
        <f t="shared" si="24"/>
        <v>1405817.1745152641</v>
      </c>
      <c r="I225" s="52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</row>
    <row r="226" spans="1:34" x14ac:dyDescent="0.15">
      <c r="A226" s="48"/>
      <c r="B226" s="48"/>
      <c r="C226" s="48"/>
      <c r="D226" s="13">
        <f t="shared" si="21"/>
        <v>217</v>
      </c>
      <c r="E226" s="18">
        <f t="shared" si="22"/>
        <v>46752</v>
      </c>
      <c r="F226" s="8">
        <f t="shared" si="25"/>
        <v>1405817.1745152641</v>
      </c>
      <c r="G226" s="6">
        <f t="shared" si="23"/>
        <v>9695.2908587257625</v>
      </c>
      <c r="H226" s="7">
        <f t="shared" si="24"/>
        <v>1396121.8836565383</v>
      </c>
      <c r="I226" s="52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</row>
    <row r="227" spans="1:34" x14ac:dyDescent="0.15">
      <c r="A227" s="48"/>
      <c r="B227" s="48"/>
      <c r="C227" s="48"/>
      <c r="D227" s="13">
        <f t="shared" ref="D227:D290" si="26">D226+1</f>
        <v>218</v>
      </c>
      <c r="E227" s="18">
        <f t="shared" si="22"/>
        <v>46783</v>
      </c>
      <c r="F227" s="8">
        <f t="shared" si="25"/>
        <v>1396121.8836565383</v>
      </c>
      <c r="G227" s="6">
        <f t="shared" si="23"/>
        <v>9695.2908587257625</v>
      </c>
      <c r="H227" s="7">
        <f t="shared" si="24"/>
        <v>1386426.5927978125</v>
      </c>
      <c r="I227" s="52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</row>
    <row r="228" spans="1:34" x14ac:dyDescent="0.15">
      <c r="A228" s="48"/>
      <c r="B228" s="48"/>
      <c r="C228" s="48"/>
      <c r="D228" s="13">
        <f t="shared" si="26"/>
        <v>219</v>
      </c>
      <c r="E228" s="18">
        <f t="shared" si="22"/>
        <v>46812</v>
      </c>
      <c r="F228" s="8">
        <f t="shared" si="25"/>
        <v>1386426.5927978125</v>
      </c>
      <c r="G228" s="6">
        <f t="shared" si="23"/>
        <v>9695.2908587257625</v>
      </c>
      <c r="H228" s="7">
        <f t="shared" si="24"/>
        <v>1376731.3019390868</v>
      </c>
      <c r="I228" s="52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</row>
    <row r="229" spans="1:34" x14ac:dyDescent="0.15">
      <c r="A229" s="48"/>
      <c r="B229" s="48"/>
      <c r="C229" s="48"/>
      <c r="D229" s="13">
        <f t="shared" si="26"/>
        <v>220</v>
      </c>
      <c r="E229" s="18">
        <f t="shared" si="22"/>
        <v>46843</v>
      </c>
      <c r="F229" s="8">
        <f t="shared" si="25"/>
        <v>1376731.3019390868</v>
      </c>
      <c r="G229" s="6">
        <f t="shared" si="23"/>
        <v>9695.2908587257625</v>
      </c>
      <c r="H229" s="7">
        <f t="shared" si="24"/>
        <v>1367036.011080361</v>
      </c>
      <c r="I229" s="52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</row>
    <row r="230" spans="1:34" x14ac:dyDescent="0.15">
      <c r="A230" s="48"/>
      <c r="B230" s="48"/>
      <c r="C230" s="48"/>
      <c r="D230" s="13">
        <f t="shared" si="26"/>
        <v>221</v>
      </c>
      <c r="E230" s="18">
        <f t="shared" si="22"/>
        <v>46873</v>
      </c>
      <c r="F230" s="8">
        <f t="shared" si="25"/>
        <v>1367036.011080361</v>
      </c>
      <c r="G230" s="6">
        <f t="shared" si="23"/>
        <v>9695.2908587257625</v>
      </c>
      <c r="H230" s="7">
        <f t="shared" si="24"/>
        <v>1357340.7202216352</v>
      </c>
      <c r="I230" s="52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</row>
    <row r="231" spans="1:34" x14ac:dyDescent="0.15">
      <c r="A231" s="48"/>
      <c r="B231" s="48"/>
      <c r="C231" s="48"/>
      <c r="D231" s="13">
        <f t="shared" si="26"/>
        <v>222</v>
      </c>
      <c r="E231" s="18">
        <f t="shared" si="22"/>
        <v>46904</v>
      </c>
      <c r="F231" s="8">
        <f t="shared" si="25"/>
        <v>1357340.7202216352</v>
      </c>
      <c r="G231" s="6">
        <f t="shared" si="23"/>
        <v>9695.2908587257625</v>
      </c>
      <c r="H231" s="7">
        <f t="shared" si="24"/>
        <v>1347645.4293629094</v>
      </c>
      <c r="I231" s="52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</row>
    <row r="232" spans="1:34" x14ac:dyDescent="0.15">
      <c r="A232" s="48"/>
      <c r="B232" s="48"/>
      <c r="C232" s="48"/>
      <c r="D232" s="13">
        <f t="shared" si="26"/>
        <v>223</v>
      </c>
      <c r="E232" s="18">
        <f t="shared" si="22"/>
        <v>46934</v>
      </c>
      <c r="F232" s="8">
        <f t="shared" si="25"/>
        <v>1347645.4293629094</v>
      </c>
      <c r="G232" s="6">
        <f t="shared" si="23"/>
        <v>9695.2908587257625</v>
      </c>
      <c r="H232" s="7">
        <f t="shared" si="24"/>
        <v>1337950.1385041836</v>
      </c>
      <c r="I232" s="52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</row>
    <row r="233" spans="1:34" x14ac:dyDescent="0.15">
      <c r="A233" s="48"/>
      <c r="B233" s="48"/>
      <c r="C233" s="48"/>
      <c r="D233" s="13">
        <f t="shared" si="26"/>
        <v>224</v>
      </c>
      <c r="E233" s="18">
        <f t="shared" si="22"/>
        <v>46965</v>
      </c>
      <c r="F233" s="8">
        <f t="shared" si="25"/>
        <v>1337950.1385041836</v>
      </c>
      <c r="G233" s="6">
        <f t="shared" si="23"/>
        <v>9695.2908587257625</v>
      </c>
      <c r="H233" s="7">
        <f t="shared" si="24"/>
        <v>1328254.8476454578</v>
      </c>
      <c r="I233" s="52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</row>
    <row r="234" spans="1:34" x14ac:dyDescent="0.15">
      <c r="A234" s="48"/>
      <c r="B234" s="48"/>
      <c r="C234" s="48"/>
      <c r="D234" s="13">
        <f t="shared" si="26"/>
        <v>225</v>
      </c>
      <c r="E234" s="18">
        <f t="shared" si="22"/>
        <v>46996</v>
      </c>
      <c r="F234" s="8">
        <f t="shared" si="25"/>
        <v>1328254.8476454578</v>
      </c>
      <c r="G234" s="6">
        <f t="shared" si="23"/>
        <v>9695.2908587257625</v>
      </c>
      <c r="H234" s="7">
        <f t="shared" si="24"/>
        <v>1318559.556786732</v>
      </c>
      <c r="I234" s="52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</row>
    <row r="235" spans="1:34" x14ac:dyDescent="0.15">
      <c r="A235" s="48"/>
      <c r="B235" s="48"/>
      <c r="C235" s="48"/>
      <c r="D235" s="13">
        <f t="shared" si="26"/>
        <v>226</v>
      </c>
      <c r="E235" s="18">
        <f t="shared" si="22"/>
        <v>47026</v>
      </c>
      <c r="F235" s="8">
        <f t="shared" si="25"/>
        <v>1318559.556786732</v>
      </c>
      <c r="G235" s="6">
        <f t="shared" si="23"/>
        <v>9695.2908587257625</v>
      </c>
      <c r="H235" s="7">
        <f t="shared" si="24"/>
        <v>1308864.2659280063</v>
      </c>
      <c r="I235" s="52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</row>
    <row r="236" spans="1:34" x14ac:dyDescent="0.15">
      <c r="A236" s="48"/>
      <c r="B236" s="48"/>
      <c r="C236" s="48"/>
      <c r="D236" s="13">
        <f t="shared" si="26"/>
        <v>227</v>
      </c>
      <c r="E236" s="18">
        <f t="shared" si="22"/>
        <v>47057</v>
      </c>
      <c r="F236" s="8">
        <f t="shared" si="25"/>
        <v>1308864.2659280063</v>
      </c>
      <c r="G236" s="6">
        <f t="shared" si="23"/>
        <v>9695.2908587257625</v>
      </c>
      <c r="H236" s="7">
        <f t="shared" si="24"/>
        <v>1299168.9750692805</v>
      </c>
      <c r="I236" s="52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</row>
    <row r="237" spans="1:34" x14ac:dyDescent="0.15">
      <c r="A237" s="48"/>
      <c r="B237" s="48"/>
      <c r="C237" s="48"/>
      <c r="D237" s="13">
        <f t="shared" si="26"/>
        <v>228</v>
      </c>
      <c r="E237" s="18">
        <f t="shared" si="22"/>
        <v>47087</v>
      </c>
      <c r="F237" s="8">
        <f t="shared" si="25"/>
        <v>1299168.9750692805</v>
      </c>
      <c r="G237" s="6">
        <f t="shared" si="23"/>
        <v>9695.2908587257625</v>
      </c>
      <c r="H237" s="7">
        <f t="shared" si="24"/>
        <v>1289473.6842105547</v>
      </c>
      <c r="I237" s="52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</row>
    <row r="238" spans="1:34" x14ac:dyDescent="0.15">
      <c r="A238" s="48"/>
      <c r="B238" s="48"/>
      <c r="C238" s="48"/>
      <c r="D238" s="13">
        <f t="shared" si="26"/>
        <v>229</v>
      </c>
      <c r="E238" s="18">
        <f t="shared" si="22"/>
        <v>47118</v>
      </c>
      <c r="F238" s="8">
        <f t="shared" si="25"/>
        <v>1289473.6842105547</v>
      </c>
      <c r="G238" s="6">
        <f t="shared" si="23"/>
        <v>9695.2908587257625</v>
      </c>
      <c r="H238" s="7">
        <f t="shared" si="24"/>
        <v>1279778.3933518289</v>
      </c>
      <c r="I238" s="52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</row>
    <row r="239" spans="1:34" x14ac:dyDescent="0.15">
      <c r="A239" s="48"/>
      <c r="B239" s="48"/>
      <c r="C239" s="48"/>
      <c r="D239" s="13">
        <f t="shared" si="26"/>
        <v>230</v>
      </c>
      <c r="E239" s="18">
        <f t="shared" si="22"/>
        <v>47149</v>
      </c>
      <c r="F239" s="8">
        <f t="shared" si="25"/>
        <v>1279778.3933518289</v>
      </c>
      <c r="G239" s="6">
        <f t="shared" si="23"/>
        <v>9695.2908587257625</v>
      </c>
      <c r="H239" s="7">
        <f t="shared" si="24"/>
        <v>1270083.1024931031</v>
      </c>
      <c r="I239" s="52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</row>
    <row r="240" spans="1:34" x14ac:dyDescent="0.15">
      <c r="A240" s="48"/>
      <c r="B240" s="48"/>
      <c r="C240" s="48"/>
      <c r="D240" s="13">
        <f t="shared" si="26"/>
        <v>231</v>
      </c>
      <c r="E240" s="18">
        <f t="shared" si="22"/>
        <v>47177</v>
      </c>
      <c r="F240" s="8">
        <f t="shared" si="25"/>
        <v>1270083.1024931031</v>
      </c>
      <c r="G240" s="6">
        <f t="shared" si="23"/>
        <v>9695.2908587257625</v>
      </c>
      <c r="H240" s="7">
        <f t="shared" si="24"/>
        <v>1260387.8116343773</v>
      </c>
      <c r="I240" s="52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</row>
    <row r="241" spans="1:34" x14ac:dyDescent="0.15">
      <c r="A241" s="48"/>
      <c r="B241" s="48"/>
      <c r="C241" s="48"/>
      <c r="D241" s="13">
        <f t="shared" si="26"/>
        <v>232</v>
      </c>
      <c r="E241" s="18">
        <f t="shared" si="22"/>
        <v>47208</v>
      </c>
      <c r="F241" s="8">
        <f t="shared" si="25"/>
        <v>1260387.8116343773</v>
      </c>
      <c r="G241" s="6">
        <f t="shared" si="23"/>
        <v>9695.2908587257625</v>
      </c>
      <c r="H241" s="7">
        <f t="shared" si="24"/>
        <v>1250692.5207756516</v>
      </c>
      <c r="I241" s="52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</row>
    <row r="242" spans="1:34" x14ac:dyDescent="0.15">
      <c r="A242" s="48"/>
      <c r="B242" s="48"/>
      <c r="C242" s="48"/>
      <c r="D242" s="13">
        <f t="shared" si="26"/>
        <v>233</v>
      </c>
      <c r="E242" s="18">
        <f t="shared" si="22"/>
        <v>47238</v>
      </c>
      <c r="F242" s="8">
        <f t="shared" si="25"/>
        <v>1250692.5207756516</v>
      </c>
      <c r="G242" s="6">
        <f t="shared" si="23"/>
        <v>9695.2908587257625</v>
      </c>
      <c r="H242" s="7">
        <f t="shared" si="24"/>
        <v>1240997.2299169258</v>
      </c>
      <c r="I242" s="52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</row>
    <row r="243" spans="1:34" x14ac:dyDescent="0.15">
      <c r="A243" s="48"/>
      <c r="B243" s="48"/>
      <c r="C243" s="48"/>
      <c r="D243" s="13">
        <f t="shared" si="26"/>
        <v>234</v>
      </c>
      <c r="E243" s="18">
        <f t="shared" si="22"/>
        <v>47269</v>
      </c>
      <c r="F243" s="8">
        <f t="shared" si="25"/>
        <v>1240997.2299169258</v>
      </c>
      <c r="G243" s="6">
        <f t="shared" si="23"/>
        <v>9695.2908587257625</v>
      </c>
      <c r="H243" s="7">
        <f t="shared" si="24"/>
        <v>1231301.9390582</v>
      </c>
      <c r="I243" s="52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</row>
    <row r="244" spans="1:34" x14ac:dyDescent="0.15">
      <c r="A244" s="48"/>
      <c r="B244" s="48"/>
      <c r="C244" s="48"/>
      <c r="D244" s="13">
        <f t="shared" si="26"/>
        <v>235</v>
      </c>
      <c r="E244" s="18">
        <f t="shared" si="22"/>
        <v>47299</v>
      </c>
      <c r="F244" s="8">
        <f t="shared" si="25"/>
        <v>1231301.9390582</v>
      </c>
      <c r="G244" s="6">
        <f t="shared" si="23"/>
        <v>9695.2908587257625</v>
      </c>
      <c r="H244" s="7">
        <f t="shared" si="24"/>
        <v>1221606.6481994742</v>
      </c>
      <c r="I244" s="52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</row>
    <row r="245" spans="1:34" x14ac:dyDescent="0.15">
      <c r="A245" s="48"/>
      <c r="B245" s="48"/>
      <c r="C245" s="48"/>
      <c r="D245" s="13">
        <f t="shared" si="26"/>
        <v>236</v>
      </c>
      <c r="E245" s="18">
        <f t="shared" si="22"/>
        <v>47330</v>
      </c>
      <c r="F245" s="8">
        <f t="shared" si="25"/>
        <v>1221606.6481994742</v>
      </c>
      <c r="G245" s="6">
        <f t="shared" si="23"/>
        <v>9695.2908587257625</v>
      </c>
      <c r="H245" s="7">
        <f t="shared" si="24"/>
        <v>1211911.3573407484</v>
      </c>
      <c r="I245" s="52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</row>
    <row r="246" spans="1:34" x14ac:dyDescent="0.15">
      <c r="A246" s="48"/>
      <c r="B246" s="48"/>
      <c r="C246" s="48"/>
      <c r="D246" s="13">
        <f t="shared" si="26"/>
        <v>237</v>
      </c>
      <c r="E246" s="18">
        <f t="shared" si="22"/>
        <v>47361</v>
      </c>
      <c r="F246" s="8">
        <f t="shared" si="25"/>
        <v>1211911.3573407484</v>
      </c>
      <c r="G246" s="6">
        <f t="shared" si="23"/>
        <v>9695.2908587257625</v>
      </c>
      <c r="H246" s="7">
        <f t="shared" si="24"/>
        <v>1202216.0664820226</v>
      </c>
      <c r="I246" s="52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</row>
    <row r="247" spans="1:34" x14ac:dyDescent="0.15">
      <c r="A247" s="48"/>
      <c r="B247" s="48"/>
      <c r="C247" s="48"/>
      <c r="D247" s="13">
        <f t="shared" si="26"/>
        <v>238</v>
      </c>
      <c r="E247" s="18">
        <f t="shared" si="22"/>
        <v>47391</v>
      </c>
      <c r="F247" s="8">
        <f t="shared" si="25"/>
        <v>1202216.0664820226</v>
      </c>
      <c r="G247" s="6">
        <f t="shared" si="23"/>
        <v>9695.2908587257625</v>
      </c>
      <c r="H247" s="7">
        <f t="shared" si="24"/>
        <v>1192520.7756232969</v>
      </c>
      <c r="I247" s="52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</row>
    <row r="248" spans="1:34" x14ac:dyDescent="0.15">
      <c r="A248" s="48"/>
      <c r="B248" s="48"/>
      <c r="C248" s="48"/>
      <c r="D248" s="13">
        <f t="shared" si="26"/>
        <v>239</v>
      </c>
      <c r="E248" s="18">
        <f t="shared" si="22"/>
        <v>47422</v>
      </c>
      <c r="F248" s="8">
        <f t="shared" si="25"/>
        <v>1192520.7756232969</v>
      </c>
      <c r="G248" s="6">
        <f t="shared" si="23"/>
        <v>9695.2908587257625</v>
      </c>
      <c r="H248" s="7">
        <f t="shared" si="24"/>
        <v>1182825.4847645711</v>
      </c>
      <c r="I248" s="52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</row>
    <row r="249" spans="1:34" x14ac:dyDescent="0.15">
      <c r="A249" s="48"/>
      <c r="B249" s="48"/>
      <c r="C249" s="48"/>
      <c r="D249" s="13">
        <f t="shared" si="26"/>
        <v>240</v>
      </c>
      <c r="E249" s="18">
        <f t="shared" si="22"/>
        <v>47452</v>
      </c>
      <c r="F249" s="8">
        <f t="shared" si="25"/>
        <v>1182825.4847645711</v>
      </c>
      <c r="G249" s="6">
        <f t="shared" si="23"/>
        <v>9695.2908587257625</v>
      </c>
      <c r="H249" s="7">
        <f t="shared" si="24"/>
        <v>1173130.1939058453</v>
      </c>
      <c r="I249" s="52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</row>
    <row r="250" spans="1:34" x14ac:dyDescent="0.15">
      <c r="A250" s="48"/>
      <c r="B250" s="48"/>
      <c r="C250" s="48"/>
      <c r="D250" s="13">
        <f t="shared" si="26"/>
        <v>241</v>
      </c>
      <c r="E250" s="18">
        <f t="shared" si="22"/>
        <v>47483</v>
      </c>
      <c r="F250" s="8">
        <f t="shared" si="25"/>
        <v>1173130.1939058453</v>
      </c>
      <c r="G250" s="6">
        <f t="shared" si="23"/>
        <v>9695.2908587257625</v>
      </c>
      <c r="H250" s="7">
        <f t="shared" si="24"/>
        <v>1163434.9030471195</v>
      </c>
      <c r="I250" s="52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</row>
    <row r="251" spans="1:34" x14ac:dyDescent="0.15">
      <c r="A251" s="48"/>
      <c r="B251" s="48"/>
      <c r="C251" s="48"/>
      <c r="D251" s="13">
        <f t="shared" si="26"/>
        <v>242</v>
      </c>
      <c r="E251" s="18">
        <f t="shared" si="22"/>
        <v>47514</v>
      </c>
      <c r="F251" s="8">
        <f t="shared" si="25"/>
        <v>1163434.9030471195</v>
      </c>
      <c r="G251" s="6">
        <f t="shared" si="23"/>
        <v>9695.2908587257625</v>
      </c>
      <c r="H251" s="7">
        <f t="shared" si="24"/>
        <v>1153739.6121883937</v>
      </c>
      <c r="I251" s="52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</row>
    <row r="252" spans="1:34" x14ac:dyDescent="0.15">
      <c r="A252" s="48"/>
      <c r="B252" s="48"/>
      <c r="C252" s="48"/>
      <c r="D252" s="13">
        <f t="shared" si="26"/>
        <v>243</v>
      </c>
      <c r="E252" s="18">
        <f t="shared" si="22"/>
        <v>47542</v>
      </c>
      <c r="F252" s="8">
        <f t="shared" si="25"/>
        <v>1153739.6121883937</v>
      </c>
      <c r="G252" s="6">
        <f t="shared" si="23"/>
        <v>9695.2908587257625</v>
      </c>
      <c r="H252" s="7">
        <f t="shared" si="24"/>
        <v>1144044.3213296679</v>
      </c>
      <c r="I252" s="52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</row>
    <row r="253" spans="1:34" x14ac:dyDescent="0.15">
      <c r="A253" s="48"/>
      <c r="B253" s="48"/>
      <c r="C253" s="48"/>
      <c r="D253" s="13">
        <f t="shared" si="26"/>
        <v>244</v>
      </c>
      <c r="E253" s="18">
        <f t="shared" si="22"/>
        <v>47573</v>
      </c>
      <c r="F253" s="8">
        <f t="shared" si="25"/>
        <v>1144044.3213296679</v>
      </c>
      <c r="G253" s="6">
        <f t="shared" si="23"/>
        <v>9695.2908587257625</v>
      </c>
      <c r="H253" s="7">
        <f t="shared" si="24"/>
        <v>1134349.0304709421</v>
      </c>
      <c r="I253" s="52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</row>
    <row r="254" spans="1:34" x14ac:dyDescent="0.15">
      <c r="A254" s="48"/>
      <c r="B254" s="48"/>
      <c r="C254" s="48"/>
      <c r="D254" s="13">
        <f t="shared" si="26"/>
        <v>245</v>
      </c>
      <c r="E254" s="18">
        <f t="shared" si="22"/>
        <v>47603</v>
      </c>
      <c r="F254" s="8">
        <f t="shared" si="25"/>
        <v>1134349.0304709421</v>
      </c>
      <c r="G254" s="6">
        <f t="shared" si="23"/>
        <v>9695.2908587257625</v>
      </c>
      <c r="H254" s="7">
        <f t="shared" si="24"/>
        <v>1124653.7396122164</v>
      </c>
      <c r="I254" s="52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</row>
    <row r="255" spans="1:34" x14ac:dyDescent="0.15">
      <c r="A255" s="48"/>
      <c r="B255" s="48"/>
      <c r="C255" s="48"/>
      <c r="D255" s="13">
        <f t="shared" si="26"/>
        <v>246</v>
      </c>
      <c r="E255" s="18">
        <f t="shared" si="22"/>
        <v>47634</v>
      </c>
      <c r="F255" s="8">
        <f t="shared" si="25"/>
        <v>1124653.7396122164</v>
      </c>
      <c r="G255" s="6">
        <f t="shared" si="23"/>
        <v>9695.2908587257625</v>
      </c>
      <c r="H255" s="7">
        <f t="shared" si="24"/>
        <v>1114958.4487534906</v>
      </c>
      <c r="I255" s="52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</row>
    <row r="256" spans="1:34" x14ac:dyDescent="0.15">
      <c r="A256" s="48"/>
      <c r="B256" s="48"/>
      <c r="C256" s="48"/>
      <c r="D256" s="13">
        <f t="shared" si="26"/>
        <v>247</v>
      </c>
      <c r="E256" s="18">
        <f t="shared" si="22"/>
        <v>47664</v>
      </c>
      <c r="F256" s="8">
        <f t="shared" si="25"/>
        <v>1114958.4487534906</v>
      </c>
      <c r="G256" s="6">
        <f t="shared" si="23"/>
        <v>9695.2908587257625</v>
      </c>
      <c r="H256" s="7">
        <f t="shared" si="24"/>
        <v>1105263.1578947648</v>
      </c>
      <c r="I256" s="52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</row>
    <row r="257" spans="1:34" x14ac:dyDescent="0.15">
      <c r="A257" s="48"/>
      <c r="B257" s="48"/>
      <c r="C257" s="48"/>
      <c r="D257" s="13">
        <f t="shared" si="26"/>
        <v>248</v>
      </c>
      <c r="E257" s="18">
        <f t="shared" si="22"/>
        <v>47695</v>
      </c>
      <c r="F257" s="8">
        <f t="shared" si="25"/>
        <v>1105263.1578947648</v>
      </c>
      <c r="G257" s="6">
        <f t="shared" si="23"/>
        <v>9695.2908587257625</v>
      </c>
      <c r="H257" s="7">
        <f t="shared" si="24"/>
        <v>1095567.867036039</v>
      </c>
      <c r="I257" s="52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</row>
    <row r="258" spans="1:34" x14ac:dyDescent="0.15">
      <c r="A258" s="48"/>
      <c r="B258" s="48"/>
      <c r="C258" s="48"/>
      <c r="D258" s="13">
        <f t="shared" si="26"/>
        <v>249</v>
      </c>
      <c r="E258" s="18">
        <f t="shared" si="22"/>
        <v>47726</v>
      </c>
      <c r="F258" s="8">
        <f t="shared" si="25"/>
        <v>1095567.867036039</v>
      </c>
      <c r="G258" s="6">
        <f t="shared" si="23"/>
        <v>9695.2908587257625</v>
      </c>
      <c r="H258" s="7">
        <f t="shared" si="24"/>
        <v>1085872.5761773132</v>
      </c>
      <c r="I258" s="52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</row>
    <row r="259" spans="1:34" x14ac:dyDescent="0.15">
      <c r="A259" s="48"/>
      <c r="B259" s="48"/>
      <c r="C259" s="48"/>
      <c r="D259" s="13">
        <f t="shared" si="26"/>
        <v>250</v>
      </c>
      <c r="E259" s="18">
        <f t="shared" si="22"/>
        <v>47756</v>
      </c>
      <c r="F259" s="8">
        <f t="shared" si="25"/>
        <v>1085872.5761773132</v>
      </c>
      <c r="G259" s="6">
        <f t="shared" si="23"/>
        <v>9695.2908587257625</v>
      </c>
      <c r="H259" s="7">
        <f t="shared" si="24"/>
        <v>1076177.2853185874</v>
      </c>
      <c r="I259" s="52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</row>
    <row r="260" spans="1:34" x14ac:dyDescent="0.15">
      <c r="A260" s="48"/>
      <c r="B260" s="48"/>
      <c r="C260" s="48"/>
      <c r="D260" s="13">
        <f t="shared" si="26"/>
        <v>251</v>
      </c>
      <c r="E260" s="18">
        <f t="shared" si="22"/>
        <v>47787</v>
      </c>
      <c r="F260" s="8">
        <f t="shared" si="25"/>
        <v>1076177.2853185874</v>
      </c>
      <c r="G260" s="6">
        <f t="shared" si="23"/>
        <v>9695.2908587257625</v>
      </c>
      <c r="H260" s="7">
        <f t="shared" si="24"/>
        <v>1066481.9944598617</v>
      </c>
      <c r="I260" s="52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</row>
    <row r="261" spans="1:34" x14ac:dyDescent="0.15">
      <c r="A261" s="48"/>
      <c r="B261" s="48"/>
      <c r="C261" s="48"/>
      <c r="D261" s="13">
        <f t="shared" si="26"/>
        <v>252</v>
      </c>
      <c r="E261" s="18">
        <f t="shared" si="22"/>
        <v>47817</v>
      </c>
      <c r="F261" s="8">
        <f t="shared" si="25"/>
        <v>1066481.9944598617</v>
      </c>
      <c r="G261" s="6">
        <f t="shared" si="23"/>
        <v>9695.2908587257625</v>
      </c>
      <c r="H261" s="7">
        <f t="shared" si="24"/>
        <v>1056786.7036011359</v>
      </c>
      <c r="I261" s="52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</row>
    <row r="262" spans="1:34" x14ac:dyDescent="0.15">
      <c r="A262" s="48"/>
      <c r="B262" s="48"/>
      <c r="C262" s="48"/>
      <c r="D262" s="13">
        <f t="shared" si="26"/>
        <v>253</v>
      </c>
      <c r="E262" s="18">
        <f t="shared" si="22"/>
        <v>47848</v>
      </c>
      <c r="F262" s="8">
        <f t="shared" si="25"/>
        <v>1056786.7036011359</v>
      </c>
      <c r="G262" s="6">
        <f t="shared" si="23"/>
        <v>9695.2908587257625</v>
      </c>
      <c r="H262" s="7">
        <f t="shared" si="24"/>
        <v>1047091.4127424101</v>
      </c>
      <c r="I262" s="52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</row>
    <row r="263" spans="1:34" x14ac:dyDescent="0.15">
      <c r="A263" s="48"/>
      <c r="B263" s="48"/>
      <c r="C263" s="48"/>
      <c r="D263" s="13">
        <f t="shared" si="26"/>
        <v>254</v>
      </c>
      <c r="E263" s="18">
        <f t="shared" si="22"/>
        <v>47879</v>
      </c>
      <c r="F263" s="8">
        <f t="shared" si="25"/>
        <v>1047091.4127424101</v>
      </c>
      <c r="G263" s="6">
        <f t="shared" si="23"/>
        <v>9695.2908587257625</v>
      </c>
      <c r="H263" s="7">
        <f t="shared" si="24"/>
        <v>1037396.1218836843</v>
      </c>
      <c r="I263" s="52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</row>
    <row r="264" spans="1:34" x14ac:dyDescent="0.15">
      <c r="A264" s="48"/>
      <c r="B264" s="48"/>
      <c r="C264" s="48"/>
      <c r="D264" s="13">
        <f t="shared" si="26"/>
        <v>255</v>
      </c>
      <c r="E264" s="18">
        <f t="shared" si="22"/>
        <v>47907</v>
      </c>
      <c r="F264" s="8">
        <f t="shared" si="25"/>
        <v>1037396.1218836843</v>
      </c>
      <c r="G264" s="6">
        <f t="shared" si="23"/>
        <v>9695.2908587257625</v>
      </c>
      <c r="H264" s="7">
        <f t="shared" si="24"/>
        <v>1027700.8310249585</v>
      </c>
      <c r="I264" s="52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</row>
    <row r="265" spans="1:34" x14ac:dyDescent="0.15">
      <c r="A265" s="48"/>
      <c r="B265" s="48"/>
      <c r="C265" s="48"/>
      <c r="D265" s="13">
        <f t="shared" si="26"/>
        <v>256</v>
      </c>
      <c r="E265" s="18">
        <f t="shared" si="22"/>
        <v>47938</v>
      </c>
      <c r="F265" s="8">
        <f t="shared" si="25"/>
        <v>1027700.8310249585</v>
      </c>
      <c r="G265" s="6">
        <f t="shared" si="23"/>
        <v>9695.2908587257625</v>
      </c>
      <c r="H265" s="7">
        <f t="shared" si="24"/>
        <v>1018005.5401662327</v>
      </c>
      <c r="I265" s="52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</row>
    <row r="266" spans="1:34" x14ac:dyDescent="0.15">
      <c r="A266" s="48"/>
      <c r="B266" s="48"/>
      <c r="C266" s="48"/>
      <c r="D266" s="13">
        <f t="shared" si="26"/>
        <v>257</v>
      </c>
      <c r="E266" s="18">
        <f t="shared" ref="E266:E329" si="27">EOMONTH($D$3,D266)</f>
        <v>47968</v>
      </c>
      <c r="F266" s="8">
        <f t="shared" si="25"/>
        <v>1018005.5401662327</v>
      </c>
      <c r="G266" s="6">
        <f t="shared" ref="G266:G329" si="28">$A$3*$C$3</f>
        <v>9695.2908587257625</v>
      </c>
      <c r="H266" s="7">
        <f t="shared" ref="H266:H329" si="29">F266-G266</f>
        <v>1008310.249307507</v>
      </c>
      <c r="I266" s="52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</row>
    <row r="267" spans="1:34" x14ac:dyDescent="0.15">
      <c r="A267" s="48"/>
      <c r="B267" s="48"/>
      <c r="C267" s="48"/>
      <c r="D267" s="13">
        <f t="shared" si="26"/>
        <v>258</v>
      </c>
      <c r="E267" s="18">
        <f t="shared" si="27"/>
        <v>47999</v>
      </c>
      <c r="F267" s="8">
        <f t="shared" ref="F267:F330" si="30">H266</f>
        <v>1008310.249307507</v>
      </c>
      <c r="G267" s="6">
        <f t="shared" si="28"/>
        <v>9695.2908587257625</v>
      </c>
      <c r="H267" s="7">
        <f t="shared" si="29"/>
        <v>998614.95844878117</v>
      </c>
      <c r="I267" s="52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</row>
    <row r="268" spans="1:34" x14ac:dyDescent="0.15">
      <c r="A268" s="48"/>
      <c r="B268" s="48"/>
      <c r="C268" s="48"/>
      <c r="D268" s="13">
        <f t="shared" si="26"/>
        <v>259</v>
      </c>
      <c r="E268" s="18">
        <f t="shared" si="27"/>
        <v>48029</v>
      </c>
      <c r="F268" s="8">
        <f t="shared" si="30"/>
        <v>998614.95844878117</v>
      </c>
      <c r="G268" s="6">
        <f t="shared" si="28"/>
        <v>9695.2908587257625</v>
      </c>
      <c r="H268" s="7">
        <f t="shared" si="29"/>
        <v>988919.66759005538</v>
      </c>
      <c r="I268" s="52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</row>
    <row r="269" spans="1:34" x14ac:dyDescent="0.15">
      <c r="A269" s="48"/>
      <c r="B269" s="48"/>
      <c r="C269" s="48"/>
      <c r="D269" s="13">
        <f t="shared" si="26"/>
        <v>260</v>
      </c>
      <c r="E269" s="18">
        <f t="shared" si="27"/>
        <v>48060</v>
      </c>
      <c r="F269" s="8">
        <f t="shared" si="30"/>
        <v>988919.66759005538</v>
      </c>
      <c r="G269" s="6">
        <f t="shared" si="28"/>
        <v>9695.2908587257625</v>
      </c>
      <c r="H269" s="7">
        <f t="shared" si="29"/>
        <v>979224.3767313296</v>
      </c>
      <c r="I269" s="52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</row>
    <row r="270" spans="1:34" x14ac:dyDescent="0.15">
      <c r="A270" s="48"/>
      <c r="B270" s="48"/>
      <c r="C270" s="48"/>
      <c r="D270" s="13">
        <f t="shared" si="26"/>
        <v>261</v>
      </c>
      <c r="E270" s="18">
        <f t="shared" si="27"/>
        <v>48091</v>
      </c>
      <c r="F270" s="8">
        <f t="shared" si="30"/>
        <v>979224.3767313296</v>
      </c>
      <c r="G270" s="6">
        <f t="shared" si="28"/>
        <v>9695.2908587257625</v>
      </c>
      <c r="H270" s="7">
        <f t="shared" si="29"/>
        <v>969529.08587260381</v>
      </c>
      <c r="I270" s="52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</row>
    <row r="271" spans="1:34" x14ac:dyDescent="0.15">
      <c r="A271" s="48"/>
      <c r="B271" s="48"/>
      <c r="C271" s="48"/>
      <c r="D271" s="13">
        <f t="shared" si="26"/>
        <v>262</v>
      </c>
      <c r="E271" s="18">
        <f t="shared" si="27"/>
        <v>48121</v>
      </c>
      <c r="F271" s="8">
        <f t="shared" si="30"/>
        <v>969529.08587260381</v>
      </c>
      <c r="G271" s="6">
        <f t="shared" si="28"/>
        <v>9695.2908587257625</v>
      </c>
      <c r="H271" s="7">
        <f t="shared" si="29"/>
        <v>959833.79501387803</v>
      </c>
      <c r="I271" s="52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</row>
    <row r="272" spans="1:34" x14ac:dyDescent="0.15">
      <c r="A272" s="48"/>
      <c r="B272" s="48"/>
      <c r="C272" s="48"/>
      <c r="D272" s="13">
        <f t="shared" si="26"/>
        <v>263</v>
      </c>
      <c r="E272" s="18">
        <f t="shared" si="27"/>
        <v>48152</v>
      </c>
      <c r="F272" s="8">
        <f t="shared" si="30"/>
        <v>959833.79501387803</v>
      </c>
      <c r="G272" s="6">
        <f t="shared" si="28"/>
        <v>9695.2908587257625</v>
      </c>
      <c r="H272" s="7">
        <f t="shared" si="29"/>
        <v>950138.50415515224</v>
      </c>
      <c r="I272" s="52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</row>
    <row r="273" spans="1:34" x14ac:dyDescent="0.15">
      <c r="A273" s="48"/>
      <c r="B273" s="48"/>
      <c r="C273" s="48"/>
      <c r="D273" s="13">
        <f t="shared" si="26"/>
        <v>264</v>
      </c>
      <c r="E273" s="18">
        <f t="shared" si="27"/>
        <v>48182</v>
      </c>
      <c r="F273" s="8">
        <f t="shared" si="30"/>
        <v>950138.50415515224</v>
      </c>
      <c r="G273" s="6">
        <f t="shared" si="28"/>
        <v>9695.2908587257625</v>
      </c>
      <c r="H273" s="7">
        <f t="shared" si="29"/>
        <v>940443.21329642646</v>
      </c>
      <c r="I273" s="52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</row>
    <row r="274" spans="1:34" x14ac:dyDescent="0.15">
      <c r="A274" s="48"/>
      <c r="B274" s="48"/>
      <c r="C274" s="48"/>
      <c r="D274" s="13">
        <f t="shared" si="26"/>
        <v>265</v>
      </c>
      <c r="E274" s="18">
        <f t="shared" si="27"/>
        <v>48213</v>
      </c>
      <c r="F274" s="8">
        <f t="shared" si="30"/>
        <v>940443.21329642646</v>
      </c>
      <c r="G274" s="6">
        <f t="shared" si="28"/>
        <v>9695.2908587257625</v>
      </c>
      <c r="H274" s="7">
        <f t="shared" si="29"/>
        <v>930747.92243770068</v>
      </c>
      <c r="I274" s="52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</row>
    <row r="275" spans="1:34" x14ac:dyDescent="0.15">
      <c r="A275" s="48"/>
      <c r="B275" s="48"/>
      <c r="C275" s="48"/>
      <c r="D275" s="13">
        <f t="shared" si="26"/>
        <v>266</v>
      </c>
      <c r="E275" s="18">
        <f t="shared" si="27"/>
        <v>48244</v>
      </c>
      <c r="F275" s="8">
        <f t="shared" si="30"/>
        <v>930747.92243770068</v>
      </c>
      <c r="G275" s="6">
        <f t="shared" si="28"/>
        <v>9695.2908587257625</v>
      </c>
      <c r="H275" s="7">
        <f t="shared" si="29"/>
        <v>921052.63157897489</v>
      </c>
      <c r="I275" s="52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</row>
    <row r="276" spans="1:34" x14ac:dyDescent="0.15">
      <c r="A276" s="48"/>
      <c r="B276" s="48"/>
      <c r="C276" s="48"/>
      <c r="D276" s="13">
        <f t="shared" si="26"/>
        <v>267</v>
      </c>
      <c r="E276" s="18">
        <f t="shared" si="27"/>
        <v>48273</v>
      </c>
      <c r="F276" s="8">
        <f t="shared" si="30"/>
        <v>921052.63157897489</v>
      </c>
      <c r="G276" s="6">
        <f t="shared" si="28"/>
        <v>9695.2908587257625</v>
      </c>
      <c r="H276" s="7">
        <f t="shared" si="29"/>
        <v>911357.34072024911</v>
      </c>
      <c r="I276" s="52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</row>
    <row r="277" spans="1:34" x14ac:dyDescent="0.15">
      <c r="A277" s="48"/>
      <c r="B277" s="48"/>
      <c r="C277" s="48"/>
      <c r="D277" s="13">
        <f t="shared" si="26"/>
        <v>268</v>
      </c>
      <c r="E277" s="18">
        <f t="shared" si="27"/>
        <v>48304</v>
      </c>
      <c r="F277" s="8">
        <f t="shared" si="30"/>
        <v>911357.34072024911</v>
      </c>
      <c r="G277" s="6">
        <f t="shared" si="28"/>
        <v>9695.2908587257625</v>
      </c>
      <c r="H277" s="7">
        <f t="shared" si="29"/>
        <v>901662.04986152332</v>
      </c>
      <c r="I277" s="52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</row>
    <row r="278" spans="1:34" x14ac:dyDescent="0.15">
      <c r="A278" s="48"/>
      <c r="B278" s="48"/>
      <c r="C278" s="48"/>
      <c r="D278" s="13">
        <f t="shared" si="26"/>
        <v>269</v>
      </c>
      <c r="E278" s="18">
        <f t="shared" si="27"/>
        <v>48334</v>
      </c>
      <c r="F278" s="8">
        <f t="shared" si="30"/>
        <v>901662.04986152332</v>
      </c>
      <c r="G278" s="6">
        <f t="shared" si="28"/>
        <v>9695.2908587257625</v>
      </c>
      <c r="H278" s="7">
        <f t="shared" si="29"/>
        <v>891966.75900279754</v>
      </c>
      <c r="I278" s="52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</row>
    <row r="279" spans="1:34" x14ac:dyDescent="0.15">
      <c r="A279" s="48"/>
      <c r="B279" s="48"/>
      <c r="C279" s="48"/>
      <c r="D279" s="13">
        <f t="shared" si="26"/>
        <v>270</v>
      </c>
      <c r="E279" s="18">
        <f t="shared" si="27"/>
        <v>48365</v>
      </c>
      <c r="F279" s="8">
        <f t="shared" si="30"/>
        <v>891966.75900279754</v>
      </c>
      <c r="G279" s="6">
        <f t="shared" si="28"/>
        <v>9695.2908587257625</v>
      </c>
      <c r="H279" s="7">
        <f t="shared" si="29"/>
        <v>882271.46814407175</v>
      </c>
      <c r="I279" s="52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</row>
    <row r="280" spans="1:34" x14ac:dyDescent="0.15">
      <c r="A280" s="48"/>
      <c r="B280" s="48"/>
      <c r="C280" s="48"/>
      <c r="D280" s="13">
        <f t="shared" si="26"/>
        <v>271</v>
      </c>
      <c r="E280" s="18">
        <f t="shared" si="27"/>
        <v>48395</v>
      </c>
      <c r="F280" s="8">
        <f t="shared" si="30"/>
        <v>882271.46814407175</v>
      </c>
      <c r="G280" s="6">
        <f t="shared" si="28"/>
        <v>9695.2908587257625</v>
      </c>
      <c r="H280" s="7">
        <f t="shared" si="29"/>
        <v>872576.17728534597</v>
      </c>
      <c r="I280" s="52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</row>
    <row r="281" spans="1:34" x14ac:dyDescent="0.15">
      <c r="A281" s="48"/>
      <c r="B281" s="48"/>
      <c r="C281" s="48"/>
      <c r="D281" s="13">
        <f t="shared" si="26"/>
        <v>272</v>
      </c>
      <c r="E281" s="18">
        <f t="shared" si="27"/>
        <v>48426</v>
      </c>
      <c r="F281" s="8">
        <f t="shared" si="30"/>
        <v>872576.17728534597</v>
      </c>
      <c r="G281" s="6">
        <f t="shared" si="28"/>
        <v>9695.2908587257625</v>
      </c>
      <c r="H281" s="7">
        <f t="shared" si="29"/>
        <v>862880.88642662019</v>
      </c>
      <c r="I281" s="52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</row>
    <row r="282" spans="1:34" x14ac:dyDescent="0.15">
      <c r="A282" s="48"/>
      <c r="B282" s="48"/>
      <c r="C282" s="48"/>
      <c r="D282" s="13">
        <f t="shared" si="26"/>
        <v>273</v>
      </c>
      <c r="E282" s="18">
        <f t="shared" si="27"/>
        <v>48457</v>
      </c>
      <c r="F282" s="8">
        <f t="shared" si="30"/>
        <v>862880.88642662019</v>
      </c>
      <c r="G282" s="6">
        <f t="shared" si="28"/>
        <v>9695.2908587257625</v>
      </c>
      <c r="H282" s="7">
        <f t="shared" si="29"/>
        <v>853185.5955678944</v>
      </c>
      <c r="I282" s="52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</row>
    <row r="283" spans="1:34" x14ac:dyDescent="0.15">
      <c r="A283" s="48"/>
      <c r="B283" s="48"/>
      <c r="C283" s="48"/>
      <c r="D283" s="13">
        <f t="shared" si="26"/>
        <v>274</v>
      </c>
      <c r="E283" s="18">
        <f t="shared" si="27"/>
        <v>48487</v>
      </c>
      <c r="F283" s="8">
        <f t="shared" si="30"/>
        <v>853185.5955678944</v>
      </c>
      <c r="G283" s="6">
        <f t="shared" si="28"/>
        <v>9695.2908587257625</v>
      </c>
      <c r="H283" s="7">
        <f t="shared" si="29"/>
        <v>843490.30470916862</v>
      </c>
      <c r="I283" s="52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</row>
    <row r="284" spans="1:34" x14ac:dyDescent="0.15">
      <c r="A284" s="48"/>
      <c r="B284" s="48"/>
      <c r="C284" s="48"/>
      <c r="D284" s="13">
        <f t="shared" si="26"/>
        <v>275</v>
      </c>
      <c r="E284" s="18">
        <f t="shared" si="27"/>
        <v>48518</v>
      </c>
      <c r="F284" s="8">
        <f t="shared" si="30"/>
        <v>843490.30470916862</v>
      </c>
      <c r="G284" s="6">
        <f t="shared" si="28"/>
        <v>9695.2908587257625</v>
      </c>
      <c r="H284" s="7">
        <f t="shared" si="29"/>
        <v>833795.01385044283</v>
      </c>
      <c r="I284" s="52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</row>
    <row r="285" spans="1:34" x14ac:dyDescent="0.15">
      <c r="A285" s="48"/>
      <c r="B285" s="48"/>
      <c r="C285" s="48"/>
      <c r="D285" s="13">
        <f t="shared" si="26"/>
        <v>276</v>
      </c>
      <c r="E285" s="18">
        <f t="shared" si="27"/>
        <v>48548</v>
      </c>
      <c r="F285" s="8">
        <f t="shared" si="30"/>
        <v>833795.01385044283</v>
      </c>
      <c r="G285" s="6">
        <f t="shared" si="28"/>
        <v>9695.2908587257625</v>
      </c>
      <c r="H285" s="7">
        <f t="shared" si="29"/>
        <v>824099.72299171705</v>
      </c>
      <c r="I285" s="52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</row>
    <row r="286" spans="1:34" x14ac:dyDescent="0.15">
      <c r="A286" s="48"/>
      <c r="B286" s="48"/>
      <c r="C286" s="48"/>
      <c r="D286" s="13">
        <f t="shared" si="26"/>
        <v>277</v>
      </c>
      <c r="E286" s="18">
        <f t="shared" si="27"/>
        <v>48579</v>
      </c>
      <c r="F286" s="8">
        <f t="shared" si="30"/>
        <v>824099.72299171705</v>
      </c>
      <c r="G286" s="6">
        <f t="shared" si="28"/>
        <v>9695.2908587257625</v>
      </c>
      <c r="H286" s="7">
        <f t="shared" si="29"/>
        <v>814404.43213299126</v>
      </c>
      <c r="I286" s="52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</row>
    <row r="287" spans="1:34" x14ac:dyDescent="0.15">
      <c r="A287" s="48"/>
      <c r="B287" s="48"/>
      <c r="C287" s="48"/>
      <c r="D287" s="13">
        <f t="shared" si="26"/>
        <v>278</v>
      </c>
      <c r="E287" s="18">
        <f t="shared" si="27"/>
        <v>48610</v>
      </c>
      <c r="F287" s="8">
        <f t="shared" si="30"/>
        <v>814404.43213299126</v>
      </c>
      <c r="G287" s="6">
        <f t="shared" si="28"/>
        <v>9695.2908587257625</v>
      </c>
      <c r="H287" s="7">
        <f t="shared" si="29"/>
        <v>804709.14127426548</v>
      </c>
      <c r="I287" s="52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</row>
    <row r="288" spans="1:34" x14ac:dyDescent="0.15">
      <c r="A288" s="48"/>
      <c r="B288" s="48"/>
      <c r="C288" s="48"/>
      <c r="D288" s="13">
        <f t="shared" si="26"/>
        <v>279</v>
      </c>
      <c r="E288" s="18">
        <f t="shared" si="27"/>
        <v>48638</v>
      </c>
      <c r="F288" s="8">
        <f t="shared" si="30"/>
        <v>804709.14127426548</v>
      </c>
      <c r="G288" s="6">
        <f t="shared" si="28"/>
        <v>9695.2908587257625</v>
      </c>
      <c r="H288" s="7">
        <f t="shared" si="29"/>
        <v>795013.85041553969</v>
      </c>
      <c r="I288" s="52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</row>
    <row r="289" spans="1:34" x14ac:dyDescent="0.15">
      <c r="A289" s="48"/>
      <c r="B289" s="48"/>
      <c r="C289" s="48"/>
      <c r="D289" s="13">
        <f t="shared" si="26"/>
        <v>280</v>
      </c>
      <c r="E289" s="18">
        <f t="shared" si="27"/>
        <v>48669</v>
      </c>
      <c r="F289" s="8">
        <f t="shared" si="30"/>
        <v>795013.85041553969</v>
      </c>
      <c r="G289" s="6">
        <f t="shared" si="28"/>
        <v>9695.2908587257625</v>
      </c>
      <c r="H289" s="7">
        <f t="shared" si="29"/>
        <v>785318.55955681391</v>
      </c>
      <c r="I289" s="52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</row>
    <row r="290" spans="1:34" x14ac:dyDescent="0.15">
      <c r="A290" s="48"/>
      <c r="B290" s="48"/>
      <c r="C290" s="48"/>
      <c r="D290" s="13">
        <f t="shared" si="26"/>
        <v>281</v>
      </c>
      <c r="E290" s="18">
        <f t="shared" si="27"/>
        <v>48699</v>
      </c>
      <c r="F290" s="8">
        <f t="shared" si="30"/>
        <v>785318.55955681391</v>
      </c>
      <c r="G290" s="6">
        <f t="shared" si="28"/>
        <v>9695.2908587257625</v>
      </c>
      <c r="H290" s="7">
        <f t="shared" si="29"/>
        <v>775623.26869808813</v>
      </c>
      <c r="I290" s="52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</row>
    <row r="291" spans="1:34" x14ac:dyDescent="0.15">
      <c r="A291" s="48"/>
      <c r="B291" s="48"/>
      <c r="C291" s="48"/>
      <c r="D291" s="13">
        <f t="shared" ref="D291:D354" si="31">D290+1</f>
        <v>282</v>
      </c>
      <c r="E291" s="18">
        <f t="shared" si="27"/>
        <v>48730</v>
      </c>
      <c r="F291" s="8">
        <f t="shared" si="30"/>
        <v>775623.26869808813</v>
      </c>
      <c r="G291" s="6">
        <f t="shared" si="28"/>
        <v>9695.2908587257625</v>
      </c>
      <c r="H291" s="7">
        <f t="shared" si="29"/>
        <v>765927.97783936234</v>
      </c>
      <c r="I291" s="52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</row>
    <row r="292" spans="1:34" x14ac:dyDescent="0.15">
      <c r="A292" s="48"/>
      <c r="B292" s="48"/>
      <c r="C292" s="48"/>
      <c r="D292" s="13">
        <f t="shared" si="31"/>
        <v>283</v>
      </c>
      <c r="E292" s="18">
        <f t="shared" si="27"/>
        <v>48760</v>
      </c>
      <c r="F292" s="8">
        <f t="shared" si="30"/>
        <v>765927.97783936234</v>
      </c>
      <c r="G292" s="6">
        <f t="shared" si="28"/>
        <v>9695.2908587257625</v>
      </c>
      <c r="H292" s="7">
        <f t="shared" si="29"/>
        <v>756232.68698063656</v>
      </c>
      <c r="I292" s="52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</row>
    <row r="293" spans="1:34" x14ac:dyDescent="0.15">
      <c r="A293" s="48"/>
      <c r="B293" s="48"/>
      <c r="C293" s="48"/>
      <c r="D293" s="13">
        <f t="shared" si="31"/>
        <v>284</v>
      </c>
      <c r="E293" s="18">
        <f t="shared" si="27"/>
        <v>48791</v>
      </c>
      <c r="F293" s="8">
        <f t="shared" si="30"/>
        <v>756232.68698063656</v>
      </c>
      <c r="G293" s="6">
        <f t="shared" si="28"/>
        <v>9695.2908587257625</v>
      </c>
      <c r="H293" s="7">
        <f t="shared" si="29"/>
        <v>746537.39612191077</v>
      </c>
      <c r="I293" s="52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</row>
    <row r="294" spans="1:34" x14ac:dyDescent="0.15">
      <c r="A294" s="48"/>
      <c r="B294" s="48"/>
      <c r="C294" s="48"/>
      <c r="D294" s="13">
        <f t="shared" si="31"/>
        <v>285</v>
      </c>
      <c r="E294" s="18">
        <f t="shared" si="27"/>
        <v>48822</v>
      </c>
      <c r="F294" s="8">
        <f t="shared" si="30"/>
        <v>746537.39612191077</v>
      </c>
      <c r="G294" s="6">
        <f t="shared" si="28"/>
        <v>9695.2908587257625</v>
      </c>
      <c r="H294" s="7">
        <f t="shared" si="29"/>
        <v>736842.10526318499</v>
      </c>
      <c r="I294" s="52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</row>
    <row r="295" spans="1:34" x14ac:dyDescent="0.15">
      <c r="A295" s="48"/>
      <c r="B295" s="48"/>
      <c r="C295" s="48"/>
      <c r="D295" s="13">
        <f t="shared" si="31"/>
        <v>286</v>
      </c>
      <c r="E295" s="18">
        <f t="shared" si="27"/>
        <v>48852</v>
      </c>
      <c r="F295" s="8">
        <f t="shared" si="30"/>
        <v>736842.10526318499</v>
      </c>
      <c r="G295" s="6">
        <f t="shared" si="28"/>
        <v>9695.2908587257625</v>
      </c>
      <c r="H295" s="7">
        <f t="shared" si="29"/>
        <v>727146.8144044592</v>
      </c>
      <c r="I295" s="52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</row>
    <row r="296" spans="1:34" x14ac:dyDescent="0.15">
      <c r="A296" s="48"/>
      <c r="B296" s="48"/>
      <c r="C296" s="48"/>
      <c r="D296" s="13">
        <f t="shared" si="31"/>
        <v>287</v>
      </c>
      <c r="E296" s="18">
        <f t="shared" si="27"/>
        <v>48883</v>
      </c>
      <c r="F296" s="8">
        <f t="shared" si="30"/>
        <v>727146.8144044592</v>
      </c>
      <c r="G296" s="6">
        <f t="shared" si="28"/>
        <v>9695.2908587257625</v>
      </c>
      <c r="H296" s="7">
        <f t="shared" si="29"/>
        <v>717451.52354573342</v>
      </c>
      <c r="I296" s="52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</row>
    <row r="297" spans="1:34" x14ac:dyDescent="0.15">
      <c r="A297" s="48"/>
      <c r="B297" s="48"/>
      <c r="C297" s="48"/>
      <c r="D297" s="13">
        <f t="shared" si="31"/>
        <v>288</v>
      </c>
      <c r="E297" s="18">
        <f t="shared" si="27"/>
        <v>48913</v>
      </c>
      <c r="F297" s="8">
        <f t="shared" si="30"/>
        <v>717451.52354573342</v>
      </c>
      <c r="G297" s="6">
        <f t="shared" si="28"/>
        <v>9695.2908587257625</v>
      </c>
      <c r="H297" s="7">
        <f t="shared" si="29"/>
        <v>707756.23268700764</v>
      </c>
      <c r="I297" s="52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</row>
    <row r="298" spans="1:34" x14ac:dyDescent="0.15">
      <c r="A298" s="48"/>
      <c r="B298" s="48"/>
      <c r="C298" s="48"/>
      <c r="D298" s="13">
        <f t="shared" si="31"/>
        <v>289</v>
      </c>
      <c r="E298" s="18">
        <f t="shared" si="27"/>
        <v>48944</v>
      </c>
      <c r="F298" s="8">
        <f t="shared" si="30"/>
        <v>707756.23268700764</v>
      </c>
      <c r="G298" s="6">
        <f t="shared" si="28"/>
        <v>9695.2908587257625</v>
      </c>
      <c r="H298" s="7">
        <f t="shared" si="29"/>
        <v>698060.94182828185</v>
      </c>
      <c r="I298" s="52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</row>
    <row r="299" spans="1:34" x14ac:dyDescent="0.15">
      <c r="A299" s="48"/>
      <c r="B299" s="48"/>
      <c r="C299" s="48"/>
      <c r="D299" s="13">
        <f t="shared" si="31"/>
        <v>290</v>
      </c>
      <c r="E299" s="18">
        <f t="shared" si="27"/>
        <v>48975</v>
      </c>
      <c r="F299" s="8">
        <f t="shared" si="30"/>
        <v>698060.94182828185</v>
      </c>
      <c r="G299" s="6">
        <f t="shared" si="28"/>
        <v>9695.2908587257625</v>
      </c>
      <c r="H299" s="7">
        <f t="shared" si="29"/>
        <v>688365.65096955607</v>
      </c>
      <c r="I299" s="52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</row>
    <row r="300" spans="1:34" x14ac:dyDescent="0.15">
      <c r="A300" s="48"/>
      <c r="B300" s="48"/>
      <c r="C300" s="48"/>
      <c r="D300" s="13">
        <f t="shared" si="31"/>
        <v>291</v>
      </c>
      <c r="E300" s="18">
        <f t="shared" si="27"/>
        <v>49003</v>
      </c>
      <c r="F300" s="8">
        <f t="shared" si="30"/>
        <v>688365.65096955607</v>
      </c>
      <c r="G300" s="6">
        <f t="shared" si="28"/>
        <v>9695.2908587257625</v>
      </c>
      <c r="H300" s="7">
        <f t="shared" si="29"/>
        <v>678670.36011083028</v>
      </c>
      <c r="I300" s="52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</row>
    <row r="301" spans="1:34" x14ac:dyDescent="0.15">
      <c r="A301" s="48"/>
      <c r="B301" s="48"/>
      <c r="C301" s="48"/>
      <c r="D301" s="13">
        <f t="shared" si="31"/>
        <v>292</v>
      </c>
      <c r="E301" s="18">
        <f t="shared" si="27"/>
        <v>49034</v>
      </c>
      <c r="F301" s="8">
        <f t="shared" si="30"/>
        <v>678670.36011083028</v>
      </c>
      <c r="G301" s="6">
        <f t="shared" si="28"/>
        <v>9695.2908587257625</v>
      </c>
      <c r="H301" s="7">
        <f t="shared" si="29"/>
        <v>668975.0692521045</v>
      </c>
      <c r="I301" s="52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</row>
    <row r="302" spans="1:34" x14ac:dyDescent="0.15">
      <c r="A302" s="48"/>
      <c r="B302" s="48"/>
      <c r="C302" s="48"/>
      <c r="D302" s="13">
        <f t="shared" si="31"/>
        <v>293</v>
      </c>
      <c r="E302" s="18">
        <f t="shared" si="27"/>
        <v>49064</v>
      </c>
      <c r="F302" s="8">
        <f t="shared" si="30"/>
        <v>668975.0692521045</v>
      </c>
      <c r="G302" s="6">
        <f t="shared" si="28"/>
        <v>9695.2908587257625</v>
      </c>
      <c r="H302" s="7">
        <f t="shared" si="29"/>
        <v>659279.77839337871</v>
      </c>
      <c r="I302" s="52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</row>
    <row r="303" spans="1:34" x14ac:dyDescent="0.15">
      <c r="A303" s="48"/>
      <c r="B303" s="48"/>
      <c r="C303" s="48"/>
      <c r="D303" s="13">
        <f t="shared" si="31"/>
        <v>294</v>
      </c>
      <c r="E303" s="18">
        <f t="shared" si="27"/>
        <v>49095</v>
      </c>
      <c r="F303" s="8">
        <f t="shared" si="30"/>
        <v>659279.77839337871</v>
      </c>
      <c r="G303" s="6">
        <f t="shared" si="28"/>
        <v>9695.2908587257625</v>
      </c>
      <c r="H303" s="7">
        <f t="shared" si="29"/>
        <v>649584.48753465293</v>
      </c>
      <c r="I303" s="52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</row>
    <row r="304" spans="1:34" x14ac:dyDescent="0.15">
      <c r="A304" s="48"/>
      <c r="B304" s="48"/>
      <c r="C304" s="48"/>
      <c r="D304" s="13">
        <f t="shared" si="31"/>
        <v>295</v>
      </c>
      <c r="E304" s="18">
        <f t="shared" si="27"/>
        <v>49125</v>
      </c>
      <c r="F304" s="8">
        <f t="shared" si="30"/>
        <v>649584.48753465293</v>
      </c>
      <c r="G304" s="6">
        <f t="shared" si="28"/>
        <v>9695.2908587257625</v>
      </c>
      <c r="H304" s="7">
        <f t="shared" si="29"/>
        <v>639889.19667592715</v>
      </c>
      <c r="I304" s="52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</row>
    <row r="305" spans="1:34" x14ac:dyDescent="0.15">
      <c r="A305" s="48"/>
      <c r="B305" s="48"/>
      <c r="C305" s="48"/>
      <c r="D305" s="13">
        <f t="shared" si="31"/>
        <v>296</v>
      </c>
      <c r="E305" s="18">
        <f t="shared" si="27"/>
        <v>49156</v>
      </c>
      <c r="F305" s="8">
        <f t="shared" si="30"/>
        <v>639889.19667592715</v>
      </c>
      <c r="G305" s="6">
        <f t="shared" si="28"/>
        <v>9695.2908587257625</v>
      </c>
      <c r="H305" s="7">
        <f t="shared" si="29"/>
        <v>630193.90581720136</v>
      </c>
      <c r="I305" s="52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</row>
    <row r="306" spans="1:34" x14ac:dyDescent="0.15">
      <c r="A306" s="48"/>
      <c r="B306" s="48"/>
      <c r="C306" s="48"/>
      <c r="D306" s="13">
        <f t="shared" si="31"/>
        <v>297</v>
      </c>
      <c r="E306" s="18">
        <f t="shared" si="27"/>
        <v>49187</v>
      </c>
      <c r="F306" s="8">
        <f t="shared" si="30"/>
        <v>630193.90581720136</v>
      </c>
      <c r="G306" s="6">
        <f t="shared" si="28"/>
        <v>9695.2908587257625</v>
      </c>
      <c r="H306" s="7">
        <f t="shared" si="29"/>
        <v>620498.61495847558</v>
      </c>
      <c r="I306" s="52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</row>
    <row r="307" spans="1:34" x14ac:dyDescent="0.15">
      <c r="A307" s="48"/>
      <c r="B307" s="48"/>
      <c r="C307" s="48"/>
      <c r="D307" s="13">
        <f t="shared" si="31"/>
        <v>298</v>
      </c>
      <c r="E307" s="18">
        <f t="shared" si="27"/>
        <v>49217</v>
      </c>
      <c r="F307" s="8">
        <f t="shared" si="30"/>
        <v>620498.61495847558</v>
      </c>
      <c r="G307" s="6">
        <f t="shared" si="28"/>
        <v>9695.2908587257625</v>
      </c>
      <c r="H307" s="7">
        <f t="shared" si="29"/>
        <v>610803.32409974979</v>
      </c>
      <c r="I307" s="52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</row>
    <row r="308" spans="1:34" x14ac:dyDescent="0.15">
      <c r="A308" s="48"/>
      <c r="B308" s="48"/>
      <c r="C308" s="48"/>
      <c r="D308" s="13">
        <f t="shared" si="31"/>
        <v>299</v>
      </c>
      <c r="E308" s="18">
        <f t="shared" si="27"/>
        <v>49248</v>
      </c>
      <c r="F308" s="8">
        <f t="shared" si="30"/>
        <v>610803.32409974979</v>
      </c>
      <c r="G308" s="6">
        <f t="shared" si="28"/>
        <v>9695.2908587257625</v>
      </c>
      <c r="H308" s="7">
        <f t="shared" si="29"/>
        <v>601108.03324102401</v>
      </c>
      <c r="I308" s="52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</row>
    <row r="309" spans="1:34" x14ac:dyDescent="0.15">
      <c r="A309" s="48"/>
      <c r="B309" s="48"/>
      <c r="C309" s="48"/>
      <c r="D309" s="13">
        <f t="shared" si="31"/>
        <v>300</v>
      </c>
      <c r="E309" s="18">
        <f t="shared" si="27"/>
        <v>49278</v>
      </c>
      <c r="F309" s="8">
        <f t="shared" si="30"/>
        <v>601108.03324102401</v>
      </c>
      <c r="G309" s="6">
        <f t="shared" si="28"/>
        <v>9695.2908587257625</v>
      </c>
      <c r="H309" s="7">
        <f t="shared" si="29"/>
        <v>591412.74238229822</v>
      </c>
      <c r="I309" s="52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</row>
    <row r="310" spans="1:34" x14ac:dyDescent="0.15">
      <c r="A310" s="48"/>
      <c r="B310" s="48"/>
      <c r="C310" s="48"/>
      <c r="D310" s="13">
        <f t="shared" si="31"/>
        <v>301</v>
      </c>
      <c r="E310" s="18">
        <f t="shared" si="27"/>
        <v>49309</v>
      </c>
      <c r="F310" s="8">
        <f t="shared" si="30"/>
        <v>591412.74238229822</v>
      </c>
      <c r="G310" s="6">
        <f t="shared" si="28"/>
        <v>9695.2908587257625</v>
      </c>
      <c r="H310" s="7">
        <f t="shared" si="29"/>
        <v>581717.45152357244</v>
      </c>
      <c r="I310" s="52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</row>
    <row r="311" spans="1:34" x14ac:dyDescent="0.15">
      <c r="A311" s="48"/>
      <c r="B311" s="48"/>
      <c r="C311" s="48"/>
      <c r="D311" s="13">
        <f t="shared" si="31"/>
        <v>302</v>
      </c>
      <c r="E311" s="18">
        <f t="shared" si="27"/>
        <v>49340</v>
      </c>
      <c r="F311" s="8">
        <f t="shared" si="30"/>
        <v>581717.45152357244</v>
      </c>
      <c r="G311" s="6">
        <f t="shared" si="28"/>
        <v>9695.2908587257625</v>
      </c>
      <c r="H311" s="7">
        <f t="shared" si="29"/>
        <v>572022.16066484665</v>
      </c>
      <c r="I311" s="52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</row>
    <row r="312" spans="1:34" x14ac:dyDescent="0.15">
      <c r="A312" s="48"/>
      <c r="B312" s="48"/>
      <c r="C312" s="48"/>
      <c r="D312" s="13">
        <f t="shared" si="31"/>
        <v>303</v>
      </c>
      <c r="E312" s="18">
        <f t="shared" si="27"/>
        <v>49368</v>
      </c>
      <c r="F312" s="8">
        <f t="shared" si="30"/>
        <v>572022.16066484665</v>
      </c>
      <c r="G312" s="6">
        <f t="shared" si="28"/>
        <v>9695.2908587257625</v>
      </c>
      <c r="H312" s="7">
        <f t="shared" si="29"/>
        <v>562326.86980612087</v>
      </c>
      <c r="I312" s="52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</row>
    <row r="313" spans="1:34" x14ac:dyDescent="0.15">
      <c r="A313" s="48"/>
      <c r="B313" s="48"/>
      <c r="C313" s="48"/>
      <c r="D313" s="13">
        <f t="shared" si="31"/>
        <v>304</v>
      </c>
      <c r="E313" s="18">
        <f t="shared" si="27"/>
        <v>49399</v>
      </c>
      <c r="F313" s="8">
        <f t="shared" si="30"/>
        <v>562326.86980612087</v>
      </c>
      <c r="G313" s="6">
        <f t="shared" si="28"/>
        <v>9695.2908587257625</v>
      </c>
      <c r="H313" s="7">
        <f t="shared" si="29"/>
        <v>552631.57894739509</v>
      </c>
      <c r="I313" s="52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</row>
    <row r="314" spans="1:34" x14ac:dyDescent="0.15">
      <c r="A314" s="48"/>
      <c r="B314" s="48"/>
      <c r="C314" s="48"/>
      <c r="D314" s="13">
        <f t="shared" si="31"/>
        <v>305</v>
      </c>
      <c r="E314" s="18">
        <f t="shared" si="27"/>
        <v>49429</v>
      </c>
      <c r="F314" s="8">
        <f t="shared" si="30"/>
        <v>552631.57894739509</v>
      </c>
      <c r="G314" s="6">
        <f t="shared" si="28"/>
        <v>9695.2908587257625</v>
      </c>
      <c r="H314" s="7">
        <f t="shared" si="29"/>
        <v>542936.2880886693</v>
      </c>
      <c r="I314" s="52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</row>
    <row r="315" spans="1:34" x14ac:dyDescent="0.15">
      <c r="A315" s="48"/>
      <c r="B315" s="48"/>
      <c r="C315" s="48"/>
      <c r="D315" s="13">
        <f t="shared" si="31"/>
        <v>306</v>
      </c>
      <c r="E315" s="18">
        <f t="shared" si="27"/>
        <v>49460</v>
      </c>
      <c r="F315" s="8">
        <f t="shared" si="30"/>
        <v>542936.2880886693</v>
      </c>
      <c r="G315" s="6">
        <f t="shared" si="28"/>
        <v>9695.2908587257625</v>
      </c>
      <c r="H315" s="7">
        <f t="shared" si="29"/>
        <v>533240.99722994352</v>
      </c>
      <c r="I315" s="52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</row>
    <row r="316" spans="1:34" x14ac:dyDescent="0.15">
      <c r="A316" s="48"/>
      <c r="B316" s="48"/>
      <c r="C316" s="48"/>
      <c r="D316" s="13">
        <f t="shared" si="31"/>
        <v>307</v>
      </c>
      <c r="E316" s="18">
        <f t="shared" si="27"/>
        <v>49490</v>
      </c>
      <c r="F316" s="8">
        <f t="shared" si="30"/>
        <v>533240.99722994352</v>
      </c>
      <c r="G316" s="6">
        <f t="shared" si="28"/>
        <v>9695.2908587257625</v>
      </c>
      <c r="H316" s="7">
        <f t="shared" si="29"/>
        <v>523545.70637121773</v>
      </c>
      <c r="I316" s="52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</row>
    <row r="317" spans="1:34" x14ac:dyDescent="0.15">
      <c r="A317" s="48"/>
      <c r="B317" s="48"/>
      <c r="C317" s="48"/>
      <c r="D317" s="13">
        <f t="shared" si="31"/>
        <v>308</v>
      </c>
      <c r="E317" s="18">
        <f t="shared" si="27"/>
        <v>49521</v>
      </c>
      <c r="F317" s="8">
        <f t="shared" si="30"/>
        <v>523545.70637121773</v>
      </c>
      <c r="G317" s="6">
        <f t="shared" si="28"/>
        <v>9695.2908587257625</v>
      </c>
      <c r="H317" s="7">
        <f t="shared" si="29"/>
        <v>513850.41551249195</v>
      </c>
      <c r="I317" s="52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</row>
    <row r="318" spans="1:34" x14ac:dyDescent="0.15">
      <c r="A318" s="48"/>
      <c r="B318" s="48"/>
      <c r="C318" s="48"/>
      <c r="D318" s="13">
        <f t="shared" si="31"/>
        <v>309</v>
      </c>
      <c r="E318" s="18">
        <f t="shared" si="27"/>
        <v>49552</v>
      </c>
      <c r="F318" s="8">
        <f t="shared" si="30"/>
        <v>513850.41551249195</v>
      </c>
      <c r="G318" s="6">
        <f t="shared" si="28"/>
        <v>9695.2908587257625</v>
      </c>
      <c r="H318" s="7">
        <f t="shared" si="29"/>
        <v>504155.12465376616</v>
      </c>
      <c r="I318" s="52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</row>
    <row r="319" spans="1:34" x14ac:dyDescent="0.15">
      <c r="A319" s="48"/>
      <c r="B319" s="48"/>
      <c r="C319" s="48"/>
      <c r="D319" s="13">
        <f t="shared" si="31"/>
        <v>310</v>
      </c>
      <c r="E319" s="18">
        <f t="shared" si="27"/>
        <v>49582</v>
      </c>
      <c r="F319" s="8">
        <f t="shared" si="30"/>
        <v>504155.12465376616</v>
      </c>
      <c r="G319" s="6">
        <f t="shared" si="28"/>
        <v>9695.2908587257625</v>
      </c>
      <c r="H319" s="7">
        <f t="shared" si="29"/>
        <v>494459.83379504038</v>
      </c>
      <c r="I319" s="52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</row>
    <row r="320" spans="1:34" x14ac:dyDescent="0.15">
      <c r="A320" s="48"/>
      <c r="B320" s="48"/>
      <c r="C320" s="48"/>
      <c r="D320" s="13">
        <f t="shared" si="31"/>
        <v>311</v>
      </c>
      <c r="E320" s="18">
        <f t="shared" si="27"/>
        <v>49613</v>
      </c>
      <c r="F320" s="8">
        <f t="shared" si="30"/>
        <v>494459.83379504038</v>
      </c>
      <c r="G320" s="6">
        <f t="shared" si="28"/>
        <v>9695.2908587257625</v>
      </c>
      <c r="H320" s="7">
        <f t="shared" si="29"/>
        <v>484764.5429363146</v>
      </c>
      <c r="I320" s="52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</row>
    <row r="321" spans="1:34" x14ac:dyDescent="0.15">
      <c r="A321" s="48"/>
      <c r="B321" s="48"/>
      <c r="C321" s="48"/>
      <c r="D321" s="13">
        <f t="shared" si="31"/>
        <v>312</v>
      </c>
      <c r="E321" s="18">
        <f t="shared" si="27"/>
        <v>49643</v>
      </c>
      <c r="F321" s="8">
        <f t="shared" si="30"/>
        <v>484764.5429363146</v>
      </c>
      <c r="G321" s="6">
        <f t="shared" si="28"/>
        <v>9695.2908587257625</v>
      </c>
      <c r="H321" s="7">
        <f t="shared" si="29"/>
        <v>475069.25207758881</v>
      </c>
      <c r="I321" s="52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</row>
    <row r="322" spans="1:34" x14ac:dyDescent="0.15">
      <c r="A322" s="48"/>
      <c r="B322" s="48"/>
      <c r="C322" s="48"/>
      <c r="D322" s="13">
        <f t="shared" si="31"/>
        <v>313</v>
      </c>
      <c r="E322" s="18">
        <f t="shared" si="27"/>
        <v>49674</v>
      </c>
      <c r="F322" s="8">
        <f t="shared" si="30"/>
        <v>475069.25207758881</v>
      </c>
      <c r="G322" s="6">
        <f t="shared" si="28"/>
        <v>9695.2908587257625</v>
      </c>
      <c r="H322" s="7">
        <f t="shared" si="29"/>
        <v>465373.96121886303</v>
      </c>
      <c r="I322" s="52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</row>
    <row r="323" spans="1:34" x14ac:dyDescent="0.15">
      <c r="A323" s="48"/>
      <c r="B323" s="48"/>
      <c r="C323" s="48"/>
      <c r="D323" s="13">
        <f t="shared" si="31"/>
        <v>314</v>
      </c>
      <c r="E323" s="18">
        <f t="shared" si="27"/>
        <v>49705</v>
      </c>
      <c r="F323" s="8">
        <f t="shared" si="30"/>
        <v>465373.96121886303</v>
      </c>
      <c r="G323" s="6">
        <f t="shared" si="28"/>
        <v>9695.2908587257625</v>
      </c>
      <c r="H323" s="7">
        <f t="shared" si="29"/>
        <v>455678.67036013724</v>
      </c>
      <c r="I323" s="52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</row>
    <row r="324" spans="1:34" x14ac:dyDescent="0.15">
      <c r="A324" s="48"/>
      <c r="B324" s="48"/>
      <c r="C324" s="48"/>
      <c r="D324" s="13">
        <f t="shared" si="31"/>
        <v>315</v>
      </c>
      <c r="E324" s="18">
        <f t="shared" si="27"/>
        <v>49734</v>
      </c>
      <c r="F324" s="8">
        <f t="shared" si="30"/>
        <v>455678.67036013724</v>
      </c>
      <c r="G324" s="6">
        <f t="shared" si="28"/>
        <v>9695.2908587257625</v>
      </c>
      <c r="H324" s="7">
        <f t="shared" si="29"/>
        <v>445983.37950141146</v>
      </c>
      <c r="I324" s="52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</row>
    <row r="325" spans="1:34" x14ac:dyDescent="0.15">
      <c r="A325" s="48"/>
      <c r="B325" s="48"/>
      <c r="C325" s="48"/>
      <c r="D325" s="13">
        <f t="shared" si="31"/>
        <v>316</v>
      </c>
      <c r="E325" s="18">
        <f t="shared" si="27"/>
        <v>49765</v>
      </c>
      <c r="F325" s="8">
        <f t="shared" si="30"/>
        <v>445983.37950141146</v>
      </c>
      <c r="G325" s="6">
        <f t="shared" si="28"/>
        <v>9695.2908587257625</v>
      </c>
      <c r="H325" s="7">
        <f t="shared" si="29"/>
        <v>436288.08864268567</v>
      </c>
      <c r="I325" s="52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</row>
    <row r="326" spans="1:34" x14ac:dyDescent="0.15">
      <c r="A326" s="48"/>
      <c r="B326" s="48"/>
      <c r="C326" s="48"/>
      <c r="D326" s="13">
        <f t="shared" si="31"/>
        <v>317</v>
      </c>
      <c r="E326" s="18">
        <f t="shared" si="27"/>
        <v>49795</v>
      </c>
      <c r="F326" s="8">
        <f t="shared" si="30"/>
        <v>436288.08864268567</v>
      </c>
      <c r="G326" s="6">
        <f t="shared" si="28"/>
        <v>9695.2908587257625</v>
      </c>
      <c r="H326" s="7">
        <f t="shared" si="29"/>
        <v>426592.79778395989</v>
      </c>
      <c r="I326" s="52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</row>
    <row r="327" spans="1:34" x14ac:dyDescent="0.15">
      <c r="A327" s="48"/>
      <c r="B327" s="48"/>
      <c r="C327" s="48"/>
      <c r="D327" s="13">
        <f t="shared" si="31"/>
        <v>318</v>
      </c>
      <c r="E327" s="18">
        <f t="shared" si="27"/>
        <v>49826</v>
      </c>
      <c r="F327" s="8">
        <f t="shared" si="30"/>
        <v>426592.79778395989</v>
      </c>
      <c r="G327" s="6">
        <f t="shared" si="28"/>
        <v>9695.2908587257625</v>
      </c>
      <c r="H327" s="7">
        <f t="shared" si="29"/>
        <v>416897.50692523411</v>
      </c>
      <c r="I327" s="52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</row>
    <row r="328" spans="1:34" x14ac:dyDescent="0.15">
      <c r="A328" s="48"/>
      <c r="B328" s="48"/>
      <c r="C328" s="48"/>
      <c r="D328" s="13">
        <f t="shared" si="31"/>
        <v>319</v>
      </c>
      <c r="E328" s="18">
        <f t="shared" si="27"/>
        <v>49856</v>
      </c>
      <c r="F328" s="8">
        <f t="shared" si="30"/>
        <v>416897.50692523411</v>
      </c>
      <c r="G328" s="6">
        <f t="shared" si="28"/>
        <v>9695.2908587257625</v>
      </c>
      <c r="H328" s="7">
        <f t="shared" si="29"/>
        <v>407202.21606650832</v>
      </c>
      <c r="I328" s="52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</row>
    <row r="329" spans="1:34" x14ac:dyDescent="0.15">
      <c r="A329" s="48"/>
      <c r="B329" s="48"/>
      <c r="C329" s="48"/>
      <c r="D329" s="13">
        <f t="shared" si="31"/>
        <v>320</v>
      </c>
      <c r="E329" s="18">
        <f t="shared" si="27"/>
        <v>49887</v>
      </c>
      <c r="F329" s="8">
        <f t="shared" si="30"/>
        <v>407202.21606650832</v>
      </c>
      <c r="G329" s="6">
        <f t="shared" si="28"/>
        <v>9695.2908587257625</v>
      </c>
      <c r="H329" s="7">
        <f t="shared" si="29"/>
        <v>397506.92520778254</v>
      </c>
      <c r="I329" s="52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</row>
    <row r="330" spans="1:34" x14ac:dyDescent="0.15">
      <c r="A330" s="48"/>
      <c r="B330" s="48"/>
      <c r="C330" s="48"/>
      <c r="D330" s="13">
        <f t="shared" si="31"/>
        <v>321</v>
      </c>
      <c r="E330" s="18">
        <f t="shared" ref="E330:E370" si="32">EOMONTH($D$3,D330)</f>
        <v>49918</v>
      </c>
      <c r="F330" s="8">
        <f t="shared" si="30"/>
        <v>397506.92520778254</v>
      </c>
      <c r="G330" s="6">
        <f t="shared" ref="G330:G370" si="33">$A$3*$C$3</f>
        <v>9695.2908587257625</v>
      </c>
      <c r="H330" s="7">
        <f t="shared" ref="H330:H370" si="34">F330-G330</f>
        <v>387811.63434905675</v>
      </c>
      <c r="I330" s="52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</row>
    <row r="331" spans="1:34" x14ac:dyDescent="0.15">
      <c r="A331" s="48"/>
      <c r="B331" s="48"/>
      <c r="C331" s="48"/>
      <c r="D331" s="13">
        <f t="shared" si="31"/>
        <v>322</v>
      </c>
      <c r="E331" s="18">
        <f t="shared" si="32"/>
        <v>49948</v>
      </c>
      <c r="F331" s="8">
        <f t="shared" ref="F331:F370" si="35">H330</f>
        <v>387811.63434905675</v>
      </c>
      <c r="G331" s="6">
        <f t="shared" si="33"/>
        <v>9695.2908587257625</v>
      </c>
      <c r="H331" s="7">
        <f t="shared" si="34"/>
        <v>378116.34349033097</v>
      </c>
      <c r="I331" s="52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</row>
    <row r="332" spans="1:34" x14ac:dyDescent="0.15">
      <c r="A332" s="48"/>
      <c r="B332" s="48"/>
      <c r="C332" s="48"/>
      <c r="D332" s="13">
        <f t="shared" si="31"/>
        <v>323</v>
      </c>
      <c r="E332" s="18">
        <f t="shared" si="32"/>
        <v>49979</v>
      </c>
      <c r="F332" s="8">
        <f t="shared" si="35"/>
        <v>378116.34349033097</v>
      </c>
      <c r="G332" s="6">
        <f t="shared" si="33"/>
        <v>9695.2908587257625</v>
      </c>
      <c r="H332" s="7">
        <f t="shared" si="34"/>
        <v>368421.05263160518</v>
      </c>
      <c r="I332" s="52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</row>
    <row r="333" spans="1:34" x14ac:dyDescent="0.15">
      <c r="A333" s="48"/>
      <c r="B333" s="48"/>
      <c r="C333" s="48"/>
      <c r="D333" s="13">
        <f t="shared" si="31"/>
        <v>324</v>
      </c>
      <c r="E333" s="18">
        <f t="shared" si="32"/>
        <v>50009</v>
      </c>
      <c r="F333" s="8">
        <f t="shared" si="35"/>
        <v>368421.05263160518</v>
      </c>
      <c r="G333" s="6">
        <f t="shared" si="33"/>
        <v>9695.2908587257625</v>
      </c>
      <c r="H333" s="7">
        <f t="shared" si="34"/>
        <v>358725.7617728794</v>
      </c>
      <c r="I333" s="52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</row>
    <row r="334" spans="1:34" x14ac:dyDescent="0.15">
      <c r="A334" s="48"/>
      <c r="B334" s="48"/>
      <c r="C334" s="48"/>
      <c r="D334" s="13">
        <f t="shared" si="31"/>
        <v>325</v>
      </c>
      <c r="E334" s="18">
        <f t="shared" si="32"/>
        <v>50040</v>
      </c>
      <c r="F334" s="8">
        <f t="shared" si="35"/>
        <v>358725.7617728794</v>
      </c>
      <c r="G334" s="6">
        <f t="shared" si="33"/>
        <v>9695.2908587257625</v>
      </c>
      <c r="H334" s="7">
        <f t="shared" si="34"/>
        <v>349030.47091415362</v>
      </c>
      <c r="I334" s="52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</row>
    <row r="335" spans="1:34" x14ac:dyDescent="0.15">
      <c r="A335" s="48"/>
      <c r="B335" s="48"/>
      <c r="C335" s="48"/>
      <c r="D335" s="13">
        <f t="shared" si="31"/>
        <v>326</v>
      </c>
      <c r="E335" s="18">
        <f t="shared" si="32"/>
        <v>50071</v>
      </c>
      <c r="F335" s="8">
        <f t="shared" si="35"/>
        <v>349030.47091415362</v>
      </c>
      <c r="G335" s="6">
        <f t="shared" si="33"/>
        <v>9695.2908587257625</v>
      </c>
      <c r="H335" s="7">
        <f t="shared" si="34"/>
        <v>339335.18005542783</v>
      </c>
      <c r="I335" s="52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</row>
    <row r="336" spans="1:34" x14ac:dyDescent="0.15">
      <c r="A336" s="48"/>
      <c r="B336" s="48"/>
      <c r="C336" s="48"/>
      <c r="D336" s="13">
        <f t="shared" si="31"/>
        <v>327</v>
      </c>
      <c r="E336" s="18">
        <f t="shared" si="32"/>
        <v>50099</v>
      </c>
      <c r="F336" s="8">
        <f t="shared" si="35"/>
        <v>339335.18005542783</v>
      </c>
      <c r="G336" s="6">
        <f t="shared" si="33"/>
        <v>9695.2908587257625</v>
      </c>
      <c r="H336" s="7">
        <f t="shared" si="34"/>
        <v>329639.88919670205</v>
      </c>
      <c r="I336" s="52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</row>
    <row r="337" spans="1:34" x14ac:dyDescent="0.15">
      <c r="A337" s="48"/>
      <c r="B337" s="48"/>
      <c r="C337" s="48"/>
      <c r="D337" s="13">
        <f t="shared" si="31"/>
        <v>328</v>
      </c>
      <c r="E337" s="18">
        <f t="shared" si="32"/>
        <v>50130</v>
      </c>
      <c r="F337" s="8">
        <f t="shared" si="35"/>
        <v>329639.88919670205</v>
      </c>
      <c r="G337" s="6">
        <f t="shared" si="33"/>
        <v>9695.2908587257625</v>
      </c>
      <c r="H337" s="7">
        <f t="shared" si="34"/>
        <v>319944.59833797626</v>
      </c>
      <c r="I337" s="52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</row>
    <row r="338" spans="1:34" x14ac:dyDescent="0.15">
      <c r="A338" s="48"/>
      <c r="B338" s="48"/>
      <c r="C338" s="48"/>
      <c r="D338" s="13">
        <f t="shared" si="31"/>
        <v>329</v>
      </c>
      <c r="E338" s="18">
        <f t="shared" si="32"/>
        <v>50160</v>
      </c>
      <c r="F338" s="8">
        <f t="shared" si="35"/>
        <v>319944.59833797626</v>
      </c>
      <c r="G338" s="6">
        <f t="shared" si="33"/>
        <v>9695.2908587257625</v>
      </c>
      <c r="H338" s="7">
        <f t="shared" si="34"/>
        <v>310249.30747925048</v>
      </c>
      <c r="I338" s="52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</row>
    <row r="339" spans="1:34" x14ac:dyDescent="0.15">
      <c r="A339" s="48"/>
      <c r="B339" s="48"/>
      <c r="C339" s="48"/>
      <c r="D339" s="13">
        <f t="shared" si="31"/>
        <v>330</v>
      </c>
      <c r="E339" s="18">
        <f t="shared" si="32"/>
        <v>50191</v>
      </c>
      <c r="F339" s="8">
        <f t="shared" si="35"/>
        <v>310249.30747925048</v>
      </c>
      <c r="G339" s="6">
        <f t="shared" si="33"/>
        <v>9695.2908587257625</v>
      </c>
      <c r="H339" s="7">
        <f t="shared" si="34"/>
        <v>300554.01662052469</v>
      </c>
      <c r="I339" s="52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</row>
    <row r="340" spans="1:34" x14ac:dyDescent="0.15">
      <c r="A340" s="48"/>
      <c r="B340" s="48"/>
      <c r="C340" s="48"/>
      <c r="D340" s="13">
        <f t="shared" si="31"/>
        <v>331</v>
      </c>
      <c r="E340" s="18">
        <f t="shared" si="32"/>
        <v>50221</v>
      </c>
      <c r="F340" s="8">
        <f t="shared" si="35"/>
        <v>300554.01662052469</v>
      </c>
      <c r="G340" s="6">
        <f t="shared" si="33"/>
        <v>9695.2908587257625</v>
      </c>
      <c r="H340" s="7">
        <f t="shared" si="34"/>
        <v>290858.72576179891</v>
      </c>
      <c r="I340" s="52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</row>
    <row r="341" spans="1:34" x14ac:dyDescent="0.15">
      <c r="A341" s="48"/>
      <c r="B341" s="48"/>
      <c r="C341" s="48"/>
      <c r="D341" s="13">
        <f t="shared" si="31"/>
        <v>332</v>
      </c>
      <c r="E341" s="18">
        <f t="shared" si="32"/>
        <v>50252</v>
      </c>
      <c r="F341" s="8">
        <f t="shared" si="35"/>
        <v>290858.72576179891</v>
      </c>
      <c r="G341" s="6">
        <f t="shared" si="33"/>
        <v>9695.2908587257625</v>
      </c>
      <c r="H341" s="7">
        <f t="shared" si="34"/>
        <v>281163.43490307312</v>
      </c>
      <c r="I341" s="52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</row>
    <row r="342" spans="1:34" x14ac:dyDescent="0.15">
      <c r="A342" s="48"/>
      <c r="B342" s="48"/>
      <c r="C342" s="48"/>
      <c r="D342" s="13">
        <f t="shared" si="31"/>
        <v>333</v>
      </c>
      <c r="E342" s="18">
        <f t="shared" si="32"/>
        <v>50283</v>
      </c>
      <c r="F342" s="8">
        <f t="shared" si="35"/>
        <v>281163.43490307312</v>
      </c>
      <c r="G342" s="6">
        <f t="shared" si="33"/>
        <v>9695.2908587257625</v>
      </c>
      <c r="H342" s="7">
        <f t="shared" si="34"/>
        <v>271468.14404434734</v>
      </c>
      <c r="I342" s="52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</row>
    <row r="343" spans="1:34" x14ac:dyDescent="0.15">
      <c r="A343" s="48"/>
      <c r="B343" s="48"/>
      <c r="C343" s="48"/>
      <c r="D343" s="13">
        <f t="shared" si="31"/>
        <v>334</v>
      </c>
      <c r="E343" s="18">
        <f t="shared" si="32"/>
        <v>50313</v>
      </c>
      <c r="F343" s="8">
        <f t="shared" si="35"/>
        <v>271468.14404434734</v>
      </c>
      <c r="G343" s="6">
        <f t="shared" si="33"/>
        <v>9695.2908587257625</v>
      </c>
      <c r="H343" s="7">
        <f t="shared" si="34"/>
        <v>261772.85318562158</v>
      </c>
      <c r="I343" s="52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</row>
    <row r="344" spans="1:34" x14ac:dyDescent="0.15">
      <c r="A344" s="48"/>
      <c r="B344" s="48"/>
      <c r="C344" s="48"/>
      <c r="D344" s="13">
        <f t="shared" si="31"/>
        <v>335</v>
      </c>
      <c r="E344" s="18">
        <f t="shared" si="32"/>
        <v>50344</v>
      </c>
      <c r="F344" s="8">
        <f t="shared" si="35"/>
        <v>261772.85318562158</v>
      </c>
      <c r="G344" s="6">
        <f t="shared" si="33"/>
        <v>9695.2908587257625</v>
      </c>
      <c r="H344" s="7">
        <f t="shared" si="34"/>
        <v>252077.56232689583</v>
      </c>
      <c r="I344" s="52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</row>
    <row r="345" spans="1:34" x14ac:dyDescent="0.15">
      <c r="A345" s="48"/>
      <c r="B345" s="48"/>
      <c r="C345" s="48"/>
      <c r="D345" s="13">
        <f t="shared" si="31"/>
        <v>336</v>
      </c>
      <c r="E345" s="18">
        <f t="shared" si="32"/>
        <v>50374</v>
      </c>
      <c r="F345" s="8">
        <f t="shared" si="35"/>
        <v>252077.56232689583</v>
      </c>
      <c r="G345" s="6">
        <f t="shared" si="33"/>
        <v>9695.2908587257625</v>
      </c>
      <c r="H345" s="7">
        <f t="shared" si="34"/>
        <v>242382.27146817007</v>
      </c>
      <c r="I345" s="52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</row>
    <row r="346" spans="1:34" x14ac:dyDescent="0.15">
      <c r="A346" s="48"/>
      <c r="B346" s="48"/>
      <c r="C346" s="48"/>
      <c r="D346" s="13">
        <f t="shared" si="31"/>
        <v>337</v>
      </c>
      <c r="E346" s="18">
        <f t="shared" si="32"/>
        <v>50405</v>
      </c>
      <c r="F346" s="8">
        <f t="shared" si="35"/>
        <v>242382.27146817007</v>
      </c>
      <c r="G346" s="6">
        <f t="shared" si="33"/>
        <v>9695.2908587257625</v>
      </c>
      <c r="H346" s="7">
        <f t="shared" si="34"/>
        <v>232686.98060944432</v>
      </c>
      <c r="I346" s="52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</row>
    <row r="347" spans="1:34" x14ac:dyDescent="0.15">
      <c r="A347" s="48"/>
      <c r="B347" s="48"/>
      <c r="C347" s="48"/>
      <c r="D347" s="13">
        <f t="shared" si="31"/>
        <v>338</v>
      </c>
      <c r="E347" s="18">
        <f t="shared" si="32"/>
        <v>50436</v>
      </c>
      <c r="F347" s="8">
        <f t="shared" si="35"/>
        <v>232686.98060944432</v>
      </c>
      <c r="G347" s="6">
        <f t="shared" si="33"/>
        <v>9695.2908587257625</v>
      </c>
      <c r="H347" s="7">
        <f t="shared" si="34"/>
        <v>222991.68975071856</v>
      </c>
      <c r="I347" s="52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</row>
    <row r="348" spans="1:34" x14ac:dyDescent="0.15">
      <c r="A348" s="48"/>
      <c r="B348" s="48"/>
      <c r="C348" s="48"/>
      <c r="D348" s="13">
        <f t="shared" si="31"/>
        <v>339</v>
      </c>
      <c r="E348" s="18">
        <f t="shared" si="32"/>
        <v>50464</v>
      </c>
      <c r="F348" s="8">
        <f t="shared" si="35"/>
        <v>222991.68975071856</v>
      </c>
      <c r="G348" s="6">
        <f t="shared" si="33"/>
        <v>9695.2908587257625</v>
      </c>
      <c r="H348" s="7">
        <f t="shared" si="34"/>
        <v>213296.39889199281</v>
      </c>
      <c r="I348" s="52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</row>
    <row r="349" spans="1:34" x14ac:dyDescent="0.15">
      <c r="A349" s="48"/>
      <c r="B349" s="48"/>
      <c r="C349" s="48"/>
      <c r="D349" s="13">
        <f t="shared" si="31"/>
        <v>340</v>
      </c>
      <c r="E349" s="18">
        <f t="shared" si="32"/>
        <v>50495</v>
      </c>
      <c r="F349" s="8">
        <f t="shared" si="35"/>
        <v>213296.39889199281</v>
      </c>
      <c r="G349" s="6">
        <f t="shared" si="33"/>
        <v>9695.2908587257625</v>
      </c>
      <c r="H349" s="7">
        <f t="shared" si="34"/>
        <v>203601.10803326705</v>
      </c>
      <c r="I349" s="52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</row>
    <row r="350" spans="1:34" x14ac:dyDescent="0.15">
      <c r="A350" s="48"/>
      <c r="B350" s="48"/>
      <c r="C350" s="48"/>
      <c r="D350" s="13">
        <f t="shared" si="31"/>
        <v>341</v>
      </c>
      <c r="E350" s="18">
        <f t="shared" si="32"/>
        <v>50525</v>
      </c>
      <c r="F350" s="8">
        <f t="shared" si="35"/>
        <v>203601.10803326705</v>
      </c>
      <c r="G350" s="6">
        <f t="shared" si="33"/>
        <v>9695.2908587257625</v>
      </c>
      <c r="H350" s="7">
        <f t="shared" si="34"/>
        <v>193905.8171745413</v>
      </c>
      <c r="I350" s="52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</row>
    <row r="351" spans="1:34" x14ac:dyDescent="0.15">
      <c r="A351" s="48"/>
      <c r="B351" s="48"/>
      <c r="C351" s="48"/>
      <c r="D351" s="13">
        <f t="shared" si="31"/>
        <v>342</v>
      </c>
      <c r="E351" s="18">
        <f t="shared" si="32"/>
        <v>50556</v>
      </c>
      <c r="F351" s="8">
        <f t="shared" si="35"/>
        <v>193905.8171745413</v>
      </c>
      <c r="G351" s="6">
        <f t="shared" si="33"/>
        <v>9695.2908587257625</v>
      </c>
      <c r="H351" s="7">
        <f t="shared" si="34"/>
        <v>184210.52631581554</v>
      </c>
      <c r="I351" s="52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</row>
    <row r="352" spans="1:34" x14ac:dyDescent="0.15">
      <c r="A352" s="48"/>
      <c r="B352" s="48"/>
      <c r="C352" s="48"/>
      <c r="D352" s="13">
        <f t="shared" si="31"/>
        <v>343</v>
      </c>
      <c r="E352" s="18">
        <f t="shared" si="32"/>
        <v>50586</v>
      </c>
      <c r="F352" s="8">
        <f t="shared" si="35"/>
        <v>184210.52631581554</v>
      </c>
      <c r="G352" s="6">
        <f t="shared" si="33"/>
        <v>9695.2908587257625</v>
      </c>
      <c r="H352" s="7">
        <f t="shared" si="34"/>
        <v>174515.23545708979</v>
      </c>
      <c r="I352" s="52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</row>
    <row r="353" spans="1:34" x14ac:dyDescent="0.15">
      <c r="A353" s="48"/>
      <c r="B353" s="48"/>
      <c r="C353" s="48"/>
      <c r="D353" s="13">
        <f t="shared" si="31"/>
        <v>344</v>
      </c>
      <c r="E353" s="18">
        <f t="shared" si="32"/>
        <v>50617</v>
      </c>
      <c r="F353" s="8">
        <f t="shared" si="35"/>
        <v>174515.23545708979</v>
      </c>
      <c r="G353" s="6">
        <f t="shared" si="33"/>
        <v>9695.2908587257625</v>
      </c>
      <c r="H353" s="7">
        <f t="shared" si="34"/>
        <v>164819.94459836403</v>
      </c>
      <c r="I353" s="52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</row>
    <row r="354" spans="1:34" x14ac:dyDescent="0.15">
      <c r="A354" s="48"/>
      <c r="B354" s="48"/>
      <c r="C354" s="48"/>
      <c r="D354" s="13">
        <f t="shared" si="31"/>
        <v>345</v>
      </c>
      <c r="E354" s="18">
        <f t="shared" si="32"/>
        <v>50648</v>
      </c>
      <c r="F354" s="8">
        <f t="shared" si="35"/>
        <v>164819.94459836403</v>
      </c>
      <c r="G354" s="6">
        <f t="shared" si="33"/>
        <v>9695.2908587257625</v>
      </c>
      <c r="H354" s="7">
        <f t="shared" si="34"/>
        <v>155124.65373963828</v>
      </c>
      <c r="I354" s="52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</row>
    <row r="355" spans="1:34" x14ac:dyDescent="0.15">
      <c r="A355" s="48"/>
      <c r="B355" s="48"/>
      <c r="C355" s="48"/>
      <c r="D355" s="13">
        <f t="shared" ref="D355:D370" si="36">D354+1</f>
        <v>346</v>
      </c>
      <c r="E355" s="18">
        <f t="shared" si="32"/>
        <v>50678</v>
      </c>
      <c r="F355" s="8">
        <f t="shared" si="35"/>
        <v>155124.65373963828</v>
      </c>
      <c r="G355" s="6">
        <f t="shared" si="33"/>
        <v>9695.2908587257625</v>
      </c>
      <c r="H355" s="7">
        <f t="shared" si="34"/>
        <v>145429.36288091252</v>
      </c>
      <c r="I355" s="52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</row>
    <row r="356" spans="1:34" x14ac:dyDescent="0.15">
      <c r="A356" s="48"/>
      <c r="B356" s="48"/>
      <c r="C356" s="48"/>
      <c r="D356" s="13">
        <f t="shared" si="36"/>
        <v>347</v>
      </c>
      <c r="E356" s="18">
        <f t="shared" si="32"/>
        <v>50709</v>
      </c>
      <c r="F356" s="8">
        <f t="shared" si="35"/>
        <v>145429.36288091252</v>
      </c>
      <c r="G356" s="6">
        <f t="shared" si="33"/>
        <v>9695.2908587257625</v>
      </c>
      <c r="H356" s="7">
        <f t="shared" si="34"/>
        <v>135734.07202218677</v>
      </c>
      <c r="I356" s="52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</row>
    <row r="357" spans="1:34" x14ac:dyDescent="0.15">
      <c r="A357" s="48"/>
      <c r="B357" s="48"/>
      <c r="C357" s="48"/>
      <c r="D357" s="13">
        <f t="shared" si="36"/>
        <v>348</v>
      </c>
      <c r="E357" s="18">
        <f t="shared" si="32"/>
        <v>50739</v>
      </c>
      <c r="F357" s="8">
        <f t="shared" si="35"/>
        <v>135734.07202218677</v>
      </c>
      <c r="G357" s="6">
        <f t="shared" si="33"/>
        <v>9695.2908587257625</v>
      </c>
      <c r="H357" s="7">
        <f t="shared" si="34"/>
        <v>126038.78116346101</v>
      </c>
      <c r="I357" s="52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</row>
    <row r="358" spans="1:34" x14ac:dyDescent="0.15">
      <c r="A358" s="48"/>
      <c r="B358" s="48"/>
      <c r="C358" s="48"/>
      <c r="D358" s="13">
        <f t="shared" si="36"/>
        <v>349</v>
      </c>
      <c r="E358" s="18">
        <f t="shared" si="32"/>
        <v>50770</v>
      </c>
      <c r="F358" s="8">
        <f t="shared" si="35"/>
        <v>126038.78116346101</v>
      </c>
      <c r="G358" s="6">
        <f t="shared" si="33"/>
        <v>9695.2908587257625</v>
      </c>
      <c r="H358" s="7">
        <f t="shared" si="34"/>
        <v>116343.49030473526</v>
      </c>
      <c r="I358" s="52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</row>
    <row r="359" spans="1:34" x14ac:dyDescent="0.15">
      <c r="A359" s="48"/>
      <c r="B359" s="48"/>
      <c r="C359" s="48"/>
      <c r="D359" s="13">
        <f t="shared" si="36"/>
        <v>350</v>
      </c>
      <c r="E359" s="18">
        <f t="shared" si="32"/>
        <v>50801</v>
      </c>
      <c r="F359" s="8">
        <f t="shared" si="35"/>
        <v>116343.49030473526</v>
      </c>
      <c r="G359" s="6">
        <f t="shared" si="33"/>
        <v>9695.2908587257625</v>
      </c>
      <c r="H359" s="7">
        <f t="shared" si="34"/>
        <v>106648.1994460095</v>
      </c>
      <c r="I359" s="52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</row>
    <row r="360" spans="1:34" x14ac:dyDescent="0.15">
      <c r="A360" s="48"/>
      <c r="B360" s="48"/>
      <c r="C360" s="48"/>
      <c r="D360" s="13">
        <f t="shared" si="36"/>
        <v>351</v>
      </c>
      <c r="E360" s="18">
        <f t="shared" si="32"/>
        <v>50829</v>
      </c>
      <c r="F360" s="8">
        <f t="shared" si="35"/>
        <v>106648.1994460095</v>
      </c>
      <c r="G360" s="6">
        <f t="shared" si="33"/>
        <v>9695.2908587257625</v>
      </c>
      <c r="H360" s="7">
        <f t="shared" si="34"/>
        <v>96952.908587283746</v>
      </c>
      <c r="I360" s="52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</row>
    <row r="361" spans="1:34" x14ac:dyDescent="0.15">
      <c r="A361" s="48"/>
      <c r="B361" s="48"/>
      <c r="C361" s="48"/>
      <c r="D361" s="13">
        <f t="shared" si="36"/>
        <v>352</v>
      </c>
      <c r="E361" s="18">
        <f t="shared" si="32"/>
        <v>50860</v>
      </c>
      <c r="F361" s="8">
        <f t="shared" si="35"/>
        <v>96952.908587283746</v>
      </c>
      <c r="G361" s="6">
        <f t="shared" si="33"/>
        <v>9695.2908587257625</v>
      </c>
      <c r="H361" s="7">
        <f t="shared" si="34"/>
        <v>87257.617728557991</v>
      </c>
      <c r="I361" s="52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</row>
    <row r="362" spans="1:34" x14ac:dyDescent="0.15">
      <c r="A362" s="48"/>
      <c r="B362" s="48"/>
      <c r="C362" s="48"/>
      <c r="D362" s="13">
        <f t="shared" si="36"/>
        <v>353</v>
      </c>
      <c r="E362" s="18">
        <f t="shared" si="32"/>
        <v>50890</v>
      </c>
      <c r="F362" s="8">
        <f t="shared" si="35"/>
        <v>87257.617728557991</v>
      </c>
      <c r="G362" s="6">
        <f t="shared" si="33"/>
        <v>9695.2908587257625</v>
      </c>
      <c r="H362" s="7">
        <f t="shared" si="34"/>
        <v>77562.326869832235</v>
      </c>
      <c r="I362" s="52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</row>
    <row r="363" spans="1:34" x14ac:dyDescent="0.15">
      <c r="A363" s="48"/>
      <c r="B363" s="48"/>
      <c r="C363" s="48"/>
      <c r="D363" s="13">
        <f t="shared" si="36"/>
        <v>354</v>
      </c>
      <c r="E363" s="18">
        <f t="shared" si="32"/>
        <v>50921</v>
      </c>
      <c r="F363" s="8">
        <f t="shared" si="35"/>
        <v>77562.326869832235</v>
      </c>
      <c r="G363" s="6">
        <f t="shared" si="33"/>
        <v>9695.2908587257625</v>
      </c>
      <c r="H363" s="7">
        <f t="shared" si="34"/>
        <v>67867.03601110648</v>
      </c>
      <c r="I363" s="52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</row>
    <row r="364" spans="1:34" x14ac:dyDescent="0.15">
      <c r="A364" s="48"/>
      <c r="B364" s="48"/>
      <c r="C364" s="48"/>
      <c r="D364" s="13">
        <f t="shared" si="36"/>
        <v>355</v>
      </c>
      <c r="E364" s="18">
        <f t="shared" si="32"/>
        <v>50951</v>
      </c>
      <c r="F364" s="8">
        <f t="shared" si="35"/>
        <v>67867.03601110648</v>
      </c>
      <c r="G364" s="6">
        <f t="shared" si="33"/>
        <v>9695.2908587257625</v>
      </c>
      <c r="H364" s="7">
        <f t="shared" si="34"/>
        <v>58171.745152380718</v>
      </c>
      <c r="I364" s="52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</row>
    <row r="365" spans="1:34" x14ac:dyDescent="0.15">
      <c r="A365" s="48"/>
      <c r="B365" s="48"/>
      <c r="C365" s="48"/>
      <c r="D365" s="13">
        <f t="shared" si="36"/>
        <v>356</v>
      </c>
      <c r="E365" s="18">
        <f t="shared" si="32"/>
        <v>50982</v>
      </c>
      <c r="F365" s="8">
        <f t="shared" si="35"/>
        <v>58171.745152380718</v>
      </c>
      <c r="G365" s="6">
        <f t="shared" si="33"/>
        <v>9695.2908587257625</v>
      </c>
      <c r="H365" s="7">
        <f t="shared" si="34"/>
        <v>48476.454293654955</v>
      </c>
      <c r="I365" s="52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</row>
    <row r="366" spans="1:34" x14ac:dyDescent="0.15">
      <c r="A366" s="48"/>
      <c r="B366" s="48"/>
      <c r="C366" s="48"/>
      <c r="D366" s="13">
        <f t="shared" si="36"/>
        <v>357</v>
      </c>
      <c r="E366" s="18">
        <f t="shared" si="32"/>
        <v>51013</v>
      </c>
      <c r="F366" s="8">
        <f t="shared" si="35"/>
        <v>48476.454293654955</v>
      </c>
      <c r="G366" s="6">
        <f t="shared" si="33"/>
        <v>9695.2908587257625</v>
      </c>
      <c r="H366" s="7">
        <f t="shared" si="34"/>
        <v>38781.163434929193</v>
      </c>
      <c r="I366" s="52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</row>
    <row r="367" spans="1:34" x14ac:dyDescent="0.15">
      <c r="A367" s="48"/>
      <c r="B367" s="48"/>
      <c r="C367" s="48"/>
      <c r="D367" s="13">
        <f t="shared" si="36"/>
        <v>358</v>
      </c>
      <c r="E367" s="18">
        <f t="shared" si="32"/>
        <v>51043</v>
      </c>
      <c r="F367" s="8">
        <f t="shared" si="35"/>
        <v>38781.163434929193</v>
      </c>
      <c r="G367" s="6">
        <f t="shared" si="33"/>
        <v>9695.2908587257625</v>
      </c>
      <c r="H367" s="7">
        <f t="shared" si="34"/>
        <v>29085.87257620343</v>
      </c>
      <c r="I367" s="52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</row>
    <row r="368" spans="1:34" x14ac:dyDescent="0.15">
      <c r="A368" s="48"/>
      <c r="B368" s="48"/>
      <c r="C368" s="48"/>
      <c r="D368" s="13">
        <f t="shared" si="36"/>
        <v>359</v>
      </c>
      <c r="E368" s="18">
        <f t="shared" si="32"/>
        <v>51074</v>
      </c>
      <c r="F368" s="8">
        <f t="shared" si="35"/>
        <v>29085.87257620343</v>
      </c>
      <c r="G368" s="6">
        <f t="shared" si="33"/>
        <v>9695.2908587257625</v>
      </c>
      <c r="H368" s="7">
        <f t="shared" si="34"/>
        <v>19390.581717477668</v>
      </c>
      <c r="I368" s="52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</row>
    <row r="369" spans="1:34" x14ac:dyDescent="0.15">
      <c r="A369" s="48"/>
      <c r="B369" s="48"/>
      <c r="C369" s="48"/>
      <c r="D369" s="13">
        <f t="shared" si="36"/>
        <v>360</v>
      </c>
      <c r="E369" s="18">
        <f t="shared" si="32"/>
        <v>51104</v>
      </c>
      <c r="F369" s="8">
        <f t="shared" si="35"/>
        <v>19390.581717477668</v>
      </c>
      <c r="G369" s="6">
        <f t="shared" si="33"/>
        <v>9695.2908587257625</v>
      </c>
      <c r="H369" s="7">
        <f t="shared" si="34"/>
        <v>9695.290858751905</v>
      </c>
      <c r="I369" s="52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</row>
    <row r="370" spans="1:34" x14ac:dyDescent="0.15">
      <c r="A370" s="48"/>
      <c r="B370" s="48"/>
      <c r="C370" s="48"/>
      <c r="D370" s="13">
        <f t="shared" si="36"/>
        <v>361</v>
      </c>
      <c r="E370" s="18">
        <f t="shared" si="32"/>
        <v>51135</v>
      </c>
      <c r="F370" s="8">
        <f t="shared" si="35"/>
        <v>9695.290858751905</v>
      </c>
      <c r="G370" s="6">
        <f t="shared" si="33"/>
        <v>9695.2908587257625</v>
      </c>
      <c r="H370" s="7">
        <f t="shared" si="34"/>
        <v>2.6142515707761049E-8</v>
      </c>
      <c r="I370" s="52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</row>
    <row r="371" spans="1:34" x14ac:dyDescent="0.15">
      <c r="A371" s="48"/>
      <c r="B371" s="48"/>
      <c r="C371" s="48"/>
      <c r="D371" s="48"/>
      <c r="E371" s="49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</row>
  </sheetData>
  <pageMargins left="0.39370078740157483" right="0.39370078740157483" top="0.39370078740157483" bottom="0.39370078740157483" header="0.31496062992125984" footer="0.31496062992125984"/>
  <pageSetup paperSize="8" scale="48" fitToHeight="10" orientation="landscape" r:id="rId1"/>
  <ignoredErrors>
    <ignoredError sqref="J3:AF3 J5:K6 K4 Q4:AF4 O4 M4 L5:AF6 L4 L7:AI9 AG5:AI6 N4 P4 AG4:AI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54" t="s">
        <v>8</v>
      </c>
      <c r="B1" s="54"/>
      <c r="C1" s="54"/>
      <c r="D1" s="54"/>
      <c r="E1" s="54"/>
      <c r="F1" s="54"/>
      <c r="G1" s="54"/>
    </row>
    <row r="2" spans="1:7" ht="107.25" customHeight="1" x14ac:dyDescent="0.25">
      <c r="A2" s="2" t="s">
        <v>9</v>
      </c>
    </row>
    <row r="3" spans="1:7" ht="105" customHeight="1" x14ac:dyDescent="0.25">
      <c r="A3" s="2" t="s">
        <v>10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амортизации</vt:lpstr>
      <vt:lpstr>'Расчет амортизации'!Область_печати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cp:lastPrinted>2020-03-19T17:21:54Z</cp:lastPrinted>
  <dcterms:created xsi:type="dcterms:W3CDTF">2009-03-02T05:21:58Z</dcterms:created>
  <dcterms:modified xsi:type="dcterms:W3CDTF">2020-03-19T17:22:05Z</dcterms:modified>
</cp:coreProperties>
</file>