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13_ncr:1_{3AEA9562-F08C-47A4-8741-AEE7E65C18EA}" xr6:coauthVersionLast="45" xr6:coauthVersionMax="45" xr10:uidLastSave="{00000000-0000-0000-0000-000000000000}"/>
  <bookViews>
    <workbookView xWindow="-110" yWindow="-110" windowWidth="19420" windowHeight="10420" xr2:uid="{3CAB4E54-50B2-46D0-956A-434DABD5C070}"/>
  </bookViews>
  <sheets>
    <sheet name="Документ" sheetId="17" r:id="rId1"/>
    <sheet name="БД" sheetId="7" r:id="rId2"/>
    <sheet name="Справочник_цена" sheetId="18" r:id="rId3"/>
    <sheet name="ДОП_БД" sheetId="21" r:id="rId4"/>
  </sheets>
  <definedNames>
    <definedName name="НОМЕР_ДАТА">Таблица7[Документ]</definedName>
    <definedName name="_xlnm.Print_Area" localSheetId="0">Документ!$A$1:$K$502</definedName>
  </definedNames>
  <calcPr calcId="181029"/>
  <pivotCaches>
    <pivotCache cacheId="1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7" l="1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P2" i="7" a="1"/>
  <c r="P2" i="7" s="1"/>
  <c r="P3" i="7" a="1"/>
  <c r="P3" i="7" s="1"/>
  <c r="P4" i="7" a="1"/>
  <c r="P4" i="7" s="1"/>
  <c r="P5" i="7" a="1"/>
  <c r="P5" i="7" s="1"/>
  <c r="P6" i="7" a="1"/>
  <c r="P6" i="7" s="1"/>
  <c r="P7" i="7" a="1"/>
  <c r="P7" i="7" s="1"/>
  <c r="P8" i="7" a="1"/>
  <c r="P8" i="7" s="1"/>
  <c r="P9" i="7" a="1"/>
  <c r="P9" i="7" s="1"/>
  <c r="P10" i="7" a="1"/>
  <c r="P10" i="7" s="1"/>
  <c r="P11" i="7" a="1"/>
  <c r="P11" i="7" s="1"/>
  <c r="P12" i="7" a="1"/>
  <c r="P12" i="7" s="1"/>
  <c r="P13" i="7" a="1"/>
  <c r="P13" i="7" s="1"/>
  <c r="P14" i="7" a="1"/>
  <c r="P14" i="7" s="1"/>
  <c r="P15" i="7" a="1"/>
  <c r="P15" i="7" s="1"/>
  <c r="P16" i="7" a="1"/>
  <c r="P16" i="7" s="1"/>
  <c r="P17" i="7" a="1"/>
  <c r="P17" i="7" s="1"/>
  <c r="P18" i="7" a="1"/>
  <c r="P18" i="7" s="1"/>
  <c r="P19" i="7" a="1"/>
  <c r="P19" i="7" s="1"/>
  <c r="P20" i="7" a="1"/>
  <c r="P20" i="7" s="1"/>
  <c r="P21" i="7" a="1"/>
  <c r="P21" i="7" s="1"/>
  <c r="P22" i="7" a="1"/>
  <c r="P22" i="7" s="1"/>
  <c r="P23" i="7" a="1"/>
  <c r="P23" i="7" s="1"/>
  <c r="P24" i="7" a="1"/>
  <c r="P24" i="7" s="1"/>
  <c r="P25" i="7" a="1"/>
  <c r="P25" i="7" s="1"/>
  <c r="P26" i="7" a="1"/>
  <c r="P26" i="7" s="1"/>
  <c r="P27" i="7" a="1"/>
  <c r="P27" i="7" s="1"/>
  <c r="P28" i="7" a="1"/>
  <c r="P28" i="7" s="1"/>
  <c r="P29" i="7" a="1"/>
  <c r="P29" i="7" s="1"/>
  <c r="P30" i="7" a="1"/>
  <c r="P30" i="7" s="1"/>
  <c r="P31" i="7" a="1"/>
  <c r="P31" i="7" s="1"/>
  <c r="P32" i="7" a="1"/>
  <c r="P32" i="7" s="1"/>
  <c r="P33" i="7" a="1"/>
  <c r="P33" i="7" s="1"/>
  <c r="P34" i="7" a="1"/>
  <c r="P34" i="7" s="1"/>
  <c r="P35" i="7" a="1"/>
  <c r="P35" i="7" s="1"/>
  <c r="P36" i="7" a="1"/>
  <c r="P36" i="7" s="1"/>
  <c r="P37" i="7" a="1"/>
  <c r="P37" i="7" s="1"/>
  <c r="P38" i="7" a="1"/>
  <c r="P38" i="7" s="1"/>
  <c r="P39" i="7" a="1"/>
  <c r="P39" i="7" s="1"/>
  <c r="P40" i="7" a="1"/>
  <c r="P40" i="7" s="1"/>
  <c r="P41" i="7" a="1"/>
  <c r="P41" i="7" s="1"/>
  <c r="P42" i="7" a="1"/>
  <c r="P42" i="7" s="1"/>
  <c r="P43" i="7" a="1"/>
  <c r="P43" i="7" s="1"/>
  <c r="P44" i="7" a="1"/>
  <c r="P44" i="7" s="1"/>
  <c r="P45" i="7" a="1"/>
  <c r="P45" i="7" s="1"/>
  <c r="P46" i="7" a="1"/>
  <c r="P46" i="7" s="1"/>
  <c r="P47" i="7" a="1"/>
  <c r="P47" i="7" s="1"/>
  <c r="P48" i="7" a="1"/>
  <c r="P48" i="7" s="1"/>
  <c r="P49" i="7" a="1"/>
  <c r="P49" i="7" s="1"/>
  <c r="P50" i="7" a="1"/>
  <c r="P50" i="7" s="1"/>
  <c r="P51" i="7" a="1"/>
  <c r="P51" i="7" s="1"/>
  <c r="P52" i="7" a="1"/>
  <c r="P52" i="7" s="1"/>
  <c r="P53" i="7" a="1"/>
  <c r="P53" i="7" s="1"/>
  <c r="P54" i="7" a="1"/>
  <c r="P54" i="7" s="1"/>
  <c r="P55" i="7" a="1"/>
  <c r="P55" i="7" s="1"/>
  <c r="P56" i="7" a="1"/>
  <c r="P56" i="7" s="1"/>
  <c r="P57" i="7" a="1"/>
  <c r="P57" i="7" s="1"/>
  <c r="P58" i="7" a="1"/>
  <c r="P58" i="7" s="1"/>
  <c r="P59" i="7" a="1"/>
  <c r="P59" i="7" s="1"/>
  <c r="P60" i="7" a="1"/>
  <c r="P60" i="7" s="1"/>
  <c r="P61" i="7" a="1"/>
  <c r="P61" i="7" s="1"/>
  <c r="P62" i="7" a="1"/>
  <c r="P62" i="7" s="1"/>
  <c r="P63" i="7" a="1"/>
  <c r="P63" i="7" s="1"/>
  <c r="P64" i="7" a="1"/>
  <c r="P64" i="7" s="1"/>
  <c r="P65" i="7" a="1"/>
  <c r="P65" i="7" s="1"/>
  <c r="P66" i="7" a="1"/>
  <c r="P66" i="7" s="1"/>
  <c r="P67" i="7" a="1"/>
  <c r="P67" i="7" s="1"/>
  <c r="P68" i="7" a="1"/>
  <c r="P68" i="7" s="1"/>
  <c r="P69" i="7" a="1"/>
  <c r="P69" i="7" s="1"/>
  <c r="P70" i="7" a="1"/>
  <c r="P70" i="7" s="1"/>
  <c r="P71" i="7" a="1"/>
  <c r="P71" i="7" s="1"/>
  <c r="P72" i="7" a="1"/>
  <c r="P72" i="7" s="1"/>
  <c r="P73" i="7" a="1"/>
  <c r="P73" i="7" s="1"/>
  <c r="P74" i="7" a="1"/>
  <c r="P74" i="7" s="1"/>
  <c r="P75" i="7" a="1"/>
  <c r="P75" i="7" s="1"/>
  <c r="P76" i="7" a="1"/>
  <c r="P76" i="7" s="1"/>
  <c r="P77" i="7" a="1"/>
  <c r="P77" i="7" s="1"/>
  <c r="P78" i="7" a="1"/>
  <c r="P78" i="7" s="1"/>
  <c r="P79" i="7" a="1"/>
  <c r="P79" i="7" s="1"/>
  <c r="P80" i="7" a="1"/>
  <c r="P80" i="7" s="1"/>
  <c r="P81" i="7" a="1"/>
  <c r="P81" i="7" s="1"/>
  <c r="P82" i="7" a="1"/>
  <c r="P82" i="7" s="1"/>
  <c r="P83" i="7" a="1"/>
  <c r="P83" i="7" s="1"/>
  <c r="P84" i="7" a="1"/>
  <c r="P84" i="7" s="1"/>
  <c r="P85" i="7" a="1"/>
  <c r="P85" i="7" s="1"/>
  <c r="P86" i="7" a="1"/>
  <c r="P86" i="7" s="1"/>
  <c r="P87" i="7" a="1"/>
  <c r="P87" i="7" s="1"/>
  <c r="P88" i="7" a="1"/>
  <c r="P88" i="7" s="1"/>
  <c r="P89" i="7" a="1"/>
  <c r="P89" i="7" s="1"/>
  <c r="P90" i="7" a="1"/>
  <c r="P90" i="7" s="1"/>
  <c r="P91" i="7" a="1"/>
  <c r="P91" i="7" s="1"/>
  <c r="P92" i="7" a="1"/>
  <c r="P92" i="7" s="1"/>
  <c r="P93" i="7" a="1"/>
  <c r="P93" i="7" s="1"/>
  <c r="P94" i="7" a="1"/>
  <c r="P94" i="7" s="1"/>
  <c r="P95" i="7" a="1"/>
  <c r="P95" i="7" s="1"/>
  <c r="P96" i="7" a="1"/>
  <c r="P96" i="7" s="1"/>
  <c r="P97" i="7" a="1"/>
  <c r="P97" i="7" s="1"/>
  <c r="P98" i="7" a="1"/>
  <c r="P98" i="7" s="1"/>
  <c r="P99" i="7" a="1"/>
  <c r="P99" i="7" s="1"/>
  <c r="P100" i="7" a="1"/>
  <c r="P100" i="7" s="1"/>
  <c r="P101" i="7" a="1"/>
  <c r="P101" i="7" s="1"/>
  <c r="P102" i="7" a="1"/>
  <c r="P102" i="7" s="1"/>
  <c r="P103" i="7" a="1"/>
  <c r="P103" i="7" s="1"/>
  <c r="P104" i="7" a="1"/>
  <c r="P104" i="7" s="1"/>
  <c r="P105" i="7" a="1"/>
  <c r="P105" i="7" s="1"/>
  <c r="P106" i="7" a="1"/>
  <c r="P106" i="7" s="1"/>
  <c r="P107" i="7" a="1"/>
  <c r="P107" i="7" s="1"/>
  <c r="P108" i="7" a="1"/>
  <c r="P108" i="7" s="1"/>
  <c r="P109" i="7" a="1"/>
  <c r="P109" i="7" s="1"/>
  <c r="P110" i="7" a="1"/>
  <c r="P110" i="7" s="1"/>
  <c r="P111" i="7" a="1"/>
  <c r="P111" i="7" s="1"/>
  <c r="P112" i="7" a="1"/>
  <c r="P112" i="7" s="1"/>
  <c r="P113" i="7" a="1"/>
  <c r="P113" i="7" s="1"/>
  <c r="P114" i="7" a="1"/>
  <c r="P114" i="7" s="1"/>
  <c r="P115" i="7" a="1"/>
  <c r="P115" i="7" s="1"/>
  <c r="P116" i="7" a="1"/>
  <c r="P116" i="7" s="1"/>
  <c r="P117" i="7" a="1"/>
  <c r="P117" i="7" s="1"/>
  <c r="P118" i="7" a="1"/>
  <c r="P118" i="7" s="1"/>
  <c r="P119" i="7" a="1"/>
  <c r="P119" i="7" s="1"/>
  <c r="P120" i="7" a="1"/>
  <c r="P120" i="7" s="1"/>
  <c r="P121" i="7" a="1"/>
  <c r="P121" i="7" s="1"/>
  <c r="P122" i="7" a="1"/>
  <c r="P122" i="7" s="1"/>
  <c r="P123" i="7" a="1"/>
  <c r="P123" i="7" s="1"/>
  <c r="P124" i="7" a="1"/>
  <c r="P124" i="7" s="1"/>
  <c r="P125" i="7" a="1"/>
  <c r="P125" i="7" s="1"/>
  <c r="P126" i="7" a="1"/>
  <c r="P126" i="7" s="1"/>
  <c r="P127" i="7" a="1"/>
  <c r="P127" i="7" s="1"/>
  <c r="P128" i="7" a="1"/>
  <c r="P128" i="7" s="1"/>
  <c r="P129" i="7" a="1"/>
  <c r="P129" i="7" s="1"/>
  <c r="P130" i="7" a="1"/>
  <c r="P130" i="7" s="1"/>
  <c r="P131" i="7" a="1"/>
  <c r="P131" i="7" s="1"/>
  <c r="P132" i="7" a="1"/>
  <c r="P132" i="7" s="1"/>
  <c r="P133" i="7" a="1"/>
  <c r="P133" i="7" s="1"/>
  <c r="P134" i="7" a="1"/>
  <c r="P134" i="7" s="1"/>
  <c r="P135" i="7" a="1"/>
  <c r="P135" i="7" s="1"/>
  <c r="P136" i="7" a="1"/>
  <c r="P136" i="7" s="1"/>
  <c r="P137" i="7" a="1"/>
  <c r="P137" i="7" s="1"/>
  <c r="P138" i="7" a="1"/>
  <c r="P138" i="7" s="1"/>
  <c r="P139" i="7" a="1"/>
  <c r="P139" i="7" s="1"/>
  <c r="P140" i="7" a="1"/>
  <c r="P140" i="7" s="1"/>
  <c r="P141" i="7" a="1"/>
  <c r="P141" i="7" s="1"/>
  <c r="P142" i="7" a="1"/>
  <c r="P142" i="7" s="1"/>
  <c r="P143" i="7" a="1"/>
  <c r="P143" i="7" s="1"/>
  <c r="P144" i="7" a="1"/>
  <c r="P144" i="7" s="1"/>
  <c r="P145" i="7" a="1"/>
  <c r="P145" i="7" s="1"/>
  <c r="P146" i="7" a="1"/>
  <c r="P146" i="7" s="1"/>
  <c r="P147" i="7" a="1"/>
  <c r="P147" i="7" s="1"/>
  <c r="P148" i="7" a="1"/>
  <c r="P148" i="7" s="1"/>
  <c r="P149" i="7" a="1"/>
  <c r="P149" i="7" s="1"/>
  <c r="P150" i="7" a="1"/>
  <c r="P150" i="7" s="1"/>
  <c r="P151" i="7" a="1"/>
  <c r="P151" i="7" s="1"/>
  <c r="P152" i="7" a="1"/>
  <c r="P152" i="7" s="1"/>
  <c r="P153" i="7" a="1"/>
  <c r="P153" i="7" s="1"/>
  <c r="P154" i="7" a="1"/>
  <c r="P154" i="7" s="1"/>
  <c r="P155" i="7" a="1"/>
  <c r="P155" i="7" s="1"/>
  <c r="P156" i="7" a="1"/>
  <c r="P156" i="7" s="1"/>
  <c r="P157" i="7" a="1"/>
  <c r="P157" i="7" s="1"/>
  <c r="P158" i="7" a="1"/>
  <c r="P158" i="7" s="1"/>
  <c r="P159" i="7" a="1"/>
  <c r="P159" i="7" s="1"/>
  <c r="P160" i="7" a="1"/>
  <c r="P160" i="7" s="1"/>
  <c r="P161" i="7" a="1"/>
  <c r="P161" i="7" s="1"/>
  <c r="P162" i="7" a="1"/>
  <c r="P162" i="7" s="1"/>
  <c r="P163" i="7" a="1"/>
  <c r="P163" i="7" s="1"/>
  <c r="P164" i="7" a="1"/>
  <c r="P164" i="7" s="1"/>
  <c r="P165" i="7" a="1"/>
  <c r="P165" i="7" s="1"/>
  <c r="P166" i="7" a="1"/>
  <c r="P166" i="7" s="1"/>
  <c r="P167" i="7" a="1"/>
  <c r="P167" i="7" s="1"/>
  <c r="P168" i="7" a="1"/>
  <c r="P168" i="7" s="1"/>
  <c r="P169" i="7" a="1"/>
  <c r="P169" i="7" s="1"/>
  <c r="P170" i="7" a="1"/>
  <c r="P170" i="7" s="1"/>
  <c r="P171" i="7" a="1"/>
  <c r="P171" i="7" s="1"/>
  <c r="P172" i="7" a="1"/>
  <c r="P172" i="7" s="1"/>
  <c r="P173" i="7" a="1"/>
  <c r="P173" i="7" s="1"/>
  <c r="P174" i="7" a="1"/>
  <c r="P174" i="7" s="1"/>
  <c r="P175" i="7" a="1"/>
  <c r="P175" i="7" s="1"/>
  <c r="P176" i="7" a="1"/>
  <c r="P176" i="7" s="1"/>
  <c r="P177" i="7" a="1"/>
  <c r="P177" i="7" s="1"/>
  <c r="P178" i="7" a="1"/>
  <c r="P178" i="7" s="1"/>
  <c r="P179" i="7" a="1"/>
  <c r="P179" i="7" s="1"/>
  <c r="P180" i="7" a="1"/>
  <c r="P180" i="7" s="1"/>
  <c r="P181" i="7" a="1"/>
  <c r="P181" i="7" s="1"/>
  <c r="P182" i="7" a="1"/>
  <c r="P182" i="7" s="1"/>
  <c r="P183" i="7" a="1"/>
  <c r="P183" i="7" s="1"/>
  <c r="P184" i="7" a="1"/>
  <c r="P184" i="7" s="1"/>
  <c r="P185" i="7" a="1"/>
  <c r="P185" i="7" s="1"/>
  <c r="P186" i="7" a="1"/>
  <c r="P186" i="7" s="1"/>
  <c r="P187" i="7" a="1"/>
  <c r="P187" i="7" s="1"/>
  <c r="P188" i="7" a="1"/>
  <c r="P188" i="7" s="1"/>
  <c r="P189" i="7" a="1"/>
  <c r="P189" i="7" s="1"/>
  <c r="P190" i="7" a="1"/>
  <c r="P190" i="7" s="1"/>
  <c r="P191" i="7" a="1"/>
  <c r="P191" i="7" s="1"/>
  <c r="P192" i="7" a="1"/>
  <c r="P192" i="7" s="1"/>
  <c r="P193" i="7" a="1"/>
  <c r="P193" i="7" s="1"/>
  <c r="P194" i="7" a="1"/>
  <c r="P194" i="7" s="1"/>
  <c r="P195" i="7" a="1"/>
  <c r="P195" i="7" s="1"/>
  <c r="P196" i="7" a="1"/>
  <c r="P196" i="7" s="1"/>
  <c r="P197" i="7" a="1"/>
  <c r="P197" i="7" s="1"/>
  <c r="P198" i="7" a="1"/>
  <c r="P198" i="7" s="1"/>
  <c r="P199" i="7" a="1"/>
  <c r="P199" i="7" s="1"/>
  <c r="P200" i="7" a="1"/>
  <c r="P200" i="7" s="1"/>
  <c r="P201" i="7" a="1"/>
  <c r="P201" i="7" s="1"/>
  <c r="P202" i="7" a="1"/>
  <c r="P202" i="7" s="1"/>
  <c r="P203" i="7" a="1"/>
  <c r="P203" i="7" s="1"/>
  <c r="P204" i="7" a="1"/>
  <c r="P204" i="7" s="1"/>
  <c r="P205" i="7" a="1"/>
  <c r="P205" i="7" s="1"/>
  <c r="P206" i="7" a="1"/>
  <c r="P206" i="7" s="1"/>
  <c r="P207" i="7" a="1"/>
  <c r="P207" i="7" s="1"/>
  <c r="P208" i="7" a="1"/>
  <c r="P208" i="7" s="1"/>
  <c r="P209" i="7" a="1"/>
  <c r="P209" i="7" s="1"/>
  <c r="P210" i="7" a="1"/>
  <c r="P210" i="7" s="1"/>
  <c r="P211" i="7" a="1"/>
  <c r="P211" i="7" s="1"/>
  <c r="P212" i="7" a="1"/>
  <c r="P212" i="7" s="1"/>
  <c r="P213" i="7" a="1"/>
  <c r="P213" i="7" s="1"/>
  <c r="P214" i="7" a="1"/>
  <c r="P214" i="7" s="1"/>
  <c r="P215" i="7" a="1"/>
  <c r="P215" i="7" s="1"/>
  <c r="P216" i="7" a="1"/>
  <c r="P216" i="7" s="1"/>
  <c r="P217" i="7" a="1"/>
  <c r="P217" i="7" s="1"/>
  <c r="P218" i="7" a="1"/>
  <c r="P218" i="7" s="1"/>
  <c r="P219" i="7" a="1"/>
  <c r="P219" i="7" s="1"/>
  <c r="P220" i="7" a="1"/>
  <c r="P220" i="7" s="1"/>
  <c r="P221" i="7" a="1"/>
  <c r="P221" i="7" s="1"/>
  <c r="P222" i="7" a="1"/>
  <c r="P222" i="7" s="1"/>
  <c r="P223" i="7" a="1"/>
  <c r="P223" i="7" s="1"/>
  <c r="P224" i="7" a="1"/>
  <c r="P224" i="7" s="1"/>
  <c r="P225" i="7" a="1"/>
  <c r="P225" i="7" s="1"/>
  <c r="P226" i="7" a="1"/>
  <c r="P226" i="7" s="1"/>
  <c r="P227" i="7" a="1"/>
  <c r="P227" i="7" s="1"/>
  <c r="P228" i="7" a="1"/>
  <c r="P228" i="7" s="1"/>
  <c r="P229" i="7" a="1"/>
  <c r="P229" i="7" s="1"/>
  <c r="P230" i="7" a="1"/>
  <c r="P230" i="7" s="1"/>
  <c r="P231" i="7" a="1"/>
  <c r="P231" i="7" s="1"/>
  <c r="P232" i="7" a="1"/>
  <c r="P232" i="7" s="1"/>
  <c r="P233" i="7" a="1"/>
  <c r="P233" i="7" s="1"/>
  <c r="P234" i="7" a="1"/>
  <c r="P234" i="7" s="1"/>
  <c r="P235" i="7" a="1"/>
  <c r="P235" i="7" s="1"/>
  <c r="P236" i="7" a="1"/>
  <c r="P236" i="7" s="1"/>
  <c r="P237" i="7" a="1"/>
  <c r="P237" i="7" s="1"/>
  <c r="P238" i="7" a="1"/>
  <c r="P238" i="7" s="1"/>
  <c r="P239" i="7" a="1"/>
  <c r="P239" i="7" s="1"/>
  <c r="P240" i="7" a="1"/>
  <c r="P240" i="7" s="1"/>
  <c r="P241" i="7" a="1"/>
  <c r="P241" i="7" s="1"/>
  <c r="P242" i="7" a="1"/>
  <c r="P242" i="7" s="1"/>
  <c r="P243" i="7" a="1"/>
  <c r="P243" i="7" s="1"/>
  <c r="P244" i="7" a="1"/>
  <c r="P244" i="7" s="1"/>
  <c r="P245" i="7" a="1"/>
  <c r="P245" i="7" s="1"/>
  <c r="P246" i="7" a="1"/>
  <c r="P246" i="7" s="1"/>
  <c r="P247" i="7" a="1"/>
  <c r="P247" i="7" s="1"/>
  <c r="P248" i="7" a="1"/>
  <c r="P248" i="7" s="1"/>
  <c r="P249" i="7" a="1"/>
  <c r="P249" i="7" s="1"/>
  <c r="P250" i="7" a="1"/>
  <c r="P250" i="7" s="1"/>
  <c r="P251" i="7" a="1"/>
  <c r="P251" i="7" s="1"/>
  <c r="P252" i="7" a="1"/>
  <c r="P252" i="7" s="1"/>
  <c r="P253" i="7" a="1"/>
  <c r="P253" i="7" s="1"/>
  <c r="P254" i="7" a="1"/>
  <c r="P254" i="7" s="1"/>
  <c r="P255" i="7" a="1"/>
  <c r="P255" i="7" s="1"/>
  <c r="P256" i="7" a="1"/>
  <c r="P256" i="7" s="1"/>
  <c r="P257" i="7" a="1"/>
  <c r="P257" i="7" s="1"/>
  <c r="P258" i="7" a="1"/>
  <c r="P258" i="7" s="1"/>
  <c r="P259" i="7" a="1"/>
  <c r="P259" i="7" s="1"/>
  <c r="P260" i="7" a="1"/>
  <c r="P260" i="7" s="1"/>
  <c r="P261" i="7" a="1"/>
  <c r="P261" i="7" s="1"/>
  <c r="P262" i="7" a="1"/>
  <c r="P262" i="7" s="1"/>
  <c r="P263" i="7" a="1"/>
  <c r="P263" i="7" s="1"/>
  <c r="P264" i="7" a="1"/>
  <c r="P264" i="7" s="1"/>
  <c r="P265" i="7" a="1"/>
  <c r="P265" i="7" s="1"/>
  <c r="P266" i="7" a="1"/>
  <c r="P266" i="7" s="1"/>
  <c r="P267" i="7" a="1"/>
  <c r="P267" i="7" s="1"/>
  <c r="P268" i="7" a="1"/>
  <c r="P268" i="7" s="1"/>
  <c r="P269" i="7" a="1"/>
  <c r="P269" i="7" s="1"/>
  <c r="P270" i="7" a="1"/>
  <c r="P270" i="7" s="1"/>
  <c r="P271" i="7" a="1"/>
  <c r="P271" i="7" s="1"/>
  <c r="P272" i="7" a="1"/>
  <c r="P272" i="7" s="1"/>
  <c r="P273" i="7" a="1"/>
  <c r="P273" i="7" s="1"/>
  <c r="P274" i="7" a="1"/>
  <c r="P274" i="7" s="1"/>
  <c r="P275" i="7" a="1"/>
  <c r="P275" i="7" s="1"/>
  <c r="P276" i="7" a="1"/>
  <c r="P276" i="7" s="1"/>
  <c r="P277" i="7" a="1"/>
  <c r="P277" i="7" s="1"/>
  <c r="P278" i="7" a="1"/>
  <c r="P278" i="7" s="1"/>
  <c r="P279" i="7" a="1"/>
  <c r="P279" i="7" s="1"/>
  <c r="P280" i="7" a="1"/>
  <c r="P280" i="7" s="1"/>
  <c r="P281" i="7" a="1"/>
  <c r="P281" i="7" s="1"/>
  <c r="P282" i="7" a="1"/>
  <c r="P282" i="7" s="1"/>
  <c r="P283" i="7" a="1"/>
  <c r="P283" i="7" s="1"/>
  <c r="P284" i="7" a="1"/>
  <c r="P284" i="7" s="1"/>
  <c r="P285" i="7" a="1"/>
  <c r="P285" i="7" s="1"/>
  <c r="P286" i="7" a="1"/>
  <c r="P286" i="7" s="1"/>
  <c r="P287" i="7" a="1"/>
  <c r="P287" i="7" s="1"/>
  <c r="P288" i="7" a="1"/>
  <c r="P288" i="7" s="1"/>
  <c r="P289" i="7" a="1"/>
  <c r="P289" i="7" s="1"/>
  <c r="P290" i="7" a="1"/>
  <c r="P290" i="7" s="1"/>
  <c r="P291" i="7" a="1"/>
  <c r="P291" i="7" s="1"/>
  <c r="P292" i="7" a="1"/>
  <c r="P292" i="7" s="1"/>
  <c r="P293" i="7" a="1"/>
  <c r="P293" i="7" s="1"/>
  <c r="P294" i="7" a="1"/>
  <c r="P294" i="7" s="1"/>
  <c r="P295" i="7" a="1"/>
  <c r="P295" i="7" s="1"/>
  <c r="P296" i="7" a="1"/>
  <c r="P296" i="7" s="1"/>
  <c r="P297" i="7" a="1"/>
  <c r="P297" i="7" s="1"/>
  <c r="P298" i="7" a="1"/>
  <c r="P298" i="7" s="1"/>
  <c r="P299" i="7" a="1"/>
  <c r="P299" i="7" s="1"/>
  <c r="P300" i="7" a="1"/>
  <c r="P300" i="7" s="1"/>
  <c r="P301" i="7" a="1"/>
  <c r="P301" i="7" s="1"/>
  <c r="P302" i="7" a="1"/>
  <c r="P302" i="7" s="1"/>
  <c r="P303" i="7" a="1"/>
  <c r="P303" i="7" s="1"/>
  <c r="P304" i="7" a="1"/>
  <c r="P304" i="7" s="1"/>
  <c r="P305" i="7" a="1"/>
  <c r="P305" i="7" s="1"/>
  <c r="P306" i="7" a="1"/>
  <c r="P306" i="7" s="1"/>
  <c r="P307" i="7" a="1"/>
  <c r="P307" i="7" s="1"/>
  <c r="P308" i="7" a="1"/>
  <c r="P308" i="7" s="1"/>
  <c r="P309" i="7" a="1"/>
  <c r="P309" i="7" s="1"/>
  <c r="P310" i="7" a="1"/>
  <c r="P310" i="7" s="1"/>
  <c r="P311" i="7" a="1"/>
  <c r="P311" i="7" s="1"/>
  <c r="P312" i="7" a="1"/>
  <c r="P312" i="7" s="1"/>
  <c r="P313" i="7" a="1"/>
  <c r="P313" i="7" s="1"/>
  <c r="P314" i="7" a="1"/>
  <c r="P314" i="7" s="1"/>
  <c r="P315" i="7" a="1"/>
  <c r="P315" i="7" s="1"/>
  <c r="P316" i="7" a="1"/>
  <c r="P316" i="7" s="1"/>
  <c r="P317" i="7" a="1"/>
  <c r="P317" i="7" s="1"/>
  <c r="P318" i="7" a="1"/>
  <c r="P318" i="7" s="1"/>
  <c r="P319" i="7" a="1"/>
  <c r="P319" i="7" s="1"/>
  <c r="P320" i="7" a="1"/>
  <c r="P320" i="7" s="1"/>
  <c r="P321" i="7" a="1"/>
  <c r="P321" i="7" s="1"/>
  <c r="P322" i="7" a="1"/>
  <c r="P322" i="7" s="1"/>
  <c r="P323" i="7" a="1"/>
  <c r="P323" i="7" s="1"/>
  <c r="P324" i="7" a="1"/>
  <c r="P324" i="7" s="1"/>
  <c r="P325" i="7" a="1"/>
  <c r="P325" i="7" s="1"/>
  <c r="P326" i="7" a="1"/>
  <c r="P326" i="7" s="1"/>
  <c r="P327" i="7" a="1"/>
  <c r="P327" i="7" s="1"/>
  <c r="P328" i="7" a="1"/>
  <c r="P328" i="7" s="1"/>
  <c r="P329" i="7" a="1"/>
  <c r="P329" i="7" s="1"/>
  <c r="P330" i="7" a="1"/>
  <c r="P330" i="7" s="1"/>
  <c r="P331" i="7" a="1"/>
  <c r="P331" i="7" s="1"/>
  <c r="P332" i="7" a="1"/>
  <c r="P332" i="7" s="1"/>
  <c r="P333" i="7" a="1"/>
  <c r="P333" i="7" s="1"/>
  <c r="P334" i="7" a="1"/>
  <c r="P334" i="7" s="1"/>
  <c r="P335" i="7" a="1"/>
  <c r="P335" i="7" s="1"/>
  <c r="P336" i="7" a="1"/>
  <c r="P336" i="7" s="1"/>
  <c r="P337" i="7" a="1"/>
  <c r="P337" i="7" s="1"/>
  <c r="P338" i="7" a="1"/>
  <c r="P338" i="7" s="1"/>
  <c r="P339" i="7" a="1"/>
  <c r="P339" i="7" s="1"/>
  <c r="P340" i="7" a="1"/>
  <c r="P340" i="7" s="1"/>
  <c r="P341" i="7" a="1"/>
  <c r="P341" i="7" s="1"/>
  <c r="P342" i="7" a="1"/>
  <c r="P342" i="7" s="1"/>
  <c r="P343" i="7" a="1"/>
  <c r="P343" i="7" s="1"/>
  <c r="P344" i="7" a="1"/>
  <c r="P344" i="7" s="1"/>
  <c r="P345" i="7" a="1"/>
  <c r="P345" i="7" s="1"/>
  <c r="P346" i="7" a="1"/>
  <c r="P346" i="7" s="1"/>
  <c r="P347" i="7" a="1"/>
  <c r="P347" i="7" s="1"/>
  <c r="P348" i="7" a="1"/>
  <c r="P348" i="7" s="1"/>
  <c r="P349" i="7" a="1"/>
  <c r="P349" i="7" s="1"/>
  <c r="P350" i="7" a="1"/>
  <c r="P350" i="7" s="1"/>
  <c r="P351" i="7" a="1"/>
  <c r="P351" i="7" s="1"/>
  <c r="P352" i="7" a="1"/>
  <c r="P352" i="7" s="1"/>
  <c r="P353" i="7" a="1"/>
  <c r="P353" i="7" s="1"/>
  <c r="P354" i="7" a="1"/>
  <c r="P354" i="7" s="1"/>
  <c r="P355" i="7" a="1"/>
  <c r="P355" i="7" s="1"/>
  <c r="P356" i="7" a="1"/>
  <c r="P356" i="7" s="1"/>
  <c r="P357" i="7" a="1"/>
  <c r="P357" i="7" s="1"/>
  <c r="P358" i="7" a="1"/>
  <c r="P358" i="7" s="1"/>
  <c r="P359" i="7" a="1"/>
  <c r="P359" i="7" s="1"/>
  <c r="P360" i="7" a="1"/>
  <c r="P360" i="7" s="1"/>
  <c r="P361" i="7" a="1"/>
  <c r="P361" i="7" s="1"/>
  <c r="P362" i="7" a="1"/>
  <c r="P362" i="7" s="1"/>
  <c r="P363" i="7" a="1"/>
  <c r="P363" i="7" s="1"/>
  <c r="P364" i="7" a="1"/>
  <c r="P364" i="7" s="1"/>
  <c r="P365" i="7" a="1"/>
  <c r="P365" i="7" s="1"/>
  <c r="P366" i="7" a="1"/>
  <c r="P366" i="7" s="1"/>
  <c r="P367" i="7" a="1"/>
  <c r="P367" i="7" s="1"/>
  <c r="P368" i="7" a="1"/>
  <c r="P368" i="7" s="1"/>
  <c r="P369" i="7" a="1"/>
  <c r="P369" i="7" s="1"/>
  <c r="P370" i="7" a="1"/>
  <c r="P370" i="7" s="1"/>
  <c r="P371" i="7" a="1"/>
  <c r="P371" i="7" s="1"/>
  <c r="P372" i="7" a="1"/>
  <c r="P372" i="7" s="1"/>
  <c r="P373" i="7" a="1"/>
  <c r="P373" i="7" s="1"/>
  <c r="P374" i="7" a="1"/>
  <c r="P374" i="7" s="1"/>
  <c r="P375" i="7" a="1"/>
  <c r="P375" i="7" s="1"/>
  <c r="P376" i="7" a="1"/>
  <c r="P376" i="7" s="1"/>
  <c r="P377" i="7" a="1"/>
  <c r="P377" i="7" s="1"/>
  <c r="P378" i="7" a="1"/>
  <c r="P378" i="7" s="1"/>
  <c r="P379" i="7" a="1"/>
  <c r="P379" i="7" s="1"/>
  <c r="P380" i="7" a="1"/>
  <c r="P380" i="7" s="1"/>
  <c r="P381" i="7" a="1"/>
  <c r="P381" i="7" s="1"/>
  <c r="P382" i="7" a="1"/>
  <c r="P382" i="7" s="1"/>
  <c r="P383" i="7" a="1"/>
  <c r="P383" i="7" s="1"/>
  <c r="P384" i="7" a="1"/>
  <c r="P384" i="7" s="1"/>
  <c r="P385" i="7" a="1"/>
  <c r="P385" i="7" s="1"/>
  <c r="P386" i="7" a="1"/>
  <c r="P386" i="7" s="1"/>
  <c r="P387" i="7" a="1"/>
  <c r="P387" i="7" s="1"/>
  <c r="P388" i="7" a="1"/>
  <c r="P388" i="7" s="1"/>
  <c r="P389" i="7" a="1"/>
  <c r="P389" i="7" s="1"/>
  <c r="P390" i="7" a="1"/>
  <c r="P390" i="7" s="1"/>
  <c r="P391" i="7" a="1"/>
  <c r="P391" i="7" s="1"/>
  <c r="P392" i="7" a="1"/>
  <c r="P392" i="7" s="1"/>
  <c r="P393" i="7" a="1"/>
  <c r="P393" i="7" s="1"/>
  <c r="P394" i="7" a="1"/>
  <c r="P394" i="7" s="1"/>
  <c r="P395" i="7" a="1"/>
  <c r="P395" i="7" s="1"/>
  <c r="P396" i="7" a="1"/>
  <c r="P396" i="7" s="1"/>
  <c r="P397" i="7" a="1"/>
  <c r="P397" i="7" s="1"/>
  <c r="P398" i="7" a="1"/>
  <c r="P398" i="7" s="1"/>
  <c r="P399" i="7" a="1"/>
  <c r="P399" i="7" s="1"/>
  <c r="P400" i="7" a="1"/>
  <c r="P400" i="7" s="1"/>
  <c r="P401" i="7" a="1"/>
  <c r="P401" i="7" s="1"/>
  <c r="P402" i="7" a="1"/>
  <c r="P402" i="7" s="1"/>
  <c r="P403" i="7" a="1"/>
  <c r="P403" i="7" s="1"/>
  <c r="P404" i="7" a="1"/>
  <c r="P404" i="7" s="1"/>
  <c r="P405" i="7" a="1"/>
  <c r="P405" i="7" s="1"/>
  <c r="P406" i="7" a="1"/>
  <c r="P406" i="7" s="1"/>
  <c r="P407" i="7" a="1"/>
  <c r="P407" i="7" s="1"/>
  <c r="P408" i="7" a="1"/>
  <c r="P408" i="7" s="1"/>
  <c r="P409" i="7" a="1"/>
  <c r="P409" i="7" s="1"/>
  <c r="P410" i="7" a="1"/>
  <c r="P410" i="7" s="1"/>
  <c r="P411" i="7" a="1"/>
  <c r="P411" i="7" s="1"/>
  <c r="P412" i="7" a="1"/>
  <c r="P412" i="7" s="1"/>
  <c r="P413" i="7" a="1"/>
  <c r="P413" i="7" s="1"/>
  <c r="P414" i="7" a="1"/>
  <c r="P414" i="7" s="1"/>
  <c r="P415" i="7" a="1"/>
  <c r="P415" i="7" s="1"/>
  <c r="P416" i="7" a="1"/>
  <c r="P416" i="7" s="1"/>
  <c r="P417" i="7" a="1"/>
  <c r="P417" i="7" s="1"/>
  <c r="P418" i="7" a="1"/>
  <c r="P418" i="7" s="1"/>
  <c r="P419" i="7" a="1"/>
  <c r="P419" i="7" s="1"/>
  <c r="P420" i="7" a="1"/>
  <c r="P420" i="7" s="1"/>
  <c r="P421" i="7" a="1"/>
  <c r="P421" i="7" s="1"/>
  <c r="P422" i="7" a="1"/>
  <c r="P422" i="7" s="1"/>
  <c r="P423" i="7" a="1"/>
  <c r="P423" i="7" s="1"/>
  <c r="P424" i="7" a="1"/>
  <c r="P424" i="7" s="1"/>
  <c r="P425" i="7" a="1"/>
  <c r="P425" i="7" s="1"/>
  <c r="P426" i="7" a="1"/>
  <c r="P426" i="7" s="1"/>
  <c r="P427" i="7" a="1"/>
  <c r="P427" i="7" s="1"/>
  <c r="P428" i="7" a="1"/>
  <c r="P428" i="7" s="1"/>
  <c r="P429" i="7" a="1"/>
  <c r="P429" i="7" s="1"/>
  <c r="P430" i="7" a="1"/>
  <c r="P430" i="7" s="1"/>
  <c r="P431" i="7" a="1"/>
  <c r="P431" i="7" s="1"/>
  <c r="P432" i="7" a="1"/>
  <c r="P432" i="7" s="1"/>
  <c r="P433" i="7" a="1"/>
  <c r="P433" i="7" s="1"/>
  <c r="P434" i="7" a="1"/>
  <c r="P434" i="7" s="1"/>
  <c r="P435" i="7" a="1"/>
  <c r="P435" i="7" s="1"/>
  <c r="P436" i="7" a="1"/>
  <c r="P436" i="7" s="1"/>
  <c r="P437" i="7" a="1"/>
  <c r="P437" i="7" s="1"/>
  <c r="P438" i="7" a="1"/>
  <c r="P438" i="7" s="1"/>
  <c r="P439" i="7" a="1"/>
  <c r="P439" i="7" s="1"/>
  <c r="P440" i="7" a="1"/>
  <c r="P440" i="7" s="1"/>
  <c r="P441" i="7" a="1"/>
  <c r="P441" i="7" s="1"/>
  <c r="P442" i="7" a="1"/>
  <c r="P442" i="7" s="1"/>
  <c r="P443" i="7" a="1"/>
  <c r="P443" i="7" s="1"/>
  <c r="P444" i="7" a="1"/>
  <c r="P444" i="7" s="1"/>
  <c r="P445" i="7" a="1"/>
  <c r="P445" i="7" s="1"/>
  <c r="P446" i="7" a="1"/>
  <c r="P446" i="7" s="1"/>
  <c r="P447" i="7" a="1"/>
  <c r="P447" i="7" s="1"/>
  <c r="P448" i="7" a="1"/>
  <c r="P448" i="7" s="1"/>
  <c r="P449" i="7" a="1"/>
  <c r="P449" i="7" s="1"/>
  <c r="P450" i="7" a="1"/>
  <c r="P450" i="7" s="1"/>
  <c r="P451" i="7" a="1"/>
  <c r="P451" i="7" s="1"/>
  <c r="P452" i="7" a="1"/>
  <c r="P452" i="7" s="1"/>
  <c r="P453" i="7" a="1"/>
  <c r="P453" i="7" s="1"/>
  <c r="P454" i="7" a="1"/>
  <c r="P454" i="7" s="1"/>
  <c r="P455" i="7" a="1"/>
  <c r="P455" i="7" s="1"/>
  <c r="P456" i="7" a="1"/>
  <c r="P456" i="7" s="1"/>
  <c r="P457" i="7" a="1"/>
  <c r="P457" i="7" s="1"/>
  <c r="P458" i="7" a="1"/>
  <c r="P458" i="7" s="1"/>
  <c r="P459" i="7" a="1"/>
  <c r="P459" i="7" s="1"/>
  <c r="P460" i="7" a="1"/>
  <c r="P460" i="7" s="1"/>
  <c r="P461" i="7" a="1"/>
  <c r="P461" i="7" s="1"/>
  <c r="P462" i="7" a="1"/>
  <c r="P462" i="7" s="1"/>
  <c r="P463" i="7" a="1"/>
  <c r="P463" i="7" s="1"/>
  <c r="P464" i="7" a="1"/>
  <c r="P464" i="7" s="1"/>
  <c r="P465" i="7" a="1"/>
  <c r="P465" i="7" s="1"/>
  <c r="P466" i="7" a="1"/>
  <c r="P466" i="7" s="1"/>
  <c r="P467" i="7" a="1"/>
  <c r="P467" i="7" s="1"/>
  <c r="P468" i="7" a="1"/>
  <c r="P468" i="7" s="1"/>
  <c r="P469" i="7" a="1"/>
  <c r="P469" i="7" s="1"/>
  <c r="P470" i="7" a="1"/>
  <c r="P470" i="7" s="1"/>
  <c r="P471" i="7" a="1"/>
  <c r="P471" i="7" s="1"/>
  <c r="P472" i="7" a="1"/>
  <c r="P472" i="7" s="1"/>
  <c r="P473" i="7" a="1"/>
  <c r="P473" i="7" s="1"/>
  <c r="P474" i="7" a="1"/>
  <c r="P474" i="7" s="1"/>
  <c r="P475" i="7" a="1"/>
  <c r="P475" i="7" s="1"/>
  <c r="P476" i="7" a="1"/>
  <c r="P476" i="7" s="1"/>
  <c r="P477" i="7" a="1"/>
  <c r="P477" i="7" s="1"/>
  <c r="P478" i="7" a="1"/>
  <c r="P478" i="7" s="1"/>
  <c r="P479" i="7" a="1"/>
  <c r="P479" i="7" s="1"/>
  <c r="P480" i="7" a="1"/>
  <c r="P480" i="7" s="1"/>
  <c r="P481" i="7" a="1"/>
  <c r="P481" i="7" s="1"/>
  <c r="P482" i="7" a="1"/>
  <c r="P482" i="7" s="1"/>
  <c r="P483" i="7" a="1"/>
  <c r="P483" i="7" s="1"/>
  <c r="P484" i="7" a="1"/>
  <c r="P484" i="7" s="1"/>
  <c r="P485" i="7" a="1"/>
  <c r="P485" i="7" s="1"/>
  <c r="P486" i="7" a="1"/>
  <c r="P486" i="7" s="1"/>
  <c r="P487" i="7" a="1"/>
  <c r="P487" i="7" s="1"/>
  <c r="P488" i="7" a="1"/>
  <c r="P488" i="7" s="1"/>
  <c r="P489" i="7" a="1"/>
  <c r="P489" i="7" s="1"/>
  <c r="P490" i="7" a="1"/>
  <c r="P490" i="7" s="1"/>
  <c r="P491" i="7" a="1"/>
  <c r="P491" i="7" s="1"/>
  <c r="P492" i="7" a="1"/>
  <c r="P492" i="7" s="1"/>
  <c r="P493" i="7" a="1"/>
  <c r="P493" i="7" s="1"/>
  <c r="P494" i="7" a="1"/>
  <c r="P494" i="7" s="1"/>
  <c r="P495" i="7" a="1"/>
  <c r="P495" i="7" s="1"/>
  <c r="P496" i="7" a="1"/>
  <c r="P496" i="7" s="1"/>
  <c r="P497" i="7" a="1"/>
  <c r="P497" i="7" s="1"/>
  <c r="P498" i="7" a="1"/>
  <c r="P498" i="7" s="1"/>
  <c r="P499" i="7" a="1"/>
  <c r="P499" i="7" s="1"/>
  <c r="P500" i="7" a="1"/>
  <c r="P500" i="7" s="1"/>
  <c r="P501" i="7" a="1"/>
  <c r="P501" i="7" s="1"/>
  <c r="P502" i="7" a="1"/>
  <c r="P502" i="7" s="1"/>
  <c r="P503" i="7" a="1"/>
  <c r="P503" i="7" s="1"/>
  <c r="P504" i="7" a="1"/>
  <c r="P504" i="7" s="1"/>
  <c r="P505" i="7" a="1"/>
  <c r="P505" i="7" s="1"/>
  <c r="P506" i="7" a="1"/>
  <c r="P506" i="7" s="1"/>
  <c r="P507" i="7" a="1"/>
  <c r="P507" i="7" s="1"/>
  <c r="P508" i="7" a="1"/>
  <c r="P508" i="7" s="1"/>
  <c r="P509" i="7" a="1"/>
  <c r="P509" i="7" s="1"/>
  <c r="P510" i="7" a="1"/>
  <c r="P510" i="7" s="1"/>
  <c r="P511" i="7" a="1"/>
  <c r="P511" i="7" s="1"/>
  <c r="P512" i="7" a="1"/>
  <c r="P512" i="7" s="1"/>
  <c r="P513" i="7" a="1"/>
  <c r="P513" i="7" s="1"/>
  <c r="P514" i="7" a="1"/>
  <c r="P514" i="7" s="1"/>
  <c r="P515" i="7" a="1"/>
  <c r="P515" i="7" s="1"/>
  <c r="P516" i="7" a="1"/>
  <c r="P516" i="7" s="1"/>
  <c r="P517" i="7" a="1"/>
  <c r="P517" i="7" s="1"/>
  <c r="P518" i="7" a="1"/>
  <c r="P518" i="7" s="1"/>
  <c r="P519" i="7" a="1"/>
  <c r="P519" i="7" s="1"/>
  <c r="P520" i="7" a="1"/>
  <c r="P520" i="7" s="1"/>
  <c r="P521" i="7" a="1"/>
  <c r="P521" i="7" s="1"/>
  <c r="P522" i="7" a="1"/>
  <c r="P522" i="7" s="1"/>
  <c r="P523" i="7" a="1"/>
  <c r="P523" i="7" s="1"/>
  <c r="P524" i="7" a="1"/>
  <c r="P524" i="7" s="1"/>
  <c r="P525" i="7" a="1"/>
  <c r="P525" i="7" s="1"/>
  <c r="P526" i="7" a="1"/>
  <c r="P526" i="7" s="1"/>
  <c r="P527" i="7" a="1"/>
  <c r="P527" i="7" s="1"/>
  <c r="P528" i="7" a="1"/>
  <c r="P528" i="7" s="1"/>
  <c r="P529" i="7" a="1"/>
  <c r="P529" i="7" s="1"/>
  <c r="P530" i="7" a="1"/>
  <c r="P530" i="7" s="1"/>
  <c r="P531" i="7" a="1"/>
  <c r="P531" i="7" s="1"/>
  <c r="P532" i="7" a="1"/>
  <c r="P532" i="7" s="1"/>
  <c r="P533" i="7" a="1"/>
  <c r="P533" i="7" s="1"/>
  <c r="P534" i="7" a="1"/>
  <c r="P534" i="7" s="1"/>
  <c r="P535" i="7" a="1"/>
  <c r="P535" i="7" s="1"/>
  <c r="P536" i="7" a="1"/>
  <c r="P536" i="7" s="1"/>
  <c r="P537" i="7" a="1"/>
  <c r="P537" i="7" s="1"/>
  <c r="P538" i="7" a="1"/>
  <c r="P538" i="7" s="1"/>
  <c r="P539" i="7" a="1"/>
  <c r="P539" i="7" s="1"/>
  <c r="P540" i="7" a="1"/>
  <c r="P540" i="7" s="1"/>
  <c r="P541" i="7" a="1"/>
  <c r="P541" i="7" s="1"/>
  <c r="P542" i="7" a="1"/>
  <c r="P542" i="7" s="1"/>
  <c r="P543" i="7" a="1"/>
  <c r="P543" i="7" s="1"/>
  <c r="P544" i="7" a="1"/>
  <c r="P544" i="7" s="1"/>
  <c r="P545" i="7" a="1"/>
  <c r="P545" i="7" s="1"/>
  <c r="P546" i="7" a="1"/>
  <c r="P546" i="7" s="1"/>
  <c r="P547" i="7" a="1"/>
  <c r="P547" i="7" s="1"/>
  <c r="P548" i="7" a="1"/>
  <c r="P548" i="7" s="1"/>
  <c r="P549" i="7" a="1"/>
  <c r="P549" i="7" s="1"/>
  <c r="P550" i="7" a="1"/>
  <c r="P550" i="7" s="1"/>
  <c r="P551" i="7" a="1"/>
  <c r="P551" i="7" s="1"/>
  <c r="P552" i="7" a="1"/>
  <c r="P552" i="7" s="1"/>
  <c r="P553" i="7" a="1"/>
  <c r="P553" i="7" s="1"/>
  <c r="P554" i="7" a="1"/>
  <c r="P554" i="7" s="1"/>
  <c r="P555" i="7" a="1"/>
  <c r="P555" i="7" s="1"/>
  <c r="P556" i="7" a="1"/>
  <c r="P556" i="7" s="1"/>
  <c r="P557" i="7" a="1"/>
  <c r="P557" i="7" s="1"/>
  <c r="P558" i="7" a="1"/>
  <c r="P558" i="7" s="1"/>
  <c r="P559" i="7" a="1"/>
  <c r="P559" i="7" s="1"/>
  <c r="P560" i="7" a="1"/>
  <c r="P560" i="7" s="1"/>
  <c r="P561" i="7" a="1"/>
  <c r="P561" i="7" s="1"/>
  <c r="P562" i="7" a="1"/>
  <c r="P562" i="7" s="1"/>
  <c r="P563" i="7" a="1"/>
  <c r="P563" i="7" s="1"/>
  <c r="P564" i="7" a="1"/>
  <c r="P564" i="7" s="1"/>
  <c r="P565" i="7" a="1"/>
  <c r="P565" i="7" s="1"/>
  <c r="P566" i="7" a="1"/>
  <c r="P566" i="7" s="1"/>
  <c r="J156" i="21" l="1" a="1"/>
  <c r="J156" i="21" s="1"/>
  <c r="J157" i="21" a="1"/>
  <c r="J157" i="21" s="1"/>
  <c r="J158" i="21" a="1"/>
  <c r="J158" i="21" s="1"/>
  <c r="J159" i="21" a="1"/>
  <c r="J159" i="21" s="1"/>
  <c r="J160" i="21" a="1"/>
  <c r="J160" i="21" s="1"/>
  <c r="J161" i="21" a="1"/>
  <c r="J161" i="21" s="1"/>
  <c r="J162" i="21" a="1"/>
  <c r="J162" i="21" s="1"/>
  <c r="J163" i="21" a="1"/>
  <c r="J163" i="21" s="1"/>
  <c r="J164" i="21" a="1"/>
  <c r="J164" i="21" s="1"/>
  <c r="J165" i="21" a="1"/>
  <c r="J165" i="21" s="1"/>
  <c r="J166" i="21" a="1"/>
  <c r="J166" i="21" s="1"/>
  <c r="J167" i="21" a="1"/>
  <c r="J167" i="21" s="1"/>
  <c r="J168" i="21" a="1"/>
  <c r="J168" i="21" s="1"/>
  <c r="J169" i="21" a="1"/>
  <c r="J169" i="21" s="1"/>
  <c r="J170" i="21" a="1"/>
  <c r="J170" i="21" s="1"/>
  <c r="J171" i="21" a="1"/>
  <c r="J171" i="21" s="1"/>
  <c r="J172" i="21" a="1"/>
  <c r="J172" i="21" s="1"/>
  <c r="J173" i="21" a="1"/>
  <c r="J173" i="21" s="1"/>
  <c r="J174" i="21" a="1"/>
  <c r="J174" i="21" s="1"/>
  <c r="J175" i="21" a="1"/>
  <c r="J175" i="21" s="1"/>
  <c r="J176" i="21" a="1"/>
  <c r="J176" i="21" s="1"/>
  <c r="J177" i="21" a="1"/>
  <c r="J177" i="21" s="1"/>
  <c r="J178" i="21" a="1"/>
  <c r="J178" i="21" s="1"/>
  <c r="J179" i="21" a="1"/>
  <c r="J179" i="21" s="1"/>
  <c r="J180" i="21" a="1"/>
  <c r="J180" i="21" s="1"/>
  <c r="J181" i="21" a="1"/>
  <c r="J181" i="21" s="1"/>
  <c r="J182" i="21" a="1"/>
  <c r="J182" i="21" s="1"/>
  <c r="J183" i="21" a="1"/>
  <c r="J183" i="21" s="1"/>
  <c r="J184" i="21" a="1"/>
  <c r="J184" i="21" s="1"/>
  <c r="J185" i="21" a="1"/>
  <c r="J185" i="21" s="1"/>
  <c r="J186" i="21" a="1"/>
  <c r="J186" i="21" s="1"/>
  <c r="J187" i="21" a="1"/>
  <c r="J187" i="21" s="1"/>
  <c r="J188" i="21" a="1"/>
  <c r="J188" i="21" s="1"/>
  <c r="J189" i="21" a="1"/>
  <c r="J189" i="21" s="1"/>
  <c r="J190" i="21" a="1"/>
  <c r="J190" i="21" s="1"/>
  <c r="J191" i="21" a="1"/>
  <c r="J191" i="21" s="1"/>
  <c r="J192" i="21" a="1"/>
  <c r="J192" i="21" s="1"/>
  <c r="J193" i="21" a="1"/>
  <c r="J193" i="21" s="1"/>
  <c r="J194" i="21" a="1"/>
  <c r="J194" i="21" s="1"/>
  <c r="J195" i="21" a="1"/>
  <c r="J195" i="21" s="1"/>
  <c r="J196" i="21" a="1"/>
  <c r="J196" i="21" s="1"/>
  <c r="J197" i="21" a="1"/>
  <c r="J197" i="21" s="1"/>
  <c r="J198" i="21" a="1"/>
  <c r="J198" i="21" s="1"/>
  <c r="J199" i="21" a="1"/>
  <c r="J199" i="21" s="1"/>
  <c r="J200" i="21" a="1"/>
  <c r="J200" i="21" s="1"/>
  <c r="J201" i="21" a="1"/>
  <c r="J201" i="21" s="1"/>
  <c r="J202" i="21" a="1"/>
  <c r="J202" i="21" s="1"/>
  <c r="J203" i="21" a="1"/>
  <c r="J203" i="21" s="1"/>
  <c r="J204" i="21" a="1"/>
  <c r="J204" i="21" s="1"/>
  <c r="J205" i="21" a="1"/>
  <c r="J205" i="21" s="1"/>
  <c r="J206" i="21" a="1"/>
  <c r="J206" i="21" s="1"/>
  <c r="J207" i="21" a="1"/>
  <c r="J207" i="21" s="1"/>
  <c r="J208" i="21" a="1"/>
  <c r="J208" i="21" s="1"/>
  <c r="J209" i="21" a="1"/>
  <c r="J209" i="21" s="1"/>
  <c r="J210" i="21" a="1"/>
  <c r="J210" i="21" s="1"/>
  <c r="J211" i="21" a="1"/>
  <c r="J211" i="21" s="1"/>
  <c r="J212" i="21" a="1"/>
  <c r="J212" i="21" s="1"/>
  <c r="J213" i="21" a="1"/>
  <c r="J213" i="21" s="1"/>
  <c r="J214" i="21" a="1"/>
  <c r="J214" i="21" s="1"/>
  <c r="J215" i="21" a="1"/>
  <c r="J215" i="21" s="1"/>
  <c r="J216" i="21" a="1"/>
  <c r="J216" i="21" s="1"/>
  <c r="J217" i="21" a="1"/>
  <c r="J217" i="21" s="1"/>
  <c r="J218" i="21" a="1"/>
  <c r="J218" i="21" s="1"/>
  <c r="J219" i="21" a="1"/>
  <c r="J219" i="21" s="1"/>
  <c r="J220" i="21" a="1"/>
  <c r="J220" i="21" s="1"/>
  <c r="J5" i="21" l="1" a="1"/>
  <c r="J5" i="21" s="1"/>
  <c r="J6" i="21" a="1"/>
  <c r="J6" i="21" s="1"/>
  <c r="J7" i="21" a="1"/>
  <c r="J7" i="21" s="1"/>
  <c r="J8" i="21" a="1"/>
  <c r="J8" i="21" s="1"/>
  <c r="J9" i="21" a="1"/>
  <c r="J9" i="21" s="1"/>
  <c r="J10" i="21" a="1"/>
  <c r="J10" i="21" s="1"/>
  <c r="J11" i="21" a="1"/>
  <c r="J11" i="21" s="1"/>
  <c r="J12" i="21" a="1"/>
  <c r="J12" i="21" s="1"/>
  <c r="J13" i="21" a="1"/>
  <c r="J13" i="21" s="1"/>
  <c r="J14" i="21" a="1"/>
  <c r="J14" i="21" s="1"/>
  <c r="J15" i="21" a="1"/>
  <c r="J15" i="21" s="1"/>
  <c r="J16" i="21" a="1"/>
  <c r="J16" i="21" s="1"/>
  <c r="J17" i="21" a="1"/>
  <c r="J17" i="21" s="1"/>
  <c r="J18" i="21" a="1"/>
  <c r="J18" i="21" s="1"/>
  <c r="J19" i="21" a="1"/>
  <c r="J19" i="21" s="1"/>
  <c r="J20" i="21" a="1"/>
  <c r="J20" i="21" s="1"/>
  <c r="J21" i="21" a="1"/>
  <c r="J21" i="21" s="1"/>
  <c r="J22" i="21" a="1"/>
  <c r="J22" i="21" s="1"/>
  <c r="J23" i="21" a="1"/>
  <c r="J23" i="21" s="1"/>
  <c r="J24" i="21" a="1"/>
  <c r="J24" i="21" s="1"/>
  <c r="J25" i="21" a="1"/>
  <c r="J25" i="21" s="1"/>
  <c r="J26" i="21" a="1"/>
  <c r="J26" i="21" s="1"/>
  <c r="J27" i="21" a="1"/>
  <c r="J27" i="21" s="1"/>
  <c r="J28" i="21" a="1"/>
  <c r="J28" i="21" s="1"/>
  <c r="J29" i="21" a="1"/>
  <c r="J29" i="21" s="1"/>
  <c r="J30" i="21" a="1"/>
  <c r="J30" i="21" s="1"/>
  <c r="J31" i="21" a="1"/>
  <c r="J31" i="21" s="1"/>
  <c r="J32" i="21" a="1"/>
  <c r="J32" i="21" s="1"/>
  <c r="J33" i="21" a="1"/>
  <c r="J33" i="21" s="1"/>
  <c r="J34" i="21" a="1"/>
  <c r="J34" i="21" s="1"/>
  <c r="J35" i="21" a="1"/>
  <c r="J35" i="21" s="1"/>
  <c r="J36" i="21" a="1"/>
  <c r="J36" i="21" s="1"/>
  <c r="J37" i="21" a="1"/>
  <c r="J37" i="21" s="1"/>
  <c r="J38" i="21" a="1"/>
  <c r="J38" i="21" s="1"/>
  <c r="J39" i="21" a="1"/>
  <c r="J39" i="21" s="1"/>
  <c r="J40" i="21" a="1"/>
  <c r="J40" i="21" s="1"/>
  <c r="J41" i="21" a="1"/>
  <c r="J41" i="21" s="1"/>
  <c r="J42" i="21" a="1"/>
  <c r="J42" i="21" s="1"/>
  <c r="J43" i="21" a="1"/>
  <c r="J43" i="21" s="1"/>
  <c r="J44" i="21" a="1"/>
  <c r="J44" i="21" s="1"/>
  <c r="J45" i="21" a="1"/>
  <c r="J45" i="21" s="1"/>
  <c r="J46" i="21" a="1"/>
  <c r="J46" i="21" s="1"/>
  <c r="J47" i="21" a="1"/>
  <c r="J47" i="21" s="1"/>
  <c r="J48" i="21" a="1"/>
  <c r="J48" i="21" s="1"/>
  <c r="J49" i="21" a="1"/>
  <c r="J49" i="21" s="1"/>
  <c r="J50" i="21" a="1"/>
  <c r="J50" i="21" s="1"/>
  <c r="J51" i="21" a="1"/>
  <c r="J51" i="21" s="1"/>
  <c r="J52" i="21" a="1"/>
  <c r="J52" i="21" s="1"/>
  <c r="J53" i="21" a="1"/>
  <c r="J53" i="21" s="1"/>
  <c r="J54" i="21" a="1"/>
  <c r="J54" i="21" s="1"/>
  <c r="J55" i="21" a="1"/>
  <c r="J55" i="21" s="1"/>
  <c r="J56" i="21" a="1"/>
  <c r="J56" i="21" s="1"/>
  <c r="J57" i="21" a="1"/>
  <c r="J57" i="21" s="1"/>
  <c r="J58" i="21" a="1"/>
  <c r="J58" i="21" s="1"/>
  <c r="J59" i="21" a="1"/>
  <c r="J59" i="21" s="1"/>
  <c r="J60" i="21" a="1"/>
  <c r="J60" i="21" s="1"/>
  <c r="J61" i="21" a="1"/>
  <c r="J61" i="21" s="1"/>
  <c r="J62" i="21" a="1"/>
  <c r="J62" i="21" s="1"/>
  <c r="J63" i="21" a="1"/>
  <c r="J63" i="21" s="1"/>
  <c r="J64" i="21" a="1"/>
  <c r="J64" i="21" s="1"/>
  <c r="J65" i="21" a="1"/>
  <c r="J65" i="21" s="1"/>
  <c r="J66" i="21" a="1"/>
  <c r="J66" i="21" s="1"/>
  <c r="J67" i="21" a="1"/>
  <c r="J67" i="21" s="1"/>
  <c r="J68" i="21" a="1"/>
  <c r="J68" i="21" s="1"/>
  <c r="J69" i="21" a="1"/>
  <c r="J69" i="21" s="1"/>
  <c r="J70" i="21" a="1"/>
  <c r="J70" i="21" s="1"/>
  <c r="J71" i="21" a="1"/>
  <c r="J71" i="21" s="1"/>
  <c r="J72" i="21" a="1"/>
  <c r="J72" i="21" s="1"/>
  <c r="J73" i="21" a="1"/>
  <c r="J73" i="21" s="1"/>
  <c r="J74" i="21" a="1"/>
  <c r="J74" i="21" s="1"/>
  <c r="J75" i="21" a="1"/>
  <c r="J75" i="21" s="1"/>
  <c r="J76" i="21" a="1"/>
  <c r="J76" i="21" s="1"/>
  <c r="J77" i="21" a="1"/>
  <c r="J77" i="21" s="1"/>
  <c r="J78" i="21" a="1"/>
  <c r="J78" i="21" s="1"/>
  <c r="J79" i="21" a="1"/>
  <c r="J79" i="21" s="1"/>
  <c r="J80" i="21" a="1"/>
  <c r="J80" i="21" s="1"/>
  <c r="J81" i="21" a="1"/>
  <c r="J81" i="21" s="1"/>
  <c r="J82" i="21" a="1"/>
  <c r="J82" i="21" s="1"/>
  <c r="J83" i="21" a="1"/>
  <c r="J83" i="21" s="1"/>
  <c r="J84" i="21" a="1"/>
  <c r="J84" i="21" s="1"/>
  <c r="J85" i="21" a="1"/>
  <c r="J85" i="21" s="1"/>
  <c r="J86" i="21" a="1"/>
  <c r="J86" i="21" s="1"/>
  <c r="J87" i="21" a="1"/>
  <c r="J87" i="21" s="1"/>
  <c r="J88" i="21" a="1"/>
  <c r="J88" i="21" s="1"/>
  <c r="J89" i="21" a="1"/>
  <c r="J89" i="21" s="1"/>
  <c r="J90" i="21" a="1"/>
  <c r="J90" i="21" s="1"/>
  <c r="J91" i="21" a="1"/>
  <c r="J91" i="21" s="1"/>
  <c r="J92" i="21" a="1"/>
  <c r="J92" i="21" s="1"/>
  <c r="J93" i="21" a="1"/>
  <c r="J93" i="21" s="1"/>
  <c r="J94" i="21" a="1"/>
  <c r="J94" i="21" s="1"/>
  <c r="J95" i="21" a="1"/>
  <c r="J95" i="21" s="1"/>
  <c r="J96" i="21" a="1"/>
  <c r="J96" i="21" s="1"/>
  <c r="J97" i="21" a="1"/>
  <c r="J97" i="21" s="1"/>
  <c r="J98" i="21" a="1"/>
  <c r="J98" i="21" s="1"/>
  <c r="J99" i="21" a="1"/>
  <c r="J99" i="21" s="1"/>
  <c r="J100" i="21" a="1"/>
  <c r="J100" i="21" s="1"/>
  <c r="J101" i="21" a="1"/>
  <c r="J101" i="21" s="1"/>
  <c r="J102" i="21" a="1"/>
  <c r="J102" i="21" s="1"/>
  <c r="J103" i="21" a="1"/>
  <c r="J103" i="21" s="1"/>
  <c r="J104" i="21" a="1"/>
  <c r="J104" i="21" s="1"/>
  <c r="J105" i="21" a="1"/>
  <c r="J105" i="21" s="1"/>
  <c r="J106" i="21" a="1"/>
  <c r="J106" i="21" s="1"/>
  <c r="J107" i="21" a="1"/>
  <c r="J107" i="21" s="1"/>
  <c r="J108" i="21" a="1"/>
  <c r="J108" i="21" s="1"/>
  <c r="J109" i="21" a="1"/>
  <c r="J109" i="21" s="1"/>
  <c r="J110" i="21" a="1"/>
  <c r="J110" i="21" s="1"/>
  <c r="J111" i="21" a="1"/>
  <c r="J111" i="21" s="1"/>
  <c r="J112" i="21" a="1"/>
  <c r="J112" i="21" s="1"/>
  <c r="J113" i="21" a="1"/>
  <c r="J113" i="21" s="1"/>
  <c r="J114" i="21" a="1"/>
  <c r="J114" i="21" s="1"/>
  <c r="J115" i="21" a="1"/>
  <c r="J115" i="21" s="1"/>
  <c r="J116" i="21" a="1"/>
  <c r="J116" i="21" s="1"/>
  <c r="J117" i="21" a="1"/>
  <c r="J117" i="21" s="1"/>
  <c r="J118" i="21" a="1"/>
  <c r="J118" i="21" s="1"/>
  <c r="J119" i="21" a="1"/>
  <c r="J119" i="21" s="1"/>
  <c r="J120" i="21" a="1"/>
  <c r="J120" i="21" s="1"/>
  <c r="J121" i="21" a="1"/>
  <c r="J121" i="21" s="1"/>
  <c r="J122" i="21" a="1"/>
  <c r="J122" i="21" s="1"/>
  <c r="J123" i="21" a="1"/>
  <c r="J123" i="21" s="1"/>
  <c r="J124" i="21" a="1"/>
  <c r="J124" i="21" s="1"/>
  <c r="J125" i="21" a="1"/>
  <c r="J125" i="21" s="1"/>
  <c r="J126" i="21" a="1"/>
  <c r="J126" i="21" s="1"/>
  <c r="J127" i="21" a="1"/>
  <c r="J127" i="21" s="1"/>
  <c r="J128" i="21" a="1"/>
  <c r="J128" i="21" s="1"/>
  <c r="J129" i="21" a="1"/>
  <c r="J129" i="21" s="1"/>
  <c r="J130" i="21" a="1"/>
  <c r="J130" i="21" s="1"/>
  <c r="J131" i="21" a="1"/>
  <c r="J131" i="21" s="1"/>
  <c r="J132" i="21" a="1"/>
  <c r="J132" i="21" s="1"/>
  <c r="J133" i="21" a="1"/>
  <c r="J133" i="21" s="1"/>
  <c r="J134" i="21" a="1"/>
  <c r="J134" i="21" s="1"/>
  <c r="J135" i="21" a="1"/>
  <c r="J135" i="21" s="1"/>
  <c r="J136" i="21" a="1"/>
  <c r="J136" i="21" s="1"/>
  <c r="J137" i="21" a="1"/>
  <c r="J137" i="21" s="1"/>
  <c r="J138" i="21" a="1"/>
  <c r="J138" i="21" s="1"/>
  <c r="J139" i="21" a="1"/>
  <c r="J139" i="21" s="1"/>
  <c r="J140" i="21" a="1"/>
  <c r="J140" i="21" s="1"/>
  <c r="J141" i="21" a="1"/>
  <c r="J141" i="21" s="1"/>
  <c r="J142" i="21" a="1"/>
  <c r="J142" i="21" s="1"/>
  <c r="J143" i="21" a="1"/>
  <c r="J143" i="21" s="1"/>
  <c r="J144" i="21" a="1"/>
  <c r="J144" i="21" s="1"/>
  <c r="J145" i="21" a="1"/>
  <c r="J145" i="21" s="1"/>
  <c r="J146" i="21" a="1"/>
  <c r="J146" i="21" s="1"/>
  <c r="J147" i="21" a="1"/>
  <c r="J147" i="21" s="1"/>
  <c r="J148" i="21" a="1"/>
  <c r="J148" i="21" s="1"/>
  <c r="J149" i="21" a="1"/>
  <c r="J149" i="21" s="1"/>
  <c r="J150" i="21" a="1"/>
  <c r="J150" i="21" s="1"/>
  <c r="J151" i="21" a="1"/>
  <c r="J151" i="21" s="1"/>
  <c r="J152" i="21" a="1"/>
  <c r="J152" i="21" s="1"/>
  <c r="J153" i="21" a="1"/>
  <c r="J153" i="21" s="1"/>
  <c r="J154" i="21" a="1"/>
  <c r="J154" i="21" s="1"/>
  <c r="J155" i="21" a="1"/>
  <c r="J155" i="21" s="1"/>
  <c r="C58" i="17" a="1"/>
  <c r="C58" i="17" s="1"/>
  <c r="C154" i="17" a="1"/>
  <c r="C154" i="17" s="1"/>
  <c r="B154" i="17" s="1" a="1"/>
  <c r="B154" i="17" s="1"/>
  <c r="C90" i="17" a="1"/>
  <c r="C90" i="17" s="1"/>
  <c r="C218" i="17" a="1"/>
  <c r="C218" i="17" s="1"/>
  <c r="B218" i="17" s="1" a="1"/>
  <c r="B218" i="17" s="1"/>
  <c r="C346" i="17" a="1"/>
  <c r="C346" i="17" s="1"/>
  <c r="C470" i="17" a="1"/>
  <c r="C470" i="17" s="1"/>
  <c r="B470" i="17" s="1" a="1"/>
  <c r="B470" i="17" s="1"/>
  <c r="C491" i="17" l="1" a="1"/>
  <c r="C491" i="17" s="1"/>
  <c r="G491" i="17" s="1" a="1"/>
  <c r="G491" i="17" s="1"/>
  <c r="C378" i="17" a="1"/>
  <c r="C378" i="17" s="1"/>
  <c r="H378" i="17" s="1" a="1"/>
  <c r="H378" i="17" s="1"/>
  <c r="C250" i="17" a="1"/>
  <c r="C250" i="17" s="1"/>
  <c r="K250" i="17" s="1" a="1"/>
  <c r="K250" i="17" s="1"/>
  <c r="C122" i="17" a="1"/>
  <c r="C122" i="17" s="1"/>
  <c r="H122" i="17" s="1" a="1"/>
  <c r="H122" i="17" s="1"/>
  <c r="C442" i="17" a="1"/>
  <c r="C442" i="17" s="1"/>
  <c r="E442" i="17" s="1" a="1"/>
  <c r="E442" i="17" s="1"/>
  <c r="C314" i="17" a="1"/>
  <c r="C314" i="17" s="1"/>
  <c r="H314" i="17" s="1" a="1"/>
  <c r="H314" i="17" s="1"/>
  <c r="C186" i="17" a="1"/>
  <c r="C186" i="17" s="1"/>
  <c r="B186" i="17" s="1" a="1"/>
  <c r="B186" i="17" s="1"/>
  <c r="C410" i="17" a="1"/>
  <c r="C410" i="17" s="1"/>
  <c r="E410" i="17" s="1" a="1"/>
  <c r="E410" i="17" s="1"/>
  <c r="C282" i="17" a="1"/>
  <c r="C282" i="17" s="1"/>
  <c r="G282" i="17" s="1" a="1"/>
  <c r="G282" i="17" s="1"/>
  <c r="C50" i="17" a="1"/>
  <c r="C50" i="17" s="1"/>
  <c r="B50" i="17" s="1" a="1"/>
  <c r="B50" i="17" s="1"/>
  <c r="K154" i="17" a="1"/>
  <c r="K154" i="17" s="1"/>
  <c r="I154" i="17" a="1"/>
  <c r="I154" i="17" s="1"/>
  <c r="H154" i="17" a="1"/>
  <c r="H154" i="17" s="1"/>
  <c r="G154" i="17" a="1"/>
  <c r="G154" i="17" s="1"/>
  <c r="F154" i="17" a="1"/>
  <c r="F154" i="17" s="1"/>
  <c r="D154" i="17" a="1"/>
  <c r="D154" i="17" s="1"/>
  <c r="E154" i="17" a="1"/>
  <c r="E154" i="17" s="1"/>
  <c r="K470" i="17" a="1"/>
  <c r="K470" i="17" s="1"/>
  <c r="I470" i="17" a="1"/>
  <c r="I470" i="17" s="1"/>
  <c r="H470" i="17" a="1"/>
  <c r="H470" i="17" s="1"/>
  <c r="F470" i="17" a="1"/>
  <c r="F470" i="17" s="1"/>
  <c r="G470" i="17" a="1"/>
  <c r="G470" i="17" s="1"/>
  <c r="D470" i="17" a="1"/>
  <c r="D470" i="17" s="1"/>
  <c r="E470" i="17" a="1"/>
  <c r="E470" i="17" s="1"/>
  <c r="K346" i="17" a="1"/>
  <c r="K346" i="17" s="1"/>
  <c r="I346" i="17" a="1"/>
  <c r="I346" i="17" s="1"/>
  <c r="H346" i="17" a="1"/>
  <c r="H346" i="17" s="1"/>
  <c r="G346" i="17" a="1"/>
  <c r="G346" i="17" s="1"/>
  <c r="F346" i="17" a="1"/>
  <c r="F346" i="17" s="1"/>
  <c r="D346" i="17" a="1"/>
  <c r="D346" i="17" s="1"/>
  <c r="K218" i="17" a="1"/>
  <c r="K218" i="17" s="1"/>
  <c r="I218" i="17" a="1"/>
  <c r="I218" i="17" s="1"/>
  <c r="H218" i="17" a="1"/>
  <c r="H218" i="17" s="1"/>
  <c r="G218" i="17" a="1"/>
  <c r="G218" i="17" s="1"/>
  <c r="F218" i="17" a="1"/>
  <c r="F218" i="17" s="1"/>
  <c r="E218" i="17" a="1"/>
  <c r="E218" i="17" s="1"/>
  <c r="D218" i="17" a="1"/>
  <c r="D218" i="17" s="1"/>
  <c r="K90" i="17" a="1"/>
  <c r="K90" i="17" s="1"/>
  <c r="I90" i="17" a="1"/>
  <c r="I90" i="17" s="1"/>
  <c r="H90" i="17" a="1"/>
  <c r="H90" i="17" s="1"/>
  <c r="G90" i="17" a="1"/>
  <c r="G90" i="17" s="1"/>
  <c r="F90" i="17" a="1"/>
  <c r="F90" i="17" s="1"/>
  <c r="D90" i="17" a="1"/>
  <c r="D90" i="17" s="1"/>
  <c r="E90" i="17" a="1"/>
  <c r="E90" i="17" s="1"/>
  <c r="E346" i="17" a="1"/>
  <c r="E346" i="17" s="1"/>
  <c r="K58" i="17" a="1"/>
  <c r="K58" i="17" s="1"/>
  <c r="I58" i="17" a="1"/>
  <c r="I58" i="17" s="1"/>
  <c r="H58" i="17" a="1"/>
  <c r="H58" i="17" s="1"/>
  <c r="F58" i="17" a="1"/>
  <c r="F58" i="17" s="1"/>
  <c r="D58" i="17" a="1"/>
  <c r="D58" i="17" s="1"/>
  <c r="E58" i="17" a="1"/>
  <c r="E58" i="17" s="1"/>
  <c r="B346" i="17" a="1"/>
  <c r="B346" i="17" s="1"/>
  <c r="B90" i="17" a="1"/>
  <c r="B90" i="17" s="1"/>
  <c r="B58" i="17" a="1"/>
  <c r="B58" i="17" s="1"/>
  <c r="G58" i="17" a="1"/>
  <c r="G58" i="17" s="1"/>
  <c r="C40" i="17" a="1"/>
  <c r="C40" i="17" s="1"/>
  <c r="C480" i="17" a="1"/>
  <c r="C480" i="17" s="1"/>
  <c r="C426" i="17" a="1"/>
  <c r="C426" i="17" s="1"/>
  <c r="C362" i="17" a="1"/>
  <c r="C362" i="17" s="1"/>
  <c r="C298" i="17" a="1"/>
  <c r="C298" i="17" s="1"/>
  <c r="C234" i="17" a="1"/>
  <c r="C234" i="17" s="1"/>
  <c r="C170" i="17" a="1"/>
  <c r="C170" i="17" s="1"/>
  <c r="C106" i="17" a="1"/>
  <c r="C106" i="17" s="1"/>
  <c r="C42" i="17" a="1"/>
  <c r="C42" i="17" s="1"/>
  <c r="C496" i="17" a="1"/>
  <c r="C496" i="17" s="1"/>
  <c r="C475" i="17" a="1"/>
  <c r="C475" i="17" s="1"/>
  <c r="C450" i="17" a="1"/>
  <c r="C450" i="17" s="1"/>
  <c r="C418" i="17" a="1"/>
  <c r="C418" i="17" s="1"/>
  <c r="C386" i="17" a="1"/>
  <c r="C386" i="17" s="1"/>
  <c r="C354" i="17" a="1"/>
  <c r="C354" i="17" s="1"/>
  <c r="C322" i="17" a="1"/>
  <c r="C322" i="17" s="1"/>
  <c r="C290" i="17" a="1"/>
  <c r="C290" i="17" s="1"/>
  <c r="C258" i="17" a="1"/>
  <c r="C258" i="17" s="1"/>
  <c r="C226" i="17" a="1"/>
  <c r="C226" i="17" s="1"/>
  <c r="C194" i="17" a="1"/>
  <c r="C194" i="17" s="1"/>
  <c r="C162" i="17" a="1"/>
  <c r="C162" i="17" s="1"/>
  <c r="C130" i="17" a="1"/>
  <c r="C130" i="17" s="1"/>
  <c r="C98" i="17" a="1"/>
  <c r="C98" i="17" s="1"/>
  <c r="C66" i="17" a="1"/>
  <c r="C66" i="17" s="1"/>
  <c r="C486" i="17" a="1"/>
  <c r="C486" i="17" s="1"/>
  <c r="C464" i="17" a="1"/>
  <c r="C464" i="17" s="1"/>
  <c r="C434" i="17" a="1"/>
  <c r="C434" i="17" s="1"/>
  <c r="C402" i="17" a="1"/>
  <c r="C402" i="17" s="1"/>
  <c r="C370" i="17" a="1"/>
  <c r="C370" i="17" s="1"/>
  <c r="C338" i="17" a="1"/>
  <c r="C338" i="17" s="1"/>
  <c r="C306" i="17" a="1"/>
  <c r="C306" i="17" s="1"/>
  <c r="C274" i="17" a="1"/>
  <c r="C274" i="17" s="1"/>
  <c r="C242" i="17" a="1"/>
  <c r="C242" i="17" s="1"/>
  <c r="C210" i="17" a="1"/>
  <c r="C210" i="17" s="1"/>
  <c r="C178" i="17" a="1"/>
  <c r="C178" i="17" s="1"/>
  <c r="C146" i="17" a="1"/>
  <c r="C146" i="17" s="1"/>
  <c r="C114" i="17" a="1"/>
  <c r="C114" i="17" s="1"/>
  <c r="C82" i="17" a="1"/>
  <c r="C82" i="17" s="1"/>
  <c r="C502" i="17" a="1"/>
  <c r="C502" i="17" s="1"/>
  <c r="C458" i="17" a="1"/>
  <c r="C458" i="17" s="1"/>
  <c r="C394" i="17" a="1"/>
  <c r="C394" i="17" s="1"/>
  <c r="C330" i="17" a="1"/>
  <c r="C330" i="17" s="1"/>
  <c r="C266" i="17" a="1"/>
  <c r="C266" i="17" s="1"/>
  <c r="C202" i="17" a="1"/>
  <c r="C202" i="17" s="1"/>
  <c r="C138" i="17" a="1"/>
  <c r="C138" i="17" s="1"/>
  <c r="C74" i="17" a="1"/>
  <c r="C74" i="17" s="1"/>
  <c r="C494" i="17" a="1"/>
  <c r="C494" i="17" s="1"/>
  <c r="C498" i="17" a="1"/>
  <c r="C498" i="17" s="1"/>
  <c r="C492" i="17" a="1"/>
  <c r="C492" i="17" s="1"/>
  <c r="C487" i="17" a="1"/>
  <c r="C487" i="17" s="1"/>
  <c r="C482" i="17" a="1"/>
  <c r="C482" i="17" s="1"/>
  <c r="C476" i="17" a="1"/>
  <c r="C476" i="17" s="1"/>
  <c r="C471" i="17" a="1"/>
  <c r="C471" i="17" s="1"/>
  <c r="C466" i="17" a="1"/>
  <c r="C466" i="17" s="1"/>
  <c r="C460" i="17" a="1"/>
  <c r="C460" i="17" s="1"/>
  <c r="C452" i="17" a="1"/>
  <c r="C452" i="17" s="1"/>
  <c r="C444" i="17" a="1"/>
  <c r="C444" i="17" s="1"/>
  <c r="C436" i="17" a="1"/>
  <c r="C436" i="17" s="1"/>
  <c r="C428" i="17" a="1"/>
  <c r="C428" i="17" s="1"/>
  <c r="C420" i="17" a="1"/>
  <c r="C420" i="17" s="1"/>
  <c r="C412" i="17" a="1"/>
  <c r="C412" i="17" s="1"/>
  <c r="C404" i="17" a="1"/>
  <c r="C404" i="17" s="1"/>
  <c r="C396" i="17" a="1"/>
  <c r="C396" i="17" s="1"/>
  <c r="C388" i="17" a="1"/>
  <c r="C388" i="17" s="1"/>
  <c r="C380" i="17" a="1"/>
  <c r="C380" i="17" s="1"/>
  <c r="C372" i="17" a="1"/>
  <c r="C372" i="17" s="1"/>
  <c r="C364" i="17" a="1"/>
  <c r="C364" i="17" s="1"/>
  <c r="C356" i="17" a="1"/>
  <c r="C356" i="17" s="1"/>
  <c r="C348" i="17" a="1"/>
  <c r="C348" i="17" s="1"/>
  <c r="C340" i="17" a="1"/>
  <c r="C340" i="17" s="1"/>
  <c r="C332" i="17" a="1"/>
  <c r="C332" i="17" s="1"/>
  <c r="C324" i="17" a="1"/>
  <c r="C324" i="17" s="1"/>
  <c r="C316" i="17" a="1"/>
  <c r="C316" i="17" s="1"/>
  <c r="C308" i="17" a="1"/>
  <c r="C308" i="17" s="1"/>
  <c r="C300" i="17" a="1"/>
  <c r="C300" i="17" s="1"/>
  <c r="C292" i="17" a="1"/>
  <c r="C292" i="17" s="1"/>
  <c r="C284" i="17" a="1"/>
  <c r="C284" i="17" s="1"/>
  <c r="C276" i="17" a="1"/>
  <c r="C276" i="17" s="1"/>
  <c r="C268" i="17" a="1"/>
  <c r="C268" i="17" s="1"/>
  <c r="C260" i="17" a="1"/>
  <c r="C260" i="17" s="1"/>
  <c r="C252" i="17" a="1"/>
  <c r="C252" i="17" s="1"/>
  <c r="C244" i="17" a="1"/>
  <c r="C244" i="17" s="1"/>
  <c r="C236" i="17" a="1"/>
  <c r="C236" i="17" s="1"/>
  <c r="C228" i="17" a="1"/>
  <c r="C228" i="17" s="1"/>
  <c r="C220" i="17" a="1"/>
  <c r="C220" i="17" s="1"/>
  <c r="C212" i="17" a="1"/>
  <c r="C212" i="17" s="1"/>
  <c r="C204" i="17" a="1"/>
  <c r="C204" i="17" s="1"/>
  <c r="C196" i="17" a="1"/>
  <c r="C196" i="17" s="1"/>
  <c r="C188" i="17" a="1"/>
  <c r="C188" i="17" s="1"/>
  <c r="C180" i="17" a="1"/>
  <c r="C180" i="17" s="1"/>
  <c r="C172" i="17" a="1"/>
  <c r="C172" i="17" s="1"/>
  <c r="C164" i="17" a="1"/>
  <c r="C164" i="17" s="1"/>
  <c r="C156" i="17" a="1"/>
  <c r="C156" i="17" s="1"/>
  <c r="C148" i="17" a="1"/>
  <c r="C148" i="17" s="1"/>
  <c r="C140" i="17" a="1"/>
  <c r="C140" i="17" s="1"/>
  <c r="C132" i="17" a="1"/>
  <c r="C132" i="17" s="1"/>
  <c r="C124" i="17" a="1"/>
  <c r="C124" i="17" s="1"/>
  <c r="C116" i="17" a="1"/>
  <c r="C116" i="17" s="1"/>
  <c r="C108" i="17" a="1"/>
  <c r="C108" i="17" s="1"/>
  <c r="C100" i="17" a="1"/>
  <c r="C100" i="17" s="1"/>
  <c r="C92" i="17" a="1"/>
  <c r="C92" i="17" s="1"/>
  <c r="C84" i="17" a="1"/>
  <c r="C84" i="17" s="1"/>
  <c r="C76" i="17" a="1"/>
  <c r="C76" i="17" s="1"/>
  <c r="C68" i="17" a="1"/>
  <c r="C68" i="17" s="1"/>
  <c r="C60" i="17" a="1"/>
  <c r="C60" i="17" s="1"/>
  <c r="C52" i="17" a="1"/>
  <c r="C52" i="17" s="1"/>
  <c r="C44" i="17" a="1"/>
  <c r="C44" i="17" s="1"/>
  <c r="C500" i="17" a="1"/>
  <c r="C500" i="17" s="1"/>
  <c r="C495" i="17" a="1"/>
  <c r="C495" i="17" s="1"/>
  <c r="C490" i="17" a="1"/>
  <c r="C490" i="17" s="1"/>
  <c r="C484" i="17" a="1"/>
  <c r="C484" i="17" s="1"/>
  <c r="C479" i="17" a="1"/>
  <c r="C479" i="17" s="1"/>
  <c r="C474" i="17" a="1"/>
  <c r="C474" i="17" s="1"/>
  <c r="C468" i="17" a="1"/>
  <c r="C468" i="17" s="1"/>
  <c r="C463" i="17" a="1"/>
  <c r="C463" i="17" s="1"/>
  <c r="C456" i="17" a="1"/>
  <c r="C456" i="17" s="1"/>
  <c r="C448" i="17" a="1"/>
  <c r="C448" i="17" s="1"/>
  <c r="C440" i="17" a="1"/>
  <c r="C440" i="17" s="1"/>
  <c r="C432" i="17" a="1"/>
  <c r="C432" i="17" s="1"/>
  <c r="C424" i="17" a="1"/>
  <c r="C424" i="17" s="1"/>
  <c r="C416" i="17" a="1"/>
  <c r="C416" i="17" s="1"/>
  <c r="C408" i="17" a="1"/>
  <c r="C408" i="17" s="1"/>
  <c r="C400" i="17" a="1"/>
  <c r="C400" i="17" s="1"/>
  <c r="C392" i="17" a="1"/>
  <c r="C392" i="17" s="1"/>
  <c r="C384" i="17" a="1"/>
  <c r="C384" i="17" s="1"/>
  <c r="C376" i="17" a="1"/>
  <c r="C376" i="17" s="1"/>
  <c r="C368" i="17" a="1"/>
  <c r="C368" i="17" s="1"/>
  <c r="C360" i="17" a="1"/>
  <c r="C360" i="17" s="1"/>
  <c r="C352" i="17" a="1"/>
  <c r="C352" i="17" s="1"/>
  <c r="C344" i="17" a="1"/>
  <c r="C344" i="17" s="1"/>
  <c r="C336" i="17" a="1"/>
  <c r="C336" i="17" s="1"/>
  <c r="C328" i="17" a="1"/>
  <c r="C328" i="17" s="1"/>
  <c r="C320" i="17" a="1"/>
  <c r="C320" i="17" s="1"/>
  <c r="C312" i="17" a="1"/>
  <c r="C312" i="17" s="1"/>
  <c r="C304" i="17" a="1"/>
  <c r="C304" i="17" s="1"/>
  <c r="C296" i="17" a="1"/>
  <c r="C296" i="17" s="1"/>
  <c r="C288" i="17" a="1"/>
  <c r="C288" i="17" s="1"/>
  <c r="C280" i="17" a="1"/>
  <c r="C280" i="17" s="1"/>
  <c r="C272" i="17" a="1"/>
  <c r="C272" i="17" s="1"/>
  <c r="C264" i="17" a="1"/>
  <c r="C264" i="17" s="1"/>
  <c r="C256" i="17" a="1"/>
  <c r="C256" i="17" s="1"/>
  <c r="C248" i="17" a="1"/>
  <c r="C248" i="17" s="1"/>
  <c r="C240" i="17" a="1"/>
  <c r="C240" i="17" s="1"/>
  <c r="C232" i="17" a="1"/>
  <c r="C232" i="17" s="1"/>
  <c r="C224" i="17" a="1"/>
  <c r="C224" i="17" s="1"/>
  <c r="C216" i="17" a="1"/>
  <c r="C216" i="17" s="1"/>
  <c r="C208" i="17" a="1"/>
  <c r="C208" i="17" s="1"/>
  <c r="C200" i="17" a="1"/>
  <c r="C200" i="17" s="1"/>
  <c r="C192" i="17" a="1"/>
  <c r="C192" i="17" s="1"/>
  <c r="C184" i="17" a="1"/>
  <c r="C184" i="17" s="1"/>
  <c r="C176" i="17" a="1"/>
  <c r="C176" i="17" s="1"/>
  <c r="C168" i="17" a="1"/>
  <c r="C168" i="17" s="1"/>
  <c r="C160" i="17" a="1"/>
  <c r="C160" i="17" s="1"/>
  <c r="C152" i="17" a="1"/>
  <c r="C152" i="17" s="1"/>
  <c r="C144" i="17" a="1"/>
  <c r="C144" i="17" s="1"/>
  <c r="C136" i="17" a="1"/>
  <c r="C136" i="17" s="1"/>
  <c r="C128" i="17" a="1"/>
  <c r="C128" i="17" s="1"/>
  <c r="C120" i="17" a="1"/>
  <c r="C120" i="17" s="1"/>
  <c r="C112" i="17" a="1"/>
  <c r="C112" i="17" s="1"/>
  <c r="C104" i="17" a="1"/>
  <c r="C104" i="17" s="1"/>
  <c r="C96" i="17" a="1"/>
  <c r="C96" i="17" s="1"/>
  <c r="C88" i="17" a="1"/>
  <c r="C88" i="17" s="1"/>
  <c r="C80" i="17" a="1"/>
  <c r="C80" i="17" s="1"/>
  <c r="C72" i="17" a="1"/>
  <c r="C72" i="17" s="1"/>
  <c r="C64" i="17" a="1"/>
  <c r="C64" i="17" s="1"/>
  <c r="C56" i="17" a="1"/>
  <c r="C56" i="17" s="1"/>
  <c r="C48" i="17" a="1"/>
  <c r="C48" i="17" s="1"/>
  <c r="C38" i="17" a="1"/>
  <c r="C38" i="17" s="1"/>
  <c r="C34" i="17" a="1"/>
  <c r="C34" i="17" s="1"/>
  <c r="C499" i="17" a="1"/>
  <c r="C499" i="17" s="1"/>
  <c r="C488" i="17" a="1"/>
  <c r="C488" i="17" s="1"/>
  <c r="C483" i="17" a="1"/>
  <c r="C483" i="17" s="1"/>
  <c r="C478" i="17" a="1"/>
  <c r="C478" i="17" s="1"/>
  <c r="C472" i="17" a="1"/>
  <c r="C472" i="17" s="1"/>
  <c r="C467" i="17" a="1"/>
  <c r="C467" i="17" s="1"/>
  <c r="C462" i="17" a="1"/>
  <c r="C462" i="17" s="1"/>
  <c r="C454" i="17" a="1"/>
  <c r="C454" i="17" s="1"/>
  <c r="C446" i="17" a="1"/>
  <c r="C446" i="17" s="1"/>
  <c r="C438" i="17" a="1"/>
  <c r="C438" i="17" s="1"/>
  <c r="C430" i="17" a="1"/>
  <c r="C430" i="17" s="1"/>
  <c r="C422" i="17" a="1"/>
  <c r="C422" i="17" s="1"/>
  <c r="C414" i="17" a="1"/>
  <c r="C414" i="17" s="1"/>
  <c r="C406" i="17" a="1"/>
  <c r="C406" i="17" s="1"/>
  <c r="C398" i="17" a="1"/>
  <c r="C398" i="17" s="1"/>
  <c r="C390" i="17" a="1"/>
  <c r="C390" i="17" s="1"/>
  <c r="C382" i="17" a="1"/>
  <c r="C382" i="17" s="1"/>
  <c r="C374" i="17" a="1"/>
  <c r="C374" i="17" s="1"/>
  <c r="C366" i="17" a="1"/>
  <c r="C366" i="17" s="1"/>
  <c r="C358" i="17" a="1"/>
  <c r="C358" i="17" s="1"/>
  <c r="C350" i="17" a="1"/>
  <c r="C350" i="17" s="1"/>
  <c r="C342" i="17" a="1"/>
  <c r="C342" i="17" s="1"/>
  <c r="C334" i="17" a="1"/>
  <c r="C334" i="17" s="1"/>
  <c r="C326" i="17" a="1"/>
  <c r="C326" i="17" s="1"/>
  <c r="C318" i="17" a="1"/>
  <c r="C318" i="17" s="1"/>
  <c r="C310" i="17" a="1"/>
  <c r="C310" i="17" s="1"/>
  <c r="C302" i="17" a="1"/>
  <c r="C302" i="17" s="1"/>
  <c r="C294" i="17" a="1"/>
  <c r="C294" i="17" s="1"/>
  <c r="C286" i="17" a="1"/>
  <c r="C286" i="17" s="1"/>
  <c r="C278" i="17" a="1"/>
  <c r="C278" i="17" s="1"/>
  <c r="C270" i="17" a="1"/>
  <c r="C270" i="17" s="1"/>
  <c r="C262" i="17" a="1"/>
  <c r="C262" i="17" s="1"/>
  <c r="C254" i="17" a="1"/>
  <c r="C254" i="17" s="1"/>
  <c r="C246" i="17" a="1"/>
  <c r="C246" i="17" s="1"/>
  <c r="C238" i="17" a="1"/>
  <c r="C238" i="17" s="1"/>
  <c r="C230" i="17" a="1"/>
  <c r="C230" i="17" s="1"/>
  <c r="C222" i="17" a="1"/>
  <c r="C222" i="17" s="1"/>
  <c r="C214" i="17" a="1"/>
  <c r="C214" i="17" s="1"/>
  <c r="C206" i="17" a="1"/>
  <c r="C206" i="17" s="1"/>
  <c r="C198" i="17" a="1"/>
  <c r="C198" i="17" s="1"/>
  <c r="C190" i="17" a="1"/>
  <c r="C190" i="17" s="1"/>
  <c r="C182" i="17" a="1"/>
  <c r="C182" i="17" s="1"/>
  <c r="C174" i="17" a="1"/>
  <c r="C174" i="17" s="1"/>
  <c r="C166" i="17" a="1"/>
  <c r="C166" i="17" s="1"/>
  <c r="C158" i="17" a="1"/>
  <c r="C158" i="17" s="1"/>
  <c r="C150" i="17" a="1"/>
  <c r="C150" i="17" s="1"/>
  <c r="C142" i="17" a="1"/>
  <c r="C142" i="17" s="1"/>
  <c r="C134" i="17" a="1"/>
  <c r="C134" i="17" s="1"/>
  <c r="C126" i="17" a="1"/>
  <c r="C126" i="17" s="1"/>
  <c r="C118" i="17" a="1"/>
  <c r="C118" i="17" s="1"/>
  <c r="C110" i="17" a="1"/>
  <c r="C110" i="17" s="1"/>
  <c r="C102" i="17" a="1"/>
  <c r="C102" i="17" s="1"/>
  <c r="C94" i="17" a="1"/>
  <c r="C94" i="17" s="1"/>
  <c r="C86" i="17" a="1"/>
  <c r="C86" i="17" s="1"/>
  <c r="C78" i="17" a="1"/>
  <c r="C78" i="17" s="1"/>
  <c r="C70" i="17" a="1"/>
  <c r="C70" i="17" s="1"/>
  <c r="C62" i="17" a="1"/>
  <c r="C62" i="17" s="1"/>
  <c r="C54" i="17" a="1"/>
  <c r="C54" i="17" s="1"/>
  <c r="C46" i="17" a="1"/>
  <c r="C46" i="17" s="1"/>
  <c r="C36" i="17" a="1"/>
  <c r="C36" i="17" s="1"/>
  <c r="C35" i="17" a="1"/>
  <c r="C35" i="17" s="1"/>
  <c r="C501" i="17" a="1"/>
  <c r="C501" i="17" s="1"/>
  <c r="C497" i="17" a="1"/>
  <c r="C497" i="17" s="1"/>
  <c r="C493" i="17" a="1"/>
  <c r="C493" i="17" s="1"/>
  <c r="C489" i="17" a="1"/>
  <c r="C489" i="17" s="1"/>
  <c r="C485" i="17" a="1"/>
  <c r="C485" i="17" s="1"/>
  <c r="C481" i="17" a="1"/>
  <c r="C481" i="17" s="1"/>
  <c r="C477" i="17" a="1"/>
  <c r="C477" i="17" s="1"/>
  <c r="C473" i="17" a="1"/>
  <c r="C473" i="17" s="1"/>
  <c r="C469" i="17" a="1"/>
  <c r="C469" i="17" s="1"/>
  <c r="C465" i="17" a="1"/>
  <c r="C465" i="17" s="1"/>
  <c r="C461" i="17" a="1"/>
  <c r="C461" i="17" s="1"/>
  <c r="C457" i="17" a="1"/>
  <c r="C457" i="17" s="1"/>
  <c r="C453" i="17" a="1"/>
  <c r="C453" i="17" s="1"/>
  <c r="C449" i="17" a="1"/>
  <c r="C449" i="17" s="1"/>
  <c r="C445" i="17" a="1"/>
  <c r="C445" i="17" s="1"/>
  <c r="C441" i="17" a="1"/>
  <c r="C441" i="17" s="1"/>
  <c r="C437" i="17" a="1"/>
  <c r="C437" i="17" s="1"/>
  <c r="C433" i="17" a="1"/>
  <c r="C433" i="17" s="1"/>
  <c r="C429" i="17" a="1"/>
  <c r="C429" i="17" s="1"/>
  <c r="C425" i="17" a="1"/>
  <c r="C425" i="17" s="1"/>
  <c r="C421" i="17" a="1"/>
  <c r="C421" i="17" s="1"/>
  <c r="C417" i="17" a="1"/>
  <c r="C417" i="17" s="1"/>
  <c r="C413" i="17" a="1"/>
  <c r="C413" i="17" s="1"/>
  <c r="C409" i="17" a="1"/>
  <c r="C409" i="17" s="1"/>
  <c r="C405" i="17" a="1"/>
  <c r="C405" i="17" s="1"/>
  <c r="C401" i="17" a="1"/>
  <c r="C401" i="17" s="1"/>
  <c r="C397" i="17" a="1"/>
  <c r="C397" i="17" s="1"/>
  <c r="C393" i="17" a="1"/>
  <c r="C393" i="17" s="1"/>
  <c r="C389" i="17" a="1"/>
  <c r="C389" i="17" s="1"/>
  <c r="C385" i="17" a="1"/>
  <c r="C385" i="17" s="1"/>
  <c r="C381" i="17" a="1"/>
  <c r="C381" i="17" s="1"/>
  <c r="C377" i="17" a="1"/>
  <c r="C377" i="17" s="1"/>
  <c r="C373" i="17" a="1"/>
  <c r="C373" i="17" s="1"/>
  <c r="C369" i="17" a="1"/>
  <c r="C369" i="17" s="1"/>
  <c r="C365" i="17" a="1"/>
  <c r="C365" i="17" s="1"/>
  <c r="C361" i="17" a="1"/>
  <c r="C361" i="17" s="1"/>
  <c r="C357" i="17" a="1"/>
  <c r="C357" i="17" s="1"/>
  <c r="C353" i="17" a="1"/>
  <c r="C353" i="17" s="1"/>
  <c r="C349" i="17" a="1"/>
  <c r="C349" i="17" s="1"/>
  <c r="C345" i="17" a="1"/>
  <c r="C345" i="17" s="1"/>
  <c r="C341" i="17" a="1"/>
  <c r="C341" i="17" s="1"/>
  <c r="C337" i="17" a="1"/>
  <c r="C337" i="17" s="1"/>
  <c r="C333" i="17" a="1"/>
  <c r="C333" i="17" s="1"/>
  <c r="C329" i="17" a="1"/>
  <c r="C329" i="17" s="1"/>
  <c r="C325" i="17" a="1"/>
  <c r="C325" i="17" s="1"/>
  <c r="C321" i="17" a="1"/>
  <c r="C321" i="17" s="1"/>
  <c r="C317" i="17" a="1"/>
  <c r="C317" i="17" s="1"/>
  <c r="C313" i="17" a="1"/>
  <c r="C313" i="17" s="1"/>
  <c r="C309" i="17" a="1"/>
  <c r="C309" i="17" s="1"/>
  <c r="C305" i="17" a="1"/>
  <c r="C305" i="17" s="1"/>
  <c r="C301" i="17" a="1"/>
  <c r="C301" i="17" s="1"/>
  <c r="C297" i="17" a="1"/>
  <c r="C297" i="17" s="1"/>
  <c r="C293" i="17" a="1"/>
  <c r="C293" i="17" s="1"/>
  <c r="C289" i="17" a="1"/>
  <c r="C289" i="17" s="1"/>
  <c r="C285" i="17" a="1"/>
  <c r="C285" i="17" s="1"/>
  <c r="C281" i="17" a="1"/>
  <c r="C281" i="17" s="1"/>
  <c r="C277" i="17" a="1"/>
  <c r="C277" i="17" s="1"/>
  <c r="C273" i="17" a="1"/>
  <c r="C273" i="17" s="1"/>
  <c r="C269" i="17" a="1"/>
  <c r="C269" i="17" s="1"/>
  <c r="C265" i="17" a="1"/>
  <c r="C265" i="17" s="1"/>
  <c r="C261" i="17" a="1"/>
  <c r="C261" i="17" s="1"/>
  <c r="C257" i="17" a="1"/>
  <c r="C257" i="17" s="1"/>
  <c r="C253" i="17" a="1"/>
  <c r="C253" i="17" s="1"/>
  <c r="C249" i="17" a="1"/>
  <c r="C249" i="17" s="1"/>
  <c r="C245" i="17" a="1"/>
  <c r="C245" i="17" s="1"/>
  <c r="C241" i="17" a="1"/>
  <c r="C241" i="17" s="1"/>
  <c r="C237" i="17" a="1"/>
  <c r="C237" i="17" s="1"/>
  <c r="C233" i="17" a="1"/>
  <c r="C233" i="17" s="1"/>
  <c r="C229" i="17" a="1"/>
  <c r="C229" i="17" s="1"/>
  <c r="C225" i="17" a="1"/>
  <c r="C225" i="17" s="1"/>
  <c r="C221" i="17" a="1"/>
  <c r="C221" i="17" s="1"/>
  <c r="C217" i="17" a="1"/>
  <c r="C217" i="17" s="1"/>
  <c r="C213" i="17" a="1"/>
  <c r="C213" i="17" s="1"/>
  <c r="C209" i="17" a="1"/>
  <c r="C209" i="17" s="1"/>
  <c r="C205" i="17" a="1"/>
  <c r="C205" i="17" s="1"/>
  <c r="C201" i="17" a="1"/>
  <c r="C201" i="17" s="1"/>
  <c r="C197" i="17" a="1"/>
  <c r="C197" i="17" s="1"/>
  <c r="C193" i="17" a="1"/>
  <c r="C193" i="17" s="1"/>
  <c r="C189" i="17" a="1"/>
  <c r="C189" i="17" s="1"/>
  <c r="C185" i="17" a="1"/>
  <c r="C185" i="17" s="1"/>
  <c r="C181" i="17" a="1"/>
  <c r="C181" i="17" s="1"/>
  <c r="C177" i="17" a="1"/>
  <c r="C177" i="17" s="1"/>
  <c r="C173" i="17" a="1"/>
  <c r="C173" i="17" s="1"/>
  <c r="C169" i="17" a="1"/>
  <c r="C169" i="17" s="1"/>
  <c r="C165" i="17" a="1"/>
  <c r="C165" i="17" s="1"/>
  <c r="C161" i="17" a="1"/>
  <c r="C161" i="17" s="1"/>
  <c r="C157" i="17" a="1"/>
  <c r="C157" i="17" s="1"/>
  <c r="C153" i="17" a="1"/>
  <c r="C153" i="17" s="1"/>
  <c r="C149" i="17" a="1"/>
  <c r="C149" i="17" s="1"/>
  <c r="C145" i="17" a="1"/>
  <c r="C145" i="17" s="1"/>
  <c r="C141" i="17" a="1"/>
  <c r="C141" i="17" s="1"/>
  <c r="C137" i="17" a="1"/>
  <c r="C137" i="17" s="1"/>
  <c r="C133" i="17" a="1"/>
  <c r="C133" i="17" s="1"/>
  <c r="C129" i="17" a="1"/>
  <c r="C129" i="17" s="1"/>
  <c r="C125" i="17" a="1"/>
  <c r="C125" i="17" s="1"/>
  <c r="C121" i="17" a="1"/>
  <c r="C121" i="17" s="1"/>
  <c r="C117" i="17" a="1"/>
  <c r="C117" i="17" s="1"/>
  <c r="C113" i="17" a="1"/>
  <c r="C113" i="17" s="1"/>
  <c r="C109" i="17" a="1"/>
  <c r="C109" i="17" s="1"/>
  <c r="C105" i="17" a="1"/>
  <c r="C105" i="17" s="1"/>
  <c r="C101" i="17" a="1"/>
  <c r="C101" i="17" s="1"/>
  <c r="C97" i="17" a="1"/>
  <c r="C97" i="17" s="1"/>
  <c r="C93" i="17" a="1"/>
  <c r="C93" i="17" s="1"/>
  <c r="C89" i="17" a="1"/>
  <c r="C89" i="17" s="1"/>
  <c r="C85" i="17" a="1"/>
  <c r="C85" i="17" s="1"/>
  <c r="C81" i="17" a="1"/>
  <c r="C81" i="17" s="1"/>
  <c r="C77" i="17" a="1"/>
  <c r="C77" i="17" s="1"/>
  <c r="C73" i="17" a="1"/>
  <c r="C73" i="17" s="1"/>
  <c r="C69" i="17" a="1"/>
  <c r="C69" i="17" s="1"/>
  <c r="C65" i="17" a="1"/>
  <c r="C65" i="17" s="1"/>
  <c r="C61" i="17" a="1"/>
  <c r="C61" i="17" s="1"/>
  <c r="C57" i="17" a="1"/>
  <c r="C57" i="17" s="1"/>
  <c r="C53" i="17" a="1"/>
  <c r="C53" i="17" s="1"/>
  <c r="C49" i="17" a="1"/>
  <c r="C49" i="17" s="1"/>
  <c r="C45" i="17" a="1"/>
  <c r="C45" i="17" s="1"/>
  <c r="C41" i="17" a="1"/>
  <c r="C41" i="17" s="1"/>
  <c r="C37" i="17" a="1"/>
  <c r="C37" i="17" s="1"/>
  <c r="C459" i="17" a="1"/>
  <c r="C459" i="17" s="1"/>
  <c r="C455" i="17" a="1"/>
  <c r="C455" i="17" s="1"/>
  <c r="C451" i="17" a="1"/>
  <c r="C451" i="17" s="1"/>
  <c r="C447" i="17" a="1"/>
  <c r="C447" i="17" s="1"/>
  <c r="C443" i="17" a="1"/>
  <c r="C443" i="17" s="1"/>
  <c r="C439" i="17" a="1"/>
  <c r="C439" i="17" s="1"/>
  <c r="C435" i="17" a="1"/>
  <c r="C435" i="17" s="1"/>
  <c r="C431" i="17" a="1"/>
  <c r="C431" i="17" s="1"/>
  <c r="C427" i="17" a="1"/>
  <c r="C427" i="17" s="1"/>
  <c r="C423" i="17" a="1"/>
  <c r="C423" i="17" s="1"/>
  <c r="C419" i="17" a="1"/>
  <c r="C419" i="17" s="1"/>
  <c r="C415" i="17" a="1"/>
  <c r="C415" i="17" s="1"/>
  <c r="C411" i="17" a="1"/>
  <c r="C411" i="17" s="1"/>
  <c r="C407" i="17" a="1"/>
  <c r="C407" i="17" s="1"/>
  <c r="C403" i="17" a="1"/>
  <c r="C403" i="17" s="1"/>
  <c r="C399" i="17" a="1"/>
  <c r="C399" i="17" s="1"/>
  <c r="C395" i="17" a="1"/>
  <c r="C395" i="17" s="1"/>
  <c r="C391" i="17" a="1"/>
  <c r="C391" i="17" s="1"/>
  <c r="C387" i="17" a="1"/>
  <c r="C387" i="17" s="1"/>
  <c r="C383" i="17" a="1"/>
  <c r="C383" i="17" s="1"/>
  <c r="C379" i="17" a="1"/>
  <c r="C379" i="17" s="1"/>
  <c r="C375" i="17" a="1"/>
  <c r="C375" i="17" s="1"/>
  <c r="C371" i="17" a="1"/>
  <c r="C371" i="17" s="1"/>
  <c r="C367" i="17" a="1"/>
  <c r="C367" i="17" s="1"/>
  <c r="C363" i="17" a="1"/>
  <c r="C363" i="17" s="1"/>
  <c r="C359" i="17" a="1"/>
  <c r="C359" i="17" s="1"/>
  <c r="C355" i="17" a="1"/>
  <c r="C355" i="17" s="1"/>
  <c r="C351" i="17" a="1"/>
  <c r="C351" i="17" s="1"/>
  <c r="C347" i="17" a="1"/>
  <c r="C347" i="17" s="1"/>
  <c r="C343" i="17" a="1"/>
  <c r="C343" i="17" s="1"/>
  <c r="C339" i="17" a="1"/>
  <c r="C339" i="17" s="1"/>
  <c r="C335" i="17" a="1"/>
  <c r="C335" i="17" s="1"/>
  <c r="C331" i="17" a="1"/>
  <c r="C331" i="17" s="1"/>
  <c r="C327" i="17" a="1"/>
  <c r="C327" i="17" s="1"/>
  <c r="C323" i="17" a="1"/>
  <c r="C323" i="17" s="1"/>
  <c r="C319" i="17" a="1"/>
  <c r="C319" i="17" s="1"/>
  <c r="C315" i="17" a="1"/>
  <c r="C315" i="17" s="1"/>
  <c r="C311" i="17" a="1"/>
  <c r="C311" i="17" s="1"/>
  <c r="C307" i="17" a="1"/>
  <c r="C307" i="17" s="1"/>
  <c r="C303" i="17" a="1"/>
  <c r="C303" i="17" s="1"/>
  <c r="C299" i="17" a="1"/>
  <c r="C299" i="17" s="1"/>
  <c r="C295" i="17" a="1"/>
  <c r="C295" i="17" s="1"/>
  <c r="C291" i="17" a="1"/>
  <c r="C291" i="17" s="1"/>
  <c r="C287" i="17" a="1"/>
  <c r="C287" i="17" s="1"/>
  <c r="C283" i="17" a="1"/>
  <c r="C283" i="17" s="1"/>
  <c r="C279" i="17" a="1"/>
  <c r="C279" i="17" s="1"/>
  <c r="C275" i="17" a="1"/>
  <c r="C275" i="17" s="1"/>
  <c r="C271" i="17" a="1"/>
  <c r="C271" i="17" s="1"/>
  <c r="C267" i="17" a="1"/>
  <c r="C267" i="17" s="1"/>
  <c r="C263" i="17" a="1"/>
  <c r="C263" i="17" s="1"/>
  <c r="C259" i="17" a="1"/>
  <c r="C259" i="17" s="1"/>
  <c r="C255" i="17" a="1"/>
  <c r="C255" i="17" s="1"/>
  <c r="C251" i="17" a="1"/>
  <c r="C251" i="17" s="1"/>
  <c r="C247" i="17" a="1"/>
  <c r="C247" i="17" s="1"/>
  <c r="C243" i="17" a="1"/>
  <c r="C243" i="17" s="1"/>
  <c r="C239" i="17" a="1"/>
  <c r="C239" i="17" s="1"/>
  <c r="C235" i="17" a="1"/>
  <c r="C235" i="17" s="1"/>
  <c r="C231" i="17" a="1"/>
  <c r="C231" i="17" s="1"/>
  <c r="C227" i="17" a="1"/>
  <c r="C227" i="17" s="1"/>
  <c r="C223" i="17" a="1"/>
  <c r="C223" i="17" s="1"/>
  <c r="C219" i="17" a="1"/>
  <c r="C219" i="17" s="1"/>
  <c r="C215" i="17" a="1"/>
  <c r="C215" i="17" s="1"/>
  <c r="C211" i="17" a="1"/>
  <c r="C211" i="17" s="1"/>
  <c r="C207" i="17" a="1"/>
  <c r="C207" i="17" s="1"/>
  <c r="C203" i="17" a="1"/>
  <c r="C203" i="17" s="1"/>
  <c r="C199" i="17" a="1"/>
  <c r="C199" i="17" s="1"/>
  <c r="C195" i="17" a="1"/>
  <c r="C195" i="17" s="1"/>
  <c r="C191" i="17" a="1"/>
  <c r="C191" i="17" s="1"/>
  <c r="C187" i="17" a="1"/>
  <c r="C187" i="17" s="1"/>
  <c r="C183" i="17" a="1"/>
  <c r="C183" i="17" s="1"/>
  <c r="C179" i="17" a="1"/>
  <c r="C179" i="17" s="1"/>
  <c r="C175" i="17" a="1"/>
  <c r="C175" i="17" s="1"/>
  <c r="C171" i="17" a="1"/>
  <c r="C171" i="17" s="1"/>
  <c r="C167" i="17" a="1"/>
  <c r="C167" i="17" s="1"/>
  <c r="C163" i="17" a="1"/>
  <c r="C163" i="17" s="1"/>
  <c r="C159" i="17" a="1"/>
  <c r="C159" i="17" s="1"/>
  <c r="C155" i="17" a="1"/>
  <c r="C155" i="17" s="1"/>
  <c r="C151" i="17" a="1"/>
  <c r="C151" i="17" s="1"/>
  <c r="C147" i="17" a="1"/>
  <c r="C147" i="17" s="1"/>
  <c r="C143" i="17" a="1"/>
  <c r="C143" i="17" s="1"/>
  <c r="C139" i="17" a="1"/>
  <c r="C139" i="17" s="1"/>
  <c r="C135" i="17" a="1"/>
  <c r="C135" i="17" s="1"/>
  <c r="C131" i="17" a="1"/>
  <c r="C131" i="17" s="1"/>
  <c r="C127" i="17" a="1"/>
  <c r="C127" i="17" s="1"/>
  <c r="C123" i="17" a="1"/>
  <c r="C123" i="17" s="1"/>
  <c r="C119" i="17" a="1"/>
  <c r="C119" i="17" s="1"/>
  <c r="C115" i="17" a="1"/>
  <c r="C115" i="17" s="1"/>
  <c r="C111" i="17" a="1"/>
  <c r="C111" i="17" s="1"/>
  <c r="C107" i="17" a="1"/>
  <c r="C107" i="17" s="1"/>
  <c r="C103" i="17" a="1"/>
  <c r="C103" i="17" s="1"/>
  <c r="C99" i="17" a="1"/>
  <c r="C99" i="17" s="1"/>
  <c r="C95" i="17" a="1"/>
  <c r="C95" i="17" s="1"/>
  <c r="C91" i="17" a="1"/>
  <c r="C91" i="17" s="1"/>
  <c r="C87" i="17" a="1"/>
  <c r="C87" i="17" s="1"/>
  <c r="C83" i="17" a="1"/>
  <c r="C83" i="17" s="1"/>
  <c r="C79" i="17" a="1"/>
  <c r="C79" i="17" s="1"/>
  <c r="C75" i="17" a="1"/>
  <c r="C75" i="17" s="1"/>
  <c r="C71" i="17" a="1"/>
  <c r="C71" i="17" s="1"/>
  <c r="C67" i="17" a="1"/>
  <c r="C67" i="17" s="1"/>
  <c r="C63" i="17" a="1"/>
  <c r="C63" i="17" s="1"/>
  <c r="C59" i="17" a="1"/>
  <c r="C59" i="17" s="1"/>
  <c r="C55" i="17" a="1"/>
  <c r="C55" i="17" s="1"/>
  <c r="C51" i="17" a="1"/>
  <c r="C51" i="17" s="1"/>
  <c r="C47" i="17" a="1"/>
  <c r="C47" i="17" s="1"/>
  <c r="C43" i="17" a="1"/>
  <c r="C43" i="17" s="1"/>
  <c r="C39" i="17" a="1"/>
  <c r="C39" i="17" s="1"/>
  <c r="I442" i="17" l="1" a="1"/>
  <c r="I442" i="17" s="1"/>
  <c r="B491" i="17" a="1"/>
  <c r="B491" i="17" s="1"/>
  <c r="H491" i="17" a="1"/>
  <c r="H491" i="17" s="1"/>
  <c r="F186" i="17" a="1"/>
  <c r="F186" i="17" s="1"/>
  <c r="E491" i="17" a="1"/>
  <c r="E491" i="17" s="1"/>
  <c r="I491" i="17" a="1"/>
  <c r="I491" i="17" s="1"/>
  <c r="D491" i="17" a="1"/>
  <c r="D491" i="17" s="1"/>
  <c r="K491" i="17" a="1"/>
  <c r="K491" i="17" s="1"/>
  <c r="H442" i="17" a="1"/>
  <c r="H442" i="17" s="1"/>
  <c r="F491" i="17" a="1"/>
  <c r="F491" i="17" s="1"/>
  <c r="D250" i="17" a="1"/>
  <c r="D250" i="17" s="1"/>
  <c r="E250" i="17" a="1"/>
  <c r="E250" i="17" s="1"/>
  <c r="B250" i="17" a="1"/>
  <c r="B250" i="17" s="1"/>
  <c r="D186" i="17" a="1"/>
  <c r="D186" i="17" s="1"/>
  <c r="K186" i="17" a="1"/>
  <c r="K186" i="17" s="1"/>
  <c r="G250" i="17" a="1"/>
  <c r="G250" i="17" s="1"/>
  <c r="H250" i="17" a="1"/>
  <c r="H250" i="17" s="1"/>
  <c r="B442" i="17" a="1"/>
  <c r="B442" i="17" s="1"/>
  <c r="I186" i="17" a="1"/>
  <c r="I186" i="17" s="1"/>
  <c r="I250" i="17" a="1"/>
  <c r="I250" i="17" s="1"/>
  <c r="H410" i="17" a="1"/>
  <c r="H410" i="17" s="1"/>
  <c r="G122" i="17" a="1"/>
  <c r="G122" i="17" s="1"/>
  <c r="E122" i="17" a="1"/>
  <c r="E122" i="17" s="1"/>
  <c r="B122" i="17" a="1"/>
  <c r="B122" i="17" s="1"/>
  <c r="K122" i="17" a="1"/>
  <c r="K122" i="17" s="1"/>
  <c r="G186" i="17" a="1"/>
  <c r="G186" i="17" s="1"/>
  <c r="I378" i="17" a="1"/>
  <c r="I378" i="17" s="1"/>
  <c r="F410" i="17" a="1"/>
  <c r="F410" i="17" s="1"/>
  <c r="I122" i="17" a="1"/>
  <c r="I122" i="17" s="1"/>
  <c r="D410" i="17" a="1"/>
  <c r="D410" i="17" s="1"/>
  <c r="F122" i="17" a="1"/>
  <c r="F122" i="17" s="1"/>
  <c r="D122" i="17" a="1"/>
  <c r="D122" i="17" s="1"/>
  <c r="I314" i="17" a="1"/>
  <c r="I314" i="17" s="1"/>
  <c r="E378" i="17" a="1"/>
  <c r="E378" i="17" s="1"/>
  <c r="G378" i="17" a="1"/>
  <c r="G378" i="17" s="1"/>
  <c r="B314" i="17" a="1"/>
  <c r="B314" i="17" s="1"/>
  <c r="K314" i="17" a="1"/>
  <c r="K314" i="17" s="1"/>
  <c r="F378" i="17" a="1"/>
  <c r="F378" i="17" s="1"/>
  <c r="B378" i="17" a="1"/>
  <c r="B378" i="17" s="1"/>
  <c r="F314" i="17" a="1"/>
  <c r="F314" i="17" s="1"/>
  <c r="D378" i="17" a="1"/>
  <c r="D378" i="17" s="1"/>
  <c r="K378" i="17" a="1"/>
  <c r="K378" i="17" s="1"/>
  <c r="E282" i="17" a="1"/>
  <c r="E282" i="17" s="1"/>
  <c r="F50" i="17" a="1"/>
  <c r="F50" i="17" s="1"/>
  <c r="H282" i="17" a="1"/>
  <c r="H282" i="17" s="1"/>
  <c r="K50" i="17" a="1"/>
  <c r="K50" i="17" s="1"/>
  <c r="G314" i="17" a="1"/>
  <c r="G314" i="17" s="1"/>
  <c r="D50" i="17" a="1"/>
  <c r="D50" i="17" s="1"/>
  <c r="I50" i="17" a="1"/>
  <c r="I50" i="17" s="1"/>
  <c r="E186" i="17" a="1"/>
  <c r="E186" i="17" s="1"/>
  <c r="H186" i="17" a="1"/>
  <c r="H186" i="17" s="1"/>
  <c r="D314" i="17" a="1"/>
  <c r="D314" i="17" s="1"/>
  <c r="I410" i="17" a="1"/>
  <c r="I410" i="17" s="1"/>
  <c r="F250" i="17" a="1"/>
  <c r="F250" i="17" s="1"/>
  <c r="G50" i="17" a="1"/>
  <c r="G50" i="17" s="1"/>
  <c r="F442" i="17" a="1"/>
  <c r="F442" i="17" s="1"/>
  <c r="K442" i="17" a="1"/>
  <c r="K442" i="17" s="1"/>
  <c r="D282" i="17" a="1"/>
  <c r="D282" i="17" s="1"/>
  <c r="I282" i="17" a="1"/>
  <c r="I282" i="17" s="1"/>
  <c r="D442" i="17" a="1"/>
  <c r="D442" i="17" s="1"/>
  <c r="B282" i="17" a="1"/>
  <c r="B282" i="17" s="1"/>
  <c r="E50" i="17" a="1"/>
  <c r="E50" i="17" s="1"/>
  <c r="H50" i="17" a="1"/>
  <c r="H50" i="17" s="1"/>
  <c r="E314" i="17" a="1"/>
  <c r="E314" i="17" s="1"/>
  <c r="G442" i="17" a="1"/>
  <c r="G442" i="17" s="1"/>
  <c r="G410" i="17" a="1"/>
  <c r="G410" i="17" s="1"/>
  <c r="K410" i="17" a="1"/>
  <c r="K410" i="17" s="1"/>
  <c r="B410" i="17" a="1"/>
  <c r="B410" i="17" s="1"/>
  <c r="F282" i="17" a="1"/>
  <c r="F282" i="17" s="1"/>
  <c r="K282" i="17" a="1"/>
  <c r="K282" i="17" s="1"/>
  <c r="K79" i="17" a="1"/>
  <c r="K79" i="17" s="1"/>
  <c r="I79" i="17" a="1"/>
  <c r="I79" i="17" s="1"/>
  <c r="H79" i="17" a="1"/>
  <c r="H79" i="17" s="1"/>
  <c r="G79" i="17" a="1"/>
  <c r="G79" i="17" s="1"/>
  <c r="D79" i="17" a="1"/>
  <c r="D79" i="17" s="1"/>
  <c r="B79" i="17" a="1"/>
  <c r="B79" i="17" s="1"/>
  <c r="F79" i="17" a="1"/>
  <c r="F79" i="17" s="1"/>
  <c r="E79" i="17" a="1"/>
  <c r="E79" i="17" s="1"/>
  <c r="K143" i="17" a="1"/>
  <c r="K143" i="17" s="1"/>
  <c r="I143" i="17" a="1"/>
  <c r="I143" i="17" s="1"/>
  <c r="H143" i="17" a="1"/>
  <c r="H143" i="17" s="1"/>
  <c r="G143" i="17" a="1"/>
  <c r="G143" i="17" s="1"/>
  <c r="F143" i="17" a="1"/>
  <c r="F143" i="17" s="1"/>
  <c r="D143" i="17" a="1"/>
  <c r="D143" i="17" s="1"/>
  <c r="E143" i="17" a="1"/>
  <c r="E143" i="17" s="1"/>
  <c r="B143" i="17" a="1"/>
  <c r="B143" i="17" s="1"/>
  <c r="K51" i="17" a="1"/>
  <c r="K51" i="17" s="1"/>
  <c r="I51" i="17" a="1"/>
  <c r="I51" i="17" s="1"/>
  <c r="F51" i="17" a="1"/>
  <c r="F51" i="17" s="1"/>
  <c r="H51" i="17" a="1"/>
  <c r="H51" i="17" s="1"/>
  <c r="D51" i="17" a="1"/>
  <c r="D51" i="17" s="1"/>
  <c r="G51" i="17" a="1"/>
  <c r="G51" i="17" s="1"/>
  <c r="B51" i="17" a="1"/>
  <c r="B51" i="17" s="1"/>
  <c r="E51" i="17" a="1"/>
  <c r="E51" i="17" s="1"/>
  <c r="K115" i="17" a="1"/>
  <c r="K115" i="17" s="1"/>
  <c r="I115" i="17" a="1"/>
  <c r="I115" i="17" s="1"/>
  <c r="H115" i="17" a="1"/>
  <c r="H115" i="17" s="1"/>
  <c r="G115" i="17" a="1"/>
  <c r="G115" i="17" s="1"/>
  <c r="F115" i="17" a="1"/>
  <c r="F115" i="17" s="1"/>
  <c r="D115" i="17" a="1"/>
  <c r="D115" i="17" s="1"/>
  <c r="E115" i="17" a="1"/>
  <c r="E115" i="17" s="1"/>
  <c r="B115" i="17" a="1"/>
  <c r="B115" i="17" s="1"/>
  <c r="K163" i="17" a="1"/>
  <c r="K163" i="17" s="1"/>
  <c r="I163" i="17" a="1"/>
  <c r="I163" i="17" s="1"/>
  <c r="H163" i="17" a="1"/>
  <c r="H163" i="17" s="1"/>
  <c r="G163" i="17" a="1"/>
  <c r="G163" i="17" s="1"/>
  <c r="D163" i="17" a="1"/>
  <c r="D163" i="17" s="1"/>
  <c r="F163" i="17" a="1"/>
  <c r="F163" i="17" s="1"/>
  <c r="E163" i="17" a="1"/>
  <c r="E163" i="17" s="1"/>
  <c r="B163" i="17" a="1"/>
  <c r="B163" i="17" s="1"/>
  <c r="K211" i="17" a="1"/>
  <c r="K211" i="17" s="1"/>
  <c r="I211" i="17" a="1"/>
  <c r="I211" i="17" s="1"/>
  <c r="H211" i="17" a="1"/>
  <c r="H211" i="17" s="1"/>
  <c r="F211" i="17" a="1"/>
  <c r="F211" i="17" s="1"/>
  <c r="D211" i="17" a="1"/>
  <c r="D211" i="17" s="1"/>
  <c r="G211" i="17" a="1"/>
  <c r="G211" i="17" s="1"/>
  <c r="E211" i="17" a="1"/>
  <c r="E211" i="17" s="1"/>
  <c r="B211" i="17" a="1"/>
  <c r="B211" i="17" s="1"/>
  <c r="K259" i="17" a="1"/>
  <c r="K259" i="17" s="1"/>
  <c r="I259" i="17" a="1"/>
  <c r="I259" i="17" s="1"/>
  <c r="H259" i="17" a="1"/>
  <c r="H259" i="17" s="1"/>
  <c r="G259" i="17" a="1"/>
  <c r="G259" i="17" s="1"/>
  <c r="D259" i="17" a="1"/>
  <c r="D259" i="17" s="1"/>
  <c r="F259" i="17" a="1"/>
  <c r="F259" i="17" s="1"/>
  <c r="E259" i="17" a="1"/>
  <c r="E259" i="17" s="1"/>
  <c r="B259" i="17" a="1"/>
  <c r="B259" i="17" s="1"/>
  <c r="K291" i="17" a="1"/>
  <c r="K291" i="17" s="1"/>
  <c r="H291" i="17" a="1"/>
  <c r="H291" i="17" s="1"/>
  <c r="G291" i="17" a="1"/>
  <c r="G291" i="17" s="1"/>
  <c r="I291" i="17" a="1"/>
  <c r="I291" i="17" s="1"/>
  <c r="D291" i="17" a="1"/>
  <c r="D291" i="17" s="1"/>
  <c r="F291" i="17" a="1"/>
  <c r="F291" i="17" s="1"/>
  <c r="E291" i="17" a="1"/>
  <c r="E291" i="17" s="1"/>
  <c r="B291" i="17" a="1"/>
  <c r="B291" i="17" s="1"/>
  <c r="K323" i="17" a="1"/>
  <c r="K323" i="17" s="1"/>
  <c r="H323" i="17" a="1"/>
  <c r="H323" i="17" s="1"/>
  <c r="I323" i="17" a="1"/>
  <c r="I323" i="17" s="1"/>
  <c r="G323" i="17" a="1"/>
  <c r="G323" i="17" s="1"/>
  <c r="D323" i="17" a="1"/>
  <c r="D323" i="17" s="1"/>
  <c r="F323" i="17" a="1"/>
  <c r="F323" i="17" s="1"/>
  <c r="E323" i="17" a="1"/>
  <c r="E323" i="17" s="1"/>
  <c r="B323" i="17" a="1"/>
  <c r="B323" i="17" s="1"/>
  <c r="K371" i="17" a="1"/>
  <c r="K371" i="17" s="1"/>
  <c r="I371" i="17" a="1"/>
  <c r="I371" i="17" s="1"/>
  <c r="H371" i="17" a="1"/>
  <c r="H371" i="17" s="1"/>
  <c r="F371" i="17" a="1"/>
  <c r="F371" i="17" s="1"/>
  <c r="D371" i="17" a="1"/>
  <c r="D371" i="17" s="1"/>
  <c r="G371" i="17" a="1"/>
  <c r="G371" i="17" s="1"/>
  <c r="E371" i="17" a="1"/>
  <c r="E371" i="17" s="1"/>
  <c r="B371" i="17" a="1"/>
  <c r="B371" i="17" s="1"/>
  <c r="K419" i="17" a="1"/>
  <c r="K419" i="17" s="1"/>
  <c r="I419" i="17" a="1"/>
  <c r="I419" i="17" s="1"/>
  <c r="H419" i="17" a="1"/>
  <c r="H419" i="17" s="1"/>
  <c r="D419" i="17" a="1"/>
  <c r="D419" i="17" s="1"/>
  <c r="G419" i="17" a="1"/>
  <c r="G419" i="17" s="1"/>
  <c r="E419" i="17" a="1"/>
  <c r="E419" i="17" s="1"/>
  <c r="F419" i="17" a="1"/>
  <c r="F419" i="17" s="1"/>
  <c r="B419" i="17" a="1"/>
  <c r="B419" i="17" s="1"/>
  <c r="K41" i="17" a="1"/>
  <c r="K41" i="17" s="1"/>
  <c r="I41" i="17" a="1"/>
  <c r="I41" i="17" s="1"/>
  <c r="H41" i="17" a="1"/>
  <c r="H41" i="17" s="1"/>
  <c r="G41" i="17" a="1"/>
  <c r="G41" i="17" s="1"/>
  <c r="D41" i="17" a="1"/>
  <c r="D41" i="17" s="1"/>
  <c r="E41" i="17" a="1"/>
  <c r="E41" i="17" s="1"/>
  <c r="B41" i="17" a="1"/>
  <c r="B41" i="17" s="1"/>
  <c r="F41" i="17" a="1"/>
  <c r="F41" i="17" s="1"/>
  <c r="K89" i="17" a="1"/>
  <c r="K89" i="17" s="1"/>
  <c r="I89" i="17" a="1"/>
  <c r="I89" i="17" s="1"/>
  <c r="H89" i="17" a="1"/>
  <c r="H89" i="17" s="1"/>
  <c r="F89" i="17" a="1"/>
  <c r="F89" i="17" s="1"/>
  <c r="G89" i="17" a="1"/>
  <c r="G89" i="17" s="1"/>
  <c r="D89" i="17" a="1"/>
  <c r="D89" i="17" s="1"/>
  <c r="E89" i="17" a="1"/>
  <c r="E89" i="17" s="1"/>
  <c r="B89" i="17" a="1"/>
  <c r="B89" i="17" s="1"/>
  <c r="K39" i="17" a="1"/>
  <c r="K39" i="17" s="1"/>
  <c r="I39" i="17" a="1"/>
  <c r="I39" i="17" s="1"/>
  <c r="H39" i="17" a="1"/>
  <c r="H39" i="17" s="1"/>
  <c r="F39" i="17" a="1"/>
  <c r="F39" i="17" s="1"/>
  <c r="D39" i="17" a="1"/>
  <c r="D39" i="17" s="1"/>
  <c r="G39" i="17" a="1"/>
  <c r="G39" i="17" s="1"/>
  <c r="B39" i="17" a="1"/>
  <c r="B39" i="17" s="1"/>
  <c r="E39" i="17" a="1"/>
  <c r="E39" i="17" s="1"/>
  <c r="K55" i="17" a="1"/>
  <c r="K55" i="17" s="1"/>
  <c r="I55" i="17" a="1"/>
  <c r="I55" i="17" s="1"/>
  <c r="H55" i="17" a="1"/>
  <c r="H55" i="17" s="1"/>
  <c r="G55" i="17" a="1"/>
  <c r="G55" i="17" s="1"/>
  <c r="F55" i="17" a="1"/>
  <c r="F55" i="17" s="1"/>
  <c r="D55" i="17" a="1"/>
  <c r="D55" i="17" s="1"/>
  <c r="B55" i="17" a="1"/>
  <c r="B55" i="17" s="1"/>
  <c r="E55" i="17" a="1"/>
  <c r="E55" i="17" s="1"/>
  <c r="K87" i="17" a="1"/>
  <c r="K87" i="17" s="1"/>
  <c r="I87" i="17" a="1"/>
  <c r="I87" i="17" s="1"/>
  <c r="H87" i="17" a="1"/>
  <c r="H87" i="17" s="1"/>
  <c r="F87" i="17" a="1"/>
  <c r="F87" i="17" s="1"/>
  <c r="G87" i="17" a="1"/>
  <c r="G87" i="17" s="1"/>
  <c r="D87" i="17" a="1"/>
  <c r="D87" i="17" s="1"/>
  <c r="B87" i="17" a="1"/>
  <c r="B87" i="17" s="1"/>
  <c r="E87" i="17" a="1"/>
  <c r="E87" i="17" s="1"/>
  <c r="K119" i="17" a="1"/>
  <c r="K119" i="17" s="1"/>
  <c r="I119" i="17" a="1"/>
  <c r="I119" i="17" s="1"/>
  <c r="H119" i="17" a="1"/>
  <c r="H119" i="17" s="1"/>
  <c r="G119" i="17" a="1"/>
  <c r="G119" i="17" s="1"/>
  <c r="F119" i="17" a="1"/>
  <c r="F119" i="17" s="1"/>
  <c r="D119" i="17" a="1"/>
  <c r="D119" i="17" s="1"/>
  <c r="B119" i="17" a="1"/>
  <c r="B119" i="17" s="1"/>
  <c r="E119" i="17" a="1"/>
  <c r="E119" i="17" s="1"/>
  <c r="K151" i="17" a="1"/>
  <c r="K151" i="17" s="1"/>
  <c r="I151" i="17" a="1"/>
  <c r="I151" i="17" s="1"/>
  <c r="H151" i="17" a="1"/>
  <c r="H151" i="17" s="1"/>
  <c r="G151" i="17" a="1"/>
  <c r="G151" i="17" s="1"/>
  <c r="D151" i="17" a="1"/>
  <c r="D151" i="17" s="1"/>
  <c r="F151" i="17" a="1"/>
  <c r="F151" i="17" s="1"/>
  <c r="E151" i="17" a="1"/>
  <c r="E151" i="17" s="1"/>
  <c r="B151" i="17" a="1"/>
  <c r="B151" i="17" s="1"/>
  <c r="K183" i="17" a="1"/>
  <c r="K183" i="17" s="1"/>
  <c r="I183" i="17" a="1"/>
  <c r="I183" i="17" s="1"/>
  <c r="H183" i="17" a="1"/>
  <c r="H183" i="17" s="1"/>
  <c r="G183" i="17" a="1"/>
  <c r="G183" i="17" s="1"/>
  <c r="F183" i="17" a="1"/>
  <c r="F183" i="17" s="1"/>
  <c r="D183" i="17" a="1"/>
  <c r="D183" i="17" s="1"/>
  <c r="E183" i="17" a="1"/>
  <c r="E183" i="17" s="1"/>
  <c r="B183" i="17" a="1"/>
  <c r="B183" i="17" s="1"/>
  <c r="K215" i="17" a="1"/>
  <c r="K215" i="17" s="1"/>
  <c r="I215" i="17" a="1"/>
  <c r="I215" i="17" s="1"/>
  <c r="H215" i="17" a="1"/>
  <c r="H215" i="17" s="1"/>
  <c r="G215" i="17" a="1"/>
  <c r="G215" i="17" s="1"/>
  <c r="F215" i="17" a="1"/>
  <c r="F215" i="17" s="1"/>
  <c r="D215" i="17" a="1"/>
  <c r="D215" i="17" s="1"/>
  <c r="E215" i="17" a="1"/>
  <c r="E215" i="17" s="1"/>
  <c r="B215" i="17" a="1"/>
  <c r="B215" i="17" s="1"/>
  <c r="K247" i="17" a="1"/>
  <c r="K247" i="17" s="1"/>
  <c r="I247" i="17" a="1"/>
  <c r="I247" i="17" s="1"/>
  <c r="H247" i="17" a="1"/>
  <c r="H247" i="17" s="1"/>
  <c r="G247" i="17" a="1"/>
  <c r="G247" i="17" s="1"/>
  <c r="F247" i="17" a="1"/>
  <c r="F247" i="17" s="1"/>
  <c r="D247" i="17" a="1"/>
  <c r="D247" i="17" s="1"/>
  <c r="E247" i="17" a="1"/>
  <c r="E247" i="17" s="1"/>
  <c r="B247" i="17" a="1"/>
  <c r="B247" i="17" s="1"/>
  <c r="K279" i="17" a="1"/>
  <c r="K279" i="17" s="1"/>
  <c r="I279" i="17" a="1"/>
  <c r="I279" i="17" s="1"/>
  <c r="H279" i="17" a="1"/>
  <c r="H279" i="17" s="1"/>
  <c r="G279" i="17" a="1"/>
  <c r="G279" i="17" s="1"/>
  <c r="D279" i="17" a="1"/>
  <c r="D279" i="17" s="1"/>
  <c r="F279" i="17" a="1"/>
  <c r="F279" i="17" s="1"/>
  <c r="E279" i="17" a="1"/>
  <c r="E279" i="17" s="1"/>
  <c r="B279" i="17" a="1"/>
  <c r="B279" i="17" s="1"/>
  <c r="K311" i="17" a="1"/>
  <c r="K311" i="17" s="1"/>
  <c r="I311" i="17" a="1"/>
  <c r="I311" i="17" s="1"/>
  <c r="H311" i="17" a="1"/>
  <c r="H311" i="17" s="1"/>
  <c r="D311" i="17" a="1"/>
  <c r="D311" i="17" s="1"/>
  <c r="G311" i="17" a="1"/>
  <c r="G311" i="17" s="1"/>
  <c r="F311" i="17" a="1"/>
  <c r="F311" i="17" s="1"/>
  <c r="E311" i="17" a="1"/>
  <c r="E311" i="17" s="1"/>
  <c r="B311" i="17" a="1"/>
  <c r="B311" i="17" s="1"/>
  <c r="K43" i="17" a="1"/>
  <c r="K43" i="17" s="1"/>
  <c r="I43" i="17" a="1"/>
  <c r="I43" i="17" s="1"/>
  <c r="H43" i="17" a="1"/>
  <c r="H43" i="17" s="1"/>
  <c r="F43" i="17" a="1"/>
  <c r="F43" i="17" s="1"/>
  <c r="D43" i="17" a="1"/>
  <c r="D43" i="17" s="1"/>
  <c r="B43" i="17" a="1"/>
  <c r="B43" i="17" s="1"/>
  <c r="G43" i="17" a="1"/>
  <c r="G43" i="17" s="1"/>
  <c r="E43" i="17" a="1"/>
  <c r="E43" i="17" s="1"/>
  <c r="K59" i="17" a="1"/>
  <c r="K59" i="17" s="1"/>
  <c r="I59" i="17" a="1"/>
  <c r="I59" i="17" s="1"/>
  <c r="H59" i="17" a="1"/>
  <c r="H59" i="17" s="1"/>
  <c r="G59" i="17" a="1"/>
  <c r="G59" i="17" s="1"/>
  <c r="F59" i="17" a="1"/>
  <c r="F59" i="17" s="1"/>
  <c r="D59" i="17" a="1"/>
  <c r="D59" i="17" s="1"/>
  <c r="B59" i="17" a="1"/>
  <c r="B59" i="17" s="1"/>
  <c r="E59" i="17" a="1"/>
  <c r="E59" i="17" s="1"/>
  <c r="K75" i="17" a="1"/>
  <c r="K75" i="17" s="1"/>
  <c r="I75" i="17" a="1"/>
  <c r="I75" i="17" s="1"/>
  <c r="H75" i="17" a="1"/>
  <c r="H75" i="17" s="1"/>
  <c r="G75" i="17" a="1"/>
  <c r="G75" i="17" s="1"/>
  <c r="D75" i="17" a="1"/>
  <c r="D75" i="17" s="1"/>
  <c r="F75" i="17" a="1"/>
  <c r="F75" i="17" s="1"/>
  <c r="B75" i="17" a="1"/>
  <c r="B75" i="17" s="1"/>
  <c r="E75" i="17" a="1"/>
  <c r="E75" i="17" s="1"/>
  <c r="K91" i="17" a="1"/>
  <c r="K91" i="17" s="1"/>
  <c r="I91" i="17" a="1"/>
  <c r="I91" i="17" s="1"/>
  <c r="H91" i="17" a="1"/>
  <c r="H91" i="17" s="1"/>
  <c r="D91" i="17" a="1"/>
  <c r="D91" i="17" s="1"/>
  <c r="B91" i="17" a="1"/>
  <c r="B91" i="17" s="1"/>
  <c r="G91" i="17" a="1"/>
  <c r="G91" i="17" s="1"/>
  <c r="F91" i="17" a="1"/>
  <c r="F91" i="17" s="1"/>
  <c r="E91" i="17" a="1"/>
  <c r="E91" i="17" s="1"/>
  <c r="K107" i="17" a="1"/>
  <c r="K107" i="17" s="1"/>
  <c r="I107" i="17" a="1"/>
  <c r="I107" i="17" s="1"/>
  <c r="H107" i="17" a="1"/>
  <c r="H107" i="17" s="1"/>
  <c r="G107" i="17" a="1"/>
  <c r="G107" i="17" s="1"/>
  <c r="F107" i="17" a="1"/>
  <c r="F107" i="17" s="1"/>
  <c r="D107" i="17" a="1"/>
  <c r="D107" i="17" s="1"/>
  <c r="B107" i="17" a="1"/>
  <c r="B107" i="17" s="1"/>
  <c r="E107" i="17" a="1"/>
  <c r="E107" i="17" s="1"/>
  <c r="K123" i="17" a="1"/>
  <c r="K123" i="17" s="1"/>
  <c r="I123" i="17" a="1"/>
  <c r="I123" i="17" s="1"/>
  <c r="H123" i="17" a="1"/>
  <c r="H123" i="17" s="1"/>
  <c r="G123" i="17" a="1"/>
  <c r="G123" i="17" s="1"/>
  <c r="F123" i="17" a="1"/>
  <c r="F123" i="17" s="1"/>
  <c r="D123" i="17" a="1"/>
  <c r="D123" i="17" s="1"/>
  <c r="E123" i="17" a="1"/>
  <c r="E123" i="17" s="1"/>
  <c r="B123" i="17" a="1"/>
  <c r="B123" i="17" s="1"/>
  <c r="K139" i="17" a="1"/>
  <c r="K139" i="17" s="1"/>
  <c r="I139" i="17" a="1"/>
  <c r="I139" i="17" s="1"/>
  <c r="H139" i="17" a="1"/>
  <c r="H139" i="17" s="1"/>
  <c r="G139" i="17" a="1"/>
  <c r="G139" i="17" s="1"/>
  <c r="D139" i="17" a="1"/>
  <c r="D139" i="17" s="1"/>
  <c r="F139" i="17" a="1"/>
  <c r="F139" i="17" s="1"/>
  <c r="E139" i="17" a="1"/>
  <c r="E139" i="17" s="1"/>
  <c r="B139" i="17" a="1"/>
  <c r="B139" i="17" s="1"/>
  <c r="K155" i="17" a="1"/>
  <c r="K155" i="17" s="1"/>
  <c r="I155" i="17" a="1"/>
  <c r="I155" i="17" s="1"/>
  <c r="H155" i="17" a="1"/>
  <c r="H155" i="17" s="1"/>
  <c r="G155" i="17" a="1"/>
  <c r="G155" i="17" s="1"/>
  <c r="F155" i="17" a="1"/>
  <c r="F155" i="17" s="1"/>
  <c r="D155" i="17" a="1"/>
  <c r="D155" i="17" s="1"/>
  <c r="E155" i="17" a="1"/>
  <c r="E155" i="17" s="1"/>
  <c r="B155" i="17" a="1"/>
  <c r="B155" i="17" s="1"/>
  <c r="K171" i="17" a="1"/>
  <c r="K171" i="17" s="1"/>
  <c r="I171" i="17" a="1"/>
  <c r="I171" i="17" s="1"/>
  <c r="G171" i="17" a="1"/>
  <c r="G171" i="17" s="1"/>
  <c r="H171" i="17" a="1"/>
  <c r="H171" i="17" s="1"/>
  <c r="F171" i="17" a="1"/>
  <c r="F171" i="17" s="1"/>
  <c r="D171" i="17" a="1"/>
  <c r="D171" i="17" s="1"/>
  <c r="E171" i="17" a="1"/>
  <c r="E171" i="17" s="1"/>
  <c r="B171" i="17" a="1"/>
  <c r="B171" i="17" s="1"/>
  <c r="K187" i="17" a="1"/>
  <c r="K187" i="17" s="1"/>
  <c r="I187" i="17" a="1"/>
  <c r="I187" i="17" s="1"/>
  <c r="H187" i="17" a="1"/>
  <c r="H187" i="17" s="1"/>
  <c r="G187" i="17" a="1"/>
  <c r="G187" i="17" s="1"/>
  <c r="F187" i="17" a="1"/>
  <c r="F187" i="17" s="1"/>
  <c r="D187" i="17" a="1"/>
  <c r="D187" i="17" s="1"/>
  <c r="E187" i="17" a="1"/>
  <c r="E187" i="17" s="1"/>
  <c r="B187" i="17" a="1"/>
  <c r="B187" i="17" s="1"/>
  <c r="K203" i="17" a="1"/>
  <c r="K203" i="17" s="1"/>
  <c r="I203" i="17" a="1"/>
  <c r="I203" i="17" s="1"/>
  <c r="H203" i="17" a="1"/>
  <c r="H203" i="17" s="1"/>
  <c r="G203" i="17" a="1"/>
  <c r="G203" i="17" s="1"/>
  <c r="D203" i="17" a="1"/>
  <c r="D203" i="17" s="1"/>
  <c r="F203" i="17" a="1"/>
  <c r="F203" i="17" s="1"/>
  <c r="E203" i="17" a="1"/>
  <c r="E203" i="17" s="1"/>
  <c r="B203" i="17" a="1"/>
  <c r="B203" i="17" s="1"/>
  <c r="K219" i="17" a="1"/>
  <c r="K219" i="17" s="1"/>
  <c r="I219" i="17" a="1"/>
  <c r="I219" i="17" s="1"/>
  <c r="H219" i="17" a="1"/>
  <c r="H219" i="17" s="1"/>
  <c r="G219" i="17" a="1"/>
  <c r="G219" i="17" s="1"/>
  <c r="D219" i="17" a="1"/>
  <c r="D219" i="17" s="1"/>
  <c r="F219" i="17" a="1"/>
  <c r="F219" i="17" s="1"/>
  <c r="E219" i="17" a="1"/>
  <c r="E219" i="17" s="1"/>
  <c r="B219" i="17" a="1"/>
  <c r="B219" i="17" s="1"/>
  <c r="K235" i="17" a="1"/>
  <c r="K235" i="17" s="1"/>
  <c r="I235" i="17" a="1"/>
  <c r="I235" i="17" s="1"/>
  <c r="H235" i="17" a="1"/>
  <c r="H235" i="17" s="1"/>
  <c r="G235" i="17" a="1"/>
  <c r="G235" i="17" s="1"/>
  <c r="D235" i="17" a="1"/>
  <c r="D235" i="17" s="1"/>
  <c r="F235" i="17" a="1"/>
  <c r="F235" i="17" s="1"/>
  <c r="E235" i="17" a="1"/>
  <c r="E235" i="17" s="1"/>
  <c r="B235" i="17" a="1"/>
  <c r="B235" i="17" s="1"/>
  <c r="K251" i="17" a="1"/>
  <c r="K251" i="17" s="1"/>
  <c r="I251" i="17" a="1"/>
  <c r="I251" i="17" s="1"/>
  <c r="H251" i="17" a="1"/>
  <c r="H251" i="17" s="1"/>
  <c r="G251" i="17" a="1"/>
  <c r="G251" i="17" s="1"/>
  <c r="D251" i="17" a="1"/>
  <c r="D251" i="17" s="1"/>
  <c r="F251" i="17" a="1"/>
  <c r="F251" i="17" s="1"/>
  <c r="E251" i="17" a="1"/>
  <c r="E251" i="17" s="1"/>
  <c r="B251" i="17" a="1"/>
  <c r="B251" i="17" s="1"/>
  <c r="K267" i="17" a="1"/>
  <c r="K267" i="17" s="1"/>
  <c r="H267" i="17" a="1"/>
  <c r="H267" i="17" s="1"/>
  <c r="I267" i="17" a="1"/>
  <c r="I267" i="17" s="1"/>
  <c r="G267" i="17" a="1"/>
  <c r="G267" i="17" s="1"/>
  <c r="D267" i="17" a="1"/>
  <c r="D267" i="17" s="1"/>
  <c r="E267" i="17" a="1"/>
  <c r="E267" i="17" s="1"/>
  <c r="F267" i="17" a="1"/>
  <c r="F267" i="17" s="1"/>
  <c r="B267" i="17" a="1"/>
  <c r="B267" i="17" s="1"/>
  <c r="K283" i="17" a="1"/>
  <c r="K283" i="17" s="1"/>
  <c r="I283" i="17" a="1"/>
  <c r="I283" i="17" s="1"/>
  <c r="H283" i="17" a="1"/>
  <c r="H283" i="17" s="1"/>
  <c r="G283" i="17" a="1"/>
  <c r="G283" i="17" s="1"/>
  <c r="D283" i="17" a="1"/>
  <c r="D283" i="17" s="1"/>
  <c r="F283" i="17" a="1"/>
  <c r="F283" i="17" s="1"/>
  <c r="E283" i="17" a="1"/>
  <c r="E283" i="17" s="1"/>
  <c r="B283" i="17" a="1"/>
  <c r="B283" i="17" s="1"/>
  <c r="K299" i="17" a="1"/>
  <c r="K299" i="17" s="1"/>
  <c r="I299" i="17" a="1"/>
  <c r="I299" i="17" s="1"/>
  <c r="H299" i="17" a="1"/>
  <c r="H299" i="17" s="1"/>
  <c r="G299" i="17" a="1"/>
  <c r="G299" i="17" s="1"/>
  <c r="F299" i="17" a="1"/>
  <c r="F299" i="17" s="1"/>
  <c r="D299" i="17" a="1"/>
  <c r="D299" i="17" s="1"/>
  <c r="E299" i="17" a="1"/>
  <c r="E299" i="17" s="1"/>
  <c r="B299" i="17" a="1"/>
  <c r="B299" i="17" s="1"/>
  <c r="K315" i="17" a="1"/>
  <c r="K315" i="17" s="1"/>
  <c r="I315" i="17" a="1"/>
  <c r="I315" i="17" s="1"/>
  <c r="H315" i="17" a="1"/>
  <c r="H315" i="17" s="1"/>
  <c r="G315" i="17" a="1"/>
  <c r="G315" i="17" s="1"/>
  <c r="D315" i="17" a="1"/>
  <c r="D315" i="17" s="1"/>
  <c r="E315" i="17" a="1"/>
  <c r="E315" i="17" s="1"/>
  <c r="F315" i="17" a="1"/>
  <c r="F315" i="17" s="1"/>
  <c r="B315" i="17" a="1"/>
  <c r="B315" i="17" s="1"/>
  <c r="K331" i="17" a="1"/>
  <c r="K331" i="17" s="1"/>
  <c r="I331" i="17" a="1"/>
  <c r="I331" i="17" s="1"/>
  <c r="H331" i="17" a="1"/>
  <c r="H331" i="17" s="1"/>
  <c r="G331" i="17" a="1"/>
  <c r="G331" i="17" s="1"/>
  <c r="D331" i="17" a="1"/>
  <c r="D331" i="17" s="1"/>
  <c r="E331" i="17" a="1"/>
  <c r="E331" i="17" s="1"/>
  <c r="F331" i="17" a="1"/>
  <c r="F331" i="17" s="1"/>
  <c r="B331" i="17" a="1"/>
  <c r="B331" i="17" s="1"/>
  <c r="K347" i="17" a="1"/>
  <c r="K347" i="17" s="1"/>
  <c r="H347" i="17" a="1"/>
  <c r="H347" i="17" s="1"/>
  <c r="I347" i="17" a="1"/>
  <c r="I347" i="17" s="1"/>
  <c r="F347" i="17" a="1"/>
  <c r="F347" i="17" s="1"/>
  <c r="D347" i="17" a="1"/>
  <c r="D347" i="17" s="1"/>
  <c r="E347" i="17" a="1"/>
  <c r="E347" i="17" s="1"/>
  <c r="B347" i="17" a="1"/>
  <c r="B347" i="17" s="1"/>
  <c r="G347" i="17" a="1"/>
  <c r="G347" i="17" s="1"/>
  <c r="K363" i="17" a="1"/>
  <c r="K363" i="17" s="1"/>
  <c r="I363" i="17" a="1"/>
  <c r="I363" i="17" s="1"/>
  <c r="H363" i="17" a="1"/>
  <c r="H363" i="17" s="1"/>
  <c r="F363" i="17" a="1"/>
  <c r="F363" i="17" s="1"/>
  <c r="E363" i="17" a="1"/>
  <c r="E363" i="17" s="1"/>
  <c r="D363" i="17" a="1"/>
  <c r="D363" i="17" s="1"/>
  <c r="B363" i="17" a="1"/>
  <c r="B363" i="17" s="1"/>
  <c r="G363" i="17" a="1"/>
  <c r="G363" i="17" s="1"/>
  <c r="K379" i="17" a="1"/>
  <c r="K379" i="17" s="1"/>
  <c r="I379" i="17" a="1"/>
  <c r="I379" i="17" s="1"/>
  <c r="H379" i="17" a="1"/>
  <c r="H379" i="17" s="1"/>
  <c r="F379" i="17" a="1"/>
  <c r="F379" i="17" s="1"/>
  <c r="E379" i="17" a="1"/>
  <c r="E379" i="17" s="1"/>
  <c r="D379" i="17" a="1"/>
  <c r="D379" i="17" s="1"/>
  <c r="G379" i="17" a="1"/>
  <c r="G379" i="17" s="1"/>
  <c r="B379" i="17" a="1"/>
  <c r="B379" i="17" s="1"/>
  <c r="K395" i="17" a="1"/>
  <c r="K395" i="17" s="1"/>
  <c r="I395" i="17" a="1"/>
  <c r="I395" i="17" s="1"/>
  <c r="F395" i="17" a="1"/>
  <c r="F395" i="17" s="1"/>
  <c r="H395" i="17" a="1"/>
  <c r="H395" i="17" s="1"/>
  <c r="E395" i="17" a="1"/>
  <c r="E395" i="17" s="1"/>
  <c r="G395" i="17" a="1"/>
  <c r="G395" i="17" s="1"/>
  <c r="B395" i="17" a="1"/>
  <c r="B395" i="17" s="1"/>
  <c r="D395" i="17" a="1"/>
  <c r="D395" i="17" s="1"/>
  <c r="K411" i="17" a="1"/>
  <c r="K411" i="17" s="1"/>
  <c r="I411" i="17" a="1"/>
  <c r="I411" i="17" s="1"/>
  <c r="F411" i="17" a="1"/>
  <c r="F411" i="17" s="1"/>
  <c r="H411" i="17" a="1"/>
  <c r="H411" i="17" s="1"/>
  <c r="D411" i="17" a="1"/>
  <c r="D411" i="17" s="1"/>
  <c r="E411" i="17" a="1"/>
  <c r="E411" i="17" s="1"/>
  <c r="G411" i="17" a="1"/>
  <c r="G411" i="17" s="1"/>
  <c r="B411" i="17" a="1"/>
  <c r="B411" i="17" s="1"/>
  <c r="K427" i="17" a="1"/>
  <c r="K427" i="17" s="1"/>
  <c r="I427" i="17" a="1"/>
  <c r="I427" i="17" s="1"/>
  <c r="F427" i="17" a="1"/>
  <c r="F427" i="17" s="1"/>
  <c r="H427" i="17" a="1"/>
  <c r="H427" i="17" s="1"/>
  <c r="D427" i="17" a="1"/>
  <c r="D427" i="17" s="1"/>
  <c r="E427" i="17" a="1"/>
  <c r="E427" i="17" s="1"/>
  <c r="G427" i="17" a="1"/>
  <c r="G427" i="17" s="1"/>
  <c r="B427" i="17" a="1"/>
  <c r="B427" i="17" s="1"/>
  <c r="K443" i="17" a="1"/>
  <c r="K443" i="17" s="1"/>
  <c r="I443" i="17" a="1"/>
  <c r="I443" i="17" s="1"/>
  <c r="F443" i="17" a="1"/>
  <c r="F443" i="17" s="1"/>
  <c r="H443" i="17" a="1"/>
  <c r="H443" i="17" s="1"/>
  <c r="D443" i="17" a="1"/>
  <c r="D443" i="17" s="1"/>
  <c r="E443" i="17" a="1"/>
  <c r="E443" i="17" s="1"/>
  <c r="G443" i="17" a="1"/>
  <c r="G443" i="17" s="1"/>
  <c r="B443" i="17" a="1"/>
  <c r="B443" i="17" s="1"/>
  <c r="K459" i="17" a="1"/>
  <c r="K459" i="17" s="1"/>
  <c r="I459" i="17" a="1"/>
  <c r="I459" i="17" s="1"/>
  <c r="H459" i="17" a="1"/>
  <c r="H459" i="17" s="1"/>
  <c r="F459" i="17" a="1"/>
  <c r="F459" i="17" s="1"/>
  <c r="D459" i="17" a="1"/>
  <c r="D459" i="17" s="1"/>
  <c r="E459" i="17" a="1"/>
  <c r="E459" i="17" s="1"/>
  <c r="G459" i="17" a="1"/>
  <c r="G459" i="17" s="1"/>
  <c r="B459" i="17" a="1"/>
  <c r="B459" i="17" s="1"/>
  <c r="K49" i="17" a="1"/>
  <c r="K49" i="17" s="1"/>
  <c r="I49" i="17" a="1"/>
  <c r="I49" i="17" s="1"/>
  <c r="H49" i="17" a="1"/>
  <c r="H49" i="17" s="1"/>
  <c r="G49" i="17" a="1"/>
  <c r="G49" i="17" s="1"/>
  <c r="F49" i="17" a="1"/>
  <c r="F49" i="17" s="1"/>
  <c r="D49" i="17" a="1"/>
  <c r="D49" i="17" s="1"/>
  <c r="E49" i="17" a="1"/>
  <c r="E49" i="17" s="1"/>
  <c r="B49" i="17" a="1"/>
  <c r="B49" i="17" s="1"/>
  <c r="K65" i="17" a="1"/>
  <c r="K65" i="17" s="1"/>
  <c r="I65" i="17" a="1"/>
  <c r="I65" i="17" s="1"/>
  <c r="H65" i="17" a="1"/>
  <c r="H65" i="17" s="1"/>
  <c r="G65" i="17" a="1"/>
  <c r="G65" i="17" s="1"/>
  <c r="D65" i="17" a="1"/>
  <c r="D65" i="17" s="1"/>
  <c r="F65" i="17" a="1"/>
  <c r="F65" i="17" s="1"/>
  <c r="E65" i="17" a="1"/>
  <c r="E65" i="17" s="1"/>
  <c r="B65" i="17" a="1"/>
  <c r="B65" i="17" s="1"/>
  <c r="K81" i="17" a="1"/>
  <c r="K81" i="17" s="1"/>
  <c r="I81" i="17" a="1"/>
  <c r="I81" i="17" s="1"/>
  <c r="H81" i="17" a="1"/>
  <c r="H81" i="17" s="1"/>
  <c r="G81" i="17" a="1"/>
  <c r="G81" i="17" s="1"/>
  <c r="F81" i="17" a="1"/>
  <c r="F81" i="17" s="1"/>
  <c r="D81" i="17" a="1"/>
  <c r="D81" i="17" s="1"/>
  <c r="E81" i="17" a="1"/>
  <c r="E81" i="17" s="1"/>
  <c r="B81" i="17" a="1"/>
  <c r="B81" i="17" s="1"/>
  <c r="K97" i="17" a="1"/>
  <c r="K97" i="17" s="1"/>
  <c r="I97" i="17" a="1"/>
  <c r="I97" i="17" s="1"/>
  <c r="H97" i="17" a="1"/>
  <c r="H97" i="17" s="1"/>
  <c r="G97" i="17" a="1"/>
  <c r="G97" i="17" s="1"/>
  <c r="F97" i="17" a="1"/>
  <c r="F97" i="17" s="1"/>
  <c r="D97" i="17" a="1"/>
  <c r="D97" i="17" s="1"/>
  <c r="E97" i="17" a="1"/>
  <c r="E97" i="17" s="1"/>
  <c r="B97" i="17" a="1"/>
  <c r="B97" i="17" s="1"/>
  <c r="K113" i="17" a="1"/>
  <c r="K113" i="17" s="1"/>
  <c r="I113" i="17" a="1"/>
  <c r="I113" i="17" s="1"/>
  <c r="H113" i="17" a="1"/>
  <c r="H113" i="17" s="1"/>
  <c r="G113" i="17" a="1"/>
  <c r="G113" i="17" s="1"/>
  <c r="D113" i="17" a="1"/>
  <c r="D113" i="17" s="1"/>
  <c r="F113" i="17" a="1"/>
  <c r="F113" i="17" s="1"/>
  <c r="E113" i="17" a="1"/>
  <c r="E113" i="17" s="1"/>
  <c r="B113" i="17" a="1"/>
  <c r="B113" i="17" s="1"/>
  <c r="K129" i="17" a="1"/>
  <c r="K129" i="17" s="1"/>
  <c r="I129" i="17" a="1"/>
  <c r="I129" i="17" s="1"/>
  <c r="H129" i="17" a="1"/>
  <c r="H129" i="17" s="1"/>
  <c r="G129" i="17" a="1"/>
  <c r="G129" i="17" s="1"/>
  <c r="D129" i="17" a="1"/>
  <c r="D129" i="17" s="1"/>
  <c r="F129" i="17" a="1"/>
  <c r="F129" i="17" s="1"/>
  <c r="E129" i="17" a="1"/>
  <c r="E129" i="17" s="1"/>
  <c r="B129" i="17" a="1"/>
  <c r="B129" i="17" s="1"/>
  <c r="K145" i="17" a="1"/>
  <c r="K145" i="17" s="1"/>
  <c r="I145" i="17" a="1"/>
  <c r="I145" i="17" s="1"/>
  <c r="H145" i="17" a="1"/>
  <c r="H145" i="17" s="1"/>
  <c r="G145" i="17" a="1"/>
  <c r="G145" i="17" s="1"/>
  <c r="F145" i="17" a="1"/>
  <c r="F145" i="17" s="1"/>
  <c r="D145" i="17" a="1"/>
  <c r="D145" i="17" s="1"/>
  <c r="E145" i="17" a="1"/>
  <c r="E145" i="17" s="1"/>
  <c r="B145" i="17" a="1"/>
  <c r="B145" i="17" s="1"/>
  <c r="K161" i="17" a="1"/>
  <c r="K161" i="17" s="1"/>
  <c r="I161" i="17" a="1"/>
  <c r="I161" i="17" s="1"/>
  <c r="H161" i="17" a="1"/>
  <c r="H161" i="17" s="1"/>
  <c r="G161" i="17" a="1"/>
  <c r="G161" i="17" s="1"/>
  <c r="F161" i="17" a="1"/>
  <c r="F161" i="17" s="1"/>
  <c r="D161" i="17" a="1"/>
  <c r="D161" i="17" s="1"/>
  <c r="E161" i="17" a="1"/>
  <c r="E161" i="17" s="1"/>
  <c r="B161" i="17" a="1"/>
  <c r="B161" i="17" s="1"/>
  <c r="K177" i="17" a="1"/>
  <c r="K177" i="17" s="1"/>
  <c r="I177" i="17" a="1"/>
  <c r="I177" i="17" s="1"/>
  <c r="H177" i="17" a="1"/>
  <c r="H177" i="17" s="1"/>
  <c r="G177" i="17" a="1"/>
  <c r="G177" i="17" s="1"/>
  <c r="D177" i="17" a="1"/>
  <c r="D177" i="17" s="1"/>
  <c r="F177" i="17" a="1"/>
  <c r="F177" i="17" s="1"/>
  <c r="B177" i="17" a="1"/>
  <c r="B177" i="17" s="1"/>
  <c r="E177" i="17" a="1"/>
  <c r="E177" i="17" s="1"/>
  <c r="K193" i="17" a="1"/>
  <c r="K193" i="17" s="1"/>
  <c r="I193" i="17" a="1"/>
  <c r="I193" i="17" s="1"/>
  <c r="H193" i="17" a="1"/>
  <c r="H193" i="17" s="1"/>
  <c r="G193" i="17" a="1"/>
  <c r="G193" i="17" s="1"/>
  <c r="F193" i="17" a="1"/>
  <c r="F193" i="17" s="1"/>
  <c r="D193" i="17" a="1"/>
  <c r="D193" i="17" s="1"/>
  <c r="E193" i="17" a="1"/>
  <c r="E193" i="17" s="1"/>
  <c r="B193" i="17" a="1"/>
  <c r="B193" i="17" s="1"/>
  <c r="K209" i="17" a="1"/>
  <c r="K209" i="17" s="1"/>
  <c r="I209" i="17" a="1"/>
  <c r="I209" i="17" s="1"/>
  <c r="H209" i="17" a="1"/>
  <c r="H209" i="17" s="1"/>
  <c r="G209" i="17" a="1"/>
  <c r="G209" i="17" s="1"/>
  <c r="D209" i="17" a="1"/>
  <c r="D209" i="17" s="1"/>
  <c r="F209" i="17" a="1"/>
  <c r="F209" i="17" s="1"/>
  <c r="E209" i="17" a="1"/>
  <c r="E209" i="17" s="1"/>
  <c r="B209" i="17" a="1"/>
  <c r="B209" i="17" s="1"/>
  <c r="K225" i="17" a="1"/>
  <c r="K225" i="17" s="1"/>
  <c r="I225" i="17" a="1"/>
  <c r="I225" i="17" s="1"/>
  <c r="H225" i="17" a="1"/>
  <c r="H225" i="17" s="1"/>
  <c r="G225" i="17" a="1"/>
  <c r="G225" i="17" s="1"/>
  <c r="F225" i="17" a="1"/>
  <c r="F225" i="17" s="1"/>
  <c r="D225" i="17" a="1"/>
  <c r="D225" i="17" s="1"/>
  <c r="E225" i="17" a="1"/>
  <c r="E225" i="17" s="1"/>
  <c r="B225" i="17" a="1"/>
  <c r="B225" i="17" s="1"/>
  <c r="K241" i="17" a="1"/>
  <c r="K241" i="17" s="1"/>
  <c r="I241" i="17" a="1"/>
  <c r="I241" i="17" s="1"/>
  <c r="H241" i="17" a="1"/>
  <c r="H241" i="17" s="1"/>
  <c r="G241" i="17" a="1"/>
  <c r="G241" i="17" s="1"/>
  <c r="D241" i="17" a="1"/>
  <c r="D241" i="17" s="1"/>
  <c r="F241" i="17" a="1"/>
  <c r="F241" i="17" s="1"/>
  <c r="E241" i="17" a="1"/>
  <c r="E241" i="17" s="1"/>
  <c r="B241" i="17" a="1"/>
  <c r="B241" i="17" s="1"/>
  <c r="K257" i="17" a="1"/>
  <c r="K257" i="17" s="1"/>
  <c r="I257" i="17" a="1"/>
  <c r="I257" i="17" s="1"/>
  <c r="H257" i="17" a="1"/>
  <c r="H257" i="17" s="1"/>
  <c r="G257" i="17" a="1"/>
  <c r="G257" i="17" s="1"/>
  <c r="F257" i="17" a="1"/>
  <c r="F257" i="17" s="1"/>
  <c r="D257" i="17" a="1"/>
  <c r="D257" i="17" s="1"/>
  <c r="E257" i="17" a="1"/>
  <c r="E257" i="17" s="1"/>
  <c r="B257" i="17" a="1"/>
  <c r="B257" i="17" s="1"/>
  <c r="K273" i="17" a="1"/>
  <c r="K273" i="17" s="1"/>
  <c r="I273" i="17" a="1"/>
  <c r="I273" i="17" s="1"/>
  <c r="H273" i="17" a="1"/>
  <c r="H273" i="17" s="1"/>
  <c r="G273" i="17" a="1"/>
  <c r="G273" i="17" s="1"/>
  <c r="F273" i="17" a="1"/>
  <c r="F273" i="17" s="1"/>
  <c r="E273" i="17" a="1"/>
  <c r="E273" i="17" s="1"/>
  <c r="D273" i="17" a="1"/>
  <c r="D273" i="17" s="1"/>
  <c r="B273" i="17" a="1"/>
  <c r="B273" i="17" s="1"/>
  <c r="K289" i="17" a="1"/>
  <c r="K289" i="17" s="1"/>
  <c r="I289" i="17" a="1"/>
  <c r="I289" i="17" s="1"/>
  <c r="H289" i="17" a="1"/>
  <c r="H289" i="17" s="1"/>
  <c r="G289" i="17" a="1"/>
  <c r="G289" i="17" s="1"/>
  <c r="D289" i="17" a="1"/>
  <c r="D289" i="17" s="1"/>
  <c r="E289" i="17" a="1"/>
  <c r="E289" i="17" s="1"/>
  <c r="F289" i="17" a="1"/>
  <c r="F289" i="17" s="1"/>
  <c r="B289" i="17" a="1"/>
  <c r="B289" i="17" s="1"/>
  <c r="K305" i="17" a="1"/>
  <c r="K305" i="17" s="1"/>
  <c r="I305" i="17" a="1"/>
  <c r="I305" i="17" s="1"/>
  <c r="H305" i="17" a="1"/>
  <c r="H305" i="17" s="1"/>
  <c r="G305" i="17" a="1"/>
  <c r="G305" i="17" s="1"/>
  <c r="D305" i="17" a="1"/>
  <c r="D305" i="17" s="1"/>
  <c r="E305" i="17" a="1"/>
  <c r="E305" i="17" s="1"/>
  <c r="F305" i="17" a="1"/>
  <c r="F305" i="17" s="1"/>
  <c r="B305" i="17" a="1"/>
  <c r="B305" i="17" s="1"/>
  <c r="K321" i="17" a="1"/>
  <c r="K321" i="17" s="1"/>
  <c r="I321" i="17" a="1"/>
  <c r="I321" i="17" s="1"/>
  <c r="H321" i="17" a="1"/>
  <c r="H321" i="17" s="1"/>
  <c r="D321" i="17" a="1"/>
  <c r="D321" i="17" s="1"/>
  <c r="F321" i="17" a="1"/>
  <c r="F321" i="17" s="1"/>
  <c r="E321" i="17" a="1"/>
  <c r="E321" i="17" s="1"/>
  <c r="G321" i="17" a="1"/>
  <c r="G321" i="17" s="1"/>
  <c r="B321" i="17" a="1"/>
  <c r="B321" i="17" s="1"/>
  <c r="K337" i="17" a="1"/>
  <c r="K337" i="17" s="1"/>
  <c r="I337" i="17" a="1"/>
  <c r="I337" i="17" s="1"/>
  <c r="H337" i="17" a="1"/>
  <c r="H337" i="17" s="1"/>
  <c r="D337" i="17" a="1"/>
  <c r="D337" i="17" s="1"/>
  <c r="G337" i="17" a="1"/>
  <c r="G337" i="17" s="1"/>
  <c r="F337" i="17" a="1"/>
  <c r="F337" i="17" s="1"/>
  <c r="E337" i="17" a="1"/>
  <c r="E337" i="17" s="1"/>
  <c r="B337" i="17" a="1"/>
  <c r="B337" i="17" s="1"/>
  <c r="K353" i="17" a="1"/>
  <c r="K353" i="17" s="1"/>
  <c r="I353" i="17" a="1"/>
  <c r="I353" i="17" s="1"/>
  <c r="H353" i="17" a="1"/>
  <c r="H353" i="17" s="1"/>
  <c r="F353" i="17" a="1"/>
  <c r="F353" i="17" s="1"/>
  <c r="G353" i="17" a="1"/>
  <c r="G353" i="17" s="1"/>
  <c r="D353" i="17" a="1"/>
  <c r="D353" i="17" s="1"/>
  <c r="E353" i="17" a="1"/>
  <c r="E353" i="17" s="1"/>
  <c r="B353" i="17" a="1"/>
  <c r="B353" i="17" s="1"/>
  <c r="K369" i="17" a="1"/>
  <c r="K369" i="17" s="1"/>
  <c r="I369" i="17" a="1"/>
  <c r="I369" i="17" s="1"/>
  <c r="H369" i="17" a="1"/>
  <c r="H369" i="17" s="1"/>
  <c r="G369" i="17" a="1"/>
  <c r="G369" i="17" s="1"/>
  <c r="F369" i="17" a="1"/>
  <c r="F369" i="17" s="1"/>
  <c r="D369" i="17" a="1"/>
  <c r="D369" i="17" s="1"/>
  <c r="E369" i="17" a="1"/>
  <c r="E369" i="17" s="1"/>
  <c r="B369" i="17" a="1"/>
  <c r="B369" i="17" s="1"/>
  <c r="K385" i="17" a="1"/>
  <c r="K385" i="17" s="1"/>
  <c r="I385" i="17" a="1"/>
  <c r="I385" i="17" s="1"/>
  <c r="H385" i="17" a="1"/>
  <c r="H385" i="17" s="1"/>
  <c r="G385" i="17" a="1"/>
  <c r="G385" i="17" s="1"/>
  <c r="F385" i="17" a="1"/>
  <c r="F385" i="17" s="1"/>
  <c r="D385" i="17" a="1"/>
  <c r="D385" i="17" s="1"/>
  <c r="E385" i="17" a="1"/>
  <c r="E385" i="17" s="1"/>
  <c r="B385" i="17" a="1"/>
  <c r="B385" i="17" s="1"/>
  <c r="K401" i="17" a="1"/>
  <c r="K401" i="17" s="1"/>
  <c r="I401" i="17" a="1"/>
  <c r="I401" i="17" s="1"/>
  <c r="H401" i="17" a="1"/>
  <c r="H401" i="17" s="1"/>
  <c r="G401" i="17" a="1"/>
  <c r="G401" i="17" s="1"/>
  <c r="F401" i="17" a="1"/>
  <c r="F401" i="17" s="1"/>
  <c r="D401" i="17" a="1"/>
  <c r="D401" i="17" s="1"/>
  <c r="E401" i="17" a="1"/>
  <c r="E401" i="17" s="1"/>
  <c r="B401" i="17" a="1"/>
  <c r="B401" i="17" s="1"/>
  <c r="K417" i="17" a="1"/>
  <c r="K417" i="17" s="1"/>
  <c r="I417" i="17" a="1"/>
  <c r="I417" i="17" s="1"/>
  <c r="H417" i="17" a="1"/>
  <c r="H417" i="17" s="1"/>
  <c r="G417" i="17" a="1"/>
  <c r="G417" i="17" s="1"/>
  <c r="F417" i="17" a="1"/>
  <c r="F417" i="17" s="1"/>
  <c r="D417" i="17" a="1"/>
  <c r="D417" i="17" s="1"/>
  <c r="E417" i="17" a="1"/>
  <c r="E417" i="17" s="1"/>
  <c r="B417" i="17" a="1"/>
  <c r="B417" i="17" s="1"/>
  <c r="K433" i="17" a="1"/>
  <c r="K433" i="17" s="1"/>
  <c r="I433" i="17" a="1"/>
  <c r="I433" i="17" s="1"/>
  <c r="H433" i="17" a="1"/>
  <c r="H433" i="17" s="1"/>
  <c r="G433" i="17" a="1"/>
  <c r="G433" i="17" s="1"/>
  <c r="F433" i="17" a="1"/>
  <c r="F433" i="17" s="1"/>
  <c r="D433" i="17" a="1"/>
  <c r="D433" i="17" s="1"/>
  <c r="E433" i="17" a="1"/>
  <c r="E433" i="17" s="1"/>
  <c r="B433" i="17" a="1"/>
  <c r="B433" i="17" s="1"/>
  <c r="K449" i="17" a="1"/>
  <c r="K449" i="17" s="1"/>
  <c r="I449" i="17" a="1"/>
  <c r="I449" i="17" s="1"/>
  <c r="H449" i="17" a="1"/>
  <c r="H449" i="17" s="1"/>
  <c r="G449" i="17" a="1"/>
  <c r="G449" i="17" s="1"/>
  <c r="F449" i="17" a="1"/>
  <c r="F449" i="17" s="1"/>
  <c r="D449" i="17" a="1"/>
  <c r="D449" i="17" s="1"/>
  <c r="E449" i="17" a="1"/>
  <c r="E449" i="17" s="1"/>
  <c r="B449" i="17" a="1"/>
  <c r="B449" i="17" s="1"/>
  <c r="K465" i="17" a="1"/>
  <c r="K465" i="17" s="1"/>
  <c r="I465" i="17" a="1"/>
  <c r="I465" i="17" s="1"/>
  <c r="H465" i="17" a="1"/>
  <c r="H465" i="17" s="1"/>
  <c r="F465" i="17" a="1"/>
  <c r="F465" i="17" s="1"/>
  <c r="G465" i="17" a="1"/>
  <c r="G465" i="17" s="1"/>
  <c r="D465" i="17" a="1"/>
  <c r="D465" i="17" s="1"/>
  <c r="E465" i="17" a="1"/>
  <c r="E465" i="17" s="1"/>
  <c r="B465" i="17" a="1"/>
  <c r="B465" i="17" s="1"/>
  <c r="K481" i="17" a="1"/>
  <c r="K481" i="17" s="1"/>
  <c r="I481" i="17" a="1"/>
  <c r="I481" i="17" s="1"/>
  <c r="H481" i="17" a="1"/>
  <c r="H481" i="17" s="1"/>
  <c r="F481" i="17" a="1"/>
  <c r="F481" i="17" s="1"/>
  <c r="G481" i="17" a="1"/>
  <c r="G481" i="17" s="1"/>
  <c r="D481" i="17" a="1"/>
  <c r="D481" i="17" s="1"/>
  <c r="E481" i="17" a="1"/>
  <c r="E481" i="17" s="1"/>
  <c r="B481" i="17" a="1"/>
  <c r="B481" i="17" s="1"/>
  <c r="K497" i="17" a="1"/>
  <c r="K497" i="17" s="1"/>
  <c r="I497" i="17" a="1"/>
  <c r="I497" i="17" s="1"/>
  <c r="H497" i="17" a="1"/>
  <c r="H497" i="17" s="1"/>
  <c r="F497" i="17" a="1"/>
  <c r="F497" i="17" s="1"/>
  <c r="G497" i="17" a="1"/>
  <c r="G497" i="17" s="1"/>
  <c r="D497" i="17" a="1"/>
  <c r="D497" i="17" s="1"/>
  <c r="E497" i="17" a="1"/>
  <c r="E497" i="17" s="1"/>
  <c r="B497" i="17" a="1"/>
  <c r="B497" i="17" s="1"/>
  <c r="K46" i="17" a="1"/>
  <c r="K46" i="17" s="1"/>
  <c r="I46" i="17" a="1"/>
  <c r="I46" i="17" s="1"/>
  <c r="H46" i="17" a="1"/>
  <c r="H46" i="17" s="1"/>
  <c r="G46" i="17" a="1"/>
  <c r="G46" i="17" s="1"/>
  <c r="F46" i="17" a="1"/>
  <c r="F46" i="17" s="1"/>
  <c r="D46" i="17" a="1"/>
  <c r="D46" i="17" s="1"/>
  <c r="E46" i="17" a="1"/>
  <c r="E46" i="17" s="1"/>
  <c r="B46" i="17" a="1"/>
  <c r="B46" i="17" s="1"/>
  <c r="K78" i="17" a="1"/>
  <c r="K78" i="17" s="1"/>
  <c r="I78" i="17" a="1"/>
  <c r="I78" i="17" s="1"/>
  <c r="H78" i="17" a="1"/>
  <c r="H78" i="17" s="1"/>
  <c r="G78" i="17" a="1"/>
  <c r="G78" i="17" s="1"/>
  <c r="F78" i="17" a="1"/>
  <c r="F78" i="17" s="1"/>
  <c r="D78" i="17" a="1"/>
  <c r="D78" i="17" s="1"/>
  <c r="E78" i="17" a="1"/>
  <c r="E78" i="17" s="1"/>
  <c r="B78" i="17" a="1"/>
  <c r="B78" i="17" s="1"/>
  <c r="K110" i="17" a="1"/>
  <c r="K110" i="17" s="1"/>
  <c r="I110" i="17" a="1"/>
  <c r="I110" i="17" s="1"/>
  <c r="H110" i="17" a="1"/>
  <c r="H110" i="17" s="1"/>
  <c r="G110" i="17" a="1"/>
  <c r="G110" i="17" s="1"/>
  <c r="D110" i="17" a="1"/>
  <c r="D110" i="17" s="1"/>
  <c r="E110" i="17" a="1"/>
  <c r="E110" i="17" s="1"/>
  <c r="F110" i="17" a="1"/>
  <c r="F110" i="17" s="1"/>
  <c r="B110" i="17" a="1"/>
  <c r="B110" i="17" s="1"/>
  <c r="K142" i="17" a="1"/>
  <c r="K142" i="17" s="1"/>
  <c r="H142" i="17" a="1"/>
  <c r="H142" i="17" s="1"/>
  <c r="I142" i="17" a="1"/>
  <c r="I142" i="17" s="1"/>
  <c r="G142" i="17" a="1"/>
  <c r="G142" i="17" s="1"/>
  <c r="F142" i="17" a="1"/>
  <c r="F142" i="17" s="1"/>
  <c r="D142" i="17" a="1"/>
  <c r="D142" i="17" s="1"/>
  <c r="E142" i="17" a="1"/>
  <c r="E142" i="17" s="1"/>
  <c r="B142" i="17" a="1"/>
  <c r="B142" i="17" s="1"/>
  <c r="K174" i="17" a="1"/>
  <c r="K174" i="17" s="1"/>
  <c r="H174" i="17" a="1"/>
  <c r="H174" i="17" s="1"/>
  <c r="I174" i="17" a="1"/>
  <c r="I174" i="17" s="1"/>
  <c r="G174" i="17" a="1"/>
  <c r="G174" i="17" s="1"/>
  <c r="F174" i="17" a="1"/>
  <c r="F174" i="17" s="1"/>
  <c r="D174" i="17" a="1"/>
  <c r="D174" i="17" s="1"/>
  <c r="E174" i="17" a="1"/>
  <c r="E174" i="17" s="1"/>
  <c r="B174" i="17" a="1"/>
  <c r="B174" i="17" s="1"/>
  <c r="K206" i="17" a="1"/>
  <c r="K206" i="17" s="1"/>
  <c r="H206" i="17" a="1"/>
  <c r="H206" i="17" s="1"/>
  <c r="I206" i="17" a="1"/>
  <c r="I206" i="17" s="1"/>
  <c r="G206" i="17" a="1"/>
  <c r="G206" i="17" s="1"/>
  <c r="D206" i="17" a="1"/>
  <c r="D206" i="17" s="1"/>
  <c r="F206" i="17" a="1"/>
  <c r="F206" i="17" s="1"/>
  <c r="E206" i="17" a="1"/>
  <c r="E206" i="17" s="1"/>
  <c r="B206" i="17" a="1"/>
  <c r="B206" i="17" s="1"/>
  <c r="K238" i="17" a="1"/>
  <c r="K238" i="17" s="1"/>
  <c r="H238" i="17" a="1"/>
  <c r="H238" i="17" s="1"/>
  <c r="I238" i="17" a="1"/>
  <c r="I238" i="17" s="1"/>
  <c r="G238" i="17" a="1"/>
  <c r="G238" i="17" s="1"/>
  <c r="D238" i="17" a="1"/>
  <c r="D238" i="17" s="1"/>
  <c r="F238" i="17" a="1"/>
  <c r="F238" i="17" s="1"/>
  <c r="E238" i="17" a="1"/>
  <c r="E238" i="17" s="1"/>
  <c r="B238" i="17" a="1"/>
  <c r="B238" i="17" s="1"/>
  <c r="K270" i="17" a="1"/>
  <c r="K270" i="17" s="1"/>
  <c r="I270" i="17" a="1"/>
  <c r="I270" i="17" s="1"/>
  <c r="H270" i="17" a="1"/>
  <c r="H270" i="17" s="1"/>
  <c r="G270" i="17" a="1"/>
  <c r="G270" i="17" s="1"/>
  <c r="F270" i="17" a="1"/>
  <c r="F270" i="17" s="1"/>
  <c r="D270" i="17" a="1"/>
  <c r="D270" i="17" s="1"/>
  <c r="E270" i="17" a="1"/>
  <c r="E270" i="17" s="1"/>
  <c r="B270" i="17" a="1"/>
  <c r="B270" i="17" s="1"/>
  <c r="K302" i="17" a="1"/>
  <c r="K302" i="17" s="1"/>
  <c r="H302" i="17" a="1"/>
  <c r="H302" i="17" s="1"/>
  <c r="G302" i="17" a="1"/>
  <c r="G302" i="17" s="1"/>
  <c r="I302" i="17" a="1"/>
  <c r="I302" i="17" s="1"/>
  <c r="D302" i="17" a="1"/>
  <c r="D302" i="17" s="1"/>
  <c r="E302" i="17" a="1"/>
  <c r="E302" i="17" s="1"/>
  <c r="F302" i="17" a="1"/>
  <c r="F302" i="17" s="1"/>
  <c r="B302" i="17" a="1"/>
  <c r="B302" i="17" s="1"/>
  <c r="K334" i="17" a="1"/>
  <c r="K334" i="17" s="1"/>
  <c r="H334" i="17" a="1"/>
  <c r="H334" i="17" s="1"/>
  <c r="G334" i="17" a="1"/>
  <c r="G334" i="17" s="1"/>
  <c r="I334" i="17" a="1"/>
  <c r="I334" i="17" s="1"/>
  <c r="D334" i="17" a="1"/>
  <c r="D334" i="17" s="1"/>
  <c r="F334" i="17" a="1"/>
  <c r="F334" i="17" s="1"/>
  <c r="E334" i="17" a="1"/>
  <c r="E334" i="17" s="1"/>
  <c r="B334" i="17" a="1"/>
  <c r="B334" i="17" s="1"/>
  <c r="K366" i="17" a="1"/>
  <c r="K366" i="17" s="1"/>
  <c r="I366" i="17" a="1"/>
  <c r="I366" i="17" s="1"/>
  <c r="H366" i="17" a="1"/>
  <c r="H366" i="17" s="1"/>
  <c r="F366" i="17" a="1"/>
  <c r="F366" i="17" s="1"/>
  <c r="G366" i="17" a="1"/>
  <c r="G366" i="17" s="1"/>
  <c r="E366" i="17" a="1"/>
  <c r="E366" i="17" s="1"/>
  <c r="D366" i="17" a="1"/>
  <c r="D366" i="17" s="1"/>
  <c r="B366" i="17" a="1"/>
  <c r="B366" i="17" s="1"/>
  <c r="K398" i="17" a="1"/>
  <c r="K398" i="17" s="1"/>
  <c r="I398" i="17" a="1"/>
  <c r="I398" i="17" s="1"/>
  <c r="H398" i="17" a="1"/>
  <c r="H398" i="17" s="1"/>
  <c r="F398" i="17" a="1"/>
  <c r="F398" i="17" s="1"/>
  <c r="G398" i="17" a="1"/>
  <c r="G398" i="17" s="1"/>
  <c r="D398" i="17" a="1"/>
  <c r="D398" i="17" s="1"/>
  <c r="E398" i="17" a="1"/>
  <c r="E398" i="17" s="1"/>
  <c r="B398" i="17" a="1"/>
  <c r="B398" i="17" s="1"/>
  <c r="K430" i="17" a="1"/>
  <c r="K430" i="17" s="1"/>
  <c r="I430" i="17" a="1"/>
  <c r="I430" i="17" s="1"/>
  <c r="H430" i="17" a="1"/>
  <c r="H430" i="17" s="1"/>
  <c r="F430" i="17" a="1"/>
  <c r="F430" i="17" s="1"/>
  <c r="G430" i="17" a="1"/>
  <c r="G430" i="17" s="1"/>
  <c r="D430" i="17" a="1"/>
  <c r="D430" i="17" s="1"/>
  <c r="E430" i="17" a="1"/>
  <c r="E430" i="17" s="1"/>
  <c r="B430" i="17" a="1"/>
  <c r="B430" i="17" s="1"/>
  <c r="K462" i="17" a="1"/>
  <c r="K462" i="17" s="1"/>
  <c r="I462" i="17" a="1"/>
  <c r="I462" i="17" s="1"/>
  <c r="H462" i="17" a="1"/>
  <c r="H462" i="17" s="1"/>
  <c r="F462" i="17" a="1"/>
  <c r="F462" i="17" s="1"/>
  <c r="G462" i="17" a="1"/>
  <c r="G462" i="17" s="1"/>
  <c r="D462" i="17" a="1"/>
  <c r="D462" i="17" s="1"/>
  <c r="E462" i="17" a="1"/>
  <c r="E462" i="17" s="1"/>
  <c r="B462" i="17" a="1"/>
  <c r="B462" i="17" s="1"/>
  <c r="K483" i="17" a="1"/>
  <c r="K483" i="17" s="1"/>
  <c r="I483" i="17" a="1"/>
  <c r="I483" i="17" s="1"/>
  <c r="H483" i="17" a="1"/>
  <c r="H483" i="17" s="1"/>
  <c r="F483" i="17" a="1"/>
  <c r="F483" i="17" s="1"/>
  <c r="D483" i="17" a="1"/>
  <c r="D483" i="17" s="1"/>
  <c r="G483" i="17" a="1"/>
  <c r="G483" i="17" s="1"/>
  <c r="E483" i="17" a="1"/>
  <c r="E483" i="17" s="1"/>
  <c r="B483" i="17" a="1"/>
  <c r="B483" i="17" s="1"/>
  <c r="K38" i="17" a="1"/>
  <c r="K38" i="17" s="1"/>
  <c r="I38" i="17" a="1"/>
  <c r="I38" i="17" s="1"/>
  <c r="H38" i="17" a="1"/>
  <c r="H38" i="17" s="1"/>
  <c r="G38" i="17" a="1"/>
  <c r="G38" i="17" s="1"/>
  <c r="F38" i="17" a="1"/>
  <c r="F38" i="17" s="1"/>
  <c r="D38" i="17" a="1"/>
  <c r="D38" i="17" s="1"/>
  <c r="E38" i="17" a="1"/>
  <c r="E38" i="17" s="1"/>
  <c r="B38" i="17" a="1"/>
  <c r="B38" i="17" s="1"/>
  <c r="K72" i="17" a="1"/>
  <c r="K72" i="17" s="1"/>
  <c r="I72" i="17" a="1"/>
  <c r="I72" i="17" s="1"/>
  <c r="H72" i="17" a="1"/>
  <c r="H72" i="17" s="1"/>
  <c r="G72" i="17" a="1"/>
  <c r="G72" i="17" s="1"/>
  <c r="D72" i="17" a="1"/>
  <c r="D72" i="17" s="1"/>
  <c r="F72" i="17" a="1"/>
  <c r="F72" i="17" s="1"/>
  <c r="E72" i="17" a="1"/>
  <c r="E72" i="17" s="1"/>
  <c r="B72" i="17" a="1"/>
  <c r="B72" i="17" s="1"/>
  <c r="K104" i="17" a="1"/>
  <c r="K104" i="17" s="1"/>
  <c r="I104" i="17" a="1"/>
  <c r="I104" i="17" s="1"/>
  <c r="H104" i="17" a="1"/>
  <c r="H104" i="17" s="1"/>
  <c r="F104" i="17" a="1"/>
  <c r="F104" i="17" s="1"/>
  <c r="D104" i="17" a="1"/>
  <c r="D104" i="17" s="1"/>
  <c r="G104" i="17" a="1"/>
  <c r="G104" i="17" s="1"/>
  <c r="E104" i="17" a="1"/>
  <c r="E104" i="17" s="1"/>
  <c r="B104" i="17" a="1"/>
  <c r="B104" i="17" s="1"/>
  <c r="K136" i="17" a="1"/>
  <c r="K136" i="17" s="1"/>
  <c r="I136" i="17" a="1"/>
  <c r="I136" i="17" s="1"/>
  <c r="H136" i="17" a="1"/>
  <c r="H136" i="17" s="1"/>
  <c r="G136" i="17" a="1"/>
  <c r="G136" i="17" s="1"/>
  <c r="D136" i="17" a="1"/>
  <c r="D136" i="17" s="1"/>
  <c r="F136" i="17" a="1"/>
  <c r="F136" i="17" s="1"/>
  <c r="E136" i="17" a="1"/>
  <c r="E136" i="17" s="1"/>
  <c r="B136" i="17" a="1"/>
  <c r="B136" i="17" s="1"/>
  <c r="K168" i="17" a="1"/>
  <c r="K168" i="17" s="1"/>
  <c r="I168" i="17" a="1"/>
  <c r="I168" i="17" s="1"/>
  <c r="H168" i="17" a="1"/>
  <c r="H168" i="17" s="1"/>
  <c r="G168" i="17" a="1"/>
  <c r="G168" i="17" s="1"/>
  <c r="F168" i="17" a="1"/>
  <c r="F168" i="17" s="1"/>
  <c r="D168" i="17" a="1"/>
  <c r="D168" i="17" s="1"/>
  <c r="E168" i="17" a="1"/>
  <c r="E168" i="17" s="1"/>
  <c r="B168" i="17" a="1"/>
  <c r="B168" i="17" s="1"/>
  <c r="K200" i="17" a="1"/>
  <c r="K200" i="17" s="1"/>
  <c r="I200" i="17" a="1"/>
  <c r="I200" i="17" s="1"/>
  <c r="H200" i="17" a="1"/>
  <c r="H200" i="17" s="1"/>
  <c r="G200" i="17" a="1"/>
  <c r="G200" i="17" s="1"/>
  <c r="F200" i="17" a="1"/>
  <c r="F200" i="17" s="1"/>
  <c r="D200" i="17" a="1"/>
  <c r="D200" i="17" s="1"/>
  <c r="E200" i="17" a="1"/>
  <c r="E200" i="17" s="1"/>
  <c r="B200" i="17" a="1"/>
  <c r="B200" i="17" s="1"/>
  <c r="K232" i="17" a="1"/>
  <c r="K232" i="17" s="1"/>
  <c r="I232" i="17" a="1"/>
  <c r="I232" i="17" s="1"/>
  <c r="H232" i="17" a="1"/>
  <c r="H232" i="17" s="1"/>
  <c r="G232" i="17" a="1"/>
  <c r="G232" i="17" s="1"/>
  <c r="F232" i="17" a="1"/>
  <c r="F232" i="17" s="1"/>
  <c r="D232" i="17" a="1"/>
  <c r="D232" i="17" s="1"/>
  <c r="E232" i="17" a="1"/>
  <c r="E232" i="17" s="1"/>
  <c r="B232" i="17" a="1"/>
  <c r="B232" i="17" s="1"/>
  <c r="K264" i="17" a="1"/>
  <c r="K264" i="17" s="1"/>
  <c r="I264" i="17" a="1"/>
  <c r="I264" i="17" s="1"/>
  <c r="H264" i="17" a="1"/>
  <c r="H264" i="17" s="1"/>
  <c r="G264" i="17" a="1"/>
  <c r="G264" i="17" s="1"/>
  <c r="F264" i="17" a="1"/>
  <c r="F264" i="17" s="1"/>
  <c r="D264" i="17" a="1"/>
  <c r="D264" i="17" s="1"/>
  <c r="E264" i="17" a="1"/>
  <c r="E264" i="17" s="1"/>
  <c r="B264" i="17" a="1"/>
  <c r="B264" i="17" s="1"/>
  <c r="K296" i="17" a="1"/>
  <c r="K296" i="17" s="1"/>
  <c r="I296" i="17" a="1"/>
  <c r="I296" i="17" s="1"/>
  <c r="H296" i="17" a="1"/>
  <c r="H296" i="17" s="1"/>
  <c r="G296" i="17" a="1"/>
  <c r="G296" i="17" s="1"/>
  <c r="F296" i="17" a="1"/>
  <c r="F296" i="17" s="1"/>
  <c r="D296" i="17" a="1"/>
  <c r="D296" i="17" s="1"/>
  <c r="E296" i="17" a="1"/>
  <c r="E296" i="17" s="1"/>
  <c r="B296" i="17" a="1"/>
  <c r="B296" i="17" s="1"/>
  <c r="K328" i="17" a="1"/>
  <c r="K328" i="17" s="1"/>
  <c r="I328" i="17" a="1"/>
  <c r="I328" i="17" s="1"/>
  <c r="H328" i="17" a="1"/>
  <c r="H328" i="17" s="1"/>
  <c r="G328" i="17" a="1"/>
  <c r="G328" i="17" s="1"/>
  <c r="F328" i="17" a="1"/>
  <c r="F328" i="17" s="1"/>
  <c r="D328" i="17" a="1"/>
  <c r="D328" i="17" s="1"/>
  <c r="E328" i="17" a="1"/>
  <c r="E328" i="17" s="1"/>
  <c r="B328" i="17" a="1"/>
  <c r="B328" i="17" s="1"/>
  <c r="K360" i="17" a="1"/>
  <c r="K360" i="17" s="1"/>
  <c r="I360" i="17" a="1"/>
  <c r="I360" i="17" s="1"/>
  <c r="H360" i="17" a="1"/>
  <c r="H360" i="17" s="1"/>
  <c r="G360" i="17" a="1"/>
  <c r="G360" i="17" s="1"/>
  <c r="F360" i="17" a="1"/>
  <c r="F360" i="17" s="1"/>
  <c r="E360" i="17" a="1"/>
  <c r="E360" i="17" s="1"/>
  <c r="D360" i="17" a="1"/>
  <c r="D360" i="17" s="1"/>
  <c r="B360" i="17" a="1"/>
  <c r="B360" i="17" s="1"/>
  <c r="K392" i="17" a="1"/>
  <c r="K392" i="17" s="1"/>
  <c r="I392" i="17" a="1"/>
  <c r="I392" i="17" s="1"/>
  <c r="H392" i="17" a="1"/>
  <c r="H392" i="17" s="1"/>
  <c r="G392" i="17" a="1"/>
  <c r="G392" i="17" s="1"/>
  <c r="F392" i="17" a="1"/>
  <c r="F392" i="17" s="1"/>
  <c r="E392" i="17" a="1"/>
  <c r="E392" i="17" s="1"/>
  <c r="D392" i="17" a="1"/>
  <c r="D392" i="17" s="1"/>
  <c r="B392" i="17" a="1"/>
  <c r="B392" i="17" s="1"/>
  <c r="K424" i="17" a="1"/>
  <c r="K424" i="17" s="1"/>
  <c r="I424" i="17" a="1"/>
  <c r="I424" i="17" s="1"/>
  <c r="H424" i="17" a="1"/>
  <c r="H424" i="17" s="1"/>
  <c r="G424" i="17" a="1"/>
  <c r="G424" i="17" s="1"/>
  <c r="F424" i="17" a="1"/>
  <c r="F424" i="17" s="1"/>
  <c r="D424" i="17" a="1"/>
  <c r="D424" i="17" s="1"/>
  <c r="E424" i="17" a="1"/>
  <c r="E424" i="17" s="1"/>
  <c r="B424" i="17" a="1"/>
  <c r="B424" i="17" s="1"/>
  <c r="K456" i="17" a="1"/>
  <c r="K456" i="17" s="1"/>
  <c r="I456" i="17" a="1"/>
  <c r="I456" i="17" s="1"/>
  <c r="H456" i="17" a="1"/>
  <c r="H456" i="17" s="1"/>
  <c r="G456" i="17" a="1"/>
  <c r="G456" i="17" s="1"/>
  <c r="F456" i="17" a="1"/>
  <c r="F456" i="17" s="1"/>
  <c r="D456" i="17" a="1"/>
  <c r="D456" i="17" s="1"/>
  <c r="E456" i="17" a="1"/>
  <c r="E456" i="17" s="1"/>
  <c r="B456" i="17" a="1"/>
  <c r="B456" i="17" s="1"/>
  <c r="K479" i="17" a="1"/>
  <c r="K479" i="17" s="1"/>
  <c r="I479" i="17" a="1"/>
  <c r="I479" i="17" s="1"/>
  <c r="H479" i="17" a="1"/>
  <c r="H479" i="17" s="1"/>
  <c r="F479" i="17" a="1"/>
  <c r="F479" i="17" s="1"/>
  <c r="G479" i="17" a="1"/>
  <c r="G479" i="17" s="1"/>
  <c r="D479" i="17" a="1"/>
  <c r="D479" i="17" s="1"/>
  <c r="B479" i="17" a="1"/>
  <c r="B479" i="17" s="1"/>
  <c r="E479" i="17" a="1"/>
  <c r="E479" i="17" s="1"/>
  <c r="K500" i="17" a="1"/>
  <c r="K500" i="17" s="1"/>
  <c r="I500" i="17" a="1"/>
  <c r="I500" i="17" s="1"/>
  <c r="H500" i="17" a="1"/>
  <c r="H500" i="17" s="1"/>
  <c r="G500" i="17" a="1"/>
  <c r="G500" i="17" s="1"/>
  <c r="F500" i="17" a="1"/>
  <c r="F500" i="17" s="1"/>
  <c r="D500" i="17" a="1"/>
  <c r="D500" i="17" s="1"/>
  <c r="E500" i="17" a="1"/>
  <c r="E500" i="17" s="1"/>
  <c r="B500" i="17" a="1"/>
  <c r="B500" i="17" s="1"/>
  <c r="K68" i="17" a="1"/>
  <c r="K68" i="17" s="1"/>
  <c r="I68" i="17" a="1"/>
  <c r="I68" i="17" s="1"/>
  <c r="H68" i="17" a="1"/>
  <c r="H68" i="17" s="1"/>
  <c r="G68" i="17" a="1"/>
  <c r="G68" i="17" s="1"/>
  <c r="F68" i="17" a="1"/>
  <c r="F68" i="17" s="1"/>
  <c r="D68" i="17" a="1"/>
  <c r="D68" i="17" s="1"/>
  <c r="E68" i="17" a="1"/>
  <c r="E68" i="17" s="1"/>
  <c r="B68" i="17" a="1"/>
  <c r="B68" i="17" s="1"/>
  <c r="K100" i="17" a="1"/>
  <c r="K100" i="17" s="1"/>
  <c r="I100" i="17" a="1"/>
  <c r="I100" i="17" s="1"/>
  <c r="H100" i="17" a="1"/>
  <c r="H100" i="17" s="1"/>
  <c r="F100" i="17" a="1"/>
  <c r="F100" i="17" s="1"/>
  <c r="G100" i="17" a="1"/>
  <c r="G100" i="17" s="1"/>
  <c r="D100" i="17" a="1"/>
  <c r="D100" i="17" s="1"/>
  <c r="E100" i="17" a="1"/>
  <c r="E100" i="17" s="1"/>
  <c r="B100" i="17" a="1"/>
  <c r="B100" i="17" s="1"/>
  <c r="K132" i="17" a="1"/>
  <c r="K132" i="17" s="1"/>
  <c r="I132" i="17" a="1"/>
  <c r="I132" i="17" s="1"/>
  <c r="H132" i="17" a="1"/>
  <c r="H132" i="17" s="1"/>
  <c r="D132" i="17" a="1"/>
  <c r="D132" i="17" s="1"/>
  <c r="G132" i="17" a="1"/>
  <c r="G132" i="17" s="1"/>
  <c r="E132" i="17" a="1"/>
  <c r="E132" i="17" s="1"/>
  <c r="F132" i="17" a="1"/>
  <c r="F132" i="17" s="1"/>
  <c r="B132" i="17" a="1"/>
  <c r="B132" i="17" s="1"/>
  <c r="K164" i="17" a="1"/>
  <c r="K164" i="17" s="1"/>
  <c r="I164" i="17" a="1"/>
  <c r="I164" i="17" s="1"/>
  <c r="H164" i="17" a="1"/>
  <c r="H164" i="17" s="1"/>
  <c r="G164" i="17" a="1"/>
  <c r="G164" i="17" s="1"/>
  <c r="F164" i="17" a="1"/>
  <c r="F164" i="17" s="1"/>
  <c r="D164" i="17" a="1"/>
  <c r="D164" i="17" s="1"/>
  <c r="B164" i="17" a="1"/>
  <c r="B164" i="17" s="1"/>
  <c r="E164" i="17" a="1"/>
  <c r="E164" i="17" s="1"/>
  <c r="K196" i="17" a="1"/>
  <c r="K196" i="17" s="1"/>
  <c r="I196" i="17" a="1"/>
  <c r="I196" i="17" s="1"/>
  <c r="H196" i="17" a="1"/>
  <c r="H196" i="17" s="1"/>
  <c r="G196" i="17" a="1"/>
  <c r="G196" i="17" s="1"/>
  <c r="D196" i="17" a="1"/>
  <c r="D196" i="17" s="1"/>
  <c r="B196" i="17" a="1"/>
  <c r="B196" i="17" s="1"/>
  <c r="E196" i="17" a="1"/>
  <c r="E196" i="17" s="1"/>
  <c r="F196" i="17" a="1"/>
  <c r="F196" i="17" s="1"/>
  <c r="K228" i="17" a="1"/>
  <c r="K228" i="17" s="1"/>
  <c r="I228" i="17" a="1"/>
  <c r="I228" i="17" s="1"/>
  <c r="H228" i="17" a="1"/>
  <c r="H228" i="17" s="1"/>
  <c r="G228" i="17" a="1"/>
  <c r="G228" i="17" s="1"/>
  <c r="D228" i="17" a="1"/>
  <c r="D228" i="17" s="1"/>
  <c r="F228" i="17" a="1"/>
  <c r="F228" i="17" s="1"/>
  <c r="E228" i="17" a="1"/>
  <c r="E228" i="17" s="1"/>
  <c r="B228" i="17" a="1"/>
  <c r="B228" i="17" s="1"/>
  <c r="K260" i="17" a="1"/>
  <c r="K260" i="17" s="1"/>
  <c r="I260" i="17" a="1"/>
  <c r="I260" i="17" s="1"/>
  <c r="H260" i="17" a="1"/>
  <c r="H260" i="17" s="1"/>
  <c r="G260" i="17" a="1"/>
  <c r="G260" i="17" s="1"/>
  <c r="D260" i="17" a="1"/>
  <c r="D260" i="17" s="1"/>
  <c r="F260" i="17" a="1"/>
  <c r="F260" i="17" s="1"/>
  <c r="E260" i="17" a="1"/>
  <c r="E260" i="17" s="1"/>
  <c r="B260" i="17" a="1"/>
  <c r="B260" i="17" s="1"/>
  <c r="K292" i="17" a="1"/>
  <c r="K292" i="17" s="1"/>
  <c r="I292" i="17" a="1"/>
  <c r="I292" i="17" s="1"/>
  <c r="H292" i="17" a="1"/>
  <c r="H292" i="17" s="1"/>
  <c r="D292" i="17" a="1"/>
  <c r="D292" i="17" s="1"/>
  <c r="G292" i="17" a="1"/>
  <c r="G292" i="17" s="1"/>
  <c r="E292" i="17" a="1"/>
  <c r="E292" i="17" s="1"/>
  <c r="F292" i="17" a="1"/>
  <c r="F292" i="17" s="1"/>
  <c r="B292" i="17" a="1"/>
  <c r="B292" i="17" s="1"/>
  <c r="K324" i="17" a="1"/>
  <c r="K324" i="17" s="1"/>
  <c r="I324" i="17" a="1"/>
  <c r="I324" i="17" s="1"/>
  <c r="H324" i="17" a="1"/>
  <c r="H324" i="17" s="1"/>
  <c r="G324" i="17" a="1"/>
  <c r="G324" i="17" s="1"/>
  <c r="D324" i="17" a="1"/>
  <c r="D324" i="17" s="1"/>
  <c r="F324" i="17" a="1"/>
  <c r="F324" i="17" s="1"/>
  <c r="E324" i="17" a="1"/>
  <c r="E324" i="17" s="1"/>
  <c r="B324" i="17" a="1"/>
  <c r="B324" i="17" s="1"/>
  <c r="K356" i="17" a="1"/>
  <c r="K356" i="17" s="1"/>
  <c r="I356" i="17" a="1"/>
  <c r="I356" i="17" s="1"/>
  <c r="H356" i="17" a="1"/>
  <c r="H356" i="17" s="1"/>
  <c r="G356" i="17" a="1"/>
  <c r="G356" i="17" s="1"/>
  <c r="D356" i="17" a="1"/>
  <c r="D356" i="17" s="1"/>
  <c r="E356" i="17" a="1"/>
  <c r="E356" i="17" s="1"/>
  <c r="B356" i="17" a="1"/>
  <c r="B356" i="17" s="1"/>
  <c r="F356" i="17" a="1"/>
  <c r="F356" i="17" s="1"/>
  <c r="K388" i="17" a="1"/>
  <c r="K388" i="17" s="1"/>
  <c r="I388" i="17" a="1"/>
  <c r="I388" i="17" s="1"/>
  <c r="H388" i="17" a="1"/>
  <c r="H388" i="17" s="1"/>
  <c r="G388" i="17" a="1"/>
  <c r="G388" i="17" s="1"/>
  <c r="F388" i="17" a="1"/>
  <c r="F388" i="17" s="1"/>
  <c r="D388" i="17" a="1"/>
  <c r="D388" i="17" s="1"/>
  <c r="E388" i="17" a="1"/>
  <c r="E388" i="17" s="1"/>
  <c r="B388" i="17" a="1"/>
  <c r="B388" i="17" s="1"/>
  <c r="K420" i="17" a="1"/>
  <c r="K420" i="17" s="1"/>
  <c r="I420" i="17" a="1"/>
  <c r="I420" i="17" s="1"/>
  <c r="H420" i="17" a="1"/>
  <c r="H420" i="17" s="1"/>
  <c r="G420" i="17" a="1"/>
  <c r="G420" i="17" s="1"/>
  <c r="F420" i="17" a="1"/>
  <c r="F420" i="17" s="1"/>
  <c r="D420" i="17" a="1"/>
  <c r="D420" i="17" s="1"/>
  <c r="E420" i="17" a="1"/>
  <c r="E420" i="17" s="1"/>
  <c r="B420" i="17" a="1"/>
  <c r="B420" i="17" s="1"/>
  <c r="K452" i="17" a="1"/>
  <c r="K452" i="17" s="1"/>
  <c r="I452" i="17" a="1"/>
  <c r="I452" i="17" s="1"/>
  <c r="H452" i="17" a="1"/>
  <c r="H452" i="17" s="1"/>
  <c r="G452" i="17" a="1"/>
  <c r="G452" i="17" s="1"/>
  <c r="F452" i="17" a="1"/>
  <c r="F452" i="17" s="1"/>
  <c r="D452" i="17" a="1"/>
  <c r="D452" i="17" s="1"/>
  <c r="E452" i="17" a="1"/>
  <c r="E452" i="17" s="1"/>
  <c r="B452" i="17" a="1"/>
  <c r="B452" i="17" s="1"/>
  <c r="K476" i="17" a="1"/>
  <c r="K476" i="17" s="1"/>
  <c r="I476" i="17" a="1"/>
  <c r="I476" i="17" s="1"/>
  <c r="H476" i="17" a="1"/>
  <c r="H476" i="17" s="1"/>
  <c r="G476" i="17" a="1"/>
  <c r="G476" i="17" s="1"/>
  <c r="F476" i="17" a="1"/>
  <c r="F476" i="17" s="1"/>
  <c r="D476" i="17" a="1"/>
  <c r="D476" i="17" s="1"/>
  <c r="E476" i="17" a="1"/>
  <c r="E476" i="17" s="1"/>
  <c r="B476" i="17" a="1"/>
  <c r="B476" i="17" s="1"/>
  <c r="K498" i="17" a="1"/>
  <c r="K498" i="17" s="1"/>
  <c r="I498" i="17" a="1"/>
  <c r="I498" i="17" s="1"/>
  <c r="H498" i="17" a="1"/>
  <c r="H498" i="17" s="1"/>
  <c r="F498" i="17" a="1"/>
  <c r="F498" i="17" s="1"/>
  <c r="G498" i="17" a="1"/>
  <c r="G498" i="17" s="1"/>
  <c r="D498" i="17" a="1"/>
  <c r="D498" i="17" s="1"/>
  <c r="B498" i="17" a="1"/>
  <c r="B498" i="17" s="1"/>
  <c r="E498" i="17" a="1"/>
  <c r="E498" i="17" s="1"/>
  <c r="K202" i="17" a="1"/>
  <c r="K202" i="17" s="1"/>
  <c r="I202" i="17" a="1"/>
  <c r="I202" i="17" s="1"/>
  <c r="H202" i="17" a="1"/>
  <c r="H202" i="17" s="1"/>
  <c r="G202" i="17" a="1"/>
  <c r="G202" i="17" s="1"/>
  <c r="D202" i="17" a="1"/>
  <c r="D202" i="17" s="1"/>
  <c r="F202" i="17" a="1"/>
  <c r="F202" i="17" s="1"/>
  <c r="E202" i="17" a="1"/>
  <c r="E202" i="17" s="1"/>
  <c r="B202" i="17" a="1"/>
  <c r="B202" i="17" s="1"/>
  <c r="K458" i="17" a="1"/>
  <c r="K458" i="17" s="1"/>
  <c r="I458" i="17" a="1"/>
  <c r="I458" i="17" s="1"/>
  <c r="H458" i="17" a="1"/>
  <c r="H458" i="17" s="1"/>
  <c r="G458" i="17" a="1"/>
  <c r="G458" i="17" s="1"/>
  <c r="F458" i="17" a="1"/>
  <c r="F458" i="17" s="1"/>
  <c r="B458" i="17" a="1"/>
  <c r="B458" i="17" s="1"/>
  <c r="E458" i="17" a="1"/>
  <c r="E458" i="17" s="1"/>
  <c r="D458" i="17" a="1"/>
  <c r="D458" i="17" s="1"/>
  <c r="K146" i="17" a="1"/>
  <c r="K146" i="17" s="1"/>
  <c r="I146" i="17" a="1"/>
  <c r="I146" i="17" s="1"/>
  <c r="H146" i="17" a="1"/>
  <c r="H146" i="17" s="1"/>
  <c r="G146" i="17" a="1"/>
  <c r="G146" i="17" s="1"/>
  <c r="D146" i="17" a="1"/>
  <c r="D146" i="17" s="1"/>
  <c r="F146" i="17" a="1"/>
  <c r="F146" i="17" s="1"/>
  <c r="E146" i="17" a="1"/>
  <c r="E146" i="17" s="1"/>
  <c r="B146" i="17" a="1"/>
  <c r="B146" i="17" s="1"/>
  <c r="K274" i="17" a="1"/>
  <c r="K274" i="17" s="1"/>
  <c r="I274" i="17" a="1"/>
  <c r="I274" i="17" s="1"/>
  <c r="H274" i="17" a="1"/>
  <c r="H274" i="17" s="1"/>
  <c r="G274" i="17" a="1"/>
  <c r="G274" i="17" s="1"/>
  <c r="D274" i="17" a="1"/>
  <c r="D274" i="17" s="1"/>
  <c r="F274" i="17" a="1"/>
  <c r="F274" i="17" s="1"/>
  <c r="E274" i="17" a="1"/>
  <c r="E274" i="17" s="1"/>
  <c r="B274" i="17" a="1"/>
  <c r="B274" i="17" s="1"/>
  <c r="K402" i="17" a="1"/>
  <c r="K402" i="17" s="1"/>
  <c r="H402" i="17" a="1"/>
  <c r="H402" i="17" s="1"/>
  <c r="I402" i="17" a="1"/>
  <c r="I402" i="17" s="1"/>
  <c r="G402" i="17" a="1"/>
  <c r="G402" i="17" s="1"/>
  <c r="F402" i="17" a="1"/>
  <c r="F402" i="17" s="1"/>
  <c r="D402" i="17" a="1"/>
  <c r="D402" i="17" s="1"/>
  <c r="B402" i="17" a="1"/>
  <c r="B402" i="17" s="1"/>
  <c r="E402" i="17" a="1"/>
  <c r="E402" i="17" s="1"/>
  <c r="K66" i="17" a="1"/>
  <c r="K66" i="17" s="1"/>
  <c r="I66" i="17" a="1"/>
  <c r="I66" i="17" s="1"/>
  <c r="H66" i="17" a="1"/>
  <c r="H66" i="17" s="1"/>
  <c r="G66" i="17" a="1"/>
  <c r="G66" i="17" s="1"/>
  <c r="D66" i="17" a="1"/>
  <c r="D66" i="17" s="1"/>
  <c r="E66" i="17" a="1"/>
  <c r="E66" i="17" s="1"/>
  <c r="F66" i="17" a="1"/>
  <c r="F66" i="17" s="1"/>
  <c r="B66" i="17" a="1"/>
  <c r="B66" i="17" s="1"/>
  <c r="K194" i="17" a="1"/>
  <c r="K194" i="17" s="1"/>
  <c r="I194" i="17" a="1"/>
  <c r="I194" i="17" s="1"/>
  <c r="H194" i="17" a="1"/>
  <c r="H194" i="17" s="1"/>
  <c r="G194" i="17" a="1"/>
  <c r="G194" i="17" s="1"/>
  <c r="D194" i="17" a="1"/>
  <c r="D194" i="17" s="1"/>
  <c r="F194" i="17" a="1"/>
  <c r="F194" i="17" s="1"/>
  <c r="E194" i="17" a="1"/>
  <c r="E194" i="17" s="1"/>
  <c r="B194" i="17" a="1"/>
  <c r="B194" i="17" s="1"/>
  <c r="K322" i="17" a="1"/>
  <c r="K322" i="17" s="1"/>
  <c r="I322" i="17" a="1"/>
  <c r="I322" i="17" s="1"/>
  <c r="H322" i="17" a="1"/>
  <c r="H322" i="17" s="1"/>
  <c r="G322" i="17" a="1"/>
  <c r="G322" i="17" s="1"/>
  <c r="F322" i="17" a="1"/>
  <c r="F322" i="17" s="1"/>
  <c r="E322" i="17" a="1"/>
  <c r="E322" i="17" s="1"/>
  <c r="D322" i="17" a="1"/>
  <c r="D322" i="17" s="1"/>
  <c r="B322" i="17" a="1"/>
  <c r="B322" i="17" s="1"/>
  <c r="K450" i="17" a="1"/>
  <c r="K450" i="17" s="1"/>
  <c r="H450" i="17" a="1"/>
  <c r="H450" i="17" s="1"/>
  <c r="I450" i="17" a="1"/>
  <c r="I450" i="17" s="1"/>
  <c r="G450" i="17" a="1"/>
  <c r="G450" i="17" s="1"/>
  <c r="F450" i="17" a="1"/>
  <c r="F450" i="17" s="1"/>
  <c r="E450" i="17" a="1"/>
  <c r="E450" i="17" s="1"/>
  <c r="B450" i="17" a="1"/>
  <c r="B450" i="17" s="1"/>
  <c r="D450" i="17" a="1"/>
  <c r="D450" i="17" s="1"/>
  <c r="K106" i="17" a="1"/>
  <c r="K106" i="17" s="1"/>
  <c r="I106" i="17" a="1"/>
  <c r="I106" i="17" s="1"/>
  <c r="H106" i="17" a="1"/>
  <c r="H106" i="17" s="1"/>
  <c r="G106" i="17" a="1"/>
  <c r="G106" i="17" s="1"/>
  <c r="D106" i="17" a="1"/>
  <c r="D106" i="17" s="1"/>
  <c r="F106" i="17" a="1"/>
  <c r="F106" i="17" s="1"/>
  <c r="E106" i="17" a="1"/>
  <c r="E106" i="17" s="1"/>
  <c r="B106" i="17" a="1"/>
  <c r="B106" i="17" s="1"/>
  <c r="K362" i="17" a="1"/>
  <c r="K362" i="17" s="1"/>
  <c r="H362" i="17" a="1"/>
  <c r="H362" i="17" s="1"/>
  <c r="I362" i="17" a="1"/>
  <c r="I362" i="17" s="1"/>
  <c r="F362" i="17" a="1"/>
  <c r="F362" i="17" s="1"/>
  <c r="G362" i="17" a="1"/>
  <c r="G362" i="17" s="1"/>
  <c r="D362" i="17" a="1"/>
  <c r="D362" i="17" s="1"/>
  <c r="E362" i="17" a="1"/>
  <c r="E362" i="17" s="1"/>
  <c r="B362" i="17" a="1"/>
  <c r="B362" i="17" s="1"/>
  <c r="K47" i="17" a="1"/>
  <c r="K47" i="17" s="1"/>
  <c r="I47" i="17" a="1"/>
  <c r="I47" i="17" s="1"/>
  <c r="H47" i="17" a="1"/>
  <c r="H47" i="17" s="1"/>
  <c r="G47" i="17" a="1"/>
  <c r="G47" i="17" s="1"/>
  <c r="F47" i="17" a="1"/>
  <c r="F47" i="17" s="1"/>
  <c r="D47" i="17" a="1"/>
  <c r="D47" i="17" s="1"/>
  <c r="B47" i="17" a="1"/>
  <c r="B47" i="17" s="1"/>
  <c r="E47" i="17" a="1"/>
  <c r="E47" i="17" s="1"/>
  <c r="K111" i="17" a="1"/>
  <c r="K111" i="17" s="1"/>
  <c r="I111" i="17" a="1"/>
  <c r="I111" i="17" s="1"/>
  <c r="H111" i="17" a="1"/>
  <c r="H111" i="17" s="1"/>
  <c r="G111" i="17" a="1"/>
  <c r="G111" i="17" s="1"/>
  <c r="F111" i="17" a="1"/>
  <c r="F111" i="17" s="1"/>
  <c r="D111" i="17" a="1"/>
  <c r="D111" i="17" s="1"/>
  <c r="B111" i="17" a="1"/>
  <c r="B111" i="17" s="1"/>
  <c r="E111" i="17" a="1"/>
  <c r="E111" i="17" s="1"/>
  <c r="K175" i="17" a="1"/>
  <c r="K175" i="17" s="1"/>
  <c r="I175" i="17" a="1"/>
  <c r="I175" i="17" s="1"/>
  <c r="H175" i="17" a="1"/>
  <c r="H175" i="17" s="1"/>
  <c r="G175" i="17" a="1"/>
  <c r="G175" i="17" s="1"/>
  <c r="F175" i="17" a="1"/>
  <c r="F175" i="17" s="1"/>
  <c r="D175" i="17" a="1"/>
  <c r="D175" i="17" s="1"/>
  <c r="E175" i="17" a="1"/>
  <c r="E175" i="17" s="1"/>
  <c r="B175" i="17" a="1"/>
  <c r="B175" i="17" s="1"/>
  <c r="K207" i="17" a="1"/>
  <c r="K207" i="17" s="1"/>
  <c r="I207" i="17" a="1"/>
  <c r="I207" i="17" s="1"/>
  <c r="H207" i="17" a="1"/>
  <c r="H207" i="17" s="1"/>
  <c r="G207" i="17" a="1"/>
  <c r="G207" i="17" s="1"/>
  <c r="F207" i="17" a="1"/>
  <c r="F207" i="17" s="1"/>
  <c r="D207" i="17" a="1"/>
  <c r="D207" i="17" s="1"/>
  <c r="E207" i="17" a="1"/>
  <c r="E207" i="17" s="1"/>
  <c r="B207" i="17" a="1"/>
  <c r="B207" i="17" s="1"/>
  <c r="K223" i="17" a="1"/>
  <c r="K223" i="17" s="1"/>
  <c r="I223" i="17" a="1"/>
  <c r="I223" i="17" s="1"/>
  <c r="H223" i="17" a="1"/>
  <c r="H223" i="17" s="1"/>
  <c r="D223" i="17" a="1"/>
  <c r="D223" i="17" s="1"/>
  <c r="F223" i="17" a="1"/>
  <c r="F223" i="17" s="1"/>
  <c r="G223" i="17" a="1"/>
  <c r="G223" i="17" s="1"/>
  <c r="E223" i="17" a="1"/>
  <c r="E223" i="17" s="1"/>
  <c r="B223" i="17" a="1"/>
  <c r="B223" i="17" s="1"/>
  <c r="K239" i="17" a="1"/>
  <c r="K239" i="17" s="1"/>
  <c r="I239" i="17" a="1"/>
  <c r="I239" i="17" s="1"/>
  <c r="H239" i="17" a="1"/>
  <c r="H239" i="17" s="1"/>
  <c r="G239" i="17" a="1"/>
  <c r="G239" i="17" s="1"/>
  <c r="F239" i="17" a="1"/>
  <c r="F239" i="17" s="1"/>
  <c r="D239" i="17" a="1"/>
  <c r="D239" i="17" s="1"/>
  <c r="E239" i="17" a="1"/>
  <c r="E239" i="17" s="1"/>
  <c r="B239" i="17" a="1"/>
  <c r="B239" i="17" s="1"/>
  <c r="K255" i="17" a="1"/>
  <c r="K255" i="17" s="1"/>
  <c r="I255" i="17" a="1"/>
  <c r="I255" i="17" s="1"/>
  <c r="H255" i="17" a="1"/>
  <c r="H255" i="17" s="1"/>
  <c r="D255" i="17" a="1"/>
  <c r="D255" i="17" s="1"/>
  <c r="G255" i="17" a="1"/>
  <c r="G255" i="17" s="1"/>
  <c r="F255" i="17" a="1"/>
  <c r="F255" i="17" s="1"/>
  <c r="E255" i="17" a="1"/>
  <c r="E255" i="17" s="1"/>
  <c r="B255" i="17" a="1"/>
  <c r="B255" i="17" s="1"/>
  <c r="K271" i="17" a="1"/>
  <c r="K271" i="17" s="1"/>
  <c r="I271" i="17" a="1"/>
  <c r="I271" i="17" s="1"/>
  <c r="H271" i="17" a="1"/>
  <c r="H271" i="17" s="1"/>
  <c r="G271" i="17" a="1"/>
  <c r="G271" i="17" s="1"/>
  <c r="F271" i="17" a="1"/>
  <c r="F271" i="17" s="1"/>
  <c r="D271" i="17" a="1"/>
  <c r="D271" i="17" s="1"/>
  <c r="E271" i="17" a="1"/>
  <c r="E271" i="17" s="1"/>
  <c r="B271" i="17" a="1"/>
  <c r="B271" i="17" s="1"/>
  <c r="K287" i="17" a="1"/>
  <c r="K287" i="17" s="1"/>
  <c r="I287" i="17" a="1"/>
  <c r="I287" i="17" s="1"/>
  <c r="H287" i="17" a="1"/>
  <c r="H287" i="17" s="1"/>
  <c r="G287" i="17" a="1"/>
  <c r="G287" i="17" s="1"/>
  <c r="F287" i="17" a="1"/>
  <c r="F287" i="17" s="1"/>
  <c r="E287" i="17" a="1"/>
  <c r="E287" i="17" s="1"/>
  <c r="D287" i="17" a="1"/>
  <c r="D287" i="17" s="1"/>
  <c r="B287" i="17" a="1"/>
  <c r="B287" i="17" s="1"/>
  <c r="K303" i="17" a="1"/>
  <c r="K303" i="17" s="1"/>
  <c r="I303" i="17" a="1"/>
  <c r="I303" i="17" s="1"/>
  <c r="H303" i="17" a="1"/>
  <c r="H303" i="17" s="1"/>
  <c r="G303" i="17" a="1"/>
  <c r="G303" i="17" s="1"/>
  <c r="F303" i="17" a="1"/>
  <c r="F303" i="17" s="1"/>
  <c r="D303" i="17" a="1"/>
  <c r="D303" i="17" s="1"/>
  <c r="E303" i="17" a="1"/>
  <c r="E303" i="17" s="1"/>
  <c r="B303" i="17" a="1"/>
  <c r="B303" i="17" s="1"/>
  <c r="K319" i="17" a="1"/>
  <c r="K319" i="17" s="1"/>
  <c r="I319" i="17" a="1"/>
  <c r="I319" i="17" s="1"/>
  <c r="H319" i="17" a="1"/>
  <c r="H319" i="17" s="1"/>
  <c r="F319" i="17" a="1"/>
  <c r="F319" i="17" s="1"/>
  <c r="G319" i="17" a="1"/>
  <c r="G319" i="17" s="1"/>
  <c r="D319" i="17" a="1"/>
  <c r="D319" i="17" s="1"/>
  <c r="E319" i="17" a="1"/>
  <c r="E319" i="17" s="1"/>
  <c r="B319" i="17" a="1"/>
  <c r="B319" i="17" s="1"/>
  <c r="K335" i="17" a="1"/>
  <c r="K335" i="17" s="1"/>
  <c r="I335" i="17" a="1"/>
  <c r="I335" i="17" s="1"/>
  <c r="H335" i="17" a="1"/>
  <c r="H335" i="17" s="1"/>
  <c r="F335" i="17" a="1"/>
  <c r="F335" i="17" s="1"/>
  <c r="G335" i="17" a="1"/>
  <c r="G335" i="17" s="1"/>
  <c r="D335" i="17" a="1"/>
  <c r="D335" i="17" s="1"/>
  <c r="E335" i="17" a="1"/>
  <c r="E335" i="17" s="1"/>
  <c r="B335" i="17" a="1"/>
  <c r="B335" i="17" s="1"/>
  <c r="K351" i="17" a="1"/>
  <c r="K351" i="17" s="1"/>
  <c r="H351" i="17" a="1"/>
  <c r="H351" i="17" s="1"/>
  <c r="I351" i="17" a="1"/>
  <c r="I351" i="17" s="1"/>
  <c r="F351" i="17" a="1"/>
  <c r="F351" i="17" s="1"/>
  <c r="G351" i="17" a="1"/>
  <c r="G351" i="17" s="1"/>
  <c r="D351" i="17" a="1"/>
  <c r="D351" i="17" s="1"/>
  <c r="E351" i="17" a="1"/>
  <c r="E351" i="17" s="1"/>
  <c r="B351" i="17" a="1"/>
  <c r="B351" i="17" s="1"/>
  <c r="K367" i="17" a="1"/>
  <c r="K367" i="17" s="1"/>
  <c r="I367" i="17" a="1"/>
  <c r="I367" i="17" s="1"/>
  <c r="H367" i="17" a="1"/>
  <c r="H367" i="17" s="1"/>
  <c r="G367" i="17" a="1"/>
  <c r="G367" i="17" s="1"/>
  <c r="F367" i="17" a="1"/>
  <c r="F367" i="17" s="1"/>
  <c r="D367" i="17" a="1"/>
  <c r="D367" i="17" s="1"/>
  <c r="E367" i="17" a="1"/>
  <c r="E367" i="17" s="1"/>
  <c r="B367" i="17" a="1"/>
  <c r="B367" i="17" s="1"/>
  <c r="K383" i="17" a="1"/>
  <c r="K383" i="17" s="1"/>
  <c r="I383" i="17" a="1"/>
  <c r="I383" i="17" s="1"/>
  <c r="H383" i="17" a="1"/>
  <c r="H383" i="17" s="1"/>
  <c r="G383" i="17" a="1"/>
  <c r="G383" i="17" s="1"/>
  <c r="F383" i="17" a="1"/>
  <c r="F383" i="17" s="1"/>
  <c r="D383" i="17" a="1"/>
  <c r="D383" i="17" s="1"/>
  <c r="E383" i="17" a="1"/>
  <c r="E383" i="17" s="1"/>
  <c r="B383" i="17" a="1"/>
  <c r="B383" i="17" s="1"/>
  <c r="K399" i="17" a="1"/>
  <c r="K399" i="17" s="1"/>
  <c r="I399" i="17" a="1"/>
  <c r="I399" i="17" s="1"/>
  <c r="H399" i="17" a="1"/>
  <c r="H399" i="17" s="1"/>
  <c r="G399" i="17" a="1"/>
  <c r="G399" i="17" s="1"/>
  <c r="F399" i="17" a="1"/>
  <c r="F399" i="17" s="1"/>
  <c r="D399" i="17" a="1"/>
  <c r="D399" i="17" s="1"/>
  <c r="E399" i="17" a="1"/>
  <c r="E399" i="17" s="1"/>
  <c r="B399" i="17" a="1"/>
  <c r="B399" i="17" s="1"/>
  <c r="K415" i="17" a="1"/>
  <c r="K415" i="17" s="1"/>
  <c r="I415" i="17" a="1"/>
  <c r="I415" i="17" s="1"/>
  <c r="G415" i="17" a="1"/>
  <c r="G415" i="17" s="1"/>
  <c r="H415" i="17" a="1"/>
  <c r="H415" i="17" s="1"/>
  <c r="F415" i="17" a="1"/>
  <c r="F415" i="17" s="1"/>
  <c r="D415" i="17" a="1"/>
  <c r="D415" i="17" s="1"/>
  <c r="B415" i="17" a="1"/>
  <c r="B415" i="17" s="1"/>
  <c r="E415" i="17" a="1"/>
  <c r="E415" i="17" s="1"/>
  <c r="K431" i="17" a="1"/>
  <c r="K431" i="17" s="1"/>
  <c r="I431" i="17" a="1"/>
  <c r="I431" i="17" s="1"/>
  <c r="G431" i="17" a="1"/>
  <c r="G431" i="17" s="1"/>
  <c r="H431" i="17" a="1"/>
  <c r="H431" i="17" s="1"/>
  <c r="D431" i="17" a="1"/>
  <c r="D431" i="17" s="1"/>
  <c r="F431" i="17" a="1"/>
  <c r="F431" i="17" s="1"/>
  <c r="E431" i="17" a="1"/>
  <c r="E431" i="17" s="1"/>
  <c r="B431" i="17" a="1"/>
  <c r="B431" i="17" s="1"/>
  <c r="K447" i="17" a="1"/>
  <c r="K447" i="17" s="1"/>
  <c r="I447" i="17" a="1"/>
  <c r="I447" i="17" s="1"/>
  <c r="F447" i="17" a="1"/>
  <c r="F447" i="17" s="1"/>
  <c r="G447" i="17" a="1"/>
  <c r="G447" i="17" s="1"/>
  <c r="D447" i="17" a="1"/>
  <c r="D447" i="17" s="1"/>
  <c r="B447" i="17" a="1"/>
  <c r="B447" i="17" s="1"/>
  <c r="H447" i="17" a="1"/>
  <c r="H447" i="17" s="1"/>
  <c r="E447" i="17" a="1"/>
  <c r="E447" i="17" s="1"/>
  <c r="K37" i="17" a="1"/>
  <c r="K37" i="17" s="1"/>
  <c r="H37" i="17" a="1"/>
  <c r="H37" i="17" s="1"/>
  <c r="I37" i="17" a="1"/>
  <c r="I37" i="17" s="1"/>
  <c r="G37" i="17" a="1"/>
  <c r="G37" i="17" s="1"/>
  <c r="F37" i="17" a="1"/>
  <c r="F37" i="17" s="1"/>
  <c r="D37" i="17" a="1"/>
  <c r="D37" i="17" s="1"/>
  <c r="E37" i="17" a="1"/>
  <c r="E37" i="17" s="1"/>
  <c r="B37" i="17" a="1"/>
  <c r="B37" i="17" s="1"/>
  <c r="K53" i="17" a="1"/>
  <c r="K53" i="17" s="1"/>
  <c r="I53" i="17" a="1"/>
  <c r="I53" i="17" s="1"/>
  <c r="H53" i="17" a="1"/>
  <c r="H53" i="17" s="1"/>
  <c r="G53" i="17" a="1"/>
  <c r="G53" i="17" s="1"/>
  <c r="F53" i="17" a="1"/>
  <c r="F53" i="17" s="1"/>
  <c r="D53" i="17" a="1"/>
  <c r="D53" i="17" s="1"/>
  <c r="E53" i="17" a="1"/>
  <c r="E53" i="17" s="1"/>
  <c r="B53" i="17" a="1"/>
  <c r="B53" i="17" s="1"/>
  <c r="K69" i="17" a="1"/>
  <c r="K69" i="17" s="1"/>
  <c r="I69" i="17" a="1"/>
  <c r="I69" i="17" s="1"/>
  <c r="H69" i="17" a="1"/>
  <c r="H69" i="17" s="1"/>
  <c r="G69" i="17" a="1"/>
  <c r="G69" i="17" s="1"/>
  <c r="F69" i="17" a="1"/>
  <c r="F69" i="17" s="1"/>
  <c r="D69" i="17" a="1"/>
  <c r="D69" i="17" s="1"/>
  <c r="E69" i="17" a="1"/>
  <c r="E69" i="17" s="1"/>
  <c r="B69" i="17" a="1"/>
  <c r="B69" i="17" s="1"/>
  <c r="K85" i="17" a="1"/>
  <c r="K85" i="17" s="1"/>
  <c r="I85" i="17" a="1"/>
  <c r="I85" i="17" s="1"/>
  <c r="H85" i="17" a="1"/>
  <c r="H85" i="17" s="1"/>
  <c r="G85" i="17" a="1"/>
  <c r="G85" i="17" s="1"/>
  <c r="E85" i="17" a="1"/>
  <c r="E85" i="17" s="1"/>
  <c r="F85" i="17" a="1"/>
  <c r="F85" i="17" s="1"/>
  <c r="D85" i="17" a="1"/>
  <c r="D85" i="17" s="1"/>
  <c r="B85" i="17" a="1"/>
  <c r="B85" i="17" s="1"/>
  <c r="K101" i="17" a="1"/>
  <c r="K101" i="17" s="1"/>
  <c r="I101" i="17" a="1"/>
  <c r="I101" i="17" s="1"/>
  <c r="H101" i="17" a="1"/>
  <c r="H101" i="17" s="1"/>
  <c r="G101" i="17" a="1"/>
  <c r="G101" i="17" s="1"/>
  <c r="F101" i="17" a="1"/>
  <c r="F101" i="17" s="1"/>
  <c r="D101" i="17" a="1"/>
  <c r="D101" i="17" s="1"/>
  <c r="E101" i="17" a="1"/>
  <c r="E101" i="17" s="1"/>
  <c r="B101" i="17" a="1"/>
  <c r="B101" i="17" s="1"/>
  <c r="K117" i="17" a="1"/>
  <c r="K117" i="17" s="1"/>
  <c r="I117" i="17" a="1"/>
  <c r="I117" i="17" s="1"/>
  <c r="H117" i="17" a="1"/>
  <c r="H117" i="17" s="1"/>
  <c r="G117" i="17" a="1"/>
  <c r="G117" i="17" s="1"/>
  <c r="F117" i="17" a="1"/>
  <c r="F117" i="17" s="1"/>
  <c r="D117" i="17" a="1"/>
  <c r="D117" i="17" s="1"/>
  <c r="E117" i="17" a="1"/>
  <c r="E117" i="17" s="1"/>
  <c r="B117" i="17" a="1"/>
  <c r="B117" i="17" s="1"/>
  <c r="K133" i="17" a="1"/>
  <c r="K133" i="17" s="1"/>
  <c r="I133" i="17" a="1"/>
  <c r="I133" i="17" s="1"/>
  <c r="H133" i="17" a="1"/>
  <c r="H133" i="17" s="1"/>
  <c r="G133" i="17" a="1"/>
  <c r="G133" i="17" s="1"/>
  <c r="F133" i="17" a="1"/>
  <c r="F133" i="17" s="1"/>
  <c r="D133" i="17" a="1"/>
  <c r="D133" i="17" s="1"/>
  <c r="E133" i="17" a="1"/>
  <c r="E133" i="17" s="1"/>
  <c r="B133" i="17" a="1"/>
  <c r="B133" i="17" s="1"/>
  <c r="K149" i="17" a="1"/>
  <c r="K149" i="17" s="1"/>
  <c r="I149" i="17" a="1"/>
  <c r="I149" i="17" s="1"/>
  <c r="H149" i="17" a="1"/>
  <c r="H149" i="17" s="1"/>
  <c r="G149" i="17" a="1"/>
  <c r="G149" i="17" s="1"/>
  <c r="D149" i="17" a="1"/>
  <c r="D149" i="17" s="1"/>
  <c r="F149" i="17" a="1"/>
  <c r="F149" i="17" s="1"/>
  <c r="E149" i="17" a="1"/>
  <c r="E149" i="17" s="1"/>
  <c r="B149" i="17" a="1"/>
  <c r="B149" i="17" s="1"/>
  <c r="K165" i="17" a="1"/>
  <c r="K165" i="17" s="1"/>
  <c r="I165" i="17" a="1"/>
  <c r="I165" i="17" s="1"/>
  <c r="H165" i="17" a="1"/>
  <c r="H165" i="17" s="1"/>
  <c r="G165" i="17" a="1"/>
  <c r="G165" i="17" s="1"/>
  <c r="F165" i="17" a="1"/>
  <c r="F165" i="17" s="1"/>
  <c r="E165" i="17" a="1"/>
  <c r="E165" i="17" s="1"/>
  <c r="D165" i="17" a="1"/>
  <c r="D165" i="17" s="1"/>
  <c r="B165" i="17" a="1"/>
  <c r="B165" i="17" s="1"/>
  <c r="K181" i="17" a="1"/>
  <c r="K181" i="17" s="1"/>
  <c r="I181" i="17" a="1"/>
  <c r="I181" i="17" s="1"/>
  <c r="H181" i="17" a="1"/>
  <c r="H181" i="17" s="1"/>
  <c r="G181" i="17" a="1"/>
  <c r="G181" i="17" s="1"/>
  <c r="D181" i="17" a="1"/>
  <c r="D181" i="17" s="1"/>
  <c r="E181" i="17" a="1"/>
  <c r="E181" i="17" s="1"/>
  <c r="F181" i="17" a="1"/>
  <c r="F181" i="17" s="1"/>
  <c r="B181" i="17" a="1"/>
  <c r="B181" i="17" s="1"/>
  <c r="K197" i="17" a="1"/>
  <c r="K197" i="17" s="1"/>
  <c r="I197" i="17" a="1"/>
  <c r="I197" i="17" s="1"/>
  <c r="H197" i="17" a="1"/>
  <c r="H197" i="17" s="1"/>
  <c r="G197" i="17" a="1"/>
  <c r="G197" i="17" s="1"/>
  <c r="F197" i="17" a="1"/>
  <c r="F197" i="17" s="1"/>
  <c r="D197" i="17" a="1"/>
  <c r="D197" i="17" s="1"/>
  <c r="E197" i="17" a="1"/>
  <c r="E197" i="17" s="1"/>
  <c r="B197" i="17" a="1"/>
  <c r="B197" i="17" s="1"/>
  <c r="K213" i="17" a="1"/>
  <c r="K213" i="17" s="1"/>
  <c r="I213" i="17" a="1"/>
  <c r="I213" i="17" s="1"/>
  <c r="H213" i="17" a="1"/>
  <c r="H213" i="17" s="1"/>
  <c r="G213" i="17" a="1"/>
  <c r="G213" i="17" s="1"/>
  <c r="D213" i="17" a="1"/>
  <c r="D213" i="17" s="1"/>
  <c r="F213" i="17" a="1"/>
  <c r="F213" i="17" s="1"/>
  <c r="E213" i="17" a="1"/>
  <c r="E213" i="17" s="1"/>
  <c r="B213" i="17" a="1"/>
  <c r="B213" i="17" s="1"/>
  <c r="K229" i="17" a="1"/>
  <c r="K229" i="17" s="1"/>
  <c r="I229" i="17" a="1"/>
  <c r="I229" i="17" s="1"/>
  <c r="H229" i="17" a="1"/>
  <c r="H229" i="17" s="1"/>
  <c r="G229" i="17" a="1"/>
  <c r="G229" i="17" s="1"/>
  <c r="F229" i="17" a="1"/>
  <c r="F229" i="17" s="1"/>
  <c r="E229" i="17" a="1"/>
  <c r="E229" i="17" s="1"/>
  <c r="D229" i="17" a="1"/>
  <c r="D229" i="17" s="1"/>
  <c r="B229" i="17" a="1"/>
  <c r="B229" i="17" s="1"/>
  <c r="K245" i="17" a="1"/>
  <c r="K245" i="17" s="1"/>
  <c r="I245" i="17" a="1"/>
  <c r="I245" i="17" s="1"/>
  <c r="H245" i="17" a="1"/>
  <c r="H245" i="17" s="1"/>
  <c r="G245" i="17" a="1"/>
  <c r="G245" i="17" s="1"/>
  <c r="D245" i="17" a="1"/>
  <c r="D245" i="17" s="1"/>
  <c r="F245" i="17" a="1"/>
  <c r="F245" i="17" s="1"/>
  <c r="E245" i="17" a="1"/>
  <c r="E245" i="17" s="1"/>
  <c r="B245" i="17" a="1"/>
  <c r="B245" i="17" s="1"/>
  <c r="K261" i="17" a="1"/>
  <c r="K261" i="17" s="1"/>
  <c r="I261" i="17" a="1"/>
  <c r="I261" i="17" s="1"/>
  <c r="H261" i="17" a="1"/>
  <c r="H261" i="17" s="1"/>
  <c r="G261" i="17" a="1"/>
  <c r="G261" i="17" s="1"/>
  <c r="F261" i="17" a="1"/>
  <c r="F261" i="17" s="1"/>
  <c r="E261" i="17" a="1"/>
  <c r="E261" i="17" s="1"/>
  <c r="D261" i="17" a="1"/>
  <c r="D261" i="17" s="1"/>
  <c r="B261" i="17" a="1"/>
  <c r="B261" i="17" s="1"/>
  <c r="K277" i="17" a="1"/>
  <c r="K277" i="17" s="1"/>
  <c r="I277" i="17" a="1"/>
  <c r="I277" i="17" s="1"/>
  <c r="H277" i="17" a="1"/>
  <c r="H277" i="17" s="1"/>
  <c r="G277" i="17" a="1"/>
  <c r="G277" i="17" s="1"/>
  <c r="D277" i="17" a="1"/>
  <c r="D277" i="17" s="1"/>
  <c r="E277" i="17" a="1"/>
  <c r="E277" i="17" s="1"/>
  <c r="F277" i="17" a="1"/>
  <c r="F277" i="17" s="1"/>
  <c r="B277" i="17" a="1"/>
  <c r="B277" i="17" s="1"/>
  <c r="K293" i="17" a="1"/>
  <c r="K293" i="17" s="1"/>
  <c r="I293" i="17" a="1"/>
  <c r="I293" i="17" s="1"/>
  <c r="H293" i="17" a="1"/>
  <c r="H293" i="17" s="1"/>
  <c r="G293" i="17" a="1"/>
  <c r="G293" i="17" s="1"/>
  <c r="F293" i="17" a="1"/>
  <c r="F293" i="17" s="1"/>
  <c r="D293" i="17" a="1"/>
  <c r="D293" i="17" s="1"/>
  <c r="E293" i="17" a="1"/>
  <c r="E293" i="17" s="1"/>
  <c r="B293" i="17" a="1"/>
  <c r="B293" i="17" s="1"/>
  <c r="K309" i="17" a="1"/>
  <c r="K309" i="17" s="1"/>
  <c r="I309" i="17" a="1"/>
  <c r="I309" i="17" s="1"/>
  <c r="H309" i="17" a="1"/>
  <c r="H309" i="17" s="1"/>
  <c r="F309" i="17" a="1"/>
  <c r="F309" i="17" s="1"/>
  <c r="G309" i="17" a="1"/>
  <c r="G309" i="17" s="1"/>
  <c r="D309" i="17" a="1"/>
  <c r="D309" i="17" s="1"/>
  <c r="E309" i="17" a="1"/>
  <c r="E309" i="17" s="1"/>
  <c r="B309" i="17" a="1"/>
  <c r="B309" i="17" s="1"/>
  <c r="K325" i="17" a="1"/>
  <c r="K325" i="17" s="1"/>
  <c r="I325" i="17" a="1"/>
  <c r="I325" i="17" s="1"/>
  <c r="H325" i="17" a="1"/>
  <c r="H325" i="17" s="1"/>
  <c r="F325" i="17" a="1"/>
  <c r="F325" i="17" s="1"/>
  <c r="G325" i="17" a="1"/>
  <c r="G325" i="17" s="1"/>
  <c r="D325" i="17" a="1"/>
  <c r="D325" i="17" s="1"/>
  <c r="E325" i="17" a="1"/>
  <c r="E325" i="17" s="1"/>
  <c r="B325" i="17" a="1"/>
  <c r="B325" i="17" s="1"/>
  <c r="K341" i="17" a="1"/>
  <c r="K341" i="17" s="1"/>
  <c r="I341" i="17" a="1"/>
  <c r="I341" i="17" s="1"/>
  <c r="H341" i="17" a="1"/>
  <c r="H341" i="17" s="1"/>
  <c r="F341" i="17" a="1"/>
  <c r="F341" i="17" s="1"/>
  <c r="G341" i="17" a="1"/>
  <c r="G341" i="17" s="1"/>
  <c r="D341" i="17" a="1"/>
  <c r="D341" i="17" s="1"/>
  <c r="E341" i="17" a="1"/>
  <c r="E341" i="17" s="1"/>
  <c r="B341" i="17" a="1"/>
  <c r="B341" i="17" s="1"/>
  <c r="K357" i="17" a="1"/>
  <c r="K357" i="17" s="1"/>
  <c r="I357" i="17" a="1"/>
  <c r="I357" i="17" s="1"/>
  <c r="H357" i="17" a="1"/>
  <c r="H357" i="17" s="1"/>
  <c r="G357" i="17" a="1"/>
  <c r="G357" i="17" s="1"/>
  <c r="F357" i="17" a="1"/>
  <c r="F357" i="17" s="1"/>
  <c r="E357" i="17" a="1"/>
  <c r="E357" i="17" s="1"/>
  <c r="D357" i="17" a="1"/>
  <c r="D357" i="17" s="1"/>
  <c r="B357" i="17" a="1"/>
  <c r="B357" i="17" s="1"/>
  <c r="K373" i="17" a="1"/>
  <c r="K373" i="17" s="1"/>
  <c r="I373" i="17" a="1"/>
  <c r="I373" i="17" s="1"/>
  <c r="H373" i="17" a="1"/>
  <c r="H373" i="17" s="1"/>
  <c r="G373" i="17" a="1"/>
  <c r="G373" i="17" s="1"/>
  <c r="F373" i="17" a="1"/>
  <c r="F373" i="17" s="1"/>
  <c r="E373" i="17" a="1"/>
  <c r="E373" i="17" s="1"/>
  <c r="D373" i="17" a="1"/>
  <c r="D373" i="17" s="1"/>
  <c r="B373" i="17" a="1"/>
  <c r="B373" i="17" s="1"/>
  <c r="K389" i="17" a="1"/>
  <c r="K389" i="17" s="1"/>
  <c r="I389" i="17" a="1"/>
  <c r="I389" i="17" s="1"/>
  <c r="H389" i="17" a="1"/>
  <c r="H389" i="17" s="1"/>
  <c r="G389" i="17" a="1"/>
  <c r="G389" i="17" s="1"/>
  <c r="F389" i="17" a="1"/>
  <c r="F389" i="17" s="1"/>
  <c r="E389" i="17" a="1"/>
  <c r="E389" i="17" s="1"/>
  <c r="D389" i="17" a="1"/>
  <c r="D389" i="17" s="1"/>
  <c r="B389" i="17" a="1"/>
  <c r="B389" i="17" s="1"/>
  <c r="K405" i="17" a="1"/>
  <c r="K405" i="17" s="1"/>
  <c r="I405" i="17" a="1"/>
  <c r="I405" i="17" s="1"/>
  <c r="H405" i="17" a="1"/>
  <c r="H405" i="17" s="1"/>
  <c r="G405" i="17" a="1"/>
  <c r="G405" i="17" s="1"/>
  <c r="F405" i="17" a="1"/>
  <c r="F405" i="17" s="1"/>
  <c r="E405" i="17" a="1"/>
  <c r="E405" i="17" s="1"/>
  <c r="B405" i="17" a="1"/>
  <c r="B405" i="17" s="1"/>
  <c r="D405" i="17" a="1"/>
  <c r="D405" i="17" s="1"/>
  <c r="K421" i="17" a="1"/>
  <c r="K421" i="17" s="1"/>
  <c r="I421" i="17" a="1"/>
  <c r="I421" i="17" s="1"/>
  <c r="H421" i="17" a="1"/>
  <c r="H421" i="17" s="1"/>
  <c r="G421" i="17" a="1"/>
  <c r="G421" i="17" s="1"/>
  <c r="F421" i="17" a="1"/>
  <c r="F421" i="17" s="1"/>
  <c r="E421" i="17" a="1"/>
  <c r="E421" i="17" s="1"/>
  <c r="D421" i="17" a="1"/>
  <c r="D421" i="17" s="1"/>
  <c r="B421" i="17" a="1"/>
  <c r="B421" i="17" s="1"/>
  <c r="K437" i="17" a="1"/>
  <c r="K437" i="17" s="1"/>
  <c r="I437" i="17" a="1"/>
  <c r="I437" i="17" s="1"/>
  <c r="H437" i="17" a="1"/>
  <c r="H437" i="17" s="1"/>
  <c r="G437" i="17" a="1"/>
  <c r="G437" i="17" s="1"/>
  <c r="E437" i="17" a="1"/>
  <c r="E437" i="17" s="1"/>
  <c r="F437" i="17" a="1"/>
  <c r="F437" i="17" s="1"/>
  <c r="D437" i="17" a="1"/>
  <c r="D437" i="17" s="1"/>
  <c r="B437" i="17" a="1"/>
  <c r="B437" i="17" s="1"/>
  <c r="K453" i="17" a="1"/>
  <c r="K453" i="17" s="1"/>
  <c r="I453" i="17" a="1"/>
  <c r="I453" i="17" s="1"/>
  <c r="H453" i="17" a="1"/>
  <c r="H453" i="17" s="1"/>
  <c r="G453" i="17" a="1"/>
  <c r="G453" i="17" s="1"/>
  <c r="E453" i="17" a="1"/>
  <c r="E453" i="17" s="1"/>
  <c r="D453" i="17" a="1"/>
  <c r="D453" i="17" s="1"/>
  <c r="B453" i="17" a="1"/>
  <c r="B453" i="17" s="1"/>
  <c r="F453" i="17" a="1"/>
  <c r="F453" i="17" s="1"/>
  <c r="K469" i="17" a="1"/>
  <c r="K469" i="17" s="1"/>
  <c r="I469" i="17" a="1"/>
  <c r="I469" i="17" s="1"/>
  <c r="H469" i="17" a="1"/>
  <c r="H469" i="17" s="1"/>
  <c r="F469" i="17" a="1"/>
  <c r="F469" i="17" s="1"/>
  <c r="G469" i="17" a="1"/>
  <c r="G469" i="17" s="1"/>
  <c r="E469" i="17" a="1"/>
  <c r="E469" i="17" s="1"/>
  <c r="B469" i="17" a="1"/>
  <c r="B469" i="17" s="1"/>
  <c r="D469" i="17" a="1"/>
  <c r="D469" i="17" s="1"/>
  <c r="I485" i="17" a="1"/>
  <c r="I485" i="17" s="1"/>
  <c r="H485" i="17" a="1"/>
  <c r="H485" i="17" s="1"/>
  <c r="F485" i="17" a="1"/>
  <c r="F485" i="17" s="1"/>
  <c r="G485" i="17" a="1"/>
  <c r="G485" i="17" s="1"/>
  <c r="E485" i="17" a="1"/>
  <c r="E485" i="17" s="1"/>
  <c r="D485" i="17" a="1"/>
  <c r="D485" i="17" s="1"/>
  <c r="B485" i="17" a="1"/>
  <c r="B485" i="17" s="1"/>
  <c r="K485" i="17" a="1"/>
  <c r="K485" i="17" s="1"/>
  <c r="K501" i="17" a="1"/>
  <c r="K501" i="17" s="1"/>
  <c r="I501" i="17" a="1"/>
  <c r="I501" i="17" s="1"/>
  <c r="H501" i="17" a="1"/>
  <c r="H501" i="17" s="1"/>
  <c r="F501" i="17" a="1"/>
  <c r="F501" i="17" s="1"/>
  <c r="G501" i="17" a="1"/>
  <c r="G501" i="17" s="1"/>
  <c r="E501" i="17" a="1"/>
  <c r="E501" i="17" s="1"/>
  <c r="B501" i="17" a="1"/>
  <c r="B501" i="17" s="1"/>
  <c r="D501" i="17" a="1"/>
  <c r="D501" i="17" s="1"/>
  <c r="K54" i="17" a="1"/>
  <c r="K54" i="17" s="1"/>
  <c r="I54" i="17" a="1"/>
  <c r="I54" i="17" s="1"/>
  <c r="H54" i="17" a="1"/>
  <c r="H54" i="17" s="1"/>
  <c r="G54" i="17" a="1"/>
  <c r="G54" i="17" s="1"/>
  <c r="D54" i="17" a="1"/>
  <c r="D54" i="17" s="1"/>
  <c r="F54" i="17" a="1"/>
  <c r="F54" i="17" s="1"/>
  <c r="E54" i="17" a="1"/>
  <c r="E54" i="17" s="1"/>
  <c r="B54" i="17" a="1"/>
  <c r="B54" i="17" s="1"/>
  <c r="K86" i="17" a="1"/>
  <c r="K86" i="17" s="1"/>
  <c r="I86" i="17" a="1"/>
  <c r="I86" i="17" s="1"/>
  <c r="H86" i="17" a="1"/>
  <c r="H86" i="17" s="1"/>
  <c r="G86" i="17" a="1"/>
  <c r="G86" i="17" s="1"/>
  <c r="F86" i="17" a="1"/>
  <c r="F86" i="17" s="1"/>
  <c r="D86" i="17" a="1"/>
  <c r="D86" i="17" s="1"/>
  <c r="E86" i="17" a="1"/>
  <c r="E86" i="17" s="1"/>
  <c r="B86" i="17" a="1"/>
  <c r="B86" i="17" s="1"/>
  <c r="K118" i="17" a="1"/>
  <c r="K118" i="17" s="1"/>
  <c r="I118" i="17" a="1"/>
  <c r="I118" i="17" s="1"/>
  <c r="H118" i="17" a="1"/>
  <c r="H118" i="17" s="1"/>
  <c r="G118" i="17" a="1"/>
  <c r="G118" i="17" s="1"/>
  <c r="F118" i="17" a="1"/>
  <c r="F118" i="17" s="1"/>
  <c r="D118" i="17" a="1"/>
  <c r="D118" i="17" s="1"/>
  <c r="E118" i="17" a="1"/>
  <c r="E118" i="17" s="1"/>
  <c r="B118" i="17" a="1"/>
  <c r="B118" i="17" s="1"/>
  <c r="K150" i="17" a="1"/>
  <c r="K150" i="17" s="1"/>
  <c r="I150" i="17" a="1"/>
  <c r="I150" i="17" s="1"/>
  <c r="H150" i="17" a="1"/>
  <c r="H150" i="17" s="1"/>
  <c r="G150" i="17" a="1"/>
  <c r="G150" i="17" s="1"/>
  <c r="D150" i="17" a="1"/>
  <c r="D150" i="17" s="1"/>
  <c r="F150" i="17" a="1"/>
  <c r="F150" i="17" s="1"/>
  <c r="E150" i="17" a="1"/>
  <c r="E150" i="17" s="1"/>
  <c r="B150" i="17" a="1"/>
  <c r="B150" i="17" s="1"/>
  <c r="K182" i="17" a="1"/>
  <c r="K182" i="17" s="1"/>
  <c r="H182" i="17" a="1"/>
  <c r="H182" i="17" s="1"/>
  <c r="I182" i="17" a="1"/>
  <c r="I182" i="17" s="1"/>
  <c r="G182" i="17" a="1"/>
  <c r="G182" i="17" s="1"/>
  <c r="F182" i="17" a="1"/>
  <c r="F182" i="17" s="1"/>
  <c r="D182" i="17" a="1"/>
  <c r="D182" i="17" s="1"/>
  <c r="E182" i="17" a="1"/>
  <c r="E182" i="17" s="1"/>
  <c r="B182" i="17" a="1"/>
  <c r="B182" i="17" s="1"/>
  <c r="K214" i="17" a="1"/>
  <c r="K214" i="17" s="1"/>
  <c r="I214" i="17" a="1"/>
  <c r="I214" i="17" s="1"/>
  <c r="H214" i="17" a="1"/>
  <c r="H214" i="17" s="1"/>
  <c r="G214" i="17" a="1"/>
  <c r="G214" i="17" s="1"/>
  <c r="D214" i="17" a="1"/>
  <c r="D214" i="17" s="1"/>
  <c r="F214" i="17" a="1"/>
  <c r="F214" i="17" s="1"/>
  <c r="E214" i="17" a="1"/>
  <c r="E214" i="17" s="1"/>
  <c r="B214" i="17" a="1"/>
  <c r="B214" i="17" s="1"/>
  <c r="K246" i="17" a="1"/>
  <c r="K246" i="17" s="1"/>
  <c r="I246" i="17" a="1"/>
  <c r="I246" i="17" s="1"/>
  <c r="H246" i="17" a="1"/>
  <c r="H246" i="17" s="1"/>
  <c r="D246" i="17" a="1"/>
  <c r="D246" i="17" s="1"/>
  <c r="G246" i="17" a="1"/>
  <c r="G246" i="17" s="1"/>
  <c r="F246" i="17" a="1"/>
  <c r="F246" i="17" s="1"/>
  <c r="E246" i="17" a="1"/>
  <c r="E246" i="17" s="1"/>
  <c r="B246" i="17" a="1"/>
  <c r="B246" i="17" s="1"/>
  <c r="K278" i="17" a="1"/>
  <c r="K278" i="17" s="1"/>
  <c r="I278" i="17" a="1"/>
  <c r="I278" i="17" s="1"/>
  <c r="H278" i="17" a="1"/>
  <c r="H278" i="17" s="1"/>
  <c r="F278" i="17" a="1"/>
  <c r="F278" i="17" s="1"/>
  <c r="G278" i="17" a="1"/>
  <c r="G278" i="17" s="1"/>
  <c r="D278" i="17" a="1"/>
  <c r="D278" i="17" s="1"/>
  <c r="E278" i="17" a="1"/>
  <c r="E278" i="17" s="1"/>
  <c r="B278" i="17" a="1"/>
  <c r="B278" i="17" s="1"/>
  <c r="K310" i="17" a="1"/>
  <c r="K310" i="17" s="1"/>
  <c r="I310" i="17" a="1"/>
  <c r="I310" i="17" s="1"/>
  <c r="H310" i="17" a="1"/>
  <c r="H310" i="17" s="1"/>
  <c r="G310" i="17" a="1"/>
  <c r="G310" i="17" s="1"/>
  <c r="D310" i="17" a="1"/>
  <c r="D310" i="17" s="1"/>
  <c r="F310" i="17" a="1"/>
  <c r="F310" i="17" s="1"/>
  <c r="E310" i="17" a="1"/>
  <c r="E310" i="17" s="1"/>
  <c r="B310" i="17" a="1"/>
  <c r="B310" i="17" s="1"/>
  <c r="K342" i="17" a="1"/>
  <c r="K342" i="17" s="1"/>
  <c r="I342" i="17" a="1"/>
  <c r="I342" i="17" s="1"/>
  <c r="H342" i="17" a="1"/>
  <c r="H342" i="17" s="1"/>
  <c r="D342" i="17" a="1"/>
  <c r="D342" i="17" s="1"/>
  <c r="F342" i="17" a="1"/>
  <c r="F342" i="17" s="1"/>
  <c r="G342" i="17" a="1"/>
  <c r="G342" i="17" s="1"/>
  <c r="E342" i="17" a="1"/>
  <c r="E342" i="17" s="1"/>
  <c r="B342" i="17" a="1"/>
  <c r="B342" i="17" s="1"/>
  <c r="K374" i="17" a="1"/>
  <c r="K374" i="17" s="1"/>
  <c r="I374" i="17" a="1"/>
  <c r="I374" i="17" s="1"/>
  <c r="H374" i="17" a="1"/>
  <c r="H374" i="17" s="1"/>
  <c r="G374" i="17" a="1"/>
  <c r="G374" i="17" s="1"/>
  <c r="D374" i="17" a="1"/>
  <c r="D374" i="17" s="1"/>
  <c r="F374" i="17" a="1"/>
  <c r="F374" i="17" s="1"/>
  <c r="E374" i="17" a="1"/>
  <c r="E374" i="17" s="1"/>
  <c r="B374" i="17" a="1"/>
  <c r="B374" i="17" s="1"/>
  <c r="K406" i="17" a="1"/>
  <c r="K406" i="17" s="1"/>
  <c r="I406" i="17" a="1"/>
  <c r="I406" i="17" s="1"/>
  <c r="H406" i="17" a="1"/>
  <c r="H406" i="17" s="1"/>
  <c r="G406" i="17" a="1"/>
  <c r="G406" i="17" s="1"/>
  <c r="D406" i="17" a="1"/>
  <c r="D406" i="17" s="1"/>
  <c r="E406" i="17" a="1"/>
  <c r="E406" i="17" s="1"/>
  <c r="B406" i="17" a="1"/>
  <c r="B406" i="17" s="1"/>
  <c r="F406" i="17" a="1"/>
  <c r="F406" i="17" s="1"/>
  <c r="K438" i="17" a="1"/>
  <c r="K438" i="17" s="1"/>
  <c r="I438" i="17" a="1"/>
  <c r="I438" i="17" s="1"/>
  <c r="H438" i="17" a="1"/>
  <c r="H438" i="17" s="1"/>
  <c r="F438" i="17" a="1"/>
  <c r="F438" i="17" s="1"/>
  <c r="G438" i="17" a="1"/>
  <c r="G438" i="17" s="1"/>
  <c r="D438" i="17" a="1"/>
  <c r="D438" i="17" s="1"/>
  <c r="E438" i="17" a="1"/>
  <c r="E438" i="17" s="1"/>
  <c r="B438" i="17" a="1"/>
  <c r="B438" i="17" s="1"/>
  <c r="K467" i="17" a="1"/>
  <c r="K467" i="17" s="1"/>
  <c r="I467" i="17" a="1"/>
  <c r="I467" i="17" s="1"/>
  <c r="H467" i="17" a="1"/>
  <c r="H467" i="17" s="1"/>
  <c r="F467" i="17" a="1"/>
  <c r="F467" i="17" s="1"/>
  <c r="D467" i="17" a="1"/>
  <c r="D467" i="17" s="1"/>
  <c r="G467" i="17" a="1"/>
  <c r="G467" i="17" s="1"/>
  <c r="E467" i="17" a="1"/>
  <c r="E467" i="17" s="1"/>
  <c r="B467" i="17" a="1"/>
  <c r="B467" i="17" s="1"/>
  <c r="K488" i="17" a="1"/>
  <c r="K488" i="17" s="1"/>
  <c r="I488" i="17" a="1"/>
  <c r="I488" i="17" s="1"/>
  <c r="H488" i="17" a="1"/>
  <c r="H488" i="17" s="1"/>
  <c r="G488" i="17" a="1"/>
  <c r="G488" i="17" s="1"/>
  <c r="D488" i="17" a="1"/>
  <c r="D488" i="17" s="1"/>
  <c r="E488" i="17" a="1"/>
  <c r="E488" i="17" s="1"/>
  <c r="F488" i="17" a="1"/>
  <c r="F488" i="17" s="1"/>
  <c r="B488" i="17" a="1"/>
  <c r="B488" i="17" s="1"/>
  <c r="K48" i="17" a="1"/>
  <c r="K48" i="17" s="1"/>
  <c r="I48" i="17" a="1"/>
  <c r="I48" i="17" s="1"/>
  <c r="H48" i="17" a="1"/>
  <c r="H48" i="17" s="1"/>
  <c r="G48" i="17" a="1"/>
  <c r="G48" i="17" s="1"/>
  <c r="F48" i="17" a="1"/>
  <c r="F48" i="17" s="1"/>
  <c r="D48" i="17" a="1"/>
  <c r="D48" i="17" s="1"/>
  <c r="E48" i="17" a="1"/>
  <c r="E48" i="17" s="1"/>
  <c r="B48" i="17" a="1"/>
  <c r="B48" i="17" s="1"/>
  <c r="K80" i="17" a="1"/>
  <c r="K80" i="17" s="1"/>
  <c r="I80" i="17" a="1"/>
  <c r="I80" i="17" s="1"/>
  <c r="H80" i="17" a="1"/>
  <c r="H80" i="17" s="1"/>
  <c r="G80" i="17" a="1"/>
  <c r="G80" i="17" s="1"/>
  <c r="F80" i="17" a="1"/>
  <c r="F80" i="17" s="1"/>
  <c r="D80" i="17" a="1"/>
  <c r="D80" i="17" s="1"/>
  <c r="E80" i="17" a="1"/>
  <c r="E80" i="17" s="1"/>
  <c r="B80" i="17" a="1"/>
  <c r="B80" i="17" s="1"/>
  <c r="K112" i="17" a="1"/>
  <c r="K112" i="17" s="1"/>
  <c r="I112" i="17" a="1"/>
  <c r="I112" i="17" s="1"/>
  <c r="H112" i="17" a="1"/>
  <c r="H112" i="17" s="1"/>
  <c r="G112" i="17" a="1"/>
  <c r="G112" i="17" s="1"/>
  <c r="F112" i="17" a="1"/>
  <c r="F112" i="17" s="1"/>
  <c r="E112" i="17" a="1"/>
  <c r="E112" i="17" s="1"/>
  <c r="D112" i="17" a="1"/>
  <c r="D112" i="17" s="1"/>
  <c r="B112" i="17" a="1"/>
  <c r="B112" i="17" s="1"/>
  <c r="K144" i="17" a="1"/>
  <c r="K144" i="17" s="1"/>
  <c r="I144" i="17" a="1"/>
  <c r="I144" i="17" s="1"/>
  <c r="H144" i="17" a="1"/>
  <c r="H144" i="17" s="1"/>
  <c r="G144" i="17" a="1"/>
  <c r="G144" i="17" s="1"/>
  <c r="D144" i="17" a="1"/>
  <c r="D144" i="17" s="1"/>
  <c r="E144" i="17" a="1"/>
  <c r="E144" i="17" s="1"/>
  <c r="F144" i="17" a="1"/>
  <c r="F144" i="17" s="1"/>
  <c r="B144" i="17" a="1"/>
  <c r="B144" i="17" s="1"/>
  <c r="K176" i="17" a="1"/>
  <c r="K176" i="17" s="1"/>
  <c r="I176" i="17" a="1"/>
  <c r="I176" i="17" s="1"/>
  <c r="H176" i="17" a="1"/>
  <c r="H176" i="17" s="1"/>
  <c r="G176" i="17" a="1"/>
  <c r="G176" i="17" s="1"/>
  <c r="F176" i="17" a="1"/>
  <c r="F176" i="17" s="1"/>
  <c r="D176" i="17" a="1"/>
  <c r="D176" i="17" s="1"/>
  <c r="E176" i="17" a="1"/>
  <c r="E176" i="17" s="1"/>
  <c r="B176" i="17" a="1"/>
  <c r="B176" i="17" s="1"/>
  <c r="K208" i="17" a="1"/>
  <c r="K208" i="17" s="1"/>
  <c r="I208" i="17" a="1"/>
  <c r="I208" i="17" s="1"/>
  <c r="H208" i="17" a="1"/>
  <c r="H208" i="17" s="1"/>
  <c r="F208" i="17" a="1"/>
  <c r="F208" i="17" s="1"/>
  <c r="G208" i="17" a="1"/>
  <c r="G208" i="17" s="1"/>
  <c r="D208" i="17" a="1"/>
  <c r="D208" i="17" s="1"/>
  <c r="E208" i="17" a="1"/>
  <c r="E208" i="17" s="1"/>
  <c r="B208" i="17" a="1"/>
  <c r="B208" i="17" s="1"/>
  <c r="K240" i="17" a="1"/>
  <c r="K240" i="17" s="1"/>
  <c r="I240" i="17" a="1"/>
  <c r="I240" i="17" s="1"/>
  <c r="H240" i="17" a="1"/>
  <c r="H240" i="17" s="1"/>
  <c r="G240" i="17" a="1"/>
  <c r="G240" i="17" s="1"/>
  <c r="F240" i="17" a="1"/>
  <c r="F240" i="17" s="1"/>
  <c r="D240" i="17" a="1"/>
  <c r="D240" i="17" s="1"/>
  <c r="E240" i="17" a="1"/>
  <c r="E240" i="17" s="1"/>
  <c r="B240" i="17" a="1"/>
  <c r="B240" i="17" s="1"/>
  <c r="K272" i="17" a="1"/>
  <c r="K272" i="17" s="1"/>
  <c r="I272" i="17" a="1"/>
  <c r="I272" i="17" s="1"/>
  <c r="H272" i="17" a="1"/>
  <c r="H272" i="17" s="1"/>
  <c r="G272" i="17" a="1"/>
  <c r="G272" i="17" s="1"/>
  <c r="F272" i="17" a="1"/>
  <c r="F272" i="17" s="1"/>
  <c r="D272" i="17" a="1"/>
  <c r="D272" i="17" s="1"/>
  <c r="E272" i="17" a="1"/>
  <c r="E272" i="17" s="1"/>
  <c r="B272" i="17" a="1"/>
  <c r="B272" i="17" s="1"/>
  <c r="K304" i="17" a="1"/>
  <c r="K304" i="17" s="1"/>
  <c r="I304" i="17" a="1"/>
  <c r="I304" i="17" s="1"/>
  <c r="H304" i="17" a="1"/>
  <c r="H304" i="17" s="1"/>
  <c r="D304" i="17" a="1"/>
  <c r="D304" i="17" s="1"/>
  <c r="F304" i="17" a="1"/>
  <c r="F304" i="17" s="1"/>
  <c r="G304" i="17" a="1"/>
  <c r="G304" i="17" s="1"/>
  <c r="E304" i="17" a="1"/>
  <c r="E304" i="17" s="1"/>
  <c r="B304" i="17" a="1"/>
  <c r="B304" i="17" s="1"/>
  <c r="K336" i="17" a="1"/>
  <c r="K336" i="17" s="1"/>
  <c r="I336" i="17" a="1"/>
  <c r="I336" i="17" s="1"/>
  <c r="H336" i="17" a="1"/>
  <c r="H336" i="17" s="1"/>
  <c r="G336" i="17" a="1"/>
  <c r="G336" i="17" s="1"/>
  <c r="D336" i="17" a="1"/>
  <c r="D336" i="17" s="1"/>
  <c r="F336" i="17" a="1"/>
  <c r="F336" i="17" s="1"/>
  <c r="E336" i="17" a="1"/>
  <c r="E336" i="17" s="1"/>
  <c r="B336" i="17" a="1"/>
  <c r="B336" i="17" s="1"/>
  <c r="K368" i="17" a="1"/>
  <c r="K368" i="17" s="1"/>
  <c r="I368" i="17" a="1"/>
  <c r="I368" i="17" s="1"/>
  <c r="H368" i="17" a="1"/>
  <c r="H368" i="17" s="1"/>
  <c r="G368" i="17" a="1"/>
  <c r="G368" i="17" s="1"/>
  <c r="F368" i="17" a="1"/>
  <c r="F368" i="17" s="1"/>
  <c r="D368" i="17" a="1"/>
  <c r="D368" i="17" s="1"/>
  <c r="E368" i="17" a="1"/>
  <c r="E368" i="17" s="1"/>
  <c r="B368" i="17" a="1"/>
  <c r="B368" i="17" s="1"/>
  <c r="K400" i="17" a="1"/>
  <c r="K400" i="17" s="1"/>
  <c r="I400" i="17" a="1"/>
  <c r="I400" i="17" s="1"/>
  <c r="H400" i="17" a="1"/>
  <c r="H400" i="17" s="1"/>
  <c r="G400" i="17" a="1"/>
  <c r="G400" i="17" s="1"/>
  <c r="F400" i="17" a="1"/>
  <c r="F400" i="17" s="1"/>
  <c r="D400" i="17" a="1"/>
  <c r="D400" i="17" s="1"/>
  <c r="E400" i="17" a="1"/>
  <c r="E400" i="17" s="1"/>
  <c r="B400" i="17" a="1"/>
  <c r="B400" i="17" s="1"/>
  <c r="K432" i="17" a="1"/>
  <c r="K432" i="17" s="1"/>
  <c r="I432" i="17" a="1"/>
  <c r="I432" i="17" s="1"/>
  <c r="H432" i="17" a="1"/>
  <c r="H432" i="17" s="1"/>
  <c r="G432" i="17" a="1"/>
  <c r="G432" i="17" s="1"/>
  <c r="F432" i="17" a="1"/>
  <c r="F432" i="17" s="1"/>
  <c r="D432" i="17" a="1"/>
  <c r="D432" i="17" s="1"/>
  <c r="E432" i="17" a="1"/>
  <c r="E432" i="17" s="1"/>
  <c r="B432" i="17" a="1"/>
  <c r="B432" i="17" s="1"/>
  <c r="K463" i="17" a="1"/>
  <c r="K463" i="17" s="1"/>
  <c r="I463" i="17" a="1"/>
  <c r="I463" i="17" s="1"/>
  <c r="H463" i="17" a="1"/>
  <c r="H463" i="17" s="1"/>
  <c r="F463" i="17" a="1"/>
  <c r="F463" i="17" s="1"/>
  <c r="G463" i="17" a="1"/>
  <c r="G463" i="17" s="1"/>
  <c r="D463" i="17" a="1"/>
  <c r="D463" i="17" s="1"/>
  <c r="B463" i="17" a="1"/>
  <c r="B463" i="17" s="1"/>
  <c r="E463" i="17" a="1"/>
  <c r="E463" i="17" s="1"/>
  <c r="K484" i="17" a="1"/>
  <c r="K484" i="17" s="1"/>
  <c r="I484" i="17" a="1"/>
  <c r="I484" i="17" s="1"/>
  <c r="H484" i="17" a="1"/>
  <c r="H484" i="17" s="1"/>
  <c r="G484" i="17" a="1"/>
  <c r="G484" i="17" s="1"/>
  <c r="F484" i="17" a="1"/>
  <c r="F484" i="17" s="1"/>
  <c r="D484" i="17" a="1"/>
  <c r="D484" i="17" s="1"/>
  <c r="E484" i="17" a="1"/>
  <c r="E484" i="17" s="1"/>
  <c r="B484" i="17" a="1"/>
  <c r="B484" i="17" s="1"/>
  <c r="K44" i="17" a="1"/>
  <c r="K44" i="17" s="1"/>
  <c r="I44" i="17" a="1"/>
  <c r="I44" i="17" s="1"/>
  <c r="H44" i="17" a="1"/>
  <c r="H44" i="17" s="1"/>
  <c r="G44" i="17" a="1"/>
  <c r="G44" i="17" s="1"/>
  <c r="F44" i="17" a="1"/>
  <c r="F44" i="17" s="1"/>
  <c r="D44" i="17" a="1"/>
  <c r="D44" i="17" s="1"/>
  <c r="E44" i="17" a="1"/>
  <c r="E44" i="17" s="1"/>
  <c r="B44" i="17" a="1"/>
  <c r="B44" i="17" s="1"/>
  <c r="K76" i="17" a="1"/>
  <c r="K76" i="17" s="1"/>
  <c r="I76" i="17" a="1"/>
  <c r="I76" i="17" s="1"/>
  <c r="H76" i="17" a="1"/>
  <c r="H76" i="17" s="1"/>
  <c r="G76" i="17" a="1"/>
  <c r="G76" i="17" s="1"/>
  <c r="F76" i="17" a="1"/>
  <c r="F76" i="17" s="1"/>
  <c r="D76" i="17" a="1"/>
  <c r="D76" i="17" s="1"/>
  <c r="E76" i="17" a="1"/>
  <c r="E76" i="17" s="1"/>
  <c r="B76" i="17" a="1"/>
  <c r="B76" i="17" s="1"/>
  <c r="K108" i="17" a="1"/>
  <c r="K108" i="17" s="1"/>
  <c r="I108" i="17" a="1"/>
  <c r="I108" i="17" s="1"/>
  <c r="H108" i="17" a="1"/>
  <c r="H108" i="17" s="1"/>
  <c r="G108" i="17" a="1"/>
  <c r="G108" i="17" s="1"/>
  <c r="F108" i="17" a="1"/>
  <c r="F108" i="17" s="1"/>
  <c r="E108" i="17" a="1"/>
  <c r="E108" i="17" s="1"/>
  <c r="D108" i="17" a="1"/>
  <c r="D108" i="17" s="1"/>
  <c r="B108" i="17" a="1"/>
  <c r="B108" i="17" s="1"/>
  <c r="K140" i="17" a="1"/>
  <c r="K140" i="17" s="1"/>
  <c r="I140" i="17" a="1"/>
  <c r="I140" i="17" s="1"/>
  <c r="H140" i="17" a="1"/>
  <c r="H140" i="17" s="1"/>
  <c r="F140" i="17" a="1"/>
  <c r="F140" i="17" s="1"/>
  <c r="D140" i="17" a="1"/>
  <c r="D140" i="17" s="1"/>
  <c r="G140" i="17" a="1"/>
  <c r="G140" i="17" s="1"/>
  <c r="E140" i="17" a="1"/>
  <c r="E140" i="17" s="1"/>
  <c r="B140" i="17" a="1"/>
  <c r="B140" i="17" s="1"/>
  <c r="K172" i="17" a="1"/>
  <c r="K172" i="17" s="1"/>
  <c r="I172" i="17" a="1"/>
  <c r="I172" i="17" s="1"/>
  <c r="H172" i="17" a="1"/>
  <c r="H172" i="17" s="1"/>
  <c r="G172" i="17" a="1"/>
  <c r="G172" i="17" s="1"/>
  <c r="D172" i="17" a="1"/>
  <c r="D172" i="17" s="1"/>
  <c r="E172" i="17" a="1"/>
  <c r="E172" i="17" s="1"/>
  <c r="F172" i="17" a="1"/>
  <c r="F172" i="17" s="1"/>
  <c r="B172" i="17" a="1"/>
  <c r="B172" i="17" s="1"/>
  <c r="K204" i="17" a="1"/>
  <c r="K204" i="17" s="1"/>
  <c r="I204" i="17" a="1"/>
  <c r="I204" i="17" s="1"/>
  <c r="H204" i="17" a="1"/>
  <c r="H204" i="17" s="1"/>
  <c r="G204" i="17" a="1"/>
  <c r="G204" i="17" s="1"/>
  <c r="F204" i="17" a="1"/>
  <c r="F204" i="17" s="1"/>
  <c r="D204" i="17" a="1"/>
  <c r="D204" i="17" s="1"/>
  <c r="B204" i="17" a="1"/>
  <c r="B204" i="17" s="1"/>
  <c r="E204" i="17" a="1"/>
  <c r="E204" i="17" s="1"/>
  <c r="K236" i="17" a="1"/>
  <c r="K236" i="17" s="1"/>
  <c r="I236" i="17" a="1"/>
  <c r="I236" i="17" s="1"/>
  <c r="H236" i="17" a="1"/>
  <c r="H236" i="17" s="1"/>
  <c r="G236" i="17" a="1"/>
  <c r="G236" i="17" s="1"/>
  <c r="F236" i="17" a="1"/>
  <c r="F236" i="17" s="1"/>
  <c r="B236" i="17" a="1"/>
  <c r="B236" i="17" s="1"/>
  <c r="E236" i="17" a="1"/>
  <c r="E236" i="17" s="1"/>
  <c r="D236" i="17" a="1"/>
  <c r="D236" i="17" s="1"/>
  <c r="K268" i="17" a="1"/>
  <c r="K268" i="17" s="1"/>
  <c r="I268" i="17" a="1"/>
  <c r="I268" i="17" s="1"/>
  <c r="H268" i="17" a="1"/>
  <c r="H268" i="17" s="1"/>
  <c r="G268" i="17" a="1"/>
  <c r="G268" i="17" s="1"/>
  <c r="F268" i="17" a="1"/>
  <c r="F268" i="17" s="1"/>
  <c r="D268" i="17" a="1"/>
  <c r="D268" i="17" s="1"/>
  <c r="B268" i="17" a="1"/>
  <c r="B268" i="17" s="1"/>
  <c r="E268" i="17" a="1"/>
  <c r="E268" i="17" s="1"/>
  <c r="K300" i="17" a="1"/>
  <c r="K300" i="17" s="1"/>
  <c r="I300" i="17" a="1"/>
  <c r="I300" i="17" s="1"/>
  <c r="H300" i="17" a="1"/>
  <c r="H300" i="17" s="1"/>
  <c r="G300" i="17" a="1"/>
  <c r="G300" i="17" s="1"/>
  <c r="F300" i="17" a="1"/>
  <c r="F300" i="17" s="1"/>
  <c r="D300" i="17" a="1"/>
  <c r="D300" i="17" s="1"/>
  <c r="B300" i="17" a="1"/>
  <c r="B300" i="17" s="1"/>
  <c r="E300" i="17" a="1"/>
  <c r="E300" i="17" s="1"/>
  <c r="K332" i="17" a="1"/>
  <c r="K332" i="17" s="1"/>
  <c r="I332" i="17" a="1"/>
  <c r="I332" i="17" s="1"/>
  <c r="H332" i="17" a="1"/>
  <c r="H332" i="17" s="1"/>
  <c r="G332" i="17" a="1"/>
  <c r="G332" i="17" s="1"/>
  <c r="F332" i="17" a="1"/>
  <c r="F332" i="17" s="1"/>
  <c r="D332" i="17" a="1"/>
  <c r="D332" i="17" s="1"/>
  <c r="E332" i="17" a="1"/>
  <c r="E332" i="17" s="1"/>
  <c r="B332" i="17" a="1"/>
  <c r="B332" i="17" s="1"/>
  <c r="K364" i="17" a="1"/>
  <c r="K364" i="17" s="1"/>
  <c r="I364" i="17" a="1"/>
  <c r="I364" i="17" s="1"/>
  <c r="H364" i="17" a="1"/>
  <c r="H364" i="17" s="1"/>
  <c r="G364" i="17" a="1"/>
  <c r="G364" i="17" s="1"/>
  <c r="F364" i="17" a="1"/>
  <c r="F364" i="17" s="1"/>
  <c r="E364" i="17" a="1"/>
  <c r="E364" i="17" s="1"/>
  <c r="D364" i="17" a="1"/>
  <c r="D364" i="17" s="1"/>
  <c r="B364" i="17" a="1"/>
  <c r="B364" i="17" s="1"/>
  <c r="K396" i="17" a="1"/>
  <c r="K396" i="17" s="1"/>
  <c r="I396" i="17" a="1"/>
  <c r="I396" i="17" s="1"/>
  <c r="H396" i="17" a="1"/>
  <c r="H396" i="17" s="1"/>
  <c r="G396" i="17" a="1"/>
  <c r="G396" i="17" s="1"/>
  <c r="F396" i="17" a="1"/>
  <c r="F396" i="17" s="1"/>
  <c r="D396" i="17" a="1"/>
  <c r="D396" i="17" s="1"/>
  <c r="E396" i="17" a="1"/>
  <c r="E396" i="17" s="1"/>
  <c r="B396" i="17" a="1"/>
  <c r="B396" i="17" s="1"/>
  <c r="K428" i="17" a="1"/>
  <c r="K428" i="17" s="1"/>
  <c r="I428" i="17" a="1"/>
  <c r="I428" i="17" s="1"/>
  <c r="H428" i="17" a="1"/>
  <c r="H428" i="17" s="1"/>
  <c r="G428" i="17" a="1"/>
  <c r="G428" i="17" s="1"/>
  <c r="F428" i="17" a="1"/>
  <c r="F428" i="17" s="1"/>
  <c r="D428" i="17" a="1"/>
  <c r="D428" i="17" s="1"/>
  <c r="E428" i="17" a="1"/>
  <c r="E428" i="17" s="1"/>
  <c r="B428" i="17" a="1"/>
  <c r="B428" i="17" s="1"/>
  <c r="K460" i="17" a="1"/>
  <c r="K460" i="17" s="1"/>
  <c r="I460" i="17" a="1"/>
  <c r="I460" i="17" s="1"/>
  <c r="H460" i="17" a="1"/>
  <c r="H460" i="17" s="1"/>
  <c r="G460" i="17" a="1"/>
  <c r="G460" i="17" s="1"/>
  <c r="F460" i="17" a="1"/>
  <c r="F460" i="17" s="1"/>
  <c r="D460" i="17" a="1"/>
  <c r="D460" i="17" s="1"/>
  <c r="E460" i="17" a="1"/>
  <c r="E460" i="17" s="1"/>
  <c r="B460" i="17" a="1"/>
  <c r="B460" i="17" s="1"/>
  <c r="K482" i="17" a="1"/>
  <c r="K482" i="17" s="1"/>
  <c r="I482" i="17" a="1"/>
  <c r="I482" i="17" s="1"/>
  <c r="F482" i="17" a="1"/>
  <c r="F482" i="17" s="1"/>
  <c r="G482" i="17" a="1"/>
  <c r="G482" i="17" s="1"/>
  <c r="H482" i="17" a="1"/>
  <c r="H482" i="17" s="1"/>
  <c r="E482" i="17" a="1"/>
  <c r="E482" i="17" s="1"/>
  <c r="B482" i="17" a="1"/>
  <c r="B482" i="17" s="1"/>
  <c r="D482" i="17" a="1"/>
  <c r="D482" i="17" s="1"/>
  <c r="K494" i="17" a="1"/>
  <c r="K494" i="17" s="1"/>
  <c r="I494" i="17" a="1"/>
  <c r="I494" i="17" s="1"/>
  <c r="H494" i="17" a="1"/>
  <c r="H494" i="17" s="1"/>
  <c r="F494" i="17" a="1"/>
  <c r="F494" i="17" s="1"/>
  <c r="G494" i="17" a="1"/>
  <c r="G494" i="17" s="1"/>
  <c r="D494" i="17" a="1"/>
  <c r="D494" i="17" s="1"/>
  <c r="E494" i="17" a="1"/>
  <c r="E494" i="17" s="1"/>
  <c r="B494" i="17" a="1"/>
  <c r="B494" i="17" s="1"/>
  <c r="K266" i="17" a="1"/>
  <c r="K266" i="17" s="1"/>
  <c r="I266" i="17" a="1"/>
  <c r="I266" i="17" s="1"/>
  <c r="H266" i="17" a="1"/>
  <c r="H266" i="17" s="1"/>
  <c r="D266" i="17" a="1"/>
  <c r="D266" i="17" s="1"/>
  <c r="G266" i="17" a="1"/>
  <c r="G266" i="17" s="1"/>
  <c r="F266" i="17" a="1"/>
  <c r="F266" i="17" s="1"/>
  <c r="E266" i="17" a="1"/>
  <c r="E266" i="17" s="1"/>
  <c r="B266" i="17" a="1"/>
  <c r="B266" i="17" s="1"/>
  <c r="K502" i="17" a="1"/>
  <c r="K502" i="17" s="1"/>
  <c r="I502" i="17" a="1"/>
  <c r="I502" i="17" s="1"/>
  <c r="H502" i="17" a="1"/>
  <c r="H502" i="17" s="1"/>
  <c r="F502" i="17" a="1"/>
  <c r="F502" i="17" s="1"/>
  <c r="G502" i="17" a="1"/>
  <c r="G502" i="17" s="1"/>
  <c r="D502" i="17" a="1"/>
  <c r="D502" i="17" s="1"/>
  <c r="E502" i="17" a="1"/>
  <c r="E502" i="17" s="1"/>
  <c r="B502" i="17" a="1"/>
  <c r="B502" i="17" s="1"/>
  <c r="K178" i="17" a="1"/>
  <c r="K178" i="17" s="1"/>
  <c r="I178" i="17" a="1"/>
  <c r="I178" i="17" s="1"/>
  <c r="H178" i="17" a="1"/>
  <c r="H178" i="17" s="1"/>
  <c r="G178" i="17" a="1"/>
  <c r="G178" i="17" s="1"/>
  <c r="D178" i="17" a="1"/>
  <c r="D178" i="17" s="1"/>
  <c r="E178" i="17" a="1"/>
  <c r="E178" i="17" s="1"/>
  <c r="F178" i="17" a="1"/>
  <c r="F178" i="17" s="1"/>
  <c r="B178" i="17" a="1"/>
  <c r="B178" i="17" s="1"/>
  <c r="K306" i="17" a="1"/>
  <c r="K306" i="17" s="1"/>
  <c r="I306" i="17" a="1"/>
  <c r="I306" i="17" s="1"/>
  <c r="H306" i="17" a="1"/>
  <c r="H306" i="17" s="1"/>
  <c r="G306" i="17" a="1"/>
  <c r="G306" i="17" s="1"/>
  <c r="F306" i="17" a="1"/>
  <c r="F306" i="17" s="1"/>
  <c r="D306" i="17" a="1"/>
  <c r="D306" i="17" s="1"/>
  <c r="E306" i="17" a="1"/>
  <c r="E306" i="17" s="1"/>
  <c r="B306" i="17" a="1"/>
  <c r="B306" i="17" s="1"/>
  <c r="K434" i="17" a="1"/>
  <c r="K434" i="17" s="1"/>
  <c r="H434" i="17" a="1"/>
  <c r="H434" i="17" s="1"/>
  <c r="I434" i="17" a="1"/>
  <c r="I434" i="17" s="1"/>
  <c r="G434" i="17" a="1"/>
  <c r="G434" i="17" s="1"/>
  <c r="F434" i="17" a="1"/>
  <c r="F434" i="17" s="1"/>
  <c r="D434" i="17" a="1"/>
  <c r="D434" i="17" s="1"/>
  <c r="B434" i="17" a="1"/>
  <c r="B434" i="17" s="1"/>
  <c r="E434" i="17" a="1"/>
  <c r="E434" i="17" s="1"/>
  <c r="K98" i="17" a="1"/>
  <c r="K98" i="17" s="1"/>
  <c r="I98" i="17" a="1"/>
  <c r="I98" i="17" s="1"/>
  <c r="H98" i="17" a="1"/>
  <c r="H98" i="17" s="1"/>
  <c r="F98" i="17" a="1"/>
  <c r="F98" i="17" s="1"/>
  <c r="G98" i="17" a="1"/>
  <c r="G98" i="17" s="1"/>
  <c r="D98" i="17" a="1"/>
  <c r="D98" i="17" s="1"/>
  <c r="E98" i="17" a="1"/>
  <c r="E98" i="17" s="1"/>
  <c r="B98" i="17" a="1"/>
  <c r="B98" i="17" s="1"/>
  <c r="K226" i="17" a="1"/>
  <c r="K226" i="17" s="1"/>
  <c r="I226" i="17" a="1"/>
  <c r="I226" i="17" s="1"/>
  <c r="H226" i="17" a="1"/>
  <c r="H226" i="17" s="1"/>
  <c r="G226" i="17" a="1"/>
  <c r="G226" i="17" s="1"/>
  <c r="D226" i="17" a="1"/>
  <c r="D226" i="17" s="1"/>
  <c r="F226" i="17" a="1"/>
  <c r="F226" i="17" s="1"/>
  <c r="E226" i="17" a="1"/>
  <c r="E226" i="17" s="1"/>
  <c r="B226" i="17" a="1"/>
  <c r="B226" i="17" s="1"/>
  <c r="K354" i="17" a="1"/>
  <c r="K354" i="17" s="1"/>
  <c r="I354" i="17" a="1"/>
  <c r="I354" i="17" s="1"/>
  <c r="H354" i="17" a="1"/>
  <c r="H354" i="17" s="1"/>
  <c r="F354" i="17" a="1"/>
  <c r="F354" i="17" s="1"/>
  <c r="G354" i="17" a="1"/>
  <c r="G354" i="17" s="1"/>
  <c r="E354" i="17" a="1"/>
  <c r="E354" i="17" s="1"/>
  <c r="D354" i="17" a="1"/>
  <c r="D354" i="17" s="1"/>
  <c r="B354" i="17" a="1"/>
  <c r="B354" i="17" s="1"/>
  <c r="K475" i="17" a="1"/>
  <c r="K475" i="17" s="1"/>
  <c r="I475" i="17" a="1"/>
  <c r="I475" i="17" s="1"/>
  <c r="H475" i="17" a="1"/>
  <c r="H475" i="17" s="1"/>
  <c r="F475" i="17" a="1"/>
  <c r="F475" i="17" s="1"/>
  <c r="D475" i="17" a="1"/>
  <c r="D475" i="17" s="1"/>
  <c r="E475" i="17" a="1"/>
  <c r="E475" i="17" s="1"/>
  <c r="G475" i="17" a="1"/>
  <c r="G475" i="17" s="1"/>
  <c r="B475" i="17" a="1"/>
  <c r="B475" i="17" s="1"/>
  <c r="K170" i="17" a="1"/>
  <c r="K170" i="17" s="1"/>
  <c r="I170" i="17" a="1"/>
  <c r="I170" i="17" s="1"/>
  <c r="H170" i="17" a="1"/>
  <c r="H170" i="17" s="1"/>
  <c r="G170" i="17" a="1"/>
  <c r="G170" i="17" s="1"/>
  <c r="F170" i="17" a="1"/>
  <c r="F170" i="17" s="1"/>
  <c r="D170" i="17" a="1"/>
  <c r="D170" i="17" s="1"/>
  <c r="E170" i="17" a="1"/>
  <c r="E170" i="17" s="1"/>
  <c r="B170" i="17" a="1"/>
  <c r="B170" i="17" s="1"/>
  <c r="K426" i="17" a="1"/>
  <c r="K426" i="17" s="1"/>
  <c r="H426" i="17" a="1"/>
  <c r="H426" i="17" s="1"/>
  <c r="I426" i="17" a="1"/>
  <c r="I426" i="17" s="1"/>
  <c r="F426" i="17" a="1"/>
  <c r="F426" i="17" s="1"/>
  <c r="G426" i="17" a="1"/>
  <c r="G426" i="17" s="1"/>
  <c r="B426" i="17" a="1"/>
  <c r="B426" i="17" s="1"/>
  <c r="E426" i="17" a="1"/>
  <c r="E426" i="17" s="1"/>
  <c r="D426" i="17" a="1"/>
  <c r="D426" i="17" s="1"/>
  <c r="K95" i="17" a="1"/>
  <c r="K95" i="17" s="1"/>
  <c r="I95" i="17" a="1"/>
  <c r="I95" i="17" s="1"/>
  <c r="H95" i="17" a="1"/>
  <c r="H95" i="17" s="1"/>
  <c r="G95" i="17" a="1"/>
  <c r="G95" i="17" s="1"/>
  <c r="F95" i="17" a="1"/>
  <c r="F95" i="17" s="1"/>
  <c r="D95" i="17" a="1"/>
  <c r="D95" i="17" s="1"/>
  <c r="B95" i="17" a="1"/>
  <c r="B95" i="17" s="1"/>
  <c r="E95" i="17" a="1"/>
  <c r="E95" i="17" s="1"/>
  <c r="K159" i="17" a="1"/>
  <c r="K159" i="17" s="1"/>
  <c r="I159" i="17" a="1"/>
  <c r="I159" i="17" s="1"/>
  <c r="H159" i="17" a="1"/>
  <c r="H159" i="17" s="1"/>
  <c r="G159" i="17" a="1"/>
  <c r="G159" i="17" s="1"/>
  <c r="D159" i="17" a="1"/>
  <c r="D159" i="17" s="1"/>
  <c r="F159" i="17" a="1"/>
  <c r="F159" i="17" s="1"/>
  <c r="E159" i="17" a="1"/>
  <c r="E159" i="17" s="1"/>
  <c r="B159" i="17" a="1"/>
  <c r="B159" i="17" s="1"/>
  <c r="K67" i="17" a="1"/>
  <c r="K67" i="17" s="1"/>
  <c r="I67" i="17" a="1"/>
  <c r="I67" i="17" s="1"/>
  <c r="F67" i="17" a="1"/>
  <c r="F67" i="17" s="1"/>
  <c r="H67" i="17" a="1"/>
  <c r="H67" i="17" s="1"/>
  <c r="G67" i="17" a="1"/>
  <c r="G67" i="17" s="1"/>
  <c r="D67" i="17" a="1"/>
  <c r="D67" i="17" s="1"/>
  <c r="B67" i="17" a="1"/>
  <c r="B67" i="17" s="1"/>
  <c r="E67" i="17" a="1"/>
  <c r="E67" i="17" s="1"/>
  <c r="K99" i="17" a="1"/>
  <c r="K99" i="17" s="1"/>
  <c r="I99" i="17" a="1"/>
  <c r="I99" i="17" s="1"/>
  <c r="H99" i="17" a="1"/>
  <c r="H99" i="17" s="1"/>
  <c r="G99" i="17" a="1"/>
  <c r="G99" i="17" s="1"/>
  <c r="F99" i="17" a="1"/>
  <c r="F99" i="17" s="1"/>
  <c r="B99" i="17" a="1"/>
  <c r="B99" i="17" s="1"/>
  <c r="D99" i="17" a="1"/>
  <c r="D99" i="17" s="1"/>
  <c r="E99" i="17" a="1"/>
  <c r="E99" i="17" s="1"/>
  <c r="K147" i="17" a="1"/>
  <c r="K147" i="17" s="1"/>
  <c r="I147" i="17" a="1"/>
  <c r="I147" i="17" s="1"/>
  <c r="G147" i="17" a="1"/>
  <c r="G147" i="17" s="1"/>
  <c r="H147" i="17" a="1"/>
  <c r="H147" i="17" s="1"/>
  <c r="D147" i="17" a="1"/>
  <c r="D147" i="17" s="1"/>
  <c r="B147" i="17" a="1"/>
  <c r="B147" i="17" s="1"/>
  <c r="F147" i="17" a="1"/>
  <c r="F147" i="17" s="1"/>
  <c r="E147" i="17" a="1"/>
  <c r="E147" i="17" s="1"/>
  <c r="K195" i="17" a="1"/>
  <c r="K195" i="17" s="1"/>
  <c r="H195" i="17" a="1"/>
  <c r="H195" i="17" s="1"/>
  <c r="I195" i="17" a="1"/>
  <c r="I195" i="17" s="1"/>
  <c r="G195" i="17" a="1"/>
  <c r="G195" i="17" s="1"/>
  <c r="D195" i="17" a="1"/>
  <c r="D195" i="17" s="1"/>
  <c r="F195" i="17" a="1"/>
  <c r="F195" i="17" s="1"/>
  <c r="E195" i="17" a="1"/>
  <c r="E195" i="17" s="1"/>
  <c r="B195" i="17" a="1"/>
  <c r="B195" i="17" s="1"/>
  <c r="K243" i="17" a="1"/>
  <c r="K243" i="17" s="1"/>
  <c r="I243" i="17" a="1"/>
  <c r="I243" i="17" s="1"/>
  <c r="H243" i="17" a="1"/>
  <c r="H243" i="17" s="1"/>
  <c r="F243" i="17" a="1"/>
  <c r="F243" i="17" s="1"/>
  <c r="G243" i="17" a="1"/>
  <c r="G243" i="17" s="1"/>
  <c r="D243" i="17" a="1"/>
  <c r="D243" i="17" s="1"/>
  <c r="E243" i="17" a="1"/>
  <c r="E243" i="17" s="1"/>
  <c r="B243" i="17" a="1"/>
  <c r="B243" i="17" s="1"/>
  <c r="K275" i="17" a="1"/>
  <c r="K275" i="17" s="1"/>
  <c r="H275" i="17" a="1"/>
  <c r="H275" i="17" s="1"/>
  <c r="I275" i="17" a="1"/>
  <c r="I275" i="17" s="1"/>
  <c r="F275" i="17" a="1"/>
  <c r="F275" i="17" s="1"/>
  <c r="G275" i="17" a="1"/>
  <c r="G275" i="17" s="1"/>
  <c r="D275" i="17" a="1"/>
  <c r="D275" i="17" s="1"/>
  <c r="E275" i="17" a="1"/>
  <c r="E275" i="17" s="1"/>
  <c r="B275" i="17" a="1"/>
  <c r="B275" i="17" s="1"/>
  <c r="K339" i="17" a="1"/>
  <c r="K339" i="17" s="1"/>
  <c r="H339" i="17" a="1"/>
  <c r="H339" i="17" s="1"/>
  <c r="I339" i="17" a="1"/>
  <c r="I339" i="17" s="1"/>
  <c r="G339" i="17" a="1"/>
  <c r="G339" i="17" s="1"/>
  <c r="D339" i="17" a="1"/>
  <c r="D339" i="17" s="1"/>
  <c r="F339" i="17" a="1"/>
  <c r="F339" i="17" s="1"/>
  <c r="E339" i="17" a="1"/>
  <c r="E339" i="17" s="1"/>
  <c r="B339" i="17" a="1"/>
  <c r="B339" i="17" s="1"/>
  <c r="K387" i="17" a="1"/>
  <c r="K387" i="17" s="1"/>
  <c r="I387" i="17" a="1"/>
  <c r="I387" i="17" s="1"/>
  <c r="H387" i="17" a="1"/>
  <c r="H387" i="17" s="1"/>
  <c r="D387" i="17" a="1"/>
  <c r="D387" i="17" s="1"/>
  <c r="G387" i="17" a="1"/>
  <c r="G387" i="17" s="1"/>
  <c r="F387" i="17" a="1"/>
  <c r="F387" i="17" s="1"/>
  <c r="E387" i="17" a="1"/>
  <c r="E387" i="17" s="1"/>
  <c r="B387" i="17" a="1"/>
  <c r="B387" i="17" s="1"/>
  <c r="K435" i="17" a="1"/>
  <c r="K435" i="17" s="1"/>
  <c r="I435" i="17" a="1"/>
  <c r="I435" i="17" s="1"/>
  <c r="H435" i="17" a="1"/>
  <c r="H435" i="17" s="1"/>
  <c r="F435" i="17" a="1"/>
  <c r="F435" i="17" s="1"/>
  <c r="D435" i="17" a="1"/>
  <c r="D435" i="17" s="1"/>
  <c r="G435" i="17" a="1"/>
  <c r="G435" i="17" s="1"/>
  <c r="E435" i="17" a="1"/>
  <c r="E435" i="17" s="1"/>
  <c r="B435" i="17" a="1"/>
  <c r="B435" i="17" s="1"/>
  <c r="K57" i="17" a="1"/>
  <c r="K57" i="17" s="1"/>
  <c r="I57" i="17" a="1"/>
  <c r="I57" i="17" s="1"/>
  <c r="H57" i="17" a="1"/>
  <c r="H57" i="17" s="1"/>
  <c r="G57" i="17" a="1"/>
  <c r="G57" i="17" s="1"/>
  <c r="D57" i="17" a="1"/>
  <c r="D57" i="17" s="1"/>
  <c r="F57" i="17" a="1"/>
  <c r="F57" i="17" s="1"/>
  <c r="E57" i="17" a="1"/>
  <c r="E57" i="17" s="1"/>
  <c r="B57" i="17" a="1"/>
  <c r="B57" i="17" s="1"/>
  <c r="K105" i="17" a="1"/>
  <c r="K105" i="17" s="1"/>
  <c r="I105" i="17" a="1"/>
  <c r="I105" i="17" s="1"/>
  <c r="H105" i="17" a="1"/>
  <c r="H105" i="17" s="1"/>
  <c r="G105" i="17" a="1"/>
  <c r="G105" i="17" s="1"/>
  <c r="F105" i="17" a="1"/>
  <c r="F105" i="17" s="1"/>
  <c r="D105" i="17" a="1"/>
  <c r="D105" i="17" s="1"/>
  <c r="E105" i="17" a="1"/>
  <c r="E105" i="17" s="1"/>
  <c r="B105" i="17" a="1"/>
  <c r="B105" i="17" s="1"/>
  <c r="K121" i="17" a="1"/>
  <c r="K121" i="17" s="1"/>
  <c r="I121" i="17" a="1"/>
  <c r="I121" i="17" s="1"/>
  <c r="H121" i="17" a="1"/>
  <c r="H121" i="17" s="1"/>
  <c r="G121" i="17" a="1"/>
  <c r="G121" i="17" s="1"/>
  <c r="F121" i="17" a="1"/>
  <c r="F121" i="17" s="1"/>
  <c r="D121" i="17" a="1"/>
  <c r="D121" i="17" s="1"/>
  <c r="E121" i="17" a="1"/>
  <c r="E121" i="17" s="1"/>
  <c r="B121" i="17" a="1"/>
  <c r="B121" i="17" s="1"/>
  <c r="K137" i="17" a="1"/>
  <c r="K137" i="17" s="1"/>
  <c r="I137" i="17" a="1"/>
  <c r="I137" i="17" s="1"/>
  <c r="H137" i="17" a="1"/>
  <c r="H137" i="17" s="1"/>
  <c r="D137" i="17" a="1"/>
  <c r="D137" i="17" s="1"/>
  <c r="G137" i="17" a="1"/>
  <c r="G137" i="17" s="1"/>
  <c r="F137" i="17" a="1"/>
  <c r="F137" i="17" s="1"/>
  <c r="B137" i="17" a="1"/>
  <c r="B137" i="17" s="1"/>
  <c r="E137" i="17" a="1"/>
  <c r="E137" i="17" s="1"/>
  <c r="K153" i="17" a="1"/>
  <c r="K153" i="17" s="1"/>
  <c r="I153" i="17" a="1"/>
  <c r="I153" i="17" s="1"/>
  <c r="H153" i="17" a="1"/>
  <c r="H153" i="17" s="1"/>
  <c r="G153" i="17" a="1"/>
  <c r="G153" i="17" s="1"/>
  <c r="D153" i="17" a="1"/>
  <c r="D153" i="17" s="1"/>
  <c r="F153" i="17" a="1"/>
  <c r="F153" i="17" s="1"/>
  <c r="B153" i="17" a="1"/>
  <c r="B153" i="17" s="1"/>
  <c r="E153" i="17" a="1"/>
  <c r="E153" i="17" s="1"/>
  <c r="K169" i="17" a="1"/>
  <c r="K169" i="17" s="1"/>
  <c r="I169" i="17" a="1"/>
  <c r="I169" i="17" s="1"/>
  <c r="H169" i="17" a="1"/>
  <c r="H169" i="17" s="1"/>
  <c r="G169" i="17" a="1"/>
  <c r="G169" i="17" s="1"/>
  <c r="D169" i="17" a="1"/>
  <c r="D169" i="17" s="1"/>
  <c r="F169" i="17" a="1"/>
  <c r="F169" i="17" s="1"/>
  <c r="E169" i="17" a="1"/>
  <c r="E169" i="17" s="1"/>
  <c r="B169" i="17" a="1"/>
  <c r="B169" i="17" s="1"/>
  <c r="K185" i="17" a="1"/>
  <c r="K185" i="17" s="1"/>
  <c r="I185" i="17" a="1"/>
  <c r="I185" i="17" s="1"/>
  <c r="H185" i="17" a="1"/>
  <c r="H185" i="17" s="1"/>
  <c r="F185" i="17" a="1"/>
  <c r="F185" i="17" s="1"/>
  <c r="D185" i="17" a="1"/>
  <c r="D185" i="17" s="1"/>
  <c r="G185" i="17" a="1"/>
  <c r="G185" i="17" s="1"/>
  <c r="E185" i="17" a="1"/>
  <c r="E185" i="17" s="1"/>
  <c r="B185" i="17" a="1"/>
  <c r="B185" i="17" s="1"/>
  <c r="K201" i="17" a="1"/>
  <c r="K201" i="17" s="1"/>
  <c r="I201" i="17" a="1"/>
  <c r="I201" i="17" s="1"/>
  <c r="H201" i="17" a="1"/>
  <c r="H201" i="17" s="1"/>
  <c r="G201" i="17" a="1"/>
  <c r="G201" i="17" s="1"/>
  <c r="F201" i="17" a="1"/>
  <c r="F201" i="17" s="1"/>
  <c r="E201" i="17" a="1"/>
  <c r="E201" i="17" s="1"/>
  <c r="D201" i="17" a="1"/>
  <c r="D201" i="17" s="1"/>
  <c r="B201" i="17" a="1"/>
  <c r="B201" i="17" s="1"/>
  <c r="K217" i="17" a="1"/>
  <c r="K217" i="17" s="1"/>
  <c r="I217" i="17" a="1"/>
  <c r="I217" i="17" s="1"/>
  <c r="H217" i="17" a="1"/>
  <c r="H217" i="17" s="1"/>
  <c r="G217" i="17" a="1"/>
  <c r="G217" i="17" s="1"/>
  <c r="D217" i="17" a="1"/>
  <c r="D217" i="17" s="1"/>
  <c r="E217" i="17" a="1"/>
  <c r="E217" i="17" s="1"/>
  <c r="F217" i="17" a="1"/>
  <c r="F217" i="17" s="1"/>
  <c r="B217" i="17" a="1"/>
  <c r="B217" i="17" s="1"/>
  <c r="K233" i="17" a="1"/>
  <c r="K233" i="17" s="1"/>
  <c r="I233" i="17" a="1"/>
  <c r="I233" i="17" s="1"/>
  <c r="H233" i="17" a="1"/>
  <c r="H233" i="17" s="1"/>
  <c r="G233" i="17" a="1"/>
  <c r="G233" i="17" s="1"/>
  <c r="F233" i="17" a="1"/>
  <c r="F233" i="17" s="1"/>
  <c r="E233" i="17" a="1"/>
  <c r="E233" i="17" s="1"/>
  <c r="D233" i="17" a="1"/>
  <c r="D233" i="17" s="1"/>
  <c r="B233" i="17" a="1"/>
  <c r="B233" i="17" s="1"/>
  <c r="K249" i="17" a="1"/>
  <c r="K249" i="17" s="1"/>
  <c r="I249" i="17" a="1"/>
  <c r="I249" i="17" s="1"/>
  <c r="H249" i="17" a="1"/>
  <c r="H249" i="17" s="1"/>
  <c r="G249" i="17" a="1"/>
  <c r="G249" i="17" s="1"/>
  <c r="D249" i="17" a="1"/>
  <c r="D249" i="17" s="1"/>
  <c r="E249" i="17" a="1"/>
  <c r="E249" i="17" s="1"/>
  <c r="F249" i="17" a="1"/>
  <c r="F249" i="17" s="1"/>
  <c r="B249" i="17" a="1"/>
  <c r="B249" i="17" s="1"/>
  <c r="K265" i="17" a="1"/>
  <c r="K265" i="17" s="1"/>
  <c r="I265" i="17" a="1"/>
  <c r="I265" i="17" s="1"/>
  <c r="H265" i="17" a="1"/>
  <c r="H265" i="17" s="1"/>
  <c r="G265" i="17" a="1"/>
  <c r="G265" i="17" s="1"/>
  <c r="F265" i="17" a="1"/>
  <c r="F265" i="17" s="1"/>
  <c r="E265" i="17" a="1"/>
  <c r="E265" i="17" s="1"/>
  <c r="B265" i="17" a="1"/>
  <c r="B265" i="17" s="1"/>
  <c r="D265" i="17" a="1"/>
  <c r="D265" i="17" s="1"/>
  <c r="K281" i="17" a="1"/>
  <c r="K281" i="17" s="1"/>
  <c r="I281" i="17" a="1"/>
  <c r="I281" i="17" s="1"/>
  <c r="H281" i="17" a="1"/>
  <c r="H281" i="17" s="1"/>
  <c r="F281" i="17" a="1"/>
  <c r="F281" i="17" s="1"/>
  <c r="E281" i="17" a="1"/>
  <c r="E281" i="17" s="1"/>
  <c r="D281" i="17" a="1"/>
  <c r="D281" i="17" s="1"/>
  <c r="G281" i="17" a="1"/>
  <c r="G281" i="17" s="1"/>
  <c r="B281" i="17" a="1"/>
  <c r="B281" i="17" s="1"/>
  <c r="K297" i="17" a="1"/>
  <c r="K297" i="17" s="1"/>
  <c r="I297" i="17" a="1"/>
  <c r="I297" i="17" s="1"/>
  <c r="H297" i="17" a="1"/>
  <c r="H297" i="17" s="1"/>
  <c r="G297" i="17" a="1"/>
  <c r="G297" i="17" s="1"/>
  <c r="F297" i="17" a="1"/>
  <c r="F297" i="17" s="1"/>
  <c r="E297" i="17" a="1"/>
  <c r="E297" i="17" s="1"/>
  <c r="D297" i="17" a="1"/>
  <c r="D297" i="17" s="1"/>
  <c r="B297" i="17" a="1"/>
  <c r="B297" i="17" s="1"/>
  <c r="K313" i="17" a="1"/>
  <c r="K313" i="17" s="1"/>
  <c r="I313" i="17" a="1"/>
  <c r="I313" i="17" s="1"/>
  <c r="H313" i="17" a="1"/>
  <c r="H313" i="17" s="1"/>
  <c r="F313" i="17" a="1"/>
  <c r="F313" i="17" s="1"/>
  <c r="E313" i="17" a="1"/>
  <c r="E313" i="17" s="1"/>
  <c r="G313" i="17" a="1"/>
  <c r="G313" i="17" s="1"/>
  <c r="D313" i="17" a="1"/>
  <c r="D313" i="17" s="1"/>
  <c r="B313" i="17" a="1"/>
  <c r="B313" i="17" s="1"/>
  <c r="K329" i="17" a="1"/>
  <c r="K329" i="17" s="1"/>
  <c r="I329" i="17" a="1"/>
  <c r="I329" i="17" s="1"/>
  <c r="H329" i="17" a="1"/>
  <c r="H329" i="17" s="1"/>
  <c r="F329" i="17" a="1"/>
  <c r="F329" i="17" s="1"/>
  <c r="G329" i="17" a="1"/>
  <c r="G329" i="17" s="1"/>
  <c r="D329" i="17" a="1"/>
  <c r="D329" i="17" s="1"/>
  <c r="E329" i="17" a="1"/>
  <c r="E329" i="17" s="1"/>
  <c r="B329" i="17" a="1"/>
  <c r="B329" i="17" s="1"/>
  <c r="K345" i="17" a="1"/>
  <c r="K345" i="17" s="1"/>
  <c r="I345" i="17" a="1"/>
  <c r="I345" i="17" s="1"/>
  <c r="H345" i="17" a="1"/>
  <c r="H345" i="17" s="1"/>
  <c r="G345" i="17" a="1"/>
  <c r="G345" i="17" s="1"/>
  <c r="F345" i="17" a="1"/>
  <c r="F345" i="17" s="1"/>
  <c r="D345" i="17" a="1"/>
  <c r="D345" i="17" s="1"/>
  <c r="E345" i="17" a="1"/>
  <c r="E345" i="17" s="1"/>
  <c r="B345" i="17" a="1"/>
  <c r="B345" i="17" s="1"/>
  <c r="K361" i="17" a="1"/>
  <c r="K361" i="17" s="1"/>
  <c r="I361" i="17" a="1"/>
  <c r="I361" i="17" s="1"/>
  <c r="H361" i="17" a="1"/>
  <c r="H361" i="17" s="1"/>
  <c r="G361" i="17" a="1"/>
  <c r="G361" i="17" s="1"/>
  <c r="F361" i="17" a="1"/>
  <c r="F361" i="17" s="1"/>
  <c r="E361" i="17" a="1"/>
  <c r="E361" i="17" s="1"/>
  <c r="B361" i="17" a="1"/>
  <c r="B361" i="17" s="1"/>
  <c r="D361" i="17" a="1"/>
  <c r="D361" i="17" s="1"/>
  <c r="K377" i="17" a="1"/>
  <c r="K377" i="17" s="1"/>
  <c r="I377" i="17" a="1"/>
  <c r="I377" i="17" s="1"/>
  <c r="H377" i="17" a="1"/>
  <c r="H377" i="17" s="1"/>
  <c r="G377" i="17" a="1"/>
  <c r="G377" i="17" s="1"/>
  <c r="F377" i="17" a="1"/>
  <c r="F377" i="17" s="1"/>
  <c r="E377" i="17" a="1"/>
  <c r="E377" i="17" s="1"/>
  <c r="D377" i="17" a="1"/>
  <c r="D377" i="17" s="1"/>
  <c r="B377" i="17" a="1"/>
  <c r="B377" i="17" s="1"/>
  <c r="K393" i="17" a="1"/>
  <c r="K393" i="17" s="1"/>
  <c r="I393" i="17" a="1"/>
  <c r="I393" i="17" s="1"/>
  <c r="H393" i="17" a="1"/>
  <c r="H393" i="17" s="1"/>
  <c r="G393" i="17" a="1"/>
  <c r="G393" i="17" s="1"/>
  <c r="E393" i="17" a="1"/>
  <c r="E393" i="17" s="1"/>
  <c r="B393" i="17" a="1"/>
  <c r="B393" i="17" s="1"/>
  <c r="D393" i="17" a="1"/>
  <c r="D393" i="17" s="1"/>
  <c r="F393" i="17" a="1"/>
  <c r="F393" i="17" s="1"/>
  <c r="K409" i="17" a="1"/>
  <c r="K409" i="17" s="1"/>
  <c r="I409" i="17" a="1"/>
  <c r="I409" i="17" s="1"/>
  <c r="H409" i="17" a="1"/>
  <c r="H409" i="17" s="1"/>
  <c r="G409" i="17" a="1"/>
  <c r="G409" i="17" s="1"/>
  <c r="F409" i="17" a="1"/>
  <c r="F409" i="17" s="1"/>
  <c r="D409" i="17" a="1"/>
  <c r="D409" i="17" s="1"/>
  <c r="E409" i="17" a="1"/>
  <c r="E409" i="17" s="1"/>
  <c r="B409" i="17" a="1"/>
  <c r="B409" i="17" s="1"/>
  <c r="K425" i="17" a="1"/>
  <c r="K425" i="17" s="1"/>
  <c r="I425" i="17" a="1"/>
  <c r="I425" i="17" s="1"/>
  <c r="H425" i="17" a="1"/>
  <c r="H425" i="17" s="1"/>
  <c r="G425" i="17" a="1"/>
  <c r="G425" i="17" s="1"/>
  <c r="F425" i="17" a="1"/>
  <c r="F425" i="17" s="1"/>
  <c r="D425" i="17" a="1"/>
  <c r="D425" i="17" s="1"/>
  <c r="E425" i="17" a="1"/>
  <c r="E425" i="17" s="1"/>
  <c r="B425" i="17" a="1"/>
  <c r="B425" i="17" s="1"/>
  <c r="K441" i="17" a="1"/>
  <c r="K441" i="17" s="1"/>
  <c r="I441" i="17" a="1"/>
  <c r="I441" i="17" s="1"/>
  <c r="H441" i="17" a="1"/>
  <c r="H441" i="17" s="1"/>
  <c r="G441" i="17" a="1"/>
  <c r="G441" i="17" s="1"/>
  <c r="F441" i="17" a="1"/>
  <c r="F441" i="17" s="1"/>
  <c r="D441" i="17" a="1"/>
  <c r="D441" i="17" s="1"/>
  <c r="E441" i="17" a="1"/>
  <c r="E441" i="17" s="1"/>
  <c r="B441" i="17" a="1"/>
  <c r="B441" i="17" s="1"/>
  <c r="K457" i="17" a="1"/>
  <c r="K457" i="17" s="1"/>
  <c r="I457" i="17" a="1"/>
  <c r="I457" i="17" s="1"/>
  <c r="H457" i="17" a="1"/>
  <c r="H457" i="17" s="1"/>
  <c r="G457" i="17" a="1"/>
  <c r="G457" i="17" s="1"/>
  <c r="F457" i="17" a="1"/>
  <c r="F457" i="17" s="1"/>
  <c r="D457" i="17" a="1"/>
  <c r="D457" i="17" s="1"/>
  <c r="E457" i="17" a="1"/>
  <c r="E457" i="17" s="1"/>
  <c r="B457" i="17" a="1"/>
  <c r="B457" i="17" s="1"/>
  <c r="K473" i="17" a="1"/>
  <c r="K473" i="17" s="1"/>
  <c r="I473" i="17" a="1"/>
  <c r="I473" i="17" s="1"/>
  <c r="H473" i="17" a="1"/>
  <c r="H473" i="17" s="1"/>
  <c r="F473" i="17" a="1"/>
  <c r="F473" i="17" s="1"/>
  <c r="G473" i="17" a="1"/>
  <c r="G473" i="17" s="1"/>
  <c r="D473" i="17" a="1"/>
  <c r="D473" i="17" s="1"/>
  <c r="E473" i="17" a="1"/>
  <c r="E473" i="17" s="1"/>
  <c r="B473" i="17" a="1"/>
  <c r="B473" i="17" s="1"/>
  <c r="K489" i="17" a="1"/>
  <c r="K489" i="17" s="1"/>
  <c r="I489" i="17" a="1"/>
  <c r="I489" i="17" s="1"/>
  <c r="H489" i="17" a="1"/>
  <c r="H489" i="17" s="1"/>
  <c r="F489" i="17" a="1"/>
  <c r="F489" i="17" s="1"/>
  <c r="G489" i="17" a="1"/>
  <c r="G489" i="17" s="1"/>
  <c r="D489" i="17" a="1"/>
  <c r="D489" i="17" s="1"/>
  <c r="E489" i="17" a="1"/>
  <c r="E489" i="17" s="1"/>
  <c r="B489" i="17" a="1"/>
  <c r="B489" i="17" s="1"/>
  <c r="K35" i="17" a="1"/>
  <c r="K35" i="17" s="1"/>
  <c r="I35" i="17" a="1"/>
  <c r="I35" i="17" s="1"/>
  <c r="H35" i="17" a="1"/>
  <c r="H35" i="17" s="1"/>
  <c r="D35" i="17" a="1"/>
  <c r="D35" i="17" s="1"/>
  <c r="G35" i="17" a="1"/>
  <c r="G35" i="17" s="1"/>
  <c r="B35" i="17" a="1"/>
  <c r="B35" i="17" s="1"/>
  <c r="F35" i="17" a="1"/>
  <c r="F35" i="17" s="1"/>
  <c r="E35" i="17" a="1"/>
  <c r="E35" i="17" s="1"/>
  <c r="K62" i="17" a="1"/>
  <c r="K62" i="17" s="1"/>
  <c r="I62" i="17" a="1"/>
  <c r="I62" i="17" s="1"/>
  <c r="H62" i="17" a="1"/>
  <c r="H62" i="17" s="1"/>
  <c r="G62" i="17" a="1"/>
  <c r="G62" i="17" s="1"/>
  <c r="F62" i="17" a="1"/>
  <c r="F62" i="17" s="1"/>
  <c r="D62" i="17" a="1"/>
  <c r="D62" i="17" s="1"/>
  <c r="E62" i="17" a="1"/>
  <c r="E62" i="17" s="1"/>
  <c r="B62" i="17" a="1"/>
  <c r="B62" i="17" s="1"/>
  <c r="K94" i="17" a="1"/>
  <c r="K94" i="17" s="1"/>
  <c r="I94" i="17" a="1"/>
  <c r="I94" i="17" s="1"/>
  <c r="H94" i="17" a="1"/>
  <c r="H94" i="17" s="1"/>
  <c r="G94" i="17" a="1"/>
  <c r="G94" i="17" s="1"/>
  <c r="F94" i="17" a="1"/>
  <c r="F94" i="17" s="1"/>
  <c r="D94" i="17" a="1"/>
  <c r="D94" i="17" s="1"/>
  <c r="E94" i="17" a="1"/>
  <c r="E94" i="17" s="1"/>
  <c r="B94" i="17" a="1"/>
  <c r="B94" i="17" s="1"/>
  <c r="K126" i="17" a="1"/>
  <c r="K126" i="17" s="1"/>
  <c r="I126" i="17" a="1"/>
  <c r="I126" i="17" s="1"/>
  <c r="H126" i="17" a="1"/>
  <c r="H126" i="17" s="1"/>
  <c r="G126" i="17" a="1"/>
  <c r="G126" i="17" s="1"/>
  <c r="D126" i="17" a="1"/>
  <c r="D126" i="17" s="1"/>
  <c r="F126" i="17" a="1"/>
  <c r="F126" i="17" s="1"/>
  <c r="E126" i="17" a="1"/>
  <c r="E126" i="17" s="1"/>
  <c r="B126" i="17" a="1"/>
  <c r="B126" i="17" s="1"/>
  <c r="K158" i="17" a="1"/>
  <c r="K158" i="17" s="1"/>
  <c r="I158" i="17" a="1"/>
  <c r="I158" i="17" s="1"/>
  <c r="H158" i="17" a="1"/>
  <c r="H158" i="17" s="1"/>
  <c r="G158" i="17" a="1"/>
  <c r="G158" i="17" s="1"/>
  <c r="F158" i="17" a="1"/>
  <c r="F158" i="17" s="1"/>
  <c r="D158" i="17" a="1"/>
  <c r="D158" i="17" s="1"/>
  <c r="E158" i="17" a="1"/>
  <c r="E158" i="17" s="1"/>
  <c r="B158" i="17" a="1"/>
  <c r="B158" i="17" s="1"/>
  <c r="K190" i="17" a="1"/>
  <c r="K190" i="17" s="1"/>
  <c r="H190" i="17" a="1"/>
  <c r="H190" i="17" s="1"/>
  <c r="I190" i="17" a="1"/>
  <c r="I190" i="17" s="1"/>
  <c r="G190" i="17" a="1"/>
  <c r="G190" i="17" s="1"/>
  <c r="F190" i="17" a="1"/>
  <c r="F190" i="17" s="1"/>
  <c r="E190" i="17" a="1"/>
  <c r="E190" i="17" s="1"/>
  <c r="D190" i="17" a="1"/>
  <c r="D190" i="17" s="1"/>
  <c r="B190" i="17" a="1"/>
  <c r="B190" i="17" s="1"/>
  <c r="K222" i="17" a="1"/>
  <c r="K222" i="17" s="1"/>
  <c r="I222" i="17" a="1"/>
  <c r="I222" i="17" s="1"/>
  <c r="H222" i="17" a="1"/>
  <c r="H222" i="17" s="1"/>
  <c r="G222" i="17" a="1"/>
  <c r="G222" i="17" s="1"/>
  <c r="F222" i="17" a="1"/>
  <c r="F222" i="17" s="1"/>
  <c r="E222" i="17" a="1"/>
  <c r="E222" i="17" s="1"/>
  <c r="B222" i="17" a="1"/>
  <c r="B222" i="17" s="1"/>
  <c r="D222" i="17" a="1"/>
  <c r="D222" i="17" s="1"/>
  <c r="K254" i="17" a="1"/>
  <c r="K254" i="17" s="1"/>
  <c r="I254" i="17" a="1"/>
  <c r="I254" i="17" s="1"/>
  <c r="H254" i="17" a="1"/>
  <c r="H254" i="17" s="1"/>
  <c r="G254" i="17" a="1"/>
  <c r="G254" i="17" s="1"/>
  <c r="F254" i="17" a="1"/>
  <c r="F254" i="17" s="1"/>
  <c r="D254" i="17" a="1"/>
  <c r="D254" i="17" s="1"/>
  <c r="E254" i="17" a="1"/>
  <c r="E254" i="17" s="1"/>
  <c r="B254" i="17" a="1"/>
  <c r="B254" i="17" s="1"/>
  <c r="K286" i="17" a="1"/>
  <c r="K286" i="17" s="1"/>
  <c r="H286" i="17" a="1"/>
  <c r="H286" i="17" s="1"/>
  <c r="I286" i="17" a="1"/>
  <c r="I286" i="17" s="1"/>
  <c r="G286" i="17" a="1"/>
  <c r="G286" i="17" s="1"/>
  <c r="D286" i="17" a="1"/>
  <c r="D286" i="17" s="1"/>
  <c r="F286" i="17" a="1"/>
  <c r="F286" i="17" s="1"/>
  <c r="E286" i="17" a="1"/>
  <c r="E286" i="17" s="1"/>
  <c r="B286" i="17" a="1"/>
  <c r="B286" i="17" s="1"/>
  <c r="K318" i="17" a="1"/>
  <c r="K318" i="17" s="1"/>
  <c r="H318" i="17" a="1"/>
  <c r="H318" i="17" s="1"/>
  <c r="I318" i="17" a="1"/>
  <c r="I318" i="17" s="1"/>
  <c r="G318" i="17" a="1"/>
  <c r="G318" i="17" s="1"/>
  <c r="D318" i="17" a="1"/>
  <c r="D318" i="17" s="1"/>
  <c r="F318" i="17" a="1"/>
  <c r="F318" i="17" s="1"/>
  <c r="B318" i="17" a="1"/>
  <c r="B318" i="17" s="1"/>
  <c r="E318" i="17" a="1"/>
  <c r="E318" i="17" s="1"/>
  <c r="K350" i="17" a="1"/>
  <c r="K350" i="17" s="1"/>
  <c r="I350" i="17" a="1"/>
  <c r="I350" i="17" s="1"/>
  <c r="H350" i="17" a="1"/>
  <c r="H350" i="17" s="1"/>
  <c r="F350" i="17" a="1"/>
  <c r="F350" i="17" s="1"/>
  <c r="G350" i="17" a="1"/>
  <c r="G350" i="17" s="1"/>
  <c r="D350" i="17" a="1"/>
  <c r="D350" i="17" s="1"/>
  <c r="E350" i="17" a="1"/>
  <c r="E350" i="17" s="1"/>
  <c r="B350" i="17" a="1"/>
  <c r="B350" i="17" s="1"/>
  <c r="K382" i="17" a="1"/>
  <c r="K382" i="17" s="1"/>
  <c r="I382" i="17" a="1"/>
  <c r="I382" i="17" s="1"/>
  <c r="H382" i="17" a="1"/>
  <c r="H382" i="17" s="1"/>
  <c r="F382" i="17" a="1"/>
  <c r="F382" i="17" s="1"/>
  <c r="G382" i="17" a="1"/>
  <c r="G382" i="17" s="1"/>
  <c r="E382" i="17" a="1"/>
  <c r="E382" i="17" s="1"/>
  <c r="D382" i="17" a="1"/>
  <c r="D382" i="17" s="1"/>
  <c r="B382" i="17" a="1"/>
  <c r="B382" i="17" s="1"/>
  <c r="K414" i="17" a="1"/>
  <c r="K414" i="17" s="1"/>
  <c r="I414" i="17" a="1"/>
  <c r="I414" i="17" s="1"/>
  <c r="H414" i="17" a="1"/>
  <c r="H414" i="17" s="1"/>
  <c r="F414" i="17" a="1"/>
  <c r="F414" i="17" s="1"/>
  <c r="G414" i="17" a="1"/>
  <c r="G414" i="17" s="1"/>
  <c r="D414" i="17" a="1"/>
  <c r="D414" i="17" s="1"/>
  <c r="E414" i="17" a="1"/>
  <c r="E414" i="17" s="1"/>
  <c r="B414" i="17" a="1"/>
  <c r="B414" i="17" s="1"/>
  <c r="K446" i="17" a="1"/>
  <c r="K446" i="17" s="1"/>
  <c r="I446" i="17" a="1"/>
  <c r="I446" i="17" s="1"/>
  <c r="H446" i="17" a="1"/>
  <c r="H446" i="17" s="1"/>
  <c r="F446" i="17" a="1"/>
  <c r="F446" i="17" s="1"/>
  <c r="G446" i="17" a="1"/>
  <c r="G446" i="17" s="1"/>
  <c r="D446" i="17" a="1"/>
  <c r="D446" i="17" s="1"/>
  <c r="E446" i="17" a="1"/>
  <c r="E446" i="17" s="1"/>
  <c r="B446" i="17" a="1"/>
  <c r="B446" i="17" s="1"/>
  <c r="K472" i="17" a="1"/>
  <c r="K472" i="17" s="1"/>
  <c r="I472" i="17" a="1"/>
  <c r="I472" i="17" s="1"/>
  <c r="H472" i="17" a="1"/>
  <c r="H472" i="17" s="1"/>
  <c r="G472" i="17" a="1"/>
  <c r="G472" i="17" s="1"/>
  <c r="D472" i="17" a="1"/>
  <c r="D472" i="17" s="1"/>
  <c r="E472" i="17" a="1"/>
  <c r="E472" i="17" s="1"/>
  <c r="F472" i="17" a="1"/>
  <c r="F472" i="17" s="1"/>
  <c r="B472" i="17" a="1"/>
  <c r="B472" i="17" s="1"/>
  <c r="K499" i="17" a="1"/>
  <c r="K499" i="17" s="1"/>
  <c r="I499" i="17" a="1"/>
  <c r="I499" i="17" s="1"/>
  <c r="H499" i="17" a="1"/>
  <c r="H499" i="17" s="1"/>
  <c r="F499" i="17" a="1"/>
  <c r="F499" i="17" s="1"/>
  <c r="D499" i="17" a="1"/>
  <c r="D499" i="17" s="1"/>
  <c r="G499" i="17" a="1"/>
  <c r="G499" i="17" s="1"/>
  <c r="E499" i="17" a="1"/>
  <c r="E499" i="17" s="1"/>
  <c r="B499" i="17" a="1"/>
  <c r="B499" i="17" s="1"/>
  <c r="K56" i="17" a="1"/>
  <c r="K56" i="17" s="1"/>
  <c r="I56" i="17" a="1"/>
  <c r="I56" i="17" s="1"/>
  <c r="H56" i="17" a="1"/>
  <c r="H56" i="17" s="1"/>
  <c r="G56" i="17" a="1"/>
  <c r="G56" i="17" s="1"/>
  <c r="F56" i="17" a="1"/>
  <c r="F56" i="17" s="1"/>
  <c r="D56" i="17" a="1"/>
  <c r="D56" i="17" s="1"/>
  <c r="E56" i="17" a="1"/>
  <c r="E56" i="17" s="1"/>
  <c r="B56" i="17" a="1"/>
  <c r="B56" i="17" s="1"/>
  <c r="K88" i="17" a="1"/>
  <c r="K88" i="17" s="1"/>
  <c r="I88" i="17" a="1"/>
  <c r="I88" i="17" s="1"/>
  <c r="H88" i="17" a="1"/>
  <c r="H88" i="17" s="1"/>
  <c r="G88" i="17" a="1"/>
  <c r="G88" i="17" s="1"/>
  <c r="F88" i="17" a="1"/>
  <c r="F88" i="17" s="1"/>
  <c r="E88" i="17" a="1"/>
  <c r="E88" i="17" s="1"/>
  <c r="D88" i="17" a="1"/>
  <c r="D88" i="17" s="1"/>
  <c r="B88" i="17" a="1"/>
  <c r="B88" i="17" s="1"/>
  <c r="K120" i="17" a="1"/>
  <c r="K120" i="17" s="1"/>
  <c r="I120" i="17" a="1"/>
  <c r="I120" i="17" s="1"/>
  <c r="H120" i="17" a="1"/>
  <c r="H120" i="17" s="1"/>
  <c r="G120" i="17" a="1"/>
  <c r="G120" i="17" s="1"/>
  <c r="F120" i="17" a="1"/>
  <c r="F120" i="17" s="1"/>
  <c r="D120" i="17" a="1"/>
  <c r="D120" i="17" s="1"/>
  <c r="E120" i="17" a="1"/>
  <c r="E120" i="17" s="1"/>
  <c r="B120" i="17" a="1"/>
  <c r="B120" i="17" s="1"/>
  <c r="K152" i="17" a="1"/>
  <c r="K152" i="17" s="1"/>
  <c r="I152" i="17" a="1"/>
  <c r="I152" i="17" s="1"/>
  <c r="H152" i="17" a="1"/>
  <c r="H152" i="17" s="1"/>
  <c r="F152" i="17" a="1"/>
  <c r="F152" i="17" s="1"/>
  <c r="G152" i="17" a="1"/>
  <c r="G152" i="17" s="1"/>
  <c r="E152" i="17" a="1"/>
  <c r="E152" i="17" s="1"/>
  <c r="D152" i="17" a="1"/>
  <c r="D152" i="17" s="1"/>
  <c r="B152" i="17" a="1"/>
  <c r="B152" i="17" s="1"/>
  <c r="K184" i="17" a="1"/>
  <c r="K184" i="17" s="1"/>
  <c r="I184" i="17" a="1"/>
  <c r="I184" i="17" s="1"/>
  <c r="H184" i="17" a="1"/>
  <c r="H184" i="17" s="1"/>
  <c r="G184" i="17" a="1"/>
  <c r="G184" i="17" s="1"/>
  <c r="D184" i="17" a="1"/>
  <c r="D184" i="17" s="1"/>
  <c r="E184" i="17" a="1"/>
  <c r="E184" i="17" s="1"/>
  <c r="B184" i="17" a="1"/>
  <c r="B184" i="17" s="1"/>
  <c r="F184" i="17" a="1"/>
  <c r="F184" i="17" s="1"/>
  <c r="K216" i="17" a="1"/>
  <c r="K216" i="17" s="1"/>
  <c r="I216" i="17" a="1"/>
  <c r="I216" i="17" s="1"/>
  <c r="H216" i="17" a="1"/>
  <c r="H216" i="17" s="1"/>
  <c r="G216" i="17" a="1"/>
  <c r="G216" i="17" s="1"/>
  <c r="D216" i="17" a="1"/>
  <c r="D216" i="17" s="1"/>
  <c r="F216" i="17" a="1"/>
  <c r="F216" i="17" s="1"/>
  <c r="E216" i="17" a="1"/>
  <c r="E216" i="17" s="1"/>
  <c r="B216" i="17" a="1"/>
  <c r="B216" i="17" s="1"/>
  <c r="K248" i="17" a="1"/>
  <c r="K248" i="17" s="1"/>
  <c r="I248" i="17" a="1"/>
  <c r="I248" i="17" s="1"/>
  <c r="H248" i="17" a="1"/>
  <c r="H248" i="17" s="1"/>
  <c r="G248" i="17" a="1"/>
  <c r="G248" i="17" s="1"/>
  <c r="D248" i="17" a="1"/>
  <c r="D248" i="17" s="1"/>
  <c r="F248" i="17" a="1"/>
  <c r="F248" i="17" s="1"/>
  <c r="E248" i="17" a="1"/>
  <c r="E248" i="17" s="1"/>
  <c r="B248" i="17" a="1"/>
  <c r="B248" i="17" s="1"/>
  <c r="K280" i="17" a="1"/>
  <c r="K280" i="17" s="1"/>
  <c r="I280" i="17" a="1"/>
  <c r="I280" i="17" s="1"/>
  <c r="H280" i="17" a="1"/>
  <c r="H280" i="17" s="1"/>
  <c r="G280" i="17" a="1"/>
  <c r="G280" i="17" s="1"/>
  <c r="D280" i="17" a="1"/>
  <c r="D280" i="17" s="1"/>
  <c r="F280" i="17" a="1"/>
  <c r="F280" i="17" s="1"/>
  <c r="E280" i="17" a="1"/>
  <c r="E280" i="17" s="1"/>
  <c r="B280" i="17" a="1"/>
  <c r="B280" i="17" s="1"/>
  <c r="K312" i="17" a="1"/>
  <c r="K312" i="17" s="1"/>
  <c r="I312" i="17" a="1"/>
  <c r="I312" i="17" s="1"/>
  <c r="H312" i="17" a="1"/>
  <c r="H312" i="17" s="1"/>
  <c r="G312" i="17" a="1"/>
  <c r="G312" i="17" s="1"/>
  <c r="F312" i="17" a="1"/>
  <c r="F312" i="17" s="1"/>
  <c r="D312" i="17" a="1"/>
  <c r="D312" i="17" s="1"/>
  <c r="E312" i="17" a="1"/>
  <c r="E312" i="17" s="1"/>
  <c r="B312" i="17" a="1"/>
  <c r="B312" i="17" s="1"/>
  <c r="K344" i="17" a="1"/>
  <c r="K344" i="17" s="1"/>
  <c r="I344" i="17" a="1"/>
  <c r="I344" i="17" s="1"/>
  <c r="H344" i="17" a="1"/>
  <c r="H344" i="17" s="1"/>
  <c r="G344" i="17" a="1"/>
  <c r="G344" i="17" s="1"/>
  <c r="F344" i="17" a="1"/>
  <c r="F344" i="17" s="1"/>
  <c r="D344" i="17" a="1"/>
  <c r="D344" i="17" s="1"/>
  <c r="E344" i="17" a="1"/>
  <c r="E344" i="17" s="1"/>
  <c r="B344" i="17" a="1"/>
  <c r="B344" i="17" s="1"/>
  <c r="K376" i="17" a="1"/>
  <c r="K376" i="17" s="1"/>
  <c r="I376" i="17" a="1"/>
  <c r="I376" i="17" s="1"/>
  <c r="H376" i="17" a="1"/>
  <c r="H376" i="17" s="1"/>
  <c r="G376" i="17" a="1"/>
  <c r="G376" i="17" s="1"/>
  <c r="F376" i="17" a="1"/>
  <c r="F376" i="17" s="1"/>
  <c r="E376" i="17" a="1"/>
  <c r="E376" i="17" s="1"/>
  <c r="D376" i="17" a="1"/>
  <c r="D376" i="17" s="1"/>
  <c r="B376" i="17" a="1"/>
  <c r="B376" i="17" s="1"/>
  <c r="K408" i="17" a="1"/>
  <c r="K408" i="17" s="1"/>
  <c r="I408" i="17" a="1"/>
  <c r="I408" i="17" s="1"/>
  <c r="H408" i="17" a="1"/>
  <c r="H408" i="17" s="1"/>
  <c r="G408" i="17" a="1"/>
  <c r="G408" i="17" s="1"/>
  <c r="F408" i="17" a="1"/>
  <c r="F408" i="17" s="1"/>
  <c r="D408" i="17" a="1"/>
  <c r="D408" i="17" s="1"/>
  <c r="E408" i="17" a="1"/>
  <c r="E408" i="17" s="1"/>
  <c r="B408" i="17" a="1"/>
  <c r="B408" i="17" s="1"/>
  <c r="K440" i="17" a="1"/>
  <c r="K440" i="17" s="1"/>
  <c r="I440" i="17" a="1"/>
  <c r="I440" i="17" s="1"/>
  <c r="H440" i="17" a="1"/>
  <c r="H440" i="17" s="1"/>
  <c r="G440" i="17" a="1"/>
  <c r="G440" i="17" s="1"/>
  <c r="D440" i="17" a="1"/>
  <c r="D440" i="17" s="1"/>
  <c r="E440" i="17" a="1"/>
  <c r="E440" i="17" s="1"/>
  <c r="F440" i="17" a="1"/>
  <c r="F440" i="17" s="1"/>
  <c r="B440" i="17" a="1"/>
  <c r="B440" i="17" s="1"/>
  <c r="K468" i="17" a="1"/>
  <c r="K468" i="17" s="1"/>
  <c r="I468" i="17" a="1"/>
  <c r="I468" i="17" s="1"/>
  <c r="H468" i="17" a="1"/>
  <c r="H468" i="17" s="1"/>
  <c r="G468" i="17" a="1"/>
  <c r="G468" i="17" s="1"/>
  <c r="F468" i="17" a="1"/>
  <c r="F468" i="17" s="1"/>
  <c r="D468" i="17" a="1"/>
  <c r="D468" i="17" s="1"/>
  <c r="E468" i="17" a="1"/>
  <c r="E468" i="17" s="1"/>
  <c r="B468" i="17" a="1"/>
  <c r="B468" i="17" s="1"/>
  <c r="K490" i="17" a="1"/>
  <c r="K490" i="17" s="1"/>
  <c r="I490" i="17" a="1"/>
  <c r="I490" i="17" s="1"/>
  <c r="F490" i="17" a="1"/>
  <c r="F490" i="17" s="1"/>
  <c r="H490" i="17" a="1"/>
  <c r="H490" i="17" s="1"/>
  <c r="G490" i="17" a="1"/>
  <c r="G490" i="17" s="1"/>
  <c r="B490" i="17" a="1"/>
  <c r="B490" i="17" s="1"/>
  <c r="E490" i="17" a="1"/>
  <c r="E490" i="17" s="1"/>
  <c r="D490" i="17" a="1"/>
  <c r="D490" i="17" s="1"/>
  <c r="K52" i="17" a="1"/>
  <c r="K52" i="17" s="1"/>
  <c r="I52" i="17" a="1"/>
  <c r="I52" i="17" s="1"/>
  <c r="H52" i="17" a="1"/>
  <c r="H52" i="17" s="1"/>
  <c r="G52" i="17" a="1"/>
  <c r="G52" i="17" s="1"/>
  <c r="F52" i="17" a="1"/>
  <c r="F52" i="17" s="1"/>
  <c r="D52" i="17" a="1"/>
  <c r="D52" i="17" s="1"/>
  <c r="E52" i="17" a="1"/>
  <c r="E52" i="17" s="1"/>
  <c r="B52" i="17" a="1"/>
  <c r="B52" i="17" s="1"/>
  <c r="K84" i="17" a="1"/>
  <c r="K84" i="17" s="1"/>
  <c r="I84" i="17" a="1"/>
  <c r="I84" i="17" s="1"/>
  <c r="H84" i="17" a="1"/>
  <c r="H84" i="17" s="1"/>
  <c r="G84" i="17" a="1"/>
  <c r="G84" i="17" s="1"/>
  <c r="F84" i="17" a="1"/>
  <c r="F84" i="17" s="1"/>
  <c r="D84" i="17" a="1"/>
  <c r="D84" i="17" s="1"/>
  <c r="E84" i="17" a="1"/>
  <c r="E84" i="17" s="1"/>
  <c r="B84" i="17" a="1"/>
  <c r="B84" i="17" s="1"/>
  <c r="K116" i="17" a="1"/>
  <c r="K116" i="17" s="1"/>
  <c r="I116" i="17" a="1"/>
  <c r="I116" i="17" s="1"/>
  <c r="H116" i="17" a="1"/>
  <c r="H116" i="17" s="1"/>
  <c r="G116" i="17" a="1"/>
  <c r="G116" i="17" s="1"/>
  <c r="D116" i="17" a="1"/>
  <c r="D116" i="17" s="1"/>
  <c r="E116" i="17" a="1"/>
  <c r="E116" i="17" s="1"/>
  <c r="F116" i="17" a="1"/>
  <c r="F116" i="17" s="1"/>
  <c r="B116" i="17" a="1"/>
  <c r="B116" i="17" s="1"/>
  <c r="K148" i="17" a="1"/>
  <c r="K148" i="17" s="1"/>
  <c r="I148" i="17" a="1"/>
  <c r="I148" i="17" s="1"/>
  <c r="H148" i="17" a="1"/>
  <c r="H148" i="17" s="1"/>
  <c r="F148" i="17" a="1"/>
  <c r="F148" i="17" s="1"/>
  <c r="G148" i="17" a="1"/>
  <c r="G148" i="17" s="1"/>
  <c r="E148" i="17" a="1"/>
  <c r="E148" i="17" s="1"/>
  <c r="D148" i="17" a="1"/>
  <c r="D148" i="17" s="1"/>
  <c r="B148" i="17" a="1"/>
  <c r="B148" i="17" s="1"/>
  <c r="K180" i="17" a="1"/>
  <c r="K180" i="17" s="1"/>
  <c r="I180" i="17" a="1"/>
  <c r="I180" i="17" s="1"/>
  <c r="H180" i="17" a="1"/>
  <c r="H180" i="17" s="1"/>
  <c r="D180" i="17" a="1"/>
  <c r="D180" i="17" s="1"/>
  <c r="G180" i="17" a="1"/>
  <c r="G180" i="17" s="1"/>
  <c r="F180" i="17" a="1"/>
  <c r="F180" i="17" s="1"/>
  <c r="E180" i="17" a="1"/>
  <c r="E180" i="17" s="1"/>
  <c r="B180" i="17" a="1"/>
  <c r="B180" i="17" s="1"/>
  <c r="K212" i="17" a="1"/>
  <c r="K212" i="17" s="1"/>
  <c r="I212" i="17" a="1"/>
  <c r="I212" i="17" s="1"/>
  <c r="H212" i="17" a="1"/>
  <c r="H212" i="17" s="1"/>
  <c r="G212" i="17" a="1"/>
  <c r="G212" i="17" s="1"/>
  <c r="D212" i="17" a="1"/>
  <c r="D212" i="17" s="1"/>
  <c r="F212" i="17" a="1"/>
  <c r="F212" i="17" s="1"/>
  <c r="E212" i="17" a="1"/>
  <c r="E212" i="17" s="1"/>
  <c r="B212" i="17" a="1"/>
  <c r="B212" i="17" s="1"/>
  <c r="K244" i="17" a="1"/>
  <c r="K244" i="17" s="1"/>
  <c r="I244" i="17" a="1"/>
  <c r="I244" i="17" s="1"/>
  <c r="H244" i="17" a="1"/>
  <c r="H244" i="17" s="1"/>
  <c r="G244" i="17" a="1"/>
  <c r="G244" i="17" s="1"/>
  <c r="D244" i="17" a="1"/>
  <c r="D244" i="17" s="1"/>
  <c r="F244" i="17" a="1"/>
  <c r="F244" i="17" s="1"/>
  <c r="E244" i="17" a="1"/>
  <c r="E244" i="17" s="1"/>
  <c r="B244" i="17" a="1"/>
  <c r="B244" i="17" s="1"/>
  <c r="K276" i="17" a="1"/>
  <c r="K276" i="17" s="1"/>
  <c r="I276" i="17" a="1"/>
  <c r="I276" i="17" s="1"/>
  <c r="H276" i="17" a="1"/>
  <c r="H276" i="17" s="1"/>
  <c r="G276" i="17" a="1"/>
  <c r="G276" i="17" s="1"/>
  <c r="D276" i="17" a="1"/>
  <c r="D276" i="17" s="1"/>
  <c r="F276" i="17" a="1"/>
  <c r="F276" i="17" s="1"/>
  <c r="E276" i="17" a="1"/>
  <c r="E276" i="17" s="1"/>
  <c r="B276" i="17" a="1"/>
  <c r="B276" i="17" s="1"/>
  <c r="K308" i="17" a="1"/>
  <c r="K308" i="17" s="1"/>
  <c r="I308" i="17" a="1"/>
  <c r="I308" i="17" s="1"/>
  <c r="H308" i="17" a="1"/>
  <c r="H308" i="17" s="1"/>
  <c r="G308" i="17" a="1"/>
  <c r="G308" i="17" s="1"/>
  <c r="D308" i="17" a="1"/>
  <c r="D308" i="17" s="1"/>
  <c r="F308" i="17" a="1"/>
  <c r="F308" i="17" s="1"/>
  <c r="E308" i="17" a="1"/>
  <c r="E308" i="17" s="1"/>
  <c r="B308" i="17" a="1"/>
  <c r="B308" i="17" s="1"/>
  <c r="K340" i="17" a="1"/>
  <c r="K340" i="17" s="1"/>
  <c r="I340" i="17" a="1"/>
  <c r="I340" i="17" s="1"/>
  <c r="H340" i="17" a="1"/>
  <c r="H340" i="17" s="1"/>
  <c r="G340" i="17" a="1"/>
  <c r="G340" i="17" s="1"/>
  <c r="D340" i="17" a="1"/>
  <c r="D340" i="17" s="1"/>
  <c r="F340" i="17" a="1"/>
  <c r="F340" i="17" s="1"/>
  <c r="E340" i="17" a="1"/>
  <c r="E340" i="17" s="1"/>
  <c r="B340" i="17" a="1"/>
  <c r="B340" i="17" s="1"/>
  <c r="K372" i="17" a="1"/>
  <c r="K372" i="17" s="1"/>
  <c r="I372" i="17" a="1"/>
  <c r="I372" i="17" s="1"/>
  <c r="H372" i="17" a="1"/>
  <c r="H372" i="17" s="1"/>
  <c r="G372" i="17" a="1"/>
  <c r="G372" i="17" s="1"/>
  <c r="F372" i="17" a="1"/>
  <c r="F372" i="17" s="1"/>
  <c r="D372" i="17" a="1"/>
  <c r="D372" i="17" s="1"/>
  <c r="E372" i="17" a="1"/>
  <c r="E372" i="17" s="1"/>
  <c r="B372" i="17" a="1"/>
  <c r="B372" i="17" s="1"/>
  <c r="K404" i="17" a="1"/>
  <c r="K404" i="17" s="1"/>
  <c r="I404" i="17" a="1"/>
  <c r="I404" i="17" s="1"/>
  <c r="H404" i="17" a="1"/>
  <c r="H404" i="17" s="1"/>
  <c r="G404" i="17" a="1"/>
  <c r="G404" i="17" s="1"/>
  <c r="F404" i="17" a="1"/>
  <c r="F404" i="17" s="1"/>
  <c r="D404" i="17" a="1"/>
  <c r="D404" i="17" s="1"/>
  <c r="E404" i="17" a="1"/>
  <c r="E404" i="17" s="1"/>
  <c r="B404" i="17" a="1"/>
  <c r="B404" i="17" s="1"/>
  <c r="K436" i="17" a="1"/>
  <c r="K436" i="17" s="1"/>
  <c r="I436" i="17" a="1"/>
  <c r="I436" i="17" s="1"/>
  <c r="H436" i="17" a="1"/>
  <c r="H436" i="17" s="1"/>
  <c r="G436" i="17" a="1"/>
  <c r="G436" i="17" s="1"/>
  <c r="F436" i="17" a="1"/>
  <c r="F436" i="17" s="1"/>
  <c r="D436" i="17" a="1"/>
  <c r="D436" i="17" s="1"/>
  <c r="E436" i="17" a="1"/>
  <c r="E436" i="17" s="1"/>
  <c r="B436" i="17" a="1"/>
  <c r="B436" i="17" s="1"/>
  <c r="K466" i="17" a="1"/>
  <c r="K466" i="17" s="1"/>
  <c r="I466" i="17" a="1"/>
  <c r="I466" i="17" s="1"/>
  <c r="H466" i="17" a="1"/>
  <c r="H466" i="17" s="1"/>
  <c r="F466" i="17" a="1"/>
  <c r="F466" i="17" s="1"/>
  <c r="G466" i="17" a="1"/>
  <c r="G466" i="17" s="1"/>
  <c r="D466" i="17" a="1"/>
  <c r="D466" i="17" s="1"/>
  <c r="B466" i="17" a="1"/>
  <c r="B466" i="17" s="1"/>
  <c r="E466" i="17" a="1"/>
  <c r="E466" i="17" s="1"/>
  <c r="K487" i="17" a="1"/>
  <c r="K487" i="17" s="1"/>
  <c r="I487" i="17" a="1"/>
  <c r="I487" i="17" s="1"/>
  <c r="H487" i="17" a="1"/>
  <c r="H487" i="17" s="1"/>
  <c r="F487" i="17" a="1"/>
  <c r="F487" i="17" s="1"/>
  <c r="G487" i="17" a="1"/>
  <c r="G487" i="17" s="1"/>
  <c r="D487" i="17" a="1"/>
  <c r="D487" i="17" s="1"/>
  <c r="B487" i="17" a="1"/>
  <c r="B487" i="17" s="1"/>
  <c r="E487" i="17" a="1"/>
  <c r="E487" i="17" s="1"/>
  <c r="K74" i="17" a="1"/>
  <c r="K74" i="17" s="1"/>
  <c r="I74" i="17" a="1"/>
  <c r="I74" i="17" s="1"/>
  <c r="H74" i="17" a="1"/>
  <c r="H74" i="17" s="1"/>
  <c r="G74" i="17" a="1"/>
  <c r="G74" i="17" s="1"/>
  <c r="F74" i="17" a="1"/>
  <c r="F74" i="17" s="1"/>
  <c r="D74" i="17" a="1"/>
  <c r="D74" i="17" s="1"/>
  <c r="E74" i="17" a="1"/>
  <c r="E74" i="17" s="1"/>
  <c r="B74" i="17" a="1"/>
  <c r="B74" i="17" s="1"/>
  <c r="K330" i="17" a="1"/>
  <c r="K330" i="17" s="1"/>
  <c r="I330" i="17" a="1"/>
  <c r="I330" i="17" s="1"/>
  <c r="H330" i="17" a="1"/>
  <c r="H330" i="17" s="1"/>
  <c r="G330" i="17" a="1"/>
  <c r="G330" i="17" s="1"/>
  <c r="D330" i="17" a="1"/>
  <c r="D330" i="17" s="1"/>
  <c r="F330" i="17" a="1"/>
  <c r="F330" i="17" s="1"/>
  <c r="E330" i="17" a="1"/>
  <c r="E330" i="17" s="1"/>
  <c r="B330" i="17" a="1"/>
  <c r="B330" i="17" s="1"/>
  <c r="K82" i="17" a="1"/>
  <c r="K82" i="17" s="1"/>
  <c r="I82" i="17" a="1"/>
  <c r="I82" i="17" s="1"/>
  <c r="H82" i="17" a="1"/>
  <c r="H82" i="17" s="1"/>
  <c r="F82" i="17" a="1"/>
  <c r="F82" i="17" s="1"/>
  <c r="G82" i="17" a="1"/>
  <c r="G82" i="17" s="1"/>
  <c r="D82" i="17" a="1"/>
  <c r="D82" i="17" s="1"/>
  <c r="E82" i="17" a="1"/>
  <c r="E82" i="17" s="1"/>
  <c r="B82" i="17" a="1"/>
  <c r="B82" i="17" s="1"/>
  <c r="K210" i="17" a="1"/>
  <c r="K210" i="17" s="1"/>
  <c r="I210" i="17" a="1"/>
  <c r="I210" i="17" s="1"/>
  <c r="H210" i="17" a="1"/>
  <c r="H210" i="17" s="1"/>
  <c r="G210" i="17" a="1"/>
  <c r="G210" i="17" s="1"/>
  <c r="D210" i="17" a="1"/>
  <c r="D210" i="17" s="1"/>
  <c r="E210" i="17" a="1"/>
  <c r="E210" i="17" s="1"/>
  <c r="F210" i="17" a="1"/>
  <c r="F210" i="17" s="1"/>
  <c r="B210" i="17" a="1"/>
  <c r="B210" i="17" s="1"/>
  <c r="K338" i="17" a="1"/>
  <c r="K338" i="17" s="1"/>
  <c r="I338" i="17" a="1"/>
  <c r="I338" i="17" s="1"/>
  <c r="H338" i="17" a="1"/>
  <c r="H338" i="17" s="1"/>
  <c r="G338" i="17" a="1"/>
  <c r="G338" i="17" s="1"/>
  <c r="F338" i="17" a="1"/>
  <c r="F338" i="17" s="1"/>
  <c r="B338" i="17" a="1"/>
  <c r="B338" i="17" s="1"/>
  <c r="E338" i="17" a="1"/>
  <c r="E338" i="17" s="1"/>
  <c r="D338" i="17" a="1"/>
  <c r="D338" i="17" s="1"/>
  <c r="K464" i="17" a="1"/>
  <c r="K464" i="17" s="1"/>
  <c r="I464" i="17" a="1"/>
  <c r="I464" i="17" s="1"/>
  <c r="H464" i="17" a="1"/>
  <c r="H464" i="17" s="1"/>
  <c r="G464" i="17" a="1"/>
  <c r="G464" i="17" s="1"/>
  <c r="D464" i="17" a="1"/>
  <c r="D464" i="17" s="1"/>
  <c r="E464" i="17" a="1"/>
  <c r="E464" i="17" s="1"/>
  <c r="F464" i="17" a="1"/>
  <c r="F464" i="17" s="1"/>
  <c r="B464" i="17" a="1"/>
  <c r="B464" i="17" s="1"/>
  <c r="K130" i="17" a="1"/>
  <c r="K130" i="17" s="1"/>
  <c r="I130" i="17" a="1"/>
  <c r="I130" i="17" s="1"/>
  <c r="H130" i="17" a="1"/>
  <c r="H130" i="17" s="1"/>
  <c r="G130" i="17" a="1"/>
  <c r="G130" i="17" s="1"/>
  <c r="F130" i="17" a="1"/>
  <c r="F130" i="17" s="1"/>
  <c r="D130" i="17" a="1"/>
  <c r="D130" i="17" s="1"/>
  <c r="B130" i="17" a="1"/>
  <c r="B130" i="17" s="1"/>
  <c r="E130" i="17" a="1"/>
  <c r="E130" i="17" s="1"/>
  <c r="K258" i="17" a="1"/>
  <c r="K258" i="17" s="1"/>
  <c r="I258" i="17" a="1"/>
  <c r="I258" i="17" s="1"/>
  <c r="H258" i="17" a="1"/>
  <c r="H258" i="17" s="1"/>
  <c r="G258" i="17" a="1"/>
  <c r="G258" i="17" s="1"/>
  <c r="D258" i="17" a="1"/>
  <c r="D258" i="17" s="1"/>
  <c r="F258" i="17" a="1"/>
  <c r="F258" i="17" s="1"/>
  <c r="E258" i="17" a="1"/>
  <c r="E258" i="17" s="1"/>
  <c r="B258" i="17" a="1"/>
  <c r="B258" i="17" s="1"/>
  <c r="K386" i="17" a="1"/>
  <c r="K386" i="17" s="1"/>
  <c r="H386" i="17" a="1"/>
  <c r="H386" i="17" s="1"/>
  <c r="I386" i="17" a="1"/>
  <c r="I386" i="17" s="1"/>
  <c r="G386" i="17" a="1"/>
  <c r="G386" i="17" s="1"/>
  <c r="F386" i="17" a="1"/>
  <c r="F386" i="17" s="1"/>
  <c r="E386" i="17" a="1"/>
  <c r="E386" i="17" s="1"/>
  <c r="D386" i="17" a="1"/>
  <c r="D386" i="17" s="1"/>
  <c r="B386" i="17" a="1"/>
  <c r="B386" i="17" s="1"/>
  <c r="K496" i="17" a="1"/>
  <c r="K496" i="17" s="1"/>
  <c r="I496" i="17" a="1"/>
  <c r="I496" i="17" s="1"/>
  <c r="H496" i="17" a="1"/>
  <c r="H496" i="17" s="1"/>
  <c r="G496" i="17" a="1"/>
  <c r="G496" i="17" s="1"/>
  <c r="D496" i="17" a="1"/>
  <c r="D496" i="17" s="1"/>
  <c r="E496" i="17" a="1"/>
  <c r="E496" i="17" s="1"/>
  <c r="F496" i="17" a="1"/>
  <c r="F496" i="17" s="1"/>
  <c r="B496" i="17" a="1"/>
  <c r="B496" i="17" s="1"/>
  <c r="K234" i="17" a="1"/>
  <c r="K234" i="17" s="1"/>
  <c r="I234" i="17" a="1"/>
  <c r="I234" i="17" s="1"/>
  <c r="H234" i="17" a="1"/>
  <c r="H234" i="17" s="1"/>
  <c r="D234" i="17" a="1"/>
  <c r="D234" i="17" s="1"/>
  <c r="F234" i="17" a="1"/>
  <c r="F234" i="17" s="1"/>
  <c r="E234" i="17" a="1"/>
  <c r="E234" i="17" s="1"/>
  <c r="B234" i="17" a="1"/>
  <c r="B234" i="17" s="1"/>
  <c r="G234" i="17" a="1"/>
  <c r="G234" i="17" s="1"/>
  <c r="K480" i="17" a="1"/>
  <c r="K480" i="17" s="1"/>
  <c r="I480" i="17" a="1"/>
  <c r="I480" i="17" s="1"/>
  <c r="H480" i="17" a="1"/>
  <c r="H480" i="17" s="1"/>
  <c r="G480" i="17" a="1"/>
  <c r="G480" i="17" s="1"/>
  <c r="D480" i="17" a="1"/>
  <c r="D480" i="17" s="1"/>
  <c r="E480" i="17" a="1"/>
  <c r="E480" i="17" s="1"/>
  <c r="F480" i="17" a="1"/>
  <c r="F480" i="17" s="1"/>
  <c r="B480" i="17" a="1"/>
  <c r="B480" i="17" s="1"/>
  <c r="K63" i="17" a="1"/>
  <c r="K63" i="17" s="1"/>
  <c r="I63" i="17" a="1"/>
  <c r="I63" i="17" s="1"/>
  <c r="H63" i="17" a="1"/>
  <c r="H63" i="17" s="1"/>
  <c r="F63" i="17" a="1"/>
  <c r="F63" i="17" s="1"/>
  <c r="G63" i="17" a="1"/>
  <c r="G63" i="17" s="1"/>
  <c r="D63" i="17" a="1"/>
  <c r="D63" i="17" s="1"/>
  <c r="B63" i="17" a="1"/>
  <c r="B63" i="17" s="1"/>
  <c r="E63" i="17" a="1"/>
  <c r="E63" i="17" s="1"/>
  <c r="K127" i="17" a="1"/>
  <c r="K127" i="17" s="1"/>
  <c r="I127" i="17" a="1"/>
  <c r="I127" i="17" s="1"/>
  <c r="H127" i="17" a="1"/>
  <c r="H127" i="17" s="1"/>
  <c r="G127" i="17" a="1"/>
  <c r="G127" i="17" s="1"/>
  <c r="F127" i="17" a="1"/>
  <c r="F127" i="17" s="1"/>
  <c r="D127" i="17" a="1"/>
  <c r="D127" i="17" s="1"/>
  <c r="E127" i="17" a="1"/>
  <c r="E127" i="17" s="1"/>
  <c r="B127" i="17" a="1"/>
  <c r="B127" i="17" s="1"/>
  <c r="K191" i="17" a="1"/>
  <c r="K191" i="17" s="1"/>
  <c r="I191" i="17" a="1"/>
  <c r="I191" i="17" s="1"/>
  <c r="H191" i="17" a="1"/>
  <c r="H191" i="17" s="1"/>
  <c r="G191" i="17" a="1"/>
  <c r="G191" i="17" s="1"/>
  <c r="D191" i="17" a="1"/>
  <c r="D191" i="17" s="1"/>
  <c r="F191" i="17" a="1"/>
  <c r="F191" i="17" s="1"/>
  <c r="E191" i="17" a="1"/>
  <c r="E191" i="17" s="1"/>
  <c r="B191" i="17" a="1"/>
  <c r="B191" i="17" s="1"/>
  <c r="K83" i="17" a="1"/>
  <c r="K83" i="17" s="1"/>
  <c r="I83" i="17" a="1"/>
  <c r="I83" i="17" s="1"/>
  <c r="D83" i="17" a="1"/>
  <c r="D83" i="17" s="1"/>
  <c r="G83" i="17" a="1"/>
  <c r="G83" i="17" s="1"/>
  <c r="F83" i="17" a="1"/>
  <c r="F83" i="17" s="1"/>
  <c r="B83" i="17" a="1"/>
  <c r="B83" i="17" s="1"/>
  <c r="H83" i="17" a="1"/>
  <c r="H83" i="17" s="1"/>
  <c r="E83" i="17" a="1"/>
  <c r="E83" i="17" s="1"/>
  <c r="K131" i="17" a="1"/>
  <c r="K131" i="17" s="1"/>
  <c r="I131" i="17" a="1"/>
  <c r="I131" i="17" s="1"/>
  <c r="G131" i="17" a="1"/>
  <c r="G131" i="17" s="1"/>
  <c r="H131" i="17" a="1"/>
  <c r="H131" i="17" s="1"/>
  <c r="F131" i="17" a="1"/>
  <c r="F131" i="17" s="1"/>
  <c r="D131" i="17" a="1"/>
  <c r="D131" i="17" s="1"/>
  <c r="E131" i="17" a="1"/>
  <c r="E131" i="17" s="1"/>
  <c r="B131" i="17" a="1"/>
  <c r="B131" i="17" s="1"/>
  <c r="K179" i="17" a="1"/>
  <c r="K179" i="17" s="1"/>
  <c r="I179" i="17" a="1"/>
  <c r="I179" i="17" s="1"/>
  <c r="G179" i="17" a="1"/>
  <c r="G179" i="17" s="1"/>
  <c r="F179" i="17" a="1"/>
  <c r="F179" i="17" s="1"/>
  <c r="H179" i="17" a="1"/>
  <c r="H179" i="17" s="1"/>
  <c r="E179" i="17" a="1"/>
  <c r="E179" i="17" s="1"/>
  <c r="B179" i="17" a="1"/>
  <c r="B179" i="17" s="1"/>
  <c r="D179" i="17" a="1"/>
  <c r="D179" i="17" s="1"/>
  <c r="K227" i="17" a="1"/>
  <c r="K227" i="17" s="1"/>
  <c r="H227" i="17" a="1"/>
  <c r="H227" i="17" s="1"/>
  <c r="G227" i="17" a="1"/>
  <c r="G227" i="17" s="1"/>
  <c r="I227" i="17" a="1"/>
  <c r="I227" i="17" s="1"/>
  <c r="D227" i="17" a="1"/>
  <c r="D227" i="17" s="1"/>
  <c r="F227" i="17" a="1"/>
  <c r="F227" i="17" s="1"/>
  <c r="E227" i="17" a="1"/>
  <c r="E227" i="17" s="1"/>
  <c r="B227" i="17" a="1"/>
  <c r="B227" i="17" s="1"/>
  <c r="K307" i="17" a="1"/>
  <c r="K307" i="17" s="1"/>
  <c r="H307" i="17" a="1"/>
  <c r="H307" i="17" s="1"/>
  <c r="I307" i="17" a="1"/>
  <c r="I307" i="17" s="1"/>
  <c r="G307" i="17" a="1"/>
  <c r="G307" i="17" s="1"/>
  <c r="D307" i="17" a="1"/>
  <c r="D307" i="17" s="1"/>
  <c r="F307" i="17" a="1"/>
  <c r="F307" i="17" s="1"/>
  <c r="E307" i="17" a="1"/>
  <c r="E307" i="17" s="1"/>
  <c r="B307" i="17" a="1"/>
  <c r="B307" i="17" s="1"/>
  <c r="K355" i="17" a="1"/>
  <c r="K355" i="17" s="1"/>
  <c r="H355" i="17" a="1"/>
  <c r="H355" i="17" s="1"/>
  <c r="I355" i="17" a="1"/>
  <c r="I355" i="17" s="1"/>
  <c r="F355" i="17" a="1"/>
  <c r="F355" i="17" s="1"/>
  <c r="D355" i="17" a="1"/>
  <c r="D355" i="17" s="1"/>
  <c r="G355" i="17" a="1"/>
  <c r="G355" i="17" s="1"/>
  <c r="E355" i="17" a="1"/>
  <c r="E355" i="17" s="1"/>
  <c r="B355" i="17" a="1"/>
  <c r="B355" i="17" s="1"/>
  <c r="K403" i="17" a="1"/>
  <c r="K403" i="17" s="1"/>
  <c r="I403" i="17" a="1"/>
  <c r="I403" i="17" s="1"/>
  <c r="H403" i="17" a="1"/>
  <c r="H403" i="17" s="1"/>
  <c r="D403" i="17" a="1"/>
  <c r="D403" i="17" s="1"/>
  <c r="G403" i="17" a="1"/>
  <c r="G403" i="17" s="1"/>
  <c r="E403" i="17" a="1"/>
  <c r="E403" i="17" s="1"/>
  <c r="F403" i="17" a="1"/>
  <c r="F403" i="17" s="1"/>
  <c r="B403" i="17" a="1"/>
  <c r="B403" i="17" s="1"/>
  <c r="K451" i="17" a="1"/>
  <c r="K451" i="17" s="1"/>
  <c r="I451" i="17" a="1"/>
  <c r="I451" i="17" s="1"/>
  <c r="H451" i="17" a="1"/>
  <c r="H451" i="17" s="1"/>
  <c r="F451" i="17" a="1"/>
  <c r="F451" i="17" s="1"/>
  <c r="D451" i="17" a="1"/>
  <c r="D451" i="17" s="1"/>
  <c r="G451" i="17" a="1"/>
  <c r="G451" i="17" s="1"/>
  <c r="E451" i="17" a="1"/>
  <c r="E451" i="17" s="1"/>
  <c r="B451" i="17" a="1"/>
  <c r="B451" i="17" s="1"/>
  <c r="K73" i="17" a="1"/>
  <c r="K73" i="17" s="1"/>
  <c r="I73" i="17" a="1"/>
  <c r="I73" i="17" s="1"/>
  <c r="H73" i="17" a="1"/>
  <c r="H73" i="17" s="1"/>
  <c r="G73" i="17" a="1"/>
  <c r="G73" i="17" s="1"/>
  <c r="F73" i="17" a="1"/>
  <c r="F73" i="17" s="1"/>
  <c r="D73" i="17" a="1"/>
  <c r="D73" i="17" s="1"/>
  <c r="E73" i="17" a="1"/>
  <c r="E73" i="17" s="1"/>
  <c r="B73" i="17" a="1"/>
  <c r="B73" i="17" s="1"/>
  <c r="K71" i="17" a="1"/>
  <c r="K71" i="17" s="1"/>
  <c r="I71" i="17" a="1"/>
  <c r="I71" i="17" s="1"/>
  <c r="H71" i="17" a="1"/>
  <c r="H71" i="17" s="1"/>
  <c r="D71" i="17" a="1"/>
  <c r="D71" i="17" s="1"/>
  <c r="G71" i="17" a="1"/>
  <c r="G71" i="17" s="1"/>
  <c r="F71" i="17" a="1"/>
  <c r="F71" i="17" s="1"/>
  <c r="B71" i="17" a="1"/>
  <c r="B71" i="17" s="1"/>
  <c r="E71" i="17" a="1"/>
  <c r="E71" i="17" s="1"/>
  <c r="K103" i="17" a="1"/>
  <c r="K103" i="17" s="1"/>
  <c r="I103" i="17" a="1"/>
  <c r="I103" i="17" s="1"/>
  <c r="H103" i="17" a="1"/>
  <c r="H103" i="17" s="1"/>
  <c r="G103" i="17" a="1"/>
  <c r="G103" i="17" s="1"/>
  <c r="D103" i="17" a="1"/>
  <c r="D103" i="17" s="1"/>
  <c r="B103" i="17" a="1"/>
  <c r="B103" i="17" s="1"/>
  <c r="F103" i="17" a="1"/>
  <c r="F103" i="17" s="1"/>
  <c r="E103" i="17" a="1"/>
  <c r="E103" i="17" s="1"/>
  <c r="K135" i="17" a="1"/>
  <c r="K135" i="17" s="1"/>
  <c r="I135" i="17" a="1"/>
  <c r="I135" i="17" s="1"/>
  <c r="H135" i="17" a="1"/>
  <c r="H135" i="17" s="1"/>
  <c r="G135" i="17" a="1"/>
  <c r="G135" i="17" s="1"/>
  <c r="E135" i="17" a="1"/>
  <c r="E135" i="17" s="1"/>
  <c r="D135" i="17" a="1"/>
  <c r="D135" i="17" s="1"/>
  <c r="B135" i="17" a="1"/>
  <c r="B135" i="17" s="1"/>
  <c r="F135" i="17" a="1"/>
  <c r="F135" i="17" s="1"/>
  <c r="K167" i="17" a="1"/>
  <c r="K167" i="17" s="1"/>
  <c r="I167" i="17" a="1"/>
  <c r="I167" i="17" s="1"/>
  <c r="H167" i="17" a="1"/>
  <c r="H167" i="17" s="1"/>
  <c r="G167" i="17" a="1"/>
  <c r="G167" i="17" s="1"/>
  <c r="F167" i="17" a="1"/>
  <c r="F167" i="17" s="1"/>
  <c r="D167" i="17" a="1"/>
  <c r="D167" i="17" s="1"/>
  <c r="E167" i="17" a="1"/>
  <c r="E167" i="17" s="1"/>
  <c r="B167" i="17" a="1"/>
  <c r="B167" i="17" s="1"/>
  <c r="K199" i="17" a="1"/>
  <c r="K199" i="17" s="1"/>
  <c r="I199" i="17" a="1"/>
  <c r="I199" i="17" s="1"/>
  <c r="H199" i="17" a="1"/>
  <c r="H199" i="17" s="1"/>
  <c r="G199" i="17" a="1"/>
  <c r="G199" i="17" s="1"/>
  <c r="D199" i="17" a="1"/>
  <c r="D199" i="17" s="1"/>
  <c r="F199" i="17" a="1"/>
  <c r="F199" i="17" s="1"/>
  <c r="E199" i="17" a="1"/>
  <c r="E199" i="17" s="1"/>
  <c r="B199" i="17" a="1"/>
  <c r="B199" i="17" s="1"/>
  <c r="K231" i="17" a="1"/>
  <c r="K231" i="17" s="1"/>
  <c r="I231" i="17" a="1"/>
  <c r="I231" i="17" s="1"/>
  <c r="H231" i="17" a="1"/>
  <c r="H231" i="17" s="1"/>
  <c r="G231" i="17" a="1"/>
  <c r="G231" i="17" s="1"/>
  <c r="D231" i="17" a="1"/>
  <c r="D231" i="17" s="1"/>
  <c r="F231" i="17" a="1"/>
  <c r="F231" i="17" s="1"/>
  <c r="E231" i="17" a="1"/>
  <c r="E231" i="17" s="1"/>
  <c r="B231" i="17" a="1"/>
  <c r="B231" i="17" s="1"/>
  <c r="K263" i="17" a="1"/>
  <c r="K263" i="17" s="1"/>
  <c r="I263" i="17" a="1"/>
  <c r="I263" i="17" s="1"/>
  <c r="H263" i="17" a="1"/>
  <c r="H263" i="17" s="1"/>
  <c r="G263" i="17" a="1"/>
  <c r="G263" i="17" s="1"/>
  <c r="D263" i="17" a="1"/>
  <c r="D263" i="17" s="1"/>
  <c r="F263" i="17" a="1"/>
  <c r="F263" i="17" s="1"/>
  <c r="E263" i="17" a="1"/>
  <c r="E263" i="17" s="1"/>
  <c r="B263" i="17" a="1"/>
  <c r="B263" i="17" s="1"/>
  <c r="K295" i="17" a="1"/>
  <c r="K295" i="17" s="1"/>
  <c r="I295" i="17" a="1"/>
  <c r="I295" i="17" s="1"/>
  <c r="H295" i="17" a="1"/>
  <c r="H295" i="17" s="1"/>
  <c r="G295" i="17" a="1"/>
  <c r="G295" i="17" s="1"/>
  <c r="D295" i="17" a="1"/>
  <c r="D295" i="17" s="1"/>
  <c r="F295" i="17" a="1"/>
  <c r="F295" i="17" s="1"/>
  <c r="E295" i="17" a="1"/>
  <c r="E295" i="17" s="1"/>
  <c r="B295" i="17" a="1"/>
  <c r="B295" i="17" s="1"/>
  <c r="K327" i="17" a="1"/>
  <c r="K327" i="17" s="1"/>
  <c r="I327" i="17" a="1"/>
  <c r="I327" i="17" s="1"/>
  <c r="H327" i="17" a="1"/>
  <c r="H327" i="17" s="1"/>
  <c r="D327" i="17" a="1"/>
  <c r="D327" i="17" s="1"/>
  <c r="G327" i="17" a="1"/>
  <c r="G327" i="17" s="1"/>
  <c r="F327" i="17" a="1"/>
  <c r="F327" i="17" s="1"/>
  <c r="E327" i="17" a="1"/>
  <c r="E327" i="17" s="1"/>
  <c r="B327" i="17" a="1"/>
  <c r="B327" i="17" s="1"/>
  <c r="K343" i="17" a="1"/>
  <c r="K343" i="17" s="1"/>
  <c r="H343" i="17" a="1"/>
  <c r="H343" i="17" s="1"/>
  <c r="D343" i="17" a="1"/>
  <c r="D343" i="17" s="1"/>
  <c r="I343" i="17" a="1"/>
  <c r="I343" i="17" s="1"/>
  <c r="G343" i="17" a="1"/>
  <c r="G343" i="17" s="1"/>
  <c r="E343" i="17" a="1"/>
  <c r="E343" i="17" s="1"/>
  <c r="B343" i="17" a="1"/>
  <c r="B343" i="17" s="1"/>
  <c r="F343" i="17" a="1"/>
  <c r="F343" i="17" s="1"/>
  <c r="K359" i="17" a="1"/>
  <c r="K359" i="17" s="1"/>
  <c r="I359" i="17" a="1"/>
  <c r="I359" i="17" s="1"/>
  <c r="H359" i="17" a="1"/>
  <c r="H359" i="17" s="1"/>
  <c r="F359" i="17" a="1"/>
  <c r="F359" i="17" s="1"/>
  <c r="D359" i="17" a="1"/>
  <c r="D359" i="17" s="1"/>
  <c r="G359" i="17" a="1"/>
  <c r="G359" i="17" s="1"/>
  <c r="E359" i="17" a="1"/>
  <c r="E359" i="17" s="1"/>
  <c r="B359" i="17" a="1"/>
  <c r="B359" i="17" s="1"/>
  <c r="K375" i="17" a="1"/>
  <c r="K375" i="17" s="1"/>
  <c r="I375" i="17" a="1"/>
  <c r="I375" i="17" s="1"/>
  <c r="H375" i="17" a="1"/>
  <c r="H375" i="17" s="1"/>
  <c r="F375" i="17" a="1"/>
  <c r="F375" i="17" s="1"/>
  <c r="D375" i="17" a="1"/>
  <c r="D375" i="17" s="1"/>
  <c r="G375" i="17" a="1"/>
  <c r="G375" i="17" s="1"/>
  <c r="E375" i="17" a="1"/>
  <c r="E375" i="17" s="1"/>
  <c r="B375" i="17" a="1"/>
  <c r="B375" i="17" s="1"/>
  <c r="K391" i="17" a="1"/>
  <c r="K391" i="17" s="1"/>
  <c r="I391" i="17" a="1"/>
  <c r="I391" i="17" s="1"/>
  <c r="H391" i="17" a="1"/>
  <c r="H391" i="17" s="1"/>
  <c r="F391" i="17" a="1"/>
  <c r="F391" i="17" s="1"/>
  <c r="D391" i="17" a="1"/>
  <c r="D391" i="17" s="1"/>
  <c r="G391" i="17" a="1"/>
  <c r="G391" i="17" s="1"/>
  <c r="E391" i="17" a="1"/>
  <c r="E391" i="17" s="1"/>
  <c r="B391" i="17" a="1"/>
  <c r="B391" i="17" s="1"/>
  <c r="K407" i="17" a="1"/>
  <c r="K407" i="17" s="1"/>
  <c r="I407" i="17" a="1"/>
  <c r="I407" i="17" s="1"/>
  <c r="H407" i="17" a="1"/>
  <c r="H407" i="17" s="1"/>
  <c r="F407" i="17" a="1"/>
  <c r="F407" i="17" s="1"/>
  <c r="G407" i="17" a="1"/>
  <c r="G407" i="17" s="1"/>
  <c r="D407" i="17" a="1"/>
  <c r="D407" i="17" s="1"/>
  <c r="E407" i="17" a="1"/>
  <c r="E407" i="17" s="1"/>
  <c r="B407" i="17" a="1"/>
  <c r="B407" i="17" s="1"/>
  <c r="K423" i="17" a="1"/>
  <c r="K423" i="17" s="1"/>
  <c r="I423" i="17" a="1"/>
  <c r="I423" i="17" s="1"/>
  <c r="H423" i="17" a="1"/>
  <c r="H423" i="17" s="1"/>
  <c r="F423" i="17" a="1"/>
  <c r="F423" i="17" s="1"/>
  <c r="G423" i="17" a="1"/>
  <c r="G423" i="17" s="1"/>
  <c r="D423" i="17" a="1"/>
  <c r="D423" i="17" s="1"/>
  <c r="B423" i="17" a="1"/>
  <c r="B423" i="17" s="1"/>
  <c r="E423" i="17" a="1"/>
  <c r="E423" i="17" s="1"/>
  <c r="K439" i="17" a="1"/>
  <c r="K439" i="17" s="1"/>
  <c r="I439" i="17" a="1"/>
  <c r="I439" i="17" s="1"/>
  <c r="H439" i="17" a="1"/>
  <c r="H439" i="17" s="1"/>
  <c r="F439" i="17" a="1"/>
  <c r="F439" i="17" s="1"/>
  <c r="G439" i="17" a="1"/>
  <c r="G439" i="17" s="1"/>
  <c r="D439" i="17" a="1"/>
  <c r="D439" i="17" s="1"/>
  <c r="E439" i="17" a="1"/>
  <c r="E439" i="17" s="1"/>
  <c r="B439" i="17" a="1"/>
  <c r="B439" i="17" s="1"/>
  <c r="K455" i="17" a="1"/>
  <c r="K455" i="17" s="1"/>
  <c r="I455" i="17" a="1"/>
  <c r="I455" i="17" s="1"/>
  <c r="H455" i="17" a="1"/>
  <c r="H455" i="17" s="1"/>
  <c r="F455" i="17" a="1"/>
  <c r="F455" i="17" s="1"/>
  <c r="G455" i="17" a="1"/>
  <c r="G455" i="17" s="1"/>
  <c r="D455" i="17" a="1"/>
  <c r="D455" i="17" s="1"/>
  <c r="B455" i="17" a="1"/>
  <c r="B455" i="17" s="1"/>
  <c r="E455" i="17" a="1"/>
  <c r="E455" i="17" s="1"/>
  <c r="K45" i="17" a="1"/>
  <c r="K45" i="17" s="1"/>
  <c r="I45" i="17" a="1"/>
  <c r="I45" i="17" s="1"/>
  <c r="H45" i="17" a="1"/>
  <c r="H45" i="17" s="1"/>
  <c r="F45" i="17" a="1"/>
  <c r="F45" i="17" s="1"/>
  <c r="G45" i="17" a="1"/>
  <c r="G45" i="17" s="1"/>
  <c r="D45" i="17" a="1"/>
  <c r="D45" i="17" s="1"/>
  <c r="E45" i="17" a="1"/>
  <c r="E45" i="17" s="1"/>
  <c r="B45" i="17" a="1"/>
  <c r="B45" i="17" s="1"/>
  <c r="K61" i="17" a="1"/>
  <c r="K61" i="17" s="1"/>
  <c r="I61" i="17" a="1"/>
  <c r="I61" i="17" s="1"/>
  <c r="H61" i="17" a="1"/>
  <c r="H61" i="17" s="1"/>
  <c r="F61" i="17" a="1"/>
  <c r="F61" i="17" s="1"/>
  <c r="G61" i="17" a="1"/>
  <c r="G61" i="17" s="1"/>
  <c r="D61" i="17" a="1"/>
  <c r="D61" i="17" s="1"/>
  <c r="E61" i="17" a="1"/>
  <c r="E61" i="17" s="1"/>
  <c r="B61" i="17" a="1"/>
  <c r="B61" i="17" s="1"/>
  <c r="K77" i="17" a="1"/>
  <c r="K77" i="17" s="1"/>
  <c r="I77" i="17" a="1"/>
  <c r="I77" i="17" s="1"/>
  <c r="H77" i="17" a="1"/>
  <c r="H77" i="17" s="1"/>
  <c r="G77" i="17" a="1"/>
  <c r="G77" i="17" s="1"/>
  <c r="D77" i="17" a="1"/>
  <c r="D77" i="17" s="1"/>
  <c r="F77" i="17" a="1"/>
  <c r="F77" i="17" s="1"/>
  <c r="E77" i="17" a="1"/>
  <c r="E77" i="17" s="1"/>
  <c r="B77" i="17" a="1"/>
  <c r="B77" i="17" s="1"/>
  <c r="K93" i="17" a="1"/>
  <c r="K93" i="17" s="1"/>
  <c r="I93" i="17" a="1"/>
  <c r="I93" i="17" s="1"/>
  <c r="H93" i="17" a="1"/>
  <c r="H93" i="17" s="1"/>
  <c r="G93" i="17" a="1"/>
  <c r="G93" i="17" s="1"/>
  <c r="F93" i="17" a="1"/>
  <c r="F93" i="17" s="1"/>
  <c r="D93" i="17" a="1"/>
  <c r="D93" i="17" s="1"/>
  <c r="E93" i="17" a="1"/>
  <c r="E93" i="17" s="1"/>
  <c r="B93" i="17" a="1"/>
  <c r="B93" i="17" s="1"/>
  <c r="K109" i="17" a="1"/>
  <c r="K109" i="17" s="1"/>
  <c r="I109" i="17" a="1"/>
  <c r="I109" i="17" s="1"/>
  <c r="H109" i="17" a="1"/>
  <c r="H109" i="17" s="1"/>
  <c r="G109" i="17" a="1"/>
  <c r="G109" i="17" s="1"/>
  <c r="D109" i="17" a="1"/>
  <c r="D109" i="17" s="1"/>
  <c r="F109" i="17" a="1"/>
  <c r="F109" i="17" s="1"/>
  <c r="E109" i="17" a="1"/>
  <c r="E109" i="17" s="1"/>
  <c r="B109" i="17" a="1"/>
  <c r="B109" i="17" s="1"/>
  <c r="K125" i="17" a="1"/>
  <c r="K125" i="17" s="1"/>
  <c r="I125" i="17" a="1"/>
  <c r="I125" i="17" s="1"/>
  <c r="H125" i="17" a="1"/>
  <c r="H125" i="17" s="1"/>
  <c r="G125" i="17" a="1"/>
  <c r="G125" i="17" s="1"/>
  <c r="F125" i="17" a="1"/>
  <c r="F125" i="17" s="1"/>
  <c r="E125" i="17" a="1"/>
  <c r="E125" i="17" s="1"/>
  <c r="B125" i="17" a="1"/>
  <c r="B125" i="17" s="1"/>
  <c r="D125" i="17" a="1"/>
  <c r="D125" i="17" s="1"/>
  <c r="K141" i="17" a="1"/>
  <c r="K141" i="17" s="1"/>
  <c r="I141" i="17" a="1"/>
  <c r="I141" i="17" s="1"/>
  <c r="H141" i="17" a="1"/>
  <c r="H141" i="17" s="1"/>
  <c r="G141" i="17" a="1"/>
  <c r="G141" i="17" s="1"/>
  <c r="D141" i="17" a="1"/>
  <c r="D141" i="17" s="1"/>
  <c r="F141" i="17" a="1"/>
  <c r="F141" i="17" s="1"/>
  <c r="B141" i="17" a="1"/>
  <c r="B141" i="17" s="1"/>
  <c r="E141" i="17" a="1"/>
  <c r="E141" i="17" s="1"/>
  <c r="K157" i="17" a="1"/>
  <c r="K157" i="17" s="1"/>
  <c r="I157" i="17" a="1"/>
  <c r="I157" i="17" s="1"/>
  <c r="H157" i="17" a="1"/>
  <c r="H157" i="17" s="1"/>
  <c r="G157" i="17" a="1"/>
  <c r="G157" i="17" s="1"/>
  <c r="D157" i="17" a="1"/>
  <c r="D157" i="17" s="1"/>
  <c r="F157" i="17" a="1"/>
  <c r="F157" i="17" s="1"/>
  <c r="E157" i="17" a="1"/>
  <c r="E157" i="17" s="1"/>
  <c r="B157" i="17" a="1"/>
  <c r="B157" i="17" s="1"/>
  <c r="K173" i="17" a="1"/>
  <c r="K173" i="17" s="1"/>
  <c r="I173" i="17" a="1"/>
  <c r="I173" i="17" s="1"/>
  <c r="H173" i="17" a="1"/>
  <c r="H173" i="17" s="1"/>
  <c r="F173" i="17" a="1"/>
  <c r="F173" i="17" s="1"/>
  <c r="D173" i="17" a="1"/>
  <c r="D173" i="17" s="1"/>
  <c r="G173" i="17" a="1"/>
  <c r="G173" i="17" s="1"/>
  <c r="E173" i="17" a="1"/>
  <c r="E173" i="17" s="1"/>
  <c r="B173" i="17" a="1"/>
  <c r="B173" i="17" s="1"/>
  <c r="K189" i="17" a="1"/>
  <c r="K189" i="17" s="1"/>
  <c r="I189" i="17" a="1"/>
  <c r="I189" i="17" s="1"/>
  <c r="H189" i="17" a="1"/>
  <c r="H189" i="17" s="1"/>
  <c r="G189" i="17" a="1"/>
  <c r="G189" i="17" s="1"/>
  <c r="D189" i="17" a="1"/>
  <c r="D189" i="17" s="1"/>
  <c r="E189" i="17" a="1"/>
  <c r="E189" i="17" s="1"/>
  <c r="F189" i="17" a="1"/>
  <c r="F189" i="17" s="1"/>
  <c r="B189" i="17" a="1"/>
  <c r="B189" i="17" s="1"/>
  <c r="K205" i="17" a="1"/>
  <c r="K205" i="17" s="1"/>
  <c r="I205" i="17" a="1"/>
  <c r="I205" i="17" s="1"/>
  <c r="H205" i="17" a="1"/>
  <c r="H205" i="17" s="1"/>
  <c r="D205" i="17" a="1"/>
  <c r="D205" i="17" s="1"/>
  <c r="G205" i="17" a="1"/>
  <c r="G205" i="17" s="1"/>
  <c r="F205" i="17" a="1"/>
  <c r="F205" i="17" s="1"/>
  <c r="E205" i="17" a="1"/>
  <c r="E205" i="17" s="1"/>
  <c r="B205" i="17" a="1"/>
  <c r="B205" i="17" s="1"/>
  <c r="K221" i="17" a="1"/>
  <c r="K221" i="17" s="1"/>
  <c r="I221" i="17" a="1"/>
  <c r="I221" i="17" s="1"/>
  <c r="H221" i="17" a="1"/>
  <c r="H221" i="17" s="1"/>
  <c r="G221" i="17" a="1"/>
  <c r="G221" i="17" s="1"/>
  <c r="D221" i="17" a="1"/>
  <c r="D221" i="17" s="1"/>
  <c r="E221" i="17" a="1"/>
  <c r="E221" i="17" s="1"/>
  <c r="F221" i="17" a="1"/>
  <c r="F221" i="17" s="1"/>
  <c r="B221" i="17" a="1"/>
  <c r="B221" i="17" s="1"/>
  <c r="K237" i="17" a="1"/>
  <c r="K237" i="17" s="1"/>
  <c r="I237" i="17" a="1"/>
  <c r="I237" i="17" s="1"/>
  <c r="H237" i="17" a="1"/>
  <c r="H237" i="17" s="1"/>
  <c r="G237" i="17" a="1"/>
  <c r="G237" i="17" s="1"/>
  <c r="D237" i="17" a="1"/>
  <c r="D237" i="17" s="1"/>
  <c r="F237" i="17" a="1"/>
  <c r="F237" i="17" s="1"/>
  <c r="E237" i="17" a="1"/>
  <c r="E237" i="17" s="1"/>
  <c r="B237" i="17" a="1"/>
  <c r="B237" i="17" s="1"/>
  <c r="K253" i="17" a="1"/>
  <c r="K253" i="17" s="1"/>
  <c r="I253" i="17" a="1"/>
  <c r="I253" i="17" s="1"/>
  <c r="H253" i="17" a="1"/>
  <c r="H253" i="17" s="1"/>
  <c r="G253" i="17" a="1"/>
  <c r="G253" i="17" s="1"/>
  <c r="D253" i="17" a="1"/>
  <c r="D253" i="17" s="1"/>
  <c r="E253" i="17" a="1"/>
  <c r="E253" i="17" s="1"/>
  <c r="B253" i="17" a="1"/>
  <c r="B253" i="17" s="1"/>
  <c r="F253" i="17" a="1"/>
  <c r="F253" i="17" s="1"/>
  <c r="K269" i="17" a="1"/>
  <c r="K269" i="17" s="1"/>
  <c r="I269" i="17" a="1"/>
  <c r="I269" i="17" s="1"/>
  <c r="H269" i="17" a="1"/>
  <c r="H269" i="17" s="1"/>
  <c r="F269" i="17" a="1"/>
  <c r="F269" i="17" s="1"/>
  <c r="D269" i="17" a="1"/>
  <c r="D269" i="17" s="1"/>
  <c r="E269" i="17" a="1"/>
  <c r="E269" i="17" s="1"/>
  <c r="G269" i="17" a="1"/>
  <c r="G269" i="17" s="1"/>
  <c r="B269" i="17" a="1"/>
  <c r="B269" i="17" s="1"/>
  <c r="K285" i="17" a="1"/>
  <c r="K285" i="17" s="1"/>
  <c r="I285" i="17" a="1"/>
  <c r="I285" i="17" s="1"/>
  <c r="H285" i="17" a="1"/>
  <c r="H285" i="17" s="1"/>
  <c r="G285" i="17" a="1"/>
  <c r="G285" i="17" s="1"/>
  <c r="D285" i="17" a="1"/>
  <c r="D285" i="17" s="1"/>
  <c r="F285" i="17" a="1"/>
  <c r="F285" i="17" s="1"/>
  <c r="E285" i="17" a="1"/>
  <c r="E285" i="17" s="1"/>
  <c r="B285" i="17" a="1"/>
  <c r="B285" i="17" s="1"/>
  <c r="K301" i="17" a="1"/>
  <c r="K301" i="17" s="1"/>
  <c r="I301" i="17" a="1"/>
  <c r="I301" i="17" s="1"/>
  <c r="H301" i="17" a="1"/>
  <c r="H301" i="17" s="1"/>
  <c r="D301" i="17" a="1"/>
  <c r="D301" i="17" s="1"/>
  <c r="G301" i="17" a="1"/>
  <c r="G301" i="17" s="1"/>
  <c r="F301" i="17" a="1"/>
  <c r="F301" i="17" s="1"/>
  <c r="E301" i="17" a="1"/>
  <c r="E301" i="17" s="1"/>
  <c r="B301" i="17" a="1"/>
  <c r="B301" i="17" s="1"/>
  <c r="K317" i="17" a="1"/>
  <c r="K317" i="17" s="1"/>
  <c r="I317" i="17" a="1"/>
  <c r="I317" i="17" s="1"/>
  <c r="H317" i="17" a="1"/>
  <c r="H317" i="17" s="1"/>
  <c r="D317" i="17" a="1"/>
  <c r="D317" i="17" s="1"/>
  <c r="G317" i="17" a="1"/>
  <c r="G317" i="17" s="1"/>
  <c r="F317" i="17" a="1"/>
  <c r="F317" i="17" s="1"/>
  <c r="E317" i="17" a="1"/>
  <c r="E317" i="17" s="1"/>
  <c r="B317" i="17" a="1"/>
  <c r="B317" i="17" s="1"/>
  <c r="K333" i="17" a="1"/>
  <c r="K333" i="17" s="1"/>
  <c r="I333" i="17" a="1"/>
  <c r="I333" i="17" s="1"/>
  <c r="H333" i="17" a="1"/>
  <c r="H333" i="17" s="1"/>
  <c r="D333" i="17" a="1"/>
  <c r="D333" i="17" s="1"/>
  <c r="G333" i="17" a="1"/>
  <c r="G333" i="17" s="1"/>
  <c r="F333" i="17" a="1"/>
  <c r="F333" i="17" s="1"/>
  <c r="E333" i="17" a="1"/>
  <c r="E333" i="17" s="1"/>
  <c r="B333" i="17" a="1"/>
  <c r="B333" i="17" s="1"/>
  <c r="K349" i="17" a="1"/>
  <c r="K349" i="17" s="1"/>
  <c r="I349" i="17" a="1"/>
  <c r="I349" i="17" s="1"/>
  <c r="H349" i="17" a="1"/>
  <c r="H349" i="17" s="1"/>
  <c r="D349" i="17" a="1"/>
  <c r="D349" i="17" s="1"/>
  <c r="G349" i="17" a="1"/>
  <c r="G349" i="17" s="1"/>
  <c r="E349" i="17" a="1"/>
  <c r="E349" i="17" s="1"/>
  <c r="F349" i="17" a="1"/>
  <c r="F349" i="17" s="1"/>
  <c r="B349" i="17" a="1"/>
  <c r="B349" i="17" s="1"/>
  <c r="K365" i="17" a="1"/>
  <c r="K365" i="17" s="1"/>
  <c r="H365" i="17" a="1"/>
  <c r="H365" i="17" s="1"/>
  <c r="I365" i="17" a="1"/>
  <c r="I365" i="17" s="1"/>
  <c r="F365" i="17" a="1"/>
  <c r="F365" i="17" s="1"/>
  <c r="G365" i="17" a="1"/>
  <c r="G365" i="17" s="1"/>
  <c r="D365" i="17" a="1"/>
  <c r="D365" i="17" s="1"/>
  <c r="E365" i="17" a="1"/>
  <c r="E365" i="17" s="1"/>
  <c r="B365" i="17" a="1"/>
  <c r="B365" i="17" s="1"/>
  <c r="K381" i="17" a="1"/>
  <c r="K381" i="17" s="1"/>
  <c r="H381" i="17" a="1"/>
  <c r="H381" i="17" s="1"/>
  <c r="F381" i="17" a="1"/>
  <c r="F381" i="17" s="1"/>
  <c r="G381" i="17" a="1"/>
  <c r="G381" i="17" s="1"/>
  <c r="I381" i="17" a="1"/>
  <c r="I381" i="17" s="1"/>
  <c r="D381" i="17" a="1"/>
  <c r="D381" i="17" s="1"/>
  <c r="E381" i="17" a="1"/>
  <c r="E381" i="17" s="1"/>
  <c r="B381" i="17" a="1"/>
  <c r="B381" i="17" s="1"/>
  <c r="K397" i="17" a="1"/>
  <c r="K397" i="17" s="1"/>
  <c r="I397" i="17" a="1"/>
  <c r="I397" i="17" s="1"/>
  <c r="H397" i="17" a="1"/>
  <c r="H397" i="17" s="1"/>
  <c r="F397" i="17" a="1"/>
  <c r="F397" i="17" s="1"/>
  <c r="G397" i="17" a="1"/>
  <c r="G397" i="17" s="1"/>
  <c r="E397" i="17" a="1"/>
  <c r="E397" i="17" s="1"/>
  <c r="D397" i="17" a="1"/>
  <c r="D397" i="17" s="1"/>
  <c r="B397" i="17" a="1"/>
  <c r="B397" i="17" s="1"/>
  <c r="K413" i="17" a="1"/>
  <c r="K413" i="17" s="1"/>
  <c r="H413" i="17" a="1"/>
  <c r="H413" i="17" s="1"/>
  <c r="I413" i="17" a="1"/>
  <c r="I413" i="17" s="1"/>
  <c r="F413" i="17" a="1"/>
  <c r="F413" i="17" s="1"/>
  <c r="G413" i="17" a="1"/>
  <c r="G413" i="17" s="1"/>
  <c r="E413" i="17" a="1"/>
  <c r="E413" i="17" s="1"/>
  <c r="D413" i="17" a="1"/>
  <c r="D413" i="17" s="1"/>
  <c r="B413" i="17" a="1"/>
  <c r="B413" i="17" s="1"/>
  <c r="K429" i="17" a="1"/>
  <c r="K429" i="17" s="1"/>
  <c r="I429" i="17" a="1"/>
  <c r="I429" i="17" s="1"/>
  <c r="H429" i="17" a="1"/>
  <c r="H429" i="17" s="1"/>
  <c r="F429" i="17" a="1"/>
  <c r="F429" i="17" s="1"/>
  <c r="G429" i="17" a="1"/>
  <c r="G429" i="17" s="1"/>
  <c r="E429" i="17" a="1"/>
  <c r="E429" i="17" s="1"/>
  <c r="D429" i="17" a="1"/>
  <c r="D429" i="17" s="1"/>
  <c r="B429" i="17" a="1"/>
  <c r="B429" i="17" s="1"/>
  <c r="K445" i="17" a="1"/>
  <c r="K445" i="17" s="1"/>
  <c r="I445" i="17" a="1"/>
  <c r="I445" i="17" s="1"/>
  <c r="H445" i="17" a="1"/>
  <c r="H445" i="17" s="1"/>
  <c r="G445" i="17" a="1"/>
  <c r="G445" i="17" s="1"/>
  <c r="F445" i="17" a="1"/>
  <c r="F445" i="17" s="1"/>
  <c r="E445" i="17" a="1"/>
  <c r="E445" i="17" s="1"/>
  <c r="D445" i="17" a="1"/>
  <c r="D445" i="17" s="1"/>
  <c r="B445" i="17" a="1"/>
  <c r="B445" i="17" s="1"/>
  <c r="K461" i="17" a="1"/>
  <c r="K461" i="17" s="1"/>
  <c r="I461" i="17" a="1"/>
  <c r="I461" i="17" s="1"/>
  <c r="H461" i="17" a="1"/>
  <c r="H461" i="17" s="1"/>
  <c r="G461" i="17" a="1"/>
  <c r="G461" i="17" s="1"/>
  <c r="E461" i="17" a="1"/>
  <c r="E461" i="17" s="1"/>
  <c r="F461" i="17" a="1"/>
  <c r="F461" i="17" s="1"/>
  <c r="B461" i="17" a="1"/>
  <c r="B461" i="17" s="1"/>
  <c r="D461" i="17" a="1"/>
  <c r="D461" i="17" s="1"/>
  <c r="K477" i="17" a="1"/>
  <c r="K477" i="17" s="1"/>
  <c r="I477" i="17" a="1"/>
  <c r="I477" i="17" s="1"/>
  <c r="H477" i="17" a="1"/>
  <c r="H477" i="17" s="1"/>
  <c r="F477" i="17" a="1"/>
  <c r="F477" i="17" s="1"/>
  <c r="G477" i="17" a="1"/>
  <c r="G477" i="17" s="1"/>
  <c r="E477" i="17" a="1"/>
  <c r="E477" i="17" s="1"/>
  <c r="D477" i="17" a="1"/>
  <c r="D477" i="17" s="1"/>
  <c r="B477" i="17" a="1"/>
  <c r="B477" i="17" s="1"/>
  <c r="K493" i="17" a="1"/>
  <c r="K493" i="17" s="1"/>
  <c r="I493" i="17" a="1"/>
  <c r="I493" i="17" s="1"/>
  <c r="H493" i="17" a="1"/>
  <c r="H493" i="17" s="1"/>
  <c r="F493" i="17" a="1"/>
  <c r="F493" i="17" s="1"/>
  <c r="G493" i="17" a="1"/>
  <c r="G493" i="17" s="1"/>
  <c r="E493" i="17" a="1"/>
  <c r="E493" i="17" s="1"/>
  <c r="B493" i="17" a="1"/>
  <c r="B493" i="17" s="1"/>
  <c r="D493" i="17" a="1"/>
  <c r="D493" i="17" s="1"/>
  <c r="K36" i="17" a="1"/>
  <c r="K36" i="17" s="1"/>
  <c r="I36" i="17" a="1"/>
  <c r="I36" i="17" s="1"/>
  <c r="H36" i="17" a="1"/>
  <c r="H36" i="17" s="1"/>
  <c r="G36" i="17" a="1"/>
  <c r="G36" i="17" s="1"/>
  <c r="F36" i="17" a="1"/>
  <c r="F36" i="17" s="1"/>
  <c r="D36" i="17" a="1"/>
  <c r="D36" i="17" s="1"/>
  <c r="E36" i="17" a="1"/>
  <c r="E36" i="17" s="1"/>
  <c r="B36" i="17" a="1"/>
  <c r="B36" i="17" s="1"/>
  <c r="K70" i="17" a="1"/>
  <c r="K70" i="17" s="1"/>
  <c r="I70" i="17" a="1"/>
  <c r="I70" i="17" s="1"/>
  <c r="H70" i="17" a="1"/>
  <c r="H70" i="17" s="1"/>
  <c r="F70" i="17" a="1"/>
  <c r="F70" i="17" s="1"/>
  <c r="G70" i="17" a="1"/>
  <c r="G70" i="17" s="1"/>
  <c r="D70" i="17" a="1"/>
  <c r="D70" i="17" s="1"/>
  <c r="E70" i="17" a="1"/>
  <c r="E70" i="17" s="1"/>
  <c r="B70" i="17" a="1"/>
  <c r="B70" i="17" s="1"/>
  <c r="K102" i="17" a="1"/>
  <c r="K102" i="17" s="1"/>
  <c r="I102" i="17" a="1"/>
  <c r="I102" i="17" s="1"/>
  <c r="H102" i="17" a="1"/>
  <c r="H102" i="17" s="1"/>
  <c r="G102" i="17" a="1"/>
  <c r="G102" i="17" s="1"/>
  <c r="F102" i="17" a="1"/>
  <c r="F102" i="17" s="1"/>
  <c r="D102" i="17" a="1"/>
  <c r="D102" i="17" s="1"/>
  <c r="E102" i="17" a="1"/>
  <c r="E102" i="17" s="1"/>
  <c r="B102" i="17" a="1"/>
  <c r="B102" i="17" s="1"/>
  <c r="K134" i="17" a="1"/>
  <c r="K134" i="17" s="1"/>
  <c r="I134" i="17" a="1"/>
  <c r="I134" i="17" s="1"/>
  <c r="H134" i="17" a="1"/>
  <c r="H134" i="17" s="1"/>
  <c r="G134" i="17" a="1"/>
  <c r="G134" i="17" s="1"/>
  <c r="F134" i="17" a="1"/>
  <c r="F134" i="17" s="1"/>
  <c r="D134" i="17" a="1"/>
  <c r="D134" i="17" s="1"/>
  <c r="E134" i="17" a="1"/>
  <c r="E134" i="17" s="1"/>
  <c r="B134" i="17" a="1"/>
  <c r="B134" i="17" s="1"/>
  <c r="K166" i="17" a="1"/>
  <c r="K166" i="17" s="1"/>
  <c r="I166" i="17" a="1"/>
  <c r="I166" i="17" s="1"/>
  <c r="H166" i="17" a="1"/>
  <c r="H166" i="17" s="1"/>
  <c r="G166" i="17" a="1"/>
  <c r="G166" i="17" s="1"/>
  <c r="D166" i="17" a="1"/>
  <c r="D166" i="17" s="1"/>
  <c r="F166" i="17" a="1"/>
  <c r="F166" i="17" s="1"/>
  <c r="E166" i="17" a="1"/>
  <c r="E166" i="17" s="1"/>
  <c r="B166" i="17" a="1"/>
  <c r="B166" i="17" s="1"/>
  <c r="K198" i="17" a="1"/>
  <c r="K198" i="17" s="1"/>
  <c r="I198" i="17" a="1"/>
  <c r="I198" i="17" s="1"/>
  <c r="H198" i="17" a="1"/>
  <c r="H198" i="17" s="1"/>
  <c r="G198" i="17" a="1"/>
  <c r="G198" i="17" s="1"/>
  <c r="D198" i="17" a="1"/>
  <c r="D198" i="17" s="1"/>
  <c r="F198" i="17" a="1"/>
  <c r="F198" i="17" s="1"/>
  <c r="E198" i="17" a="1"/>
  <c r="E198" i="17" s="1"/>
  <c r="B198" i="17" a="1"/>
  <c r="B198" i="17" s="1"/>
  <c r="K230" i="17" a="1"/>
  <c r="K230" i="17" s="1"/>
  <c r="I230" i="17" a="1"/>
  <c r="I230" i="17" s="1"/>
  <c r="H230" i="17" a="1"/>
  <c r="H230" i="17" s="1"/>
  <c r="G230" i="17" a="1"/>
  <c r="G230" i="17" s="1"/>
  <c r="D230" i="17" a="1"/>
  <c r="D230" i="17" s="1"/>
  <c r="F230" i="17" a="1"/>
  <c r="F230" i="17" s="1"/>
  <c r="E230" i="17" a="1"/>
  <c r="E230" i="17" s="1"/>
  <c r="B230" i="17" a="1"/>
  <c r="B230" i="17" s="1"/>
  <c r="K262" i="17" a="1"/>
  <c r="K262" i="17" s="1"/>
  <c r="I262" i="17" a="1"/>
  <c r="I262" i="17" s="1"/>
  <c r="H262" i="17" a="1"/>
  <c r="H262" i="17" s="1"/>
  <c r="G262" i="17" a="1"/>
  <c r="G262" i="17" s="1"/>
  <c r="D262" i="17" a="1"/>
  <c r="D262" i="17" s="1"/>
  <c r="F262" i="17" a="1"/>
  <c r="F262" i="17" s="1"/>
  <c r="E262" i="17" a="1"/>
  <c r="E262" i="17" s="1"/>
  <c r="B262" i="17" a="1"/>
  <c r="B262" i="17" s="1"/>
  <c r="K294" i="17" a="1"/>
  <c r="K294" i="17" s="1"/>
  <c r="H294" i="17" a="1"/>
  <c r="H294" i="17" s="1"/>
  <c r="I294" i="17" a="1"/>
  <c r="I294" i="17" s="1"/>
  <c r="G294" i="17" a="1"/>
  <c r="G294" i="17" s="1"/>
  <c r="D294" i="17" a="1"/>
  <c r="D294" i="17" s="1"/>
  <c r="F294" i="17" a="1"/>
  <c r="F294" i="17" s="1"/>
  <c r="E294" i="17" a="1"/>
  <c r="E294" i="17" s="1"/>
  <c r="B294" i="17" a="1"/>
  <c r="B294" i="17" s="1"/>
  <c r="K326" i="17" a="1"/>
  <c r="K326" i="17" s="1"/>
  <c r="H326" i="17" a="1"/>
  <c r="H326" i="17" s="1"/>
  <c r="I326" i="17" a="1"/>
  <c r="I326" i="17" s="1"/>
  <c r="G326" i="17" a="1"/>
  <c r="G326" i="17" s="1"/>
  <c r="D326" i="17" a="1"/>
  <c r="D326" i="17" s="1"/>
  <c r="F326" i="17" a="1"/>
  <c r="F326" i="17" s="1"/>
  <c r="E326" i="17" a="1"/>
  <c r="E326" i="17" s="1"/>
  <c r="B326" i="17" a="1"/>
  <c r="B326" i="17" s="1"/>
  <c r="K358" i="17" a="1"/>
  <c r="K358" i="17" s="1"/>
  <c r="I358" i="17" a="1"/>
  <c r="I358" i="17" s="1"/>
  <c r="H358" i="17" a="1"/>
  <c r="H358" i="17" s="1"/>
  <c r="G358" i="17" a="1"/>
  <c r="G358" i="17" s="1"/>
  <c r="F358" i="17" a="1"/>
  <c r="F358" i="17" s="1"/>
  <c r="D358" i="17" a="1"/>
  <c r="D358" i="17" s="1"/>
  <c r="E358" i="17" a="1"/>
  <c r="E358" i="17" s="1"/>
  <c r="B358" i="17" a="1"/>
  <c r="B358" i="17" s="1"/>
  <c r="K390" i="17" a="1"/>
  <c r="K390" i="17" s="1"/>
  <c r="I390" i="17" a="1"/>
  <c r="I390" i="17" s="1"/>
  <c r="H390" i="17" a="1"/>
  <c r="H390" i="17" s="1"/>
  <c r="G390" i="17" a="1"/>
  <c r="G390" i="17" s="1"/>
  <c r="D390" i="17" a="1"/>
  <c r="D390" i="17" s="1"/>
  <c r="E390" i="17" a="1"/>
  <c r="E390" i="17" s="1"/>
  <c r="F390" i="17" a="1"/>
  <c r="F390" i="17" s="1"/>
  <c r="B390" i="17" a="1"/>
  <c r="B390" i="17" s="1"/>
  <c r="K422" i="17" a="1"/>
  <c r="K422" i="17" s="1"/>
  <c r="I422" i="17" a="1"/>
  <c r="I422" i="17" s="1"/>
  <c r="H422" i="17" a="1"/>
  <c r="H422" i="17" s="1"/>
  <c r="G422" i="17" a="1"/>
  <c r="G422" i="17" s="1"/>
  <c r="F422" i="17" a="1"/>
  <c r="F422" i="17" s="1"/>
  <c r="D422" i="17" a="1"/>
  <c r="D422" i="17" s="1"/>
  <c r="E422" i="17" a="1"/>
  <c r="E422" i="17" s="1"/>
  <c r="B422" i="17" a="1"/>
  <c r="B422" i="17" s="1"/>
  <c r="K454" i="17" a="1"/>
  <c r="K454" i="17" s="1"/>
  <c r="I454" i="17" a="1"/>
  <c r="I454" i="17" s="1"/>
  <c r="H454" i="17" a="1"/>
  <c r="H454" i="17" s="1"/>
  <c r="F454" i="17" a="1"/>
  <c r="F454" i="17" s="1"/>
  <c r="G454" i="17" a="1"/>
  <c r="G454" i="17" s="1"/>
  <c r="D454" i="17" a="1"/>
  <c r="D454" i="17" s="1"/>
  <c r="E454" i="17" a="1"/>
  <c r="E454" i="17" s="1"/>
  <c r="B454" i="17" a="1"/>
  <c r="B454" i="17" s="1"/>
  <c r="K478" i="17" a="1"/>
  <c r="K478" i="17" s="1"/>
  <c r="I478" i="17" a="1"/>
  <c r="I478" i="17" s="1"/>
  <c r="H478" i="17" a="1"/>
  <c r="H478" i="17" s="1"/>
  <c r="F478" i="17" a="1"/>
  <c r="F478" i="17" s="1"/>
  <c r="G478" i="17" a="1"/>
  <c r="G478" i="17" s="1"/>
  <c r="D478" i="17" a="1"/>
  <c r="D478" i="17" s="1"/>
  <c r="E478" i="17" a="1"/>
  <c r="E478" i="17" s="1"/>
  <c r="B478" i="17" a="1"/>
  <c r="B478" i="17" s="1"/>
  <c r="K34" i="17" a="1"/>
  <c r="K34" i="17" s="1"/>
  <c r="I34" i="17" a="1"/>
  <c r="I34" i="17" s="1"/>
  <c r="H34" i="17" a="1"/>
  <c r="H34" i="17" s="1"/>
  <c r="G34" i="17" a="1"/>
  <c r="G34" i="17" s="1"/>
  <c r="F34" i="17" a="1"/>
  <c r="F34" i="17" s="1"/>
  <c r="D34" i="17" a="1"/>
  <c r="D34" i="17" s="1"/>
  <c r="E34" i="17" a="1"/>
  <c r="E34" i="17" s="1"/>
  <c r="B34" i="17" a="1"/>
  <c r="B34" i="17" s="1"/>
  <c r="K64" i="17" a="1"/>
  <c r="K64" i="17" s="1"/>
  <c r="I64" i="17" a="1"/>
  <c r="I64" i="17" s="1"/>
  <c r="H64" i="17" a="1"/>
  <c r="H64" i="17" s="1"/>
  <c r="G64" i="17" a="1"/>
  <c r="G64" i="17" s="1"/>
  <c r="F64" i="17" a="1"/>
  <c r="F64" i="17" s="1"/>
  <c r="D64" i="17" a="1"/>
  <c r="D64" i="17" s="1"/>
  <c r="E64" i="17" a="1"/>
  <c r="E64" i="17" s="1"/>
  <c r="B64" i="17" a="1"/>
  <c r="B64" i="17" s="1"/>
  <c r="K96" i="17" a="1"/>
  <c r="K96" i="17" s="1"/>
  <c r="I96" i="17" a="1"/>
  <c r="I96" i="17" s="1"/>
  <c r="H96" i="17" a="1"/>
  <c r="H96" i="17" s="1"/>
  <c r="G96" i="17" a="1"/>
  <c r="G96" i="17" s="1"/>
  <c r="F96" i="17" a="1"/>
  <c r="F96" i="17" s="1"/>
  <c r="E96" i="17" a="1"/>
  <c r="E96" i="17" s="1"/>
  <c r="D96" i="17" a="1"/>
  <c r="D96" i="17" s="1"/>
  <c r="B96" i="17" a="1"/>
  <c r="B96" i="17" s="1"/>
  <c r="K128" i="17" a="1"/>
  <c r="K128" i="17" s="1"/>
  <c r="I128" i="17" a="1"/>
  <c r="I128" i="17" s="1"/>
  <c r="H128" i="17" a="1"/>
  <c r="H128" i="17" s="1"/>
  <c r="G128" i="17" a="1"/>
  <c r="G128" i="17" s="1"/>
  <c r="F128" i="17" a="1"/>
  <c r="F128" i="17" s="1"/>
  <c r="D128" i="17" a="1"/>
  <c r="D128" i="17" s="1"/>
  <c r="E128" i="17" a="1"/>
  <c r="E128" i="17" s="1"/>
  <c r="B128" i="17" a="1"/>
  <c r="B128" i="17" s="1"/>
  <c r="K160" i="17" a="1"/>
  <c r="K160" i="17" s="1"/>
  <c r="I160" i="17" a="1"/>
  <c r="I160" i="17" s="1"/>
  <c r="H160" i="17" a="1"/>
  <c r="H160" i="17" s="1"/>
  <c r="G160" i="17" a="1"/>
  <c r="G160" i="17" s="1"/>
  <c r="D160" i="17" a="1"/>
  <c r="D160" i="17" s="1"/>
  <c r="F160" i="17" a="1"/>
  <c r="F160" i="17" s="1"/>
  <c r="B160" i="17" a="1"/>
  <c r="B160" i="17" s="1"/>
  <c r="E160" i="17" a="1"/>
  <c r="E160" i="17" s="1"/>
  <c r="K192" i="17" a="1"/>
  <c r="K192" i="17" s="1"/>
  <c r="I192" i="17" a="1"/>
  <c r="I192" i="17" s="1"/>
  <c r="H192" i="17" a="1"/>
  <c r="H192" i="17" s="1"/>
  <c r="G192" i="17" a="1"/>
  <c r="G192" i="17" s="1"/>
  <c r="D192" i="17" a="1"/>
  <c r="D192" i="17" s="1"/>
  <c r="F192" i="17" a="1"/>
  <c r="F192" i="17" s="1"/>
  <c r="B192" i="17" a="1"/>
  <c r="B192" i="17" s="1"/>
  <c r="E192" i="17" a="1"/>
  <c r="E192" i="17" s="1"/>
  <c r="K224" i="17" a="1"/>
  <c r="K224" i="17" s="1"/>
  <c r="I224" i="17" a="1"/>
  <c r="I224" i="17" s="1"/>
  <c r="H224" i="17" a="1"/>
  <c r="H224" i="17" s="1"/>
  <c r="G224" i="17" a="1"/>
  <c r="G224" i="17" s="1"/>
  <c r="D224" i="17" a="1"/>
  <c r="D224" i="17" s="1"/>
  <c r="F224" i="17" a="1"/>
  <c r="F224" i="17" s="1"/>
  <c r="E224" i="17" a="1"/>
  <c r="E224" i="17" s="1"/>
  <c r="B224" i="17" a="1"/>
  <c r="B224" i="17" s="1"/>
  <c r="K256" i="17" a="1"/>
  <c r="K256" i="17" s="1"/>
  <c r="I256" i="17" a="1"/>
  <c r="I256" i="17" s="1"/>
  <c r="H256" i="17" a="1"/>
  <c r="H256" i="17" s="1"/>
  <c r="G256" i="17" a="1"/>
  <c r="G256" i="17" s="1"/>
  <c r="D256" i="17" a="1"/>
  <c r="D256" i="17" s="1"/>
  <c r="F256" i="17" a="1"/>
  <c r="F256" i="17" s="1"/>
  <c r="B256" i="17" a="1"/>
  <c r="B256" i="17" s="1"/>
  <c r="E256" i="17" a="1"/>
  <c r="E256" i="17" s="1"/>
  <c r="K288" i="17" a="1"/>
  <c r="K288" i="17" s="1"/>
  <c r="I288" i="17" a="1"/>
  <c r="I288" i="17" s="1"/>
  <c r="H288" i="17" a="1"/>
  <c r="H288" i="17" s="1"/>
  <c r="G288" i="17" a="1"/>
  <c r="G288" i="17" s="1"/>
  <c r="D288" i="17" a="1"/>
  <c r="D288" i="17" s="1"/>
  <c r="F288" i="17" a="1"/>
  <c r="F288" i="17" s="1"/>
  <c r="B288" i="17" a="1"/>
  <c r="B288" i="17" s="1"/>
  <c r="E288" i="17" a="1"/>
  <c r="E288" i="17" s="1"/>
  <c r="K320" i="17" a="1"/>
  <c r="K320" i="17" s="1"/>
  <c r="I320" i="17" a="1"/>
  <c r="I320" i="17" s="1"/>
  <c r="H320" i="17" a="1"/>
  <c r="H320" i="17" s="1"/>
  <c r="G320" i="17" a="1"/>
  <c r="G320" i="17" s="1"/>
  <c r="D320" i="17" a="1"/>
  <c r="D320" i="17" s="1"/>
  <c r="F320" i="17" a="1"/>
  <c r="F320" i="17" s="1"/>
  <c r="E320" i="17" a="1"/>
  <c r="E320" i="17" s="1"/>
  <c r="B320" i="17" a="1"/>
  <c r="B320" i="17" s="1"/>
  <c r="K352" i="17" a="1"/>
  <c r="K352" i="17" s="1"/>
  <c r="I352" i="17" a="1"/>
  <c r="I352" i="17" s="1"/>
  <c r="H352" i="17" a="1"/>
  <c r="H352" i="17" s="1"/>
  <c r="G352" i="17" a="1"/>
  <c r="G352" i="17" s="1"/>
  <c r="D352" i="17" a="1"/>
  <c r="D352" i="17" s="1"/>
  <c r="E352" i="17" a="1"/>
  <c r="E352" i="17" s="1"/>
  <c r="F352" i="17" a="1"/>
  <c r="F352" i="17" s="1"/>
  <c r="B352" i="17" a="1"/>
  <c r="B352" i="17" s="1"/>
  <c r="K384" i="17" a="1"/>
  <c r="K384" i="17" s="1"/>
  <c r="I384" i="17" a="1"/>
  <c r="I384" i="17" s="1"/>
  <c r="H384" i="17" a="1"/>
  <c r="H384" i="17" s="1"/>
  <c r="G384" i="17" a="1"/>
  <c r="G384" i="17" s="1"/>
  <c r="F384" i="17" a="1"/>
  <c r="F384" i="17" s="1"/>
  <c r="D384" i="17" a="1"/>
  <c r="D384" i="17" s="1"/>
  <c r="E384" i="17" a="1"/>
  <c r="E384" i="17" s="1"/>
  <c r="B384" i="17" a="1"/>
  <c r="B384" i="17" s="1"/>
  <c r="K416" i="17" a="1"/>
  <c r="K416" i="17" s="1"/>
  <c r="I416" i="17" a="1"/>
  <c r="I416" i="17" s="1"/>
  <c r="H416" i="17" a="1"/>
  <c r="H416" i="17" s="1"/>
  <c r="G416" i="17" a="1"/>
  <c r="G416" i="17" s="1"/>
  <c r="F416" i="17" a="1"/>
  <c r="F416" i="17" s="1"/>
  <c r="D416" i="17" a="1"/>
  <c r="D416" i="17" s="1"/>
  <c r="E416" i="17" a="1"/>
  <c r="E416" i="17" s="1"/>
  <c r="B416" i="17" a="1"/>
  <c r="B416" i="17" s="1"/>
  <c r="K448" i="17" a="1"/>
  <c r="K448" i="17" s="1"/>
  <c r="I448" i="17" a="1"/>
  <c r="I448" i="17" s="1"/>
  <c r="H448" i="17" a="1"/>
  <c r="H448" i="17" s="1"/>
  <c r="G448" i="17" a="1"/>
  <c r="G448" i="17" s="1"/>
  <c r="D448" i="17" a="1"/>
  <c r="D448" i="17" s="1"/>
  <c r="E448" i="17" a="1"/>
  <c r="E448" i="17" s="1"/>
  <c r="F448" i="17" a="1"/>
  <c r="F448" i="17" s="1"/>
  <c r="B448" i="17" a="1"/>
  <c r="B448" i="17" s="1"/>
  <c r="K474" i="17" a="1"/>
  <c r="K474" i="17" s="1"/>
  <c r="I474" i="17" a="1"/>
  <c r="I474" i="17" s="1"/>
  <c r="H474" i="17" a="1"/>
  <c r="H474" i="17" s="1"/>
  <c r="F474" i="17" a="1"/>
  <c r="F474" i="17" s="1"/>
  <c r="G474" i="17" a="1"/>
  <c r="G474" i="17" s="1"/>
  <c r="D474" i="17" a="1"/>
  <c r="D474" i="17" s="1"/>
  <c r="E474" i="17" a="1"/>
  <c r="E474" i="17" s="1"/>
  <c r="B474" i="17" a="1"/>
  <c r="B474" i="17" s="1"/>
  <c r="K495" i="17" a="1"/>
  <c r="K495" i="17" s="1"/>
  <c r="I495" i="17" a="1"/>
  <c r="I495" i="17" s="1"/>
  <c r="H495" i="17" a="1"/>
  <c r="H495" i="17" s="1"/>
  <c r="F495" i="17" a="1"/>
  <c r="F495" i="17" s="1"/>
  <c r="G495" i="17" a="1"/>
  <c r="G495" i="17" s="1"/>
  <c r="D495" i="17" a="1"/>
  <c r="D495" i="17" s="1"/>
  <c r="B495" i="17" a="1"/>
  <c r="B495" i="17" s="1"/>
  <c r="E495" i="17" a="1"/>
  <c r="E495" i="17" s="1"/>
  <c r="K60" i="17" a="1"/>
  <c r="K60" i="17" s="1"/>
  <c r="I60" i="17" a="1"/>
  <c r="I60" i="17" s="1"/>
  <c r="H60" i="17" a="1"/>
  <c r="H60" i="17" s="1"/>
  <c r="G60" i="17" a="1"/>
  <c r="G60" i="17" s="1"/>
  <c r="D60" i="17" a="1"/>
  <c r="D60" i="17" s="1"/>
  <c r="E60" i="17" a="1"/>
  <c r="E60" i="17" s="1"/>
  <c r="B60" i="17" a="1"/>
  <c r="B60" i="17" s="1"/>
  <c r="F60" i="17" a="1"/>
  <c r="F60" i="17" s="1"/>
  <c r="K92" i="17" a="1"/>
  <c r="K92" i="17" s="1"/>
  <c r="I92" i="17" a="1"/>
  <c r="I92" i="17" s="1"/>
  <c r="H92" i="17" a="1"/>
  <c r="H92" i="17" s="1"/>
  <c r="G92" i="17" a="1"/>
  <c r="G92" i="17" s="1"/>
  <c r="F92" i="17" a="1"/>
  <c r="F92" i="17" s="1"/>
  <c r="D92" i="17" a="1"/>
  <c r="D92" i="17" s="1"/>
  <c r="E92" i="17" a="1"/>
  <c r="E92" i="17" s="1"/>
  <c r="B92" i="17" a="1"/>
  <c r="B92" i="17" s="1"/>
  <c r="K124" i="17" a="1"/>
  <c r="K124" i="17" s="1"/>
  <c r="I124" i="17" a="1"/>
  <c r="I124" i="17" s="1"/>
  <c r="H124" i="17" a="1"/>
  <c r="H124" i="17" s="1"/>
  <c r="F124" i="17" a="1"/>
  <c r="F124" i="17" s="1"/>
  <c r="D124" i="17" a="1"/>
  <c r="D124" i="17" s="1"/>
  <c r="E124" i="17" a="1"/>
  <c r="E124" i="17" s="1"/>
  <c r="B124" i="17" a="1"/>
  <c r="B124" i="17" s="1"/>
  <c r="G124" i="17" a="1"/>
  <c r="G124" i="17" s="1"/>
  <c r="K156" i="17" a="1"/>
  <c r="K156" i="17" s="1"/>
  <c r="I156" i="17" a="1"/>
  <c r="I156" i="17" s="1"/>
  <c r="H156" i="17" a="1"/>
  <c r="H156" i="17" s="1"/>
  <c r="D156" i="17" a="1"/>
  <c r="D156" i="17" s="1"/>
  <c r="F156" i="17" a="1"/>
  <c r="F156" i="17" s="1"/>
  <c r="G156" i="17" a="1"/>
  <c r="G156" i="17" s="1"/>
  <c r="E156" i="17" a="1"/>
  <c r="E156" i="17" s="1"/>
  <c r="B156" i="17" a="1"/>
  <c r="B156" i="17" s="1"/>
  <c r="K188" i="17" a="1"/>
  <c r="K188" i="17" s="1"/>
  <c r="I188" i="17" a="1"/>
  <c r="I188" i="17" s="1"/>
  <c r="H188" i="17" a="1"/>
  <c r="H188" i="17" s="1"/>
  <c r="G188" i="17" a="1"/>
  <c r="G188" i="17" s="1"/>
  <c r="F188" i="17" a="1"/>
  <c r="F188" i="17" s="1"/>
  <c r="D188" i="17" a="1"/>
  <c r="D188" i="17" s="1"/>
  <c r="B188" i="17" a="1"/>
  <c r="B188" i="17" s="1"/>
  <c r="E188" i="17" a="1"/>
  <c r="E188" i="17" s="1"/>
  <c r="K220" i="17" a="1"/>
  <c r="K220" i="17" s="1"/>
  <c r="I220" i="17" a="1"/>
  <c r="I220" i="17" s="1"/>
  <c r="H220" i="17" a="1"/>
  <c r="H220" i="17" s="1"/>
  <c r="G220" i="17" a="1"/>
  <c r="G220" i="17" s="1"/>
  <c r="D220" i="17" a="1"/>
  <c r="D220" i="17" s="1"/>
  <c r="F220" i="17" a="1"/>
  <c r="F220" i="17" s="1"/>
  <c r="B220" i="17" a="1"/>
  <c r="B220" i="17" s="1"/>
  <c r="E220" i="17" a="1"/>
  <c r="E220" i="17" s="1"/>
  <c r="K252" i="17" a="1"/>
  <c r="K252" i="17" s="1"/>
  <c r="I252" i="17" a="1"/>
  <c r="I252" i="17" s="1"/>
  <c r="H252" i="17" a="1"/>
  <c r="H252" i="17" s="1"/>
  <c r="G252" i="17" a="1"/>
  <c r="G252" i="17" s="1"/>
  <c r="D252" i="17" a="1"/>
  <c r="D252" i="17" s="1"/>
  <c r="F252" i="17" a="1"/>
  <c r="F252" i="17" s="1"/>
  <c r="B252" i="17" a="1"/>
  <c r="B252" i="17" s="1"/>
  <c r="E252" i="17" a="1"/>
  <c r="E252" i="17" s="1"/>
  <c r="K284" i="17" a="1"/>
  <c r="K284" i="17" s="1"/>
  <c r="I284" i="17" a="1"/>
  <c r="I284" i="17" s="1"/>
  <c r="H284" i="17" a="1"/>
  <c r="H284" i="17" s="1"/>
  <c r="G284" i="17" a="1"/>
  <c r="G284" i="17" s="1"/>
  <c r="F284" i="17" a="1"/>
  <c r="F284" i="17" s="1"/>
  <c r="D284" i="17" a="1"/>
  <c r="D284" i="17" s="1"/>
  <c r="B284" i="17" a="1"/>
  <c r="B284" i="17" s="1"/>
  <c r="E284" i="17" a="1"/>
  <c r="E284" i="17" s="1"/>
  <c r="K316" i="17" a="1"/>
  <c r="K316" i="17" s="1"/>
  <c r="I316" i="17" a="1"/>
  <c r="I316" i="17" s="1"/>
  <c r="H316" i="17" a="1"/>
  <c r="H316" i="17" s="1"/>
  <c r="G316" i="17" a="1"/>
  <c r="G316" i="17" s="1"/>
  <c r="F316" i="17" a="1"/>
  <c r="F316" i="17" s="1"/>
  <c r="D316" i="17" a="1"/>
  <c r="D316" i="17" s="1"/>
  <c r="E316" i="17" a="1"/>
  <c r="E316" i="17" s="1"/>
  <c r="B316" i="17" a="1"/>
  <c r="B316" i="17" s="1"/>
  <c r="K348" i="17" a="1"/>
  <c r="K348" i="17" s="1"/>
  <c r="I348" i="17" a="1"/>
  <c r="I348" i="17" s="1"/>
  <c r="H348" i="17" a="1"/>
  <c r="H348" i="17" s="1"/>
  <c r="G348" i="17" a="1"/>
  <c r="G348" i="17" s="1"/>
  <c r="F348" i="17" a="1"/>
  <c r="F348" i="17" s="1"/>
  <c r="E348" i="17" a="1"/>
  <c r="E348" i="17" s="1"/>
  <c r="D348" i="17" a="1"/>
  <c r="D348" i="17" s="1"/>
  <c r="B348" i="17" a="1"/>
  <c r="B348" i="17" s="1"/>
  <c r="K380" i="17" a="1"/>
  <c r="K380" i="17" s="1"/>
  <c r="I380" i="17" a="1"/>
  <c r="I380" i="17" s="1"/>
  <c r="H380" i="17" a="1"/>
  <c r="H380" i="17" s="1"/>
  <c r="G380" i="17" a="1"/>
  <c r="G380" i="17" s="1"/>
  <c r="F380" i="17" a="1"/>
  <c r="F380" i="17" s="1"/>
  <c r="E380" i="17" a="1"/>
  <c r="E380" i="17" s="1"/>
  <c r="D380" i="17" a="1"/>
  <c r="D380" i="17" s="1"/>
  <c r="B380" i="17" a="1"/>
  <c r="B380" i="17" s="1"/>
  <c r="K412" i="17" a="1"/>
  <c r="K412" i="17" s="1"/>
  <c r="I412" i="17" a="1"/>
  <c r="I412" i="17" s="1"/>
  <c r="H412" i="17" a="1"/>
  <c r="H412" i="17" s="1"/>
  <c r="G412" i="17" a="1"/>
  <c r="G412" i="17" s="1"/>
  <c r="F412" i="17" a="1"/>
  <c r="F412" i="17" s="1"/>
  <c r="D412" i="17" a="1"/>
  <c r="D412" i="17" s="1"/>
  <c r="E412" i="17" a="1"/>
  <c r="E412" i="17" s="1"/>
  <c r="B412" i="17" a="1"/>
  <c r="B412" i="17" s="1"/>
  <c r="K444" i="17" a="1"/>
  <c r="K444" i="17" s="1"/>
  <c r="I444" i="17" a="1"/>
  <c r="I444" i="17" s="1"/>
  <c r="H444" i="17" a="1"/>
  <c r="H444" i="17" s="1"/>
  <c r="G444" i="17" a="1"/>
  <c r="G444" i="17" s="1"/>
  <c r="F444" i="17" a="1"/>
  <c r="F444" i="17" s="1"/>
  <c r="D444" i="17" a="1"/>
  <c r="D444" i="17" s="1"/>
  <c r="E444" i="17" a="1"/>
  <c r="E444" i="17" s="1"/>
  <c r="B444" i="17" a="1"/>
  <c r="B444" i="17" s="1"/>
  <c r="K471" i="17" a="1"/>
  <c r="K471" i="17" s="1"/>
  <c r="I471" i="17" a="1"/>
  <c r="I471" i="17" s="1"/>
  <c r="F471" i="17" a="1"/>
  <c r="F471" i="17" s="1"/>
  <c r="H471" i="17" a="1"/>
  <c r="H471" i="17" s="1"/>
  <c r="G471" i="17" a="1"/>
  <c r="G471" i="17" s="1"/>
  <c r="D471" i="17" a="1"/>
  <c r="D471" i="17" s="1"/>
  <c r="E471" i="17" a="1"/>
  <c r="E471" i="17" s="1"/>
  <c r="B471" i="17" a="1"/>
  <c r="B471" i="17" s="1"/>
  <c r="K492" i="17" a="1"/>
  <c r="K492" i="17" s="1"/>
  <c r="I492" i="17" a="1"/>
  <c r="I492" i="17" s="1"/>
  <c r="H492" i="17" a="1"/>
  <c r="H492" i="17" s="1"/>
  <c r="G492" i="17" a="1"/>
  <c r="G492" i="17" s="1"/>
  <c r="F492" i="17" a="1"/>
  <c r="F492" i="17" s="1"/>
  <c r="D492" i="17" a="1"/>
  <c r="D492" i="17" s="1"/>
  <c r="E492" i="17" a="1"/>
  <c r="E492" i="17" s="1"/>
  <c r="B492" i="17" a="1"/>
  <c r="B492" i="17" s="1"/>
  <c r="K138" i="17" a="1"/>
  <c r="K138" i="17" s="1"/>
  <c r="I138" i="17" a="1"/>
  <c r="I138" i="17" s="1"/>
  <c r="H138" i="17" a="1"/>
  <c r="H138" i="17" s="1"/>
  <c r="G138" i="17" a="1"/>
  <c r="G138" i="17" s="1"/>
  <c r="F138" i="17" a="1"/>
  <c r="F138" i="17" s="1"/>
  <c r="E138" i="17" a="1"/>
  <c r="E138" i="17" s="1"/>
  <c r="D138" i="17" a="1"/>
  <c r="D138" i="17" s="1"/>
  <c r="B138" i="17" a="1"/>
  <c r="B138" i="17" s="1"/>
  <c r="K394" i="17" a="1"/>
  <c r="K394" i="17" s="1"/>
  <c r="H394" i="17" a="1"/>
  <c r="H394" i="17" s="1"/>
  <c r="I394" i="17" a="1"/>
  <c r="I394" i="17" s="1"/>
  <c r="F394" i="17" a="1"/>
  <c r="F394" i="17" s="1"/>
  <c r="G394" i="17" a="1"/>
  <c r="G394" i="17" s="1"/>
  <c r="D394" i="17" a="1"/>
  <c r="D394" i="17" s="1"/>
  <c r="E394" i="17" a="1"/>
  <c r="E394" i="17" s="1"/>
  <c r="B394" i="17" a="1"/>
  <c r="B394" i="17" s="1"/>
  <c r="K114" i="17" a="1"/>
  <c r="K114" i="17" s="1"/>
  <c r="I114" i="17" a="1"/>
  <c r="I114" i="17" s="1"/>
  <c r="H114" i="17" a="1"/>
  <c r="H114" i="17" s="1"/>
  <c r="G114" i="17" a="1"/>
  <c r="G114" i="17" s="1"/>
  <c r="F114" i="17" a="1"/>
  <c r="F114" i="17" s="1"/>
  <c r="D114" i="17" a="1"/>
  <c r="D114" i="17" s="1"/>
  <c r="E114" i="17" a="1"/>
  <c r="E114" i="17" s="1"/>
  <c r="B114" i="17" a="1"/>
  <c r="B114" i="17" s="1"/>
  <c r="K242" i="17" a="1"/>
  <c r="K242" i="17" s="1"/>
  <c r="I242" i="17" a="1"/>
  <c r="I242" i="17" s="1"/>
  <c r="H242" i="17" a="1"/>
  <c r="H242" i="17" s="1"/>
  <c r="G242" i="17" a="1"/>
  <c r="G242" i="17" s="1"/>
  <c r="D242" i="17" a="1"/>
  <c r="D242" i="17" s="1"/>
  <c r="F242" i="17" a="1"/>
  <c r="F242" i="17" s="1"/>
  <c r="E242" i="17" a="1"/>
  <c r="E242" i="17" s="1"/>
  <c r="B242" i="17" a="1"/>
  <c r="B242" i="17" s="1"/>
  <c r="K370" i="17" a="1"/>
  <c r="K370" i="17" s="1"/>
  <c r="H370" i="17" a="1"/>
  <c r="H370" i="17" s="1"/>
  <c r="I370" i="17" a="1"/>
  <c r="I370" i="17" s="1"/>
  <c r="G370" i="17" a="1"/>
  <c r="G370" i="17" s="1"/>
  <c r="F370" i="17" a="1"/>
  <c r="F370" i="17" s="1"/>
  <c r="B370" i="17" a="1"/>
  <c r="B370" i="17" s="1"/>
  <c r="D370" i="17" a="1"/>
  <c r="D370" i="17" s="1"/>
  <c r="E370" i="17" a="1"/>
  <c r="E370" i="17" s="1"/>
  <c r="K486" i="17" a="1"/>
  <c r="K486" i="17" s="1"/>
  <c r="I486" i="17" a="1"/>
  <c r="I486" i="17" s="1"/>
  <c r="H486" i="17" a="1"/>
  <c r="H486" i="17" s="1"/>
  <c r="F486" i="17" a="1"/>
  <c r="F486" i="17" s="1"/>
  <c r="G486" i="17" a="1"/>
  <c r="G486" i="17" s="1"/>
  <c r="D486" i="17" a="1"/>
  <c r="D486" i="17" s="1"/>
  <c r="E486" i="17" a="1"/>
  <c r="E486" i="17" s="1"/>
  <c r="B486" i="17" a="1"/>
  <c r="B486" i="17" s="1"/>
  <c r="K162" i="17" a="1"/>
  <c r="K162" i="17" s="1"/>
  <c r="I162" i="17" a="1"/>
  <c r="I162" i="17" s="1"/>
  <c r="H162" i="17" a="1"/>
  <c r="H162" i="17" s="1"/>
  <c r="G162" i="17" a="1"/>
  <c r="G162" i="17" s="1"/>
  <c r="D162" i="17" a="1"/>
  <c r="D162" i="17" s="1"/>
  <c r="F162" i="17" a="1"/>
  <c r="F162" i="17" s="1"/>
  <c r="E162" i="17" a="1"/>
  <c r="E162" i="17" s="1"/>
  <c r="B162" i="17" a="1"/>
  <c r="B162" i="17" s="1"/>
  <c r="K290" i="17" a="1"/>
  <c r="K290" i="17" s="1"/>
  <c r="I290" i="17" a="1"/>
  <c r="I290" i="17" s="1"/>
  <c r="H290" i="17" a="1"/>
  <c r="H290" i="17" s="1"/>
  <c r="G290" i="17" a="1"/>
  <c r="G290" i="17" s="1"/>
  <c r="F290" i="17" a="1"/>
  <c r="F290" i="17" s="1"/>
  <c r="D290" i="17" a="1"/>
  <c r="D290" i="17" s="1"/>
  <c r="E290" i="17" a="1"/>
  <c r="E290" i="17" s="1"/>
  <c r="B290" i="17" a="1"/>
  <c r="B290" i="17" s="1"/>
  <c r="K418" i="17" a="1"/>
  <c r="K418" i="17" s="1"/>
  <c r="H418" i="17" a="1"/>
  <c r="H418" i="17" s="1"/>
  <c r="I418" i="17" a="1"/>
  <c r="I418" i="17" s="1"/>
  <c r="G418" i="17" a="1"/>
  <c r="G418" i="17" s="1"/>
  <c r="F418" i="17" a="1"/>
  <c r="F418" i="17" s="1"/>
  <c r="E418" i="17" a="1"/>
  <c r="E418" i="17" s="1"/>
  <c r="B418" i="17" a="1"/>
  <c r="B418" i="17" s="1"/>
  <c r="D418" i="17" a="1"/>
  <c r="D418" i="17" s="1"/>
  <c r="K42" i="17" a="1"/>
  <c r="K42" i="17" s="1"/>
  <c r="I42" i="17" a="1"/>
  <c r="I42" i="17" s="1"/>
  <c r="H42" i="17" a="1"/>
  <c r="H42" i="17" s="1"/>
  <c r="G42" i="17" a="1"/>
  <c r="G42" i="17" s="1"/>
  <c r="F42" i="17" a="1"/>
  <c r="F42" i="17" s="1"/>
  <c r="D42" i="17" a="1"/>
  <c r="D42" i="17" s="1"/>
  <c r="E42" i="17" a="1"/>
  <c r="E42" i="17" s="1"/>
  <c r="B42" i="17" a="1"/>
  <c r="B42" i="17" s="1"/>
  <c r="K298" i="17" a="1"/>
  <c r="K298" i="17" s="1"/>
  <c r="I298" i="17" a="1"/>
  <c r="I298" i="17" s="1"/>
  <c r="H298" i="17" a="1"/>
  <c r="H298" i="17" s="1"/>
  <c r="G298" i="17" a="1"/>
  <c r="G298" i="17" s="1"/>
  <c r="D298" i="17" a="1"/>
  <c r="D298" i="17" s="1"/>
  <c r="F298" i="17" a="1"/>
  <c r="F298" i="17" s="1"/>
  <c r="E298" i="17" a="1"/>
  <c r="E298" i="17" s="1"/>
  <c r="B298" i="17" a="1"/>
  <c r="B298" i="17" s="1"/>
  <c r="K40" i="17" a="1"/>
  <c r="K40" i="17" s="1"/>
  <c r="I40" i="17" a="1"/>
  <c r="I40" i="17" s="1"/>
  <c r="H40" i="17" a="1"/>
  <c r="H40" i="17" s="1"/>
  <c r="G40" i="17" a="1"/>
  <c r="G40" i="17" s="1"/>
  <c r="F40" i="17" a="1"/>
  <c r="F40" i="17" s="1"/>
  <c r="D40" i="17" a="1"/>
  <c r="D40" i="17" s="1"/>
  <c r="E40" i="17" a="1"/>
  <c r="E40" i="17" s="1"/>
  <c r="B40" i="17" a="1"/>
  <c r="B40" i="17" s="1"/>
  <c r="J154" i="17" a="1"/>
  <c r="J154" i="17" s="1"/>
  <c r="J470" i="17" a="1"/>
  <c r="J470" i="17" s="1"/>
  <c r="J218" i="17" a="1"/>
  <c r="J218" i="17" s="1"/>
  <c r="J346" i="17" a="1"/>
  <c r="J346" i="17" s="1"/>
  <c r="J90" i="17" a="1"/>
  <c r="J90" i="17" s="1"/>
  <c r="J58" i="17" a="1"/>
  <c r="J58" i="17" s="1"/>
  <c r="J442" i="17" l="1" a="1"/>
  <c r="J442" i="17" s="1"/>
  <c r="J491" i="17" a="1"/>
  <c r="J491" i="17" s="1"/>
  <c r="J250" i="17" a="1"/>
  <c r="J250" i="17" s="1"/>
  <c r="J186" i="17" a="1"/>
  <c r="J186" i="17" s="1"/>
  <c r="J123" i="17" a="1"/>
  <c r="J123" i="17" s="1"/>
  <c r="J50" i="17" a="1"/>
  <c r="J50" i="17" s="1"/>
  <c r="J378" i="17" a="1"/>
  <c r="J378" i="17" s="1"/>
  <c r="J366" i="17" a="1"/>
  <c r="J366" i="17" s="1"/>
  <c r="J89" i="17" a="1"/>
  <c r="J89" i="17" s="1"/>
  <c r="J122" i="17" a="1"/>
  <c r="J122" i="17" s="1"/>
  <c r="J176" i="17" a="1"/>
  <c r="J176" i="17" s="1"/>
  <c r="J410" i="17" a="1"/>
  <c r="J410" i="17" s="1"/>
  <c r="J314" i="17" a="1"/>
  <c r="J314" i="17" s="1"/>
  <c r="J282" i="17" a="1"/>
  <c r="J282" i="17" s="1"/>
  <c r="J151" i="17" a="1"/>
  <c r="J151" i="17" s="1"/>
  <c r="J120" i="17" a="1"/>
  <c r="J120" i="17" s="1"/>
  <c r="J206" i="17" a="1"/>
  <c r="J206" i="17" s="1"/>
  <c r="J204" i="17" a="1"/>
  <c r="J204" i="17" s="1"/>
  <c r="J47" i="17" a="1"/>
  <c r="J47" i="17" s="1"/>
  <c r="J344" i="17" a="1"/>
  <c r="J344" i="17" s="1"/>
  <c r="J105" i="17" a="1"/>
  <c r="J105" i="17" s="1"/>
  <c r="J460" i="17" a="1"/>
  <c r="J460" i="17" s="1"/>
  <c r="J272" i="17" a="1"/>
  <c r="J272" i="17" s="1"/>
  <c r="J225" i="17" a="1"/>
  <c r="J225" i="17" s="1"/>
  <c r="J115" i="17" a="1"/>
  <c r="J115" i="17" s="1"/>
  <c r="J370" i="17" a="1"/>
  <c r="J370" i="17" s="1"/>
  <c r="J234" i="17" a="1"/>
  <c r="J234" i="17" s="1"/>
  <c r="J426" i="17" a="1"/>
  <c r="J426" i="17" s="1"/>
  <c r="J334" i="17" a="1"/>
  <c r="J334" i="17" s="1"/>
  <c r="J238" i="17" a="1"/>
  <c r="J238" i="17" s="1"/>
  <c r="J326" i="17" a="1"/>
  <c r="J326" i="17" s="1"/>
  <c r="J294" i="17" a="1"/>
  <c r="J294" i="17" s="1"/>
  <c r="J307" i="17" a="1"/>
  <c r="J307" i="17" s="1"/>
  <c r="J286" i="17" a="1"/>
  <c r="J286" i="17" s="1"/>
  <c r="J339" i="17" a="1"/>
  <c r="J339" i="17" s="1"/>
  <c r="J146" i="17" a="1"/>
  <c r="J146" i="17" s="1"/>
  <c r="J291" i="17" a="1"/>
  <c r="J291" i="17" s="1"/>
  <c r="J394" i="17" a="1"/>
  <c r="J394" i="17" s="1"/>
  <c r="J138" i="17" a="1"/>
  <c r="J138" i="17" s="1"/>
  <c r="J380" i="17" a="1"/>
  <c r="J380" i="17" s="1"/>
  <c r="J348" i="17" a="1"/>
  <c r="J348" i="17" s="1"/>
  <c r="J96" i="17" a="1"/>
  <c r="J96" i="17" s="1"/>
  <c r="J477" i="17" a="1"/>
  <c r="J477" i="17" s="1"/>
  <c r="J445" i="17" a="1"/>
  <c r="J445" i="17" s="1"/>
  <c r="J429" i="17" a="1"/>
  <c r="J429" i="17" s="1"/>
  <c r="J413" i="17" a="1"/>
  <c r="J413" i="17" s="1"/>
  <c r="J397" i="17" a="1"/>
  <c r="J397" i="17" s="1"/>
  <c r="J365" i="17" a="1"/>
  <c r="J365" i="17" s="1"/>
  <c r="J418" i="17" a="1"/>
  <c r="J418" i="17" s="1"/>
  <c r="J156" i="17" a="1"/>
  <c r="J156" i="17" s="1"/>
  <c r="J493" i="17" a="1"/>
  <c r="J493" i="17" s="1"/>
  <c r="J349" i="17" a="1"/>
  <c r="J349" i="17" s="1"/>
  <c r="J333" i="17" a="1"/>
  <c r="J333" i="17" s="1"/>
  <c r="J317" i="17" a="1"/>
  <c r="J317" i="17" s="1"/>
  <c r="J301" i="17" a="1"/>
  <c r="J301" i="17" s="1"/>
  <c r="J205" i="17" a="1"/>
  <c r="J205" i="17" s="1"/>
  <c r="J125" i="17" a="1"/>
  <c r="J125" i="17" s="1"/>
  <c r="J343" i="17" a="1"/>
  <c r="J343" i="17" s="1"/>
  <c r="J403" i="17" a="1"/>
  <c r="J403" i="17" s="1"/>
  <c r="J179" i="17" a="1"/>
  <c r="J179" i="17" s="1"/>
  <c r="J292" i="17" a="1"/>
  <c r="J292" i="17" s="1"/>
  <c r="J132" i="17" a="1"/>
  <c r="J132" i="17" s="1"/>
  <c r="J321" i="17" a="1"/>
  <c r="J321" i="17" s="1"/>
  <c r="J227" i="17" a="1"/>
  <c r="J227" i="17" s="1"/>
  <c r="J318" i="17" a="1"/>
  <c r="J318" i="17" s="1"/>
  <c r="J327" i="17" a="1"/>
  <c r="J327" i="17" s="1"/>
  <c r="J311" i="17" a="1"/>
  <c r="J311" i="17" s="1"/>
  <c r="J419" i="17" a="1"/>
  <c r="J419" i="17" s="1"/>
  <c r="J386" i="17" a="1"/>
  <c r="J386" i="17" s="1"/>
  <c r="J338" i="17" a="1"/>
  <c r="J338" i="17" s="1"/>
  <c r="J180" i="17" a="1"/>
  <c r="J180" i="17" s="1"/>
  <c r="J148" i="17" a="1"/>
  <c r="J148" i="17" s="1"/>
  <c r="J490" i="17" a="1"/>
  <c r="J490" i="17" s="1"/>
  <c r="J376" i="17" a="1"/>
  <c r="J376" i="17" s="1"/>
  <c r="J152" i="17" a="1"/>
  <c r="J152" i="17" s="1"/>
  <c r="J88" i="17" a="1"/>
  <c r="J88" i="17" s="1"/>
  <c r="J222" i="17" a="1"/>
  <c r="J222" i="17" s="1"/>
  <c r="J361" i="17" a="1"/>
  <c r="J361" i="17" s="1"/>
  <c r="J265" i="17" a="1"/>
  <c r="J265" i="17" s="1"/>
  <c r="J382" i="17" a="1"/>
  <c r="J382" i="17" s="1"/>
  <c r="J190" i="17" a="1"/>
  <c r="J190" i="17" s="1"/>
  <c r="J377" i="17" a="1"/>
  <c r="J377" i="17" s="1"/>
  <c r="J297" i="17" a="1"/>
  <c r="J297" i="17" s="1"/>
  <c r="J201" i="17" a="1"/>
  <c r="J201" i="17" s="1"/>
  <c r="J137" i="17" a="1"/>
  <c r="J137" i="17" s="1"/>
  <c r="J387" i="17" a="1"/>
  <c r="J387" i="17" s="1"/>
  <c r="J275" i="17" a="1"/>
  <c r="J275" i="17" s="1"/>
  <c r="J354" i="17" a="1"/>
  <c r="J354" i="17" s="1"/>
  <c r="J434" i="17" a="1"/>
  <c r="J434" i="17" s="1"/>
  <c r="J266" i="17" a="1"/>
  <c r="J266" i="17" s="1"/>
  <c r="J482" i="17" a="1"/>
  <c r="J482" i="17" s="1"/>
  <c r="J364" i="17" a="1"/>
  <c r="J364" i="17" s="1"/>
  <c r="J236" i="17" a="1"/>
  <c r="J236" i="17" s="1"/>
  <c r="J108" i="17" a="1"/>
  <c r="J108" i="17" s="1"/>
  <c r="J304" i="17" a="1"/>
  <c r="J304" i="17" s="1"/>
  <c r="J112" i="17" a="1"/>
  <c r="J112" i="17" s="1"/>
  <c r="J342" i="17" a="1"/>
  <c r="J342" i="17" s="1"/>
  <c r="J246" i="17" a="1"/>
  <c r="J246" i="17" s="1"/>
  <c r="J182" i="17" a="1"/>
  <c r="J182" i="17" s="1"/>
  <c r="J501" i="17" a="1"/>
  <c r="J501" i="17" s="1"/>
  <c r="J469" i="17" a="1"/>
  <c r="J469" i="17" s="1"/>
  <c r="J421" i="17" a="1"/>
  <c r="J421" i="17" s="1"/>
  <c r="J405" i="17" a="1"/>
  <c r="J405" i="17" s="1"/>
  <c r="J389" i="17" a="1"/>
  <c r="J389" i="17" s="1"/>
  <c r="J373" i="17" a="1"/>
  <c r="J373" i="17" s="1"/>
  <c r="J357" i="17" a="1"/>
  <c r="J357" i="17" s="1"/>
  <c r="J261" i="17" a="1"/>
  <c r="J261" i="17" s="1"/>
  <c r="J229" i="17" a="1"/>
  <c r="J229" i="17" s="1"/>
  <c r="J165" i="17" a="1"/>
  <c r="J165" i="17" s="1"/>
  <c r="J37" i="17" a="1"/>
  <c r="J37" i="17" s="1"/>
  <c r="J351" i="17" a="1"/>
  <c r="J351" i="17" s="1"/>
  <c r="J223" i="17" a="1"/>
  <c r="J223" i="17" s="1"/>
  <c r="J362" i="17" a="1"/>
  <c r="J362" i="17" s="1"/>
  <c r="J450" i="17" a="1"/>
  <c r="J450" i="17" s="1"/>
  <c r="J322" i="17" a="1"/>
  <c r="J322" i="17" s="1"/>
  <c r="J402" i="17" a="1"/>
  <c r="J402" i="17" s="1"/>
  <c r="J458" i="17" a="1"/>
  <c r="J458" i="17" s="1"/>
  <c r="J392" i="17" a="1"/>
  <c r="J392" i="17" s="1"/>
  <c r="J360" i="17" a="1"/>
  <c r="J360" i="17" s="1"/>
  <c r="J174" i="17" a="1"/>
  <c r="J174" i="17" s="1"/>
  <c r="J142" i="17" a="1"/>
  <c r="J142" i="17" s="1"/>
  <c r="J337" i="17" a="1"/>
  <c r="J337" i="17" s="1"/>
  <c r="J273" i="17" a="1"/>
  <c r="J273" i="17" s="1"/>
  <c r="J40" i="17" a="1"/>
  <c r="J40" i="17" s="1"/>
  <c r="J42" i="17" a="1"/>
  <c r="J42" i="17" s="1"/>
  <c r="J290" i="17" a="1"/>
  <c r="J290" i="17" s="1"/>
  <c r="J471" i="17" a="1"/>
  <c r="J471" i="17" s="1"/>
  <c r="J412" i="17" a="1"/>
  <c r="J412" i="17" s="1"/>
  <c r="J316" i="17" a="1"/>
  <c r="J316" i="17" s="1"/>
  <c r="J284" i="17" a="1"/>
  <c r="J284" i="17" s="1"/>
  <c r="J188" i="17" a="1"/>
  <c r="J188" i="17" s="1"/>
  <c r="J495" i="17" a="1"/>
  <c r="J495" i="17" s="1"/>
  <c r="J416" i="17" a="1"/>
  <c r="J416" i="17" s="1"/>
  <c r="J384" i="17" a="1"/>
  <c r="J384" i="17" s="1"/>
  <c r="J64" i="17" a="1"/>
  <c r="J64" i="17" s="1"/>
  <c r="J34" i="17" a="1"/>
  <c r="J34" i="17" s="1"/>
  <c r="J478" i="17" a="1"/>
  <c r="J478" i="17" s="1"/>
  <c r="J454" i="17" a="1"/>
  <c r="J454" i="17" s="1"/>
  <c r="J422" i="17" a="1"/>
  <c r="J422" i="17" s="1"/>
  <c r="J358" i="17" a="1"/>
  <c r="J358" i="17" s="1"/>
  <c r="J102" i="17" a="1"/>
  <c r="J102" i="17" s="1"/>
  <c r="J93" i="17" a="1"/>
  <c r="J93" i="17" s="1"/>
  <c r="J455" i="17" a="1"/>
  <c r="J455" i="17" s="1"/>
  <c r="J423" i="17" a="1"/>
  <c r="J423" i="17" s="1"/>
  <c r="J73" i="17" a="1"/>
  <c r="J73" i="17" s="1"/>
  <c r="J63" i="17" a="1"/>
  <c r="J63" i="17" s="1"/>
  <c r="J82" i="17" a="1"/>
  <c r="J82" i="17" s="1"/>
  <c r="J74" i="17" a="1"/>
  <c r="J74" i="17" s="1"/>
  <c r="J487" i="17" a="1"/>
  <c r="J487" i="17" s="1"/>
  <c r="J436" i="17" a="1"/>
  <c r="J436" i="17" s="1"/>
  <c r="J372" i="17" a="1"/>
  <c r="J372" i="17" s="1"/>
  <c r="J84" i="17" a="1"/>
  <c r="J84" i="17" s="1"/>
  <c r="J312" i="17" a="1"/>
  <c r="J312" i="17" s="1"/>
  <c r="J56" i="17" a="1"/>
  <c r="J56" i="17" s="1"/>
  <c r="J350" i="17" a="1"/>
  <c r="J350" i="17" s="1"/>
  <c r="J254" i="17" a="1"/>
  <c r="J254" i="17" s="1"/>
  <c r="J94" i="17" a="1"/>
  <c r="J94" i="17" s="1"/>
  <c r="J62" i="17" a="1"/>
  <c r="J62" i="17" s="1"/>
  <c r="J473" i="17" a="1"/>
  <c r="J473" i="17" s="1"/>
  <c r="J441" i="17" a="1"/>
  <c r="J441" i="17" s="1"/>
  <c r="J425" i="17" a="1"/>
  <c r="J425" i="17" s="1"/>
  <c r="J345" i="17" a="1"/>
  <c r="J345" i="17" s="1"/>
  <c r="J243" i="17" a="1"/>
  <c r="J243" i="17" s="1"/>
  <c r="J67" i="17" a="1"/>
  <c r="J67" i="17" s="1"/>
  <c r="J170" i="17" a="1"/>
  <c r="J170" i="17" s="1"/>
  <c r="J98" i="17" a="1"/>
  <c r="J98" i="17" s="1"/>
  <c r="J306" i="17" a="1"/>
  <c r="J306" i="17" s="1"/>
  <c r="J502" i="17" a="1"/>
  <c r="J502" i="17" s="1"/>
  <c r="J494" i="17" a="1"/>
  <c r="J494" i="17" s="1"/>
  <c r="J300" i="17" a="1"/>
  <c r="J300" i="17" s="1"/>
  <c r="J268" i="17" a="1"/>
  <c r="J268" i="17" s="1"/>
  <c r="J44" i="17" a="1"/>
  <c r="J44" i="17" s="1"/>
  <c r="J484" i="17" a="1"/>
  <c r="J484" i="17" s="1"/>
  <c r="J432" i="17" a="1"/>
  <c r="J432" i="17" s="1"/>
  <c r="J400" i="17" a="1"/>
  <c r="J400" i="17" s="1"/>
  <c r="J208" i="17" a="1"/>
  <c r="J208" i="17" s="1"/>
  <c r="J488" i="17" a="1"/>
  <c r="J488" i="17" s="1"/>
  <c r="J438" i="17" a="1"/>
  <c r="J438" i="17" s="1"/>
  <c r="J374" i="17" a="1"/>
  <c r="J374" i="17" s="1"/>
  <c r="J310" i="17" a="1"/>
  <c r="J310" i="17" s="1"/>
  <c r="J214" i="17" a="1"/>
  <c r="J214" i="17" s="1"/>
  <c r="J118" i="17" a="1"/>
  <c r="J118" i="17" s="1"/>
  <c r="J54" i="17" a="1"/>
  <c r="J54" i="17" s="1"/>
  <c r="J485" i="17" a="1"/>
  <c r="J485" i="17" s="1"/>
  <c r="J453" i="17" a="1"/>
  <c r="J453" i="17" s="1"/>
  <c r="J437" i="17" a="1"/>
  <c r="J437" i="17" s="1"/>
  <c r="J341" i="17" a="1"/>
  <c r="J341" i="17" s="1"/>
  <c r="J309" i="17" a="1"/>
  <c r="J309" i="17" s="1"/>
  <c r="J277" i="17" a="1"/>
  <c r="J277" i="17" s="1"/>
  <c r="J213" i="17" a="1"/>
  <c r="J213" i="17" s="1"/>
  <c r="J197" i="17" a="1"/>
  <c r="J197" i="17" s="1"/>
  <c r="J149" i="17" a="1"/>
  <c r="J149" i="17" s="1"/>
  <c r="J133" i="17" a="1"/>
  <c r="J133" i="17" s="1"/>
  <c r="J117" i="17" a="1"/>
  <c r="J117" i="17" s="1"/>
  <c r="J85" i="17" a="1"/>
  <c r="J85" i="17" s="1"/>
  <c r="J69" i="17" a="1"/>
  <c r="J69" i="17" s="1"/>
  <c r="J447" i="17" a="1"/>
  <c r="J447" i="17" s="1"/>
  <c r="J431" i="17" a="1"/>
  <c r="J431" i="17" s="1"/>
  <c r="J415" i="17" a="1"/>
  <c r="J415" i="17" s="1"/>
  <c r="J367" i="17" a="1"/>
  <c r="J367" i="17" s="1"/>
  <c r="J319" i="17" a="1"/>
  <c r="J319" i="17" s="1"/>
  <c r="J271" i="17" a="1"/>
  <c r="J271" i="17" s="1"/>
  <c r="J239" i="17" a="1"/>
  <c r="J239" i="17" s="1"/>
  <c r="J175" i="17" a="1"/>
  <c r="J175" i="17" s="1"/>
  <c r="J106" i="17" a="1"/>
  <c r="J106" i="17" s="1"/>
  <c r="J194" i="17" a="1"/>
  <c r="J194" i="17" s="1"/>
  <c r="J66" i="17" a="1"/>
  <c r="J66" i="17" s="1"/>
  <c r="J274" i="17" a="1"/>
  <c r="J274" i="17" s="1"/>
  <c r="J202" i="17" a="1"/>
  <c r="J202" i="17" s="1"/>
  <c r="J476" i="17" a="1"/>
  <c r="J476" i="17" s="1"/>
  <c r="J452" i="17" a="1"/>
  <c r="J452" i="17" s="1"/>
  <c r="J356" i="17" a="1"/>
  <c r="J356" i="17" s="1"/>
  <c r="J324" i="17" a="1"/>
  <c r="J324" i="17" s="1"/>
  <c r="J260" i="17" a="1"/>
  <c r="J260" i="17" s="1"/>
  <c r="J228" i="17" a="1"/>
  <c r="J228" i="17" s="1"/>
  <c r="J196" i="17" a="1"/>
  <c r="J196" i="17" s="1"/>
  <c r="J68" i="17" a="1"/>
  <c r="J68" i="17" s="1"/>
  <c r="J500" i="17" a="1"/>
  <c r="J500" i="17" s="1"/>
  <c r="J456" i="17" a="1"/>
  <c r="J456" i="17" s="1"/>
  <c r="J424" i="17" a="1"/>
  <c r="J424" i="17" s="1"/>
  <c r="J296" i="17" a="1"/>
  <c r="J296" i="17" s="1"/>
  <c r="J232" i="17" a="1"/>
  <c r="J232" i="17" s="1"/>
  <c r="J136" i="17" a="1"/>
  <c r="J136" i="17" s="1"/>
  <c r="J104" i="17" a="1"/>
  <c r="J104" i="17" s="1"/>
  <c r="J72" i="17" a="1"/>
  <c r="J72" i="17" s="1"/>
  <c r="J483" i="17" a="1"/>
  <c r="J483" i="17" s="1"/>
  <c r="J462" i="17" a="1"/>
  <c r="J462" i="17" s="1"/>
  <c r="J398" i="17" a="1"/>
  <c r="J398" i="17" s="1"/>
  <c r="J302" i="17" a="1"/>
  <c r="J302" i="17" s="1"/>
  <c r="J110" i="17" a="1"/>
  <c r="J110" i="17" s="1"/>
  <c r="J78" i="17" a="1"/>
  <c r="J78" i="17" s="1"/>
  <c r="J497" i="17" a="1"/>
  <c r="J497" i="17" s="1"/>
  <c r="J481" i="17" a="1"/>
  <c r="J481" i="17" s="1"/>
  <c r="J449" i="17" a="1"/>
  <c r="J449" i="17" s="1"/>
  <c r="J433" i="17" a="1"/>
  <c r="J433" i="17" s="1"/>
  <c r="J401" i="17" a="1"/>
  <c r="J401" i="17" s="1"/>
  <c r="J369" i="17" a="1"/>
  <c r="J369" i="17" s="1"/>
  <c r="J305" i="17" a="1"/>
  <c r="J305" i="17" s="1"/>
  <c r="J289" i="17" a="1"/>
  <c r="J289" i="17" s="1"/>
  <c r="J257" i="17" a="1"/>
  <c r="J257" i="17" s="1"/>
  <c r="J241" i="17" a="1"/>
  <c r="J241" i="17" s="1"/>
  <c r="J209" i="17" a="1"/>
  <c r="J209" i="17" s="1"/>
  <c r="J177" i="17" a="1"/>
  <c r="J177" i="17" s="1"/>
  <c r="J145" i="17" a="1"/>
  <c r="J145" i="17" s="1"/>
  <c r="J129" i="17" a="1"/>
  <c r="J129" i="17" s="1"/>
  <c r="J113" i="17" a="1"/>
  <c r="J113" i="17" s="1"/>
  <c r="J97" i="17" a="1"/>
  <c r="J97" i="17" s="1"/>
  <c r="J81" i="17" a="1"/>
  <c r="J81" i="17" s="1"/>
  <c r="J65" i="17" a="1"/>
  <c r="J65" i="17" s="1"/>
  <c r="J459" i="17" a="1"/>
  <c r="J459" i="17" s="1"/>
  <c r="J443" i="17" a="1"/>
  <c r="J443" i="17" s="1"/>
  <c r="J427" i="17" a="1"/>
  <c r="J427" i="17" s="1"/>
  <c r="J411" i="17" a="1"/>
  <c r="J411" i="17" s="1"/>
  <c r="J395" i="17" a="1"/>
  <c r="J395" i="17" s="1"/>
  <c r="J363" i="17" a="1"/>
  <c r="J363" i="17" s="1"/>
  <c r="J347" i="17" a="1"/>
  <c r="J347" i="17" s="1"/>
  <c r="J331" i="17" a="1"/>
  <c r="J331" i="17" s="1"/>
  <c r="J315" i="17" a="1"/>
  <c r="J315" i="17" s="1"/>
  <c r="J299" i="17" a="1"/>
  <c r="J299" i="17" s="1"/>
  <c r="J283" i="17" a="1"/>
  <c r="J283" i="17" s="1"/>
  <c r="J267" i="17" a="1"/>
  <c r="J267" i="17" s="1"/>
  <c r="J251" i="17" a="1"/>
  <c r="J251" i="17" s="1"/>
  <c r="J235" i="17" a="1"/>
  <c r="J235" i="17" s="1"/>
  <c r="J219" i="17" a="1"/>
  <c r="J219" i="17" s="1"/>
  <c r="J203" i="17" a="1"/>
  <c r="J203" i="17" s="1"/>
  <c r="J187" i="17" a="1"/>
  <c r="J187" i="17" s="1"/>
  <c r="J155" i="17" a="1"/>
  <c r="J155" i="17" s="1"/>
  <c r="J139" i="17" a="1"/>
  <c r="J139" i="17" s="1"/>
  <c r="J107" i="17" a="1"/>
  <c r="J107" i="17" s="1"/>
  <c r="J59" i="17" a="1"/>
  <c r="J59" i="17" s="1"/>
  <c r="J279" i="17" a="1"/>
  <c r="J279" i="17" s="1"/>
  <c r="J247" i="17" a="1"/>
  <c r="J247" i="17" s="1"/>
  <c r="J183" i="17" a="1"/>
  <c r="J183" i="17" s="1"/>
  <c r="J87" i="17" a="1"/>
  <c r="J87" i="17" s="1"/>
  <c r="J41" i="17" a="1"/>
  <c r="J41" i="17" s="1"/>
  <c r="J371" i="17" a="1"/>
  <c r="J371" i="17" s="1"/>
  <c r="J211" i="17" a="1"/>
  <c r="J211" i="17" s="1"/>
  <c r="J163" i="17" a="1"/>
  <c r="J163" i="17" s="1"/>
  <c r="J51" i="17" a="1"/>
  <c r="J51" i="17" s="1"/>
  <c r="J79" i="17" a="1"/>
  <c r="J79" i="17" s="1"/>
  <c r="J446" i="17" a="1"/>
  <c r="J446" i="17" s="1"/>
  <c r="J414" i="17" a="1"/>
  <c r="J414" i="17" s="1"/>
  <c r="J158" i="17" a="1"/>
  <c r="J158" i="17" s="1"/>
  <c r="J76" i="17" a="1"/>
  <c r="J76" i="17" s="1"/>
  <c r="J463" i="17" a="1"/>
  <c r="J463" i="17" s="1"/>
  <c r="J325" i="17" a="1"/>
  <c r="J325" i="17" s="1"/>
  <c r="J293" i="17" a="1"/>
  <c r="J293" i="17" s="1"/>
  <c r="J430" i="17" a="1"/>
  <c r="J430" i="17" s="1"/>
  <c r="J46" i="17" a="1"/>
  <c r="J46" i="17" s="1"/>
  <c r="J417" i="17" a="1"/>
  <c r="J417" i="17" s="1"/>
  <c r="J385" i="17" a="1"/>
  <c r="J385" i="17" s="1"/>
  <c r="J114" i="17" a="1"/>
  <c r="J114" i="17" s="1"/>
  <c r="J492" i="17" a="1"/>
  <c r="J492" i="17" s="1"/>
  <c r="J474" i="17" a="1"/>
  <c r="J474" i="17" s="1"/>
  <c r="J128" i="17" a="1"/>
  <c r="J128" i="17" s="1"/>
  <c r="J134" i="17" a="1"/>
  <c r="J134" i="17" s="1"/>
  <c r="J45" i="17" a="1"/>
  <c r="J45" i="17" s="1"/>
  <c r="J130" i="17" a="1"/>
  <c r="J130" i="17" s="1"/>
  <c r="J466" i="17" a="1"/>
  <c r="J466" i="17" s="1"/>
  <c r="J52" i="17" a="1"/>
  <c r="J52" i="17" s="1"/>
  <c r="J468" i="17" a="1"/>
  <c r="J468" i="17" s="1"/>
  <c r="J408" i="17" a="1"/>
  <c r="J408" i="17" s="1"/>
  <c r="J457" i="17" a="1"/>
  <c r="J457" i="17" s="1"/>
  <c r="J409" i="17" a="1"/>
  <c r="J409" i="17" s="1"/>
  <c r="J396" i="17" a="1"/>
  <c r="J396" i="17" s="1"/>
  <c r="J368" i="17" a="1"/>
  <c r="J368" i="17" s="1"/>
  <c r="J240" i="17" a="1"/>
  <c r="J240" i="17" s="1"/>
  <c r="J48" i="17" a="1"/>
  <c r="J48" i="17" s="1"/>
  <c r="J101" i="17" a="1"/>
  <c r="J101" i="17" s="1"/>
  <c r="J498" i="17" a="1"/>
  <c r="J498" i="17" s="1"/>
  <c r="J164" i="17" a="1"/>
  <c r="J164" i="17" s="1"/>
  <c r="J100" i="17" a="1"/>
  <c r="J100" i="17" s="1"/>
  <c r="J479" i="17" a="1"/>
  <c r="J479" i="17" s="1"/>
  <c r="J264" i="17" a="1"/>
  <c r="J264" i="17" s="1"/>
  <c r="J168" i="17" a="1"/>
  <c r="J168" i="17" s="1"/>
  <c r="J270" i="17" a="1"/>
  <c r="J270" i="17" s="1"/>
  <c r="J465" i="17" a="1"/>
  <c r="J465" i="17" s="1"/>
  <c r="J193" i="17" a="1"/>
  <c r="J193" i="17" s="1"/>
  <c r="J49" i="17" a="1"/>
  <c r="J49" i="17" s="1"/>
  <c r="J486" i="17" a="1"/>
  <c r="J486" i="17" s="1"/>
  <c r="J444" i="17" a="1"/>
  <c r="J444" i="17" s="1"/>
  <c r="J92" i="17" a="1"/>
  <c r="J92" i="17" s="1"/>
  <c r="J70" i="17" a="1"/>
  <c r="J70" i="17" s="1"/>
  <c r="J36" i="17" a="1"/>
  <c r="J36" i="17" s="1"/>
  <c r="J167" i="17" a="1"/>
  <c r="J167" i="17" s="1"/>
  <c r="J404" i="17" a="1"/>
  <c r="J404" i="17" s="1"/>
  <c r="J489" i="17" a="1"/>
  <c r="J489" i="17" s="1"/>
  <c r="J329" i="17" a="1"/>
  <c r="J329" i="17" s="1"/>
  <c r="J428" i="17" a="1"/>
  <c r="J428" i="17" s="1"/>
  <c r="J332" i="17" a="1"/>
  <c r="J332" i="17" s="1"/>
  <c r="J278" i="17" a="1"/>
  <c r="J278" i="17" s="1"/>
  <c r="J86" i="17" a="1"/>
  <c r="J86" i="17" s="1"/>
  <c r="J399" i="17" a="1"/>
  <c r="J399" i="17" s="1"/>
  <c r="J420" i="17" a="1"/>
  <c r="J420" i="17" s="1"/>
  <c r="J388" i="17" a="1"/>
  <c r="J388" i="17" s="1"/>
  <c r="J328" i="17" a="1"/>
  <c r="J328" i="17" s="1"/>
  <c r="J200" i="17" a="1"/>
  <c r="J200" i="17" s="1"/>
  <c r="J38" i="17" a="1"/>
  <c r="J38" i="17" s="1"/>
  <c r="J353" i="17" a="1"/>
  <c r="J353" i="17" s="1"/>
  <c r="J161" i="17" a="1"/>
  <c r="J161" i="17" s="1"/>
  <c r="J379" i="17" a="1"/>
  <c r="J379" i="17" s="1"/>
  <c r="J252" i="17" a="1"/>
  <c r="J252" i="17" s="1"/>
  <c r="J220" i="17" a="1"/>
  <c r="J220" i="17" s="1"/>
  <c r="J352" i="17" a="1"/>
  <c r="J352" i="17" s="1"/>
  <c r="J320" i="17" a="1"/>
  <c r="J320" i="17" s="1"/>
  <c r="J288" i="17" a="1"/>
  <c r="J288" i="17" s="1"/>
  <c r="J256" i="17" a="1"/>
  <c r="J256" i="17" s="1"/>
  <c r="J224" i="17" a="1"/>
  <c r="J224" i="17" s="1"/>
  <c r="J390" i="17" a="1"/>
  <c r="J390" i="17" s="1"/>
  <c r="J221" i="17" a="1"/>
  <c r="J221" i="17" s="1"/>
  <c r="J189" i="17" a="1"/>
  <c r="J189" i="17" s="1"/>
  <c r="J173" i="17" a="1"/>
  <c r="J173" i="17" s="1"/>
  <c r="J157" i="17" a="1"/>
  <c r="J157" i="17" s="1"/>
  <c r="J141" i="17" a="1"/>
  <c r="J141" i="17" s="1"/>
  <c r="J109" i="17" a="1"/>
  <c r="J109" i="17" s="1"/>
  <c r="J77" i="17" a="1"/>
  <c r="J77" i="17" s="1"/>
  <c r="J391" i="17" a="1"/>
  <c r="J391" i="17" s="1"/>
  <c r="J375" i="17" a="1"/>
  <c r="J375" i="17" s="1"/>
  <c r="J295" i="17" a="1"/>
  <c r="J295" i="17" s="1"/>
  <c r="J263" i="17" a="1"/>
  <c r="J263" i="17" s="1"/>
  <c r="J231" i="17" a="1"/>
  <c r="J231" i="17" s="1"/>
  <c r="J451" i="17" a="1"/>
  <c r="J451" i="17" s="1"/>
  <c r="J480" i="17" a="1"/>
  <c r="J480" i="17" s="1"/>
  <c r="J496" i="17" a="1"/>
  <c r="J496" i="17" s="1"/>
  <c r="J464" i="17" a="1"/>
  <c r="J464" i="17" s="1"/>
  <c r="J210" i="17" a="1"/>
  <c r="J210" i="17" s="1"/>
  <c r="J330" i="17" a="1"/>
  <c r="J330" i="17" s="1"/>
  <c r="J248" i="17" a="1"/>
  <c r="J248" i="17" s="1"/>
  <c r="J216" i="17" a="1"/>
  <c r="J216" i="17" s="1"/>
  <c r="J499" i="17" a="1"/>
  <c r="J499" i="17" s="1"/>
  <c r="J126" i="17" a="1"/>
  <c r="J126" i="17" s="1"/>
  <c r="J298" i="17" a="1"/>
  <c r="J298" i="17" s="1"/>
  <c r="J162" i="17" a="1"/>
  <c r="J162" i="17" s="1"/>
  <c r="J124" i="17" a="1"/>
  <c r="J124" i="17" s="1"/>
  <c r="J448" i="17" a="1"/>
  <c r="J448" i="17" s="1"/>
  <c r="J192" i="17" a="1"/>
  <c r="J192" i="17" s="1"/>
  <c r="J262" i="17" a="1"/>
  <c r="J262" i="17" s="1"/>
  <c r="J285" i="17" a="1"/>
  <c r="J285" i="17" s="1"/>
  <c r="J269" i="17" a="1"/>
  <c r="J269" i="17" s="1"/>
  <c r="J253" i="17" a="1"/>
  <c r="J253" i="17" s="1"/>
  <c r="J237" i="17" a="1"/>
  <c r="J237" i="17" s="1"/>
  <c r="J340" i="17" a="1"/>
  <c r="J340" i="17" s="1"/>
  <c r="J280" i="17" a="1"/>
  <c r="J280" i="17" s="1"/>
  <c r="J242" i="17" a="1"/>
  <c r="J242" i="17" s="1"/>
  <c r="J60" i="17" a="1"/>
  <c r="J60" i="17" s="1"/>
  <c r="J160" i="17" a="1"/>
  <c r="J160" i="17" s="1"/>
  <c r="J230" i="17" a="1"/>
  <c r="J230" i="17" s="1"/>
  <c r="J198" i="17" a="1"/>
  <c r="J198" i="17" s="1"/>
  <c r="J166" i="17" a="1"/>
  <c r="J166" i="17" s="1"/>
  <c r="J461" i="17" a="1"/>
  <c r="J461" i="17" s="1"/>
  <c r="J381" i="17" a="1"/>
  <c r="J381" i="17" s="1"/>
  <c r="J191" i="17" a="1"/>
  <c r="J191" i="17" s="1"/>
  <c r="J258" i="17" a="1"/>
  <c r="J258" i="17" s="1"/>
  <c r="J308" i="17" a="1"/>
  <c r="J308" i="17" s="1"/>
  <c r="J276" i="17" a="1"/>
  <c r="J276" i="17" s="1"/>
  <c r="J244" i="17" a="1"/>
  <c r="J244" i="17" s="1"/>
  <c r="J212" i="17" a="1"/>
  <c r="J212" i="17" s="1"/>
  <c r="J116" i="17" a="1"/>
  <c r="J116" i="17" s="1"/>
  <c r="J440" i="17" a="1"/>
  <c r="J440" i="17" s="1"/>
  <c r="J184" i="17" a="1"/>
  <c r="J184" i="17" s="1"/>
  <c r="J472" i="17" a="1"/>
  <c r="J472" i="17" s="1"/>
  <c r="J393" i="17" a="1"/>
  <c r="J393" i="17" s="1"/>
  <c r="J313" i="17" a="1"/>
  <c r="J313" i="17" s="1"/>
  <c r="J281" i="17" a="1"/>
  <c r="J281" i="17" s="1"/>
  <c r="J249" i="17" a="1"/>
  <c r="J249" i="17" s="1"/>
  <c r="J217" i="17" a="1"/>
  <c r="J217" i="17" s="1"/>
  <c r="J153" i="17" a="1"/>
  <c r="J153" i="17" s="1"/>
  <c r="J57" i="17" a="1"/>
  <c r="J57" i="17" s="1"/>
  <c r="J435" i="17" a="1"/>
  <c r="J435" i="17" s="1"/>
  <c r="J475" i="17" a="1"/>
  <c r="J475" i="17" s="1"/>
  <c r="J226" i="17" a="1"/>
  <c r="J226" i="17" s="1"/>
  <c r="J178" i="17" a="1"/>
  <c r="J178" i="17" s="1"/>
  <c r="J172" i="17" a="1"/>
  <c r="J172" i="17" s="1"/>
  <c r="J140" i="17" a="1"/>
  <c r="J140" i="17" s="1"/>
  <c r="J336" i="17" a="1"/>
  <c r="J336" i="17" s="1"/>
  <c r="J144" i="17" a="1"/>
  <c r="J144" i="17" s="1"/>
  <c r="J467" i="17" a="1"/>
  <c r="J467" i="17" s="1"/>
  <c r="J406" i="17" a="1"/>
  <c r="J406" i="17" s="1"/>
  <c r="J150" i="17" a="1"/>
  <c r="J150" i="17" s="1"/>
  <c r="J245" i="17" a="1"/>
  <c r="J245" i="17" s="1"/>
  <c r="J181" i="17" a="1"/>
  <c r="J181" i="17" s="1"/>
  <c r="J215" i="17" a="1"/>
  <c r="J215" i="17" s="1"/>
  <c r="J39" i="17" a="1"/>
  <c r="J39" i="17" s="1"/>
  <c r="J103" i="17" a="1"/>
  <c r="J103" i="17" s="1"/>
  <c r="J407" i="17" a="1"/>
  <c r="J407" i="17" s="1"/>
  <c r="J169" i="17" a="1"/>
  <c r="J169" i="17" s="1"/>
  <c r="J53" i="17" a="1"/>
  <c r="J53" i="17" s="1"/>
  <c r="J99" i="17" a="1"/>
  <c r="J99" i="17" s="1"/>
  <c r="J359" i="17" a="1"/>
  <c r="J359" i="17" s="1"/>
  <c r="J323" i="17" a="1"/>
  <c r="J323" i="17" s="1"/>
  <c r="J185" i="17" a="1"/>
  <c r="J185" i="17" s="1"/>
  <c r="J121" i="17" a="1"/>
  <c r="J121" i="17" s="1"/>
  <c r="J61" i="17" a="1"/>
  <c r="J61" i="17" s="1"/>
  <c r="J355" i="17" a="1"/>
  <c r="J355" i="17" s="1"/>
  <c r="J119" i="17" a="1"/>
  <c r="J119" i="17" s="1"/>
  <c r="J195" i="17" a="1"/>
  <c r="J195" i="17" s="1"/>
  <c r="J383" i="17" a="1"/>
  <c r="J383" i="17" s="1"/>
  <c r="J303" i="17" a="1"/>
  <c r="J303" i="17" s="1"/>
  <c r="J287" i="17" a="1"/>
  <c r="J287" i="17" s="1"/>
  <c r="J335" i="17" a="1"/>
  <c r="J335" i="17" s="1"/>
  <c r="J259" i="17" a="1"/>
  <c r="J259" i="17" s="1"/>
  <c r="J147" i="17" a="1"/>
  <c r="J147" i="17" s="1"/>
  <c r="J439" i="17" a="1"/>
  <c r="J439" i="17" s="1"/>
  <c r="J159" i="17" a="1"/>
  <c r="J159" i="17" s="1"/>
  <c r="J55" i="17" a="1"/>
  <c r="J55" i="17" s="1"/>
  <c r="J143" i="17" a="1"/>
  <c r="J143" i="17" s="1"/>
  <c r="J135" i="17" a="1"/>
  <c r="J135" i="17" s="1"/>
  <c r="J131" i="17" a="1"/>
  <c r="J131" i="17" s="1"/>
  <c r="J255" i="17" a="1"/>
  <c r="J255" i="17" s="1"/>
  <c r="J127" i="17" a="1"/>
  <c r="J127" i="17" s="1"/>
  <c r="J95" i="17" a="1"/>
  <c r="J95" i="17" s="1"/>
  <c r="J171" i="17" a="1"/>
  <c r="J171" i="17" s="1"/>
  <c r="J199" i="17" a="1"/>
  <c r="J199" i="17" s="1"/>
  <c r="J83" i="17" a="1"/>
  <c r="J83" i="17" s="1"/>
  <c r="J207" i="17" a="1"/>
  <c r="J207" i="17" s="1"/>
  <c r="J91" i="17" a="1"/>
  <c r="J91" i="17" s="1"/>
  <c r="J233" i="17" a="1"/>
  <c r="J233" i="17" s="1"/>
  <c r="J71" i="17" a="1"/>
  <c r="J71" i="17" s="1"/>
  <c r="J35" i="17" a="1"/>
  <c r="J35" i="17" s="1"/>
  <c r="J43" i="17" a="1"/>
  <c r="J43" i="17" s="1"/>
  <c r="J111" i="17" a="1"/>
  <c r="J111" i="17" s="1"/>
  <c r="J75" i="17" a="1"/>
  <c r="J75" i="17" s="1"/>
  <c r="J80" i="17" a="1"/>
  <c r="J80" i="17" s="1"/>
  <c r="C13" i="17" l="1" a="1"/>
  <c r="C13" i="17" s="1"/>
  <c r="C17" i="17" a="1"/>
  <c r="C17" i="17" s="1"/>
  <c r="C21" i="17" a="1"/>
  <c r="C21" i="17" s="1"/>
  <c r="C25" i="17" a="1"/>
  <c r="C25" i="17" s="1"/>
  <c r="C29" i="17" a="1"/>
  <c r="C29" i="17" s="1"/>
  <c r="C33" i="17" a="1"/>
  <c r="C33" i="17" s="1"/>
  <c r="C10" i="17" a="1"/>
  <c r="C10" i="17" s="1"/>
  <c r="C14" i="17" a="1"/>
  <c r="C14" i="17" s="1"/>
  <c r="C18" i="17" a="1"/>
  <c r="C18" i="17" s="1"/>
  <c r="C22" i="17" a="1"/>
  <c r="C22" i="17" s="1"/>
  <c r="C26" i="17" a="1"/>
  <c r="C26" i="17" s="1"/>
  <c r="C30" i="17" a="1"/>
  <c r="C30" i="17" s="1"/>
  <c r="C11" i="17" a="1"/>
  <c r="C11" i="17" s="1"/>
  <c r="C15" i="17" a="1"/>
  <c r="C15" i="17" s="1"/>
  <c r="C19" i="17" a="1"/>
  <c r="C19" i="17" s="1"/>
  <c r="C23" i="17" a="1"/>
  <c r="C23" i="17" s="1"/>
  <c r="C27" i="17" a="1"/>
  <c r="C27" i="17" s="1"/>
  <c r="C31" i="17" a="1"/>
  <c r="C31" i="17" s="1"/>
  <c r="C12" i="17" a="1"/>
  <c r="C12" i="17" s="1"/>
  <c r="C16" i="17" a="1"/>
  <c r="C16" i="17" s="1"/>
  <c r="C20" i="17" a="1"/>
  <c r="C20" i="17" s="1"/>
  <c r="C24" i="17" a="1"/>
  <c r="C24" i="17" s="1"/>
  <c r="C28" i="17" a="1"/>
  <c r="C28" i="17" s="1"/>
  <c r="C32" i="17" a="1"/>
  <c r="C32" i="17" s="1"/>
  <c r="K5" i="17"/>
  <c r="A10" i="17" s="1"/>
  <c r="L10" i="17" s="1"/>
  <c r="K32" i="17" l="1" a="1"/>
  <c r="K32" i="17" s="1"/>
  <c r="I32" i="17" a="1"/>
  <c r="I32" i="17" s="1"/>
  <c r="H32" i="17" a="1"/>
  <c r="H32" i="17" s="1"/>
  <c r="G32" i="17" a="1"/>
  <c r="G32" i="17" s="1"/>
  <c r="F32" i="17" a="1"/>
  <c r="F32" i="17" s="1"/>
  <c r="D32" i="17" a="1"/>
  <c r="D32" i="17" s="1"/>
  <c r="E32" i="17" a="1"/>
  <c r="E32" i="17" s="1"/>
  <c r="B32" i="17" a="1"/>
  <c r="B32" i="17" s="1"/>
  <c r="K16" i="17" a="1"/>
  <c r="K16" i="17" s="1"/>
  <c r="I16" i="17" a="1"/>
  <c r="I16" i="17" s="1"/>
  <c r="H16" i="17" a="1"/>
  <c r="H16" i="17" s="1"/>
  <c r="G16" i="17" a="1"/>
  <c r="G16" i="17" s="1"/>
  <c r="D16" i="17" a="1"/>
  <c r="D16" i="17" s="1"/>
  <c r="E16" i="17" a="1"/>
  <c r="E16" i="17" s="1"/>
  <c r="B16" i="17" a="1"/>
  <c r="B16" i="17" s="1"/>
  <c r="F16" i="17" a="1"/>
  <c r="F16" i="17" s="1"/>
  <c r="I23" i="17" a="1"/>
  <c r="I23" i="17" s="1"/>
  <c r="K23" i="17" a="1"/>
  <c r="K23" i="17" s="1"/>
  <c r="H23" i="17" a="1"/>
  <c r="H23" i="17" s="1"/>
  <c r="G23" i="17" a="1"/>
  <c r="G23" i="17" s="1"/>
  <c r="F23" i="17" a="1"/>
  <c r="F23" i="17" s="1"/>
  <c r="D23" i="17" a="1"/>
  <c r="D23" i="17" s="1"/>
  <c r="B23" i="17" a="1"/>
  <c r="B23" i="17" s="1"/>
  <c r="E23" i="17" a="1"/>
  <c r="E23" i="17" s="1"/>
  <c r="K30" i="17" a="1"/>
  <c r="K30" i="17" s="1"/>
  <c r="I30" i="17" a="1"/>
  <c r="I30" i="17" s="1"/>
  <c r="H30" i="17" a="1"/>
  <c r="H30" i="17" s="1"/>
  <c r="G30" i="17" a="1"/>
  <c r="G30" i="17" s="1"/>
  <c r="F30" i="17" a="1"/>
  <c r="F30" i="17" s="1"/>
  <c r="D30" i="17" a="1"/>
  <c r="D30" i="17" s="1"/>
  <c r="E30" i="17" a="1"/>
  <c r="E30" i="17" s="1"/>
  <c r="B30" i="17" a="1"/>
  <c r="B30" i="17" s="1"/>
  <c r="K14" i="17" a="1"/>
  <c r="K14" i="17" s="1"/>
  <c r="I14" i="17" a="1"/>
  <c r="I14" i="17" s="1"/>
  <c r="H14" i="17" a="1"/>
  <c r="H14" i="17" s="1"/>
  <c r="F14" i="17" a="1"/>
  <c r="F14" i="17" s="1"/>
  <c r="G14" i="17" a="1"/>
  <c r="G14" i="17" s="1"/>
  <c r="D14" i="17" a="1"/>
  <c r="D14" i="17" s="1"/>
  <c r="E14" i="17" a="1"/>
  <c r="E14" i="17" s="1"/>
  <c r="B14" i="17" a="1"/>
  <c r="B14" i="17" s="1"/>
  <c r="K25" i="17" a="1"/>
  <c r="K25" i="17" s="1"/>
  <c r="I25" i="17" a="1"/>
  <c r="I25" i="17" s="1"/>
  <c r="H25" i="17" a="1"/>
  <c r="H25" i="17" s="1"/>
  <c r="G25" i="17" a="1"/>
  <c r="G25" i="17" s="1"/>
  <c r="D25" i="17" a="1"/>
  <c r="D25" i="17" s="1"/>
  <c r="F25" i="17" a="1"/>
  <c r="F25" i="17" s="1"/>
  <c r="E25" i="17" a="1"/>
  <c r="E25" i="17" s="1"/>
  <c r="B25" i="17" a="1"/>
  <c r="B25" i="17" s="1"/>
  <c r="K28" i="17" a="1"/>
  <c r="K28" i="17" s="1"/>
  <c r="I28" i="17" a="1"/>
  <c r="I28" i="17" s="1"/>
  <c r="H28" i="17" a="1"/>
  <c r="H28" i="17" s="1"/>
  <c r="G28" i="17" a="1"/>
  <c r="G28" i="17" s="1"/>
  <c r="F28" i="17" a="1"/>
  <c r="F28" i="17" s="1"/>
  <c r="D28" i="17" a="1"/>
  <c r="D28" i="17" s="1"/>
  <c r="E28" i="17" a="1"/>
  <c r="E28" i="17" s="1"/>
  <c r="B28" i="17" a="1"/>
  <c r="B28" i="17" s="1"/>
  <c r="K12" i="17" a="1"/>
  <c r="K12" i="17" s="1"/>
  <c r="I12" i="17" a="1"/>
  <c r="I12" i="17" s="1"/>
  <c r="H12" i="17" a="1"/>
  <c r="H12" i="17" s="1"/>
  <c r="G12" i="17" a="1"/>
  <c r="G12" i="17" s="1"/>
  <c r="F12" i="17" a="1"/>
  <c r="F12" i="17" s="1"/>
  <c r="D12" i="17" a="1"/>
  <c r="D12" i="17" s="1"/>
  <c r="E12" i="17" a="1"/>
  <c r="E12" i="17" s="1"/>
  <c r="B12" i="17" a="1"/>
  <c r="B12" i="17" s="1"/>
  <c r="K19" i="17" a="1"/>
  <c r="K19" i="17" s="1"/>
  <c r="I19" i="17" a="1"/>
  <c r="I19" i="17" s="1"/>
  <c r="G19" i="17" a="1"/>
  <c r="G19" i="17" s="1"/>
  <c r="D19" i="17" a="1"/>
  <c r="D19" i="17" s="1"/>
  <c r="F19" i="17" a="1"/>
  <c r="F19" i="17" s="1"/>
  <c r="H19" i="17" a="1"/>
  <c r="H19" i="17" s="1"/>
  <c r="B19" i="17" a="1"/>
  <c r="B19" i="17" s="1"/>
  <c r="E19" i="17" a="1"/>
  <c r="E19" i="17" s="1"/>
  <c r="K26" i="17" a="1"/>
  <c r="K26" i="17" s="1"/>
  <c r="I26" i="17" a="1"/>
  <c r="I26" i="17" s="1"/>
  <c r="H26" i="17" a="1"/>
  <c r="H26" i="17" s="1"/>
  <c r="F26" i="17" a="1"/>
  <c r="F26" i="17" s="1"/>
  <c r="D26" i="17" a="1"/>
  <c r="D26" i="17" s="1"/>
  <c r="G26" i="17" a="1"/>
  <c r="G26" i="17" s="1"/>
  <c r="E26" i="17" a="1"/>
  <c r="E26" i="17" s="1"/>
  <c r="B26" i="17" a="1"/>
  <c r="B26" i="17" s="1"/>
  <c r="K10" i="17" a="1"/>
  <c r="K10" i="17" s="1"/>
  <c r="I10" i="17" a="1"/>
  <c r="I10" i="17" s="1"/>
  <c r="H10" i="17" a="1"/>
  <c r="H10" i="17" s="1"/>
  <c r="D10" i="17" a="1"/>
  <c r="D10" i="17" s="1"/>
  <c r="G10" i="17" a="1"/>
  <c r="G10" i="17" s="1"/>
  <c r="F10" i="17" a="1"/>
  <c r="F10" i="17" s="1"/>
  <c r="E10" i="17" a="1"/>
  <c r="E10" i="17" s="1"/>
  <c r="B10" i="17" a="1"/>
  <c r="B10" i="17" s="1"/>
  <c r="K21" i="17" a="1"/>
  <c r="K21" i="17" s="1"/>
  <c r="I21" i="17" a="1"/>
  <c r="I21" i="17" s="1"/>
  <c r="H21" i="17" a="1"/>
  <c r="H21" i="17" s="1"/>
  <c r="G21" i="17" a="1"/>
  <c r="G21" i="17" s="1"/>
  <c r="D21" i="17" a="1"/>
  <c r="D21" i="17" s="1"/>
  <c r="F21" i="17" a="1"/>
  <c r="F21" i="17" s="1"/>
  <c r="E21" i="17" a="1"/>
  <c r="E21" i="17" s="1"/>
  <c r="B21" i="17" a="1"/>
  <c r="B21" i="17" s="1"/>
  <c r="K24" i="17" a="1"/>
  <c r="K24" i="17" s="1"/>
  <c r="I24" i="17" a="1"/>
  <c r="I24" i="17" s="1"/>
  <c r="H24" i="17" a="1"/>
  <c r="H24" i="17" s="1"/>
  <c r="G24" i="17" a="1"/>
  <c r="G24" i="17" s="1"/>
  <c r="F24" i="17" a="1"/>
  <c r="F24" i="17" s="1"/>
  <c r="D24" i="17" a="1"/>
  <c r="D24" i="17" s="1"/>
  <c r="E24" i="17" a="1"/>
  <c r="E24" i="17" s="1"/>
  <c r="B24" i="17" a="1"/>
  <c r="B24" i="17" s="1"/>
  <c r="K31" i="17" a="1"/>
  <c r="K31" i="17" s="1"/>
  <c r="I31" i="17" a="1"/>
  <c r="I31" i="17" s="1"/>
  <c r="H31" i="17" a="1"/>
  <c r="H31" i="17" s="1"/>
  <c r="G31" i="17" a="1"/>
  <c r="G31" i="17" s="1"/>
  <c r="F31" i="17" a="1"/>
  <c r="F31" i="17" s="1"/>
  <c r="D31" i="17" a="1"/>
  <c r="D31" i="17" s="1"/>
  <c r="B31" i="17" a="1"/>
  <c r="B31" i="17" s="1"/>
  <c r="E31" i="17" a="1"/>
  <c r="E31" i="17" s="1"/>
  <c r="K15" i="17" a="1"/>
  <c r="K15" i="17" s="1"/>
  <c r="I15" i="17" a="1"/>
  <c r="I15" i="17" s="1"/>
  <c r="H15" i="17" a="1"/>
  <c r="H15" i="17" s="1"/>
  <c r="G15" i="17" a="1"/>
  <c r="G15" i="17" s="1"/>
  <c r="D15" i="17" a="1"/>
  <c r="D15" i="17" s="1"/>
  <c r="F15" i="17" a="1"/>
  <c r="F15" i="17" s="1"/>
  <c r="B15" i="17" a="1"/>
  <c r="B15" i="17" s="1"/>
  <c r="E15" i="17" a="1"/>
  <c r="E15" i="17" s="1"/>
  <c r="K22" i="17" a="1"/>
  <c r="K22" i="17" s="1"/>
  <c r="I22" i="17" a="1"/>
  <c r="I22" i="17" s="1"/>
  <c r="H22" i="17" a="1"/>
  <c r="H22" i="17" s="1"/>
  <c r="G22" i="17" a="1"/>
  <c r="G22" i="17" s="1"/>
  <c r="D22" i="17" a="1"/>
  <c r="D22" i="17" s="1"/>
  <c r="F22" i="17" a="1"/>
  <c r="F22" i="17" s="1"/>
  <c r="E22" i="17" a="1"/>
  <c r="E22" i="17" s="1"/>
  <c r="B22" i="17" a="1"/>
  <c r="B22" i="17" s="1"/>
  <c r="K33" i="17" a="1"/>
  <c r="K33" i="17" s="1"/>
  <c r="I33" i="17" a="1"/>
  <c r="I33" i="17" s="1"/>
  <c r="H33" i="17" a="1"/>
  <c r="H33" i="17" s="1"/>
  <c r="G33" i="17" a="1"/>
  <c r="G33" i="17" s="1"/>
  <c r="D33" i="17" a="1"/>
  <c r="D33" i="17" s="1"/>
  <c r="F33" i="17" a="1"/>
  <c r="F33" i="17" s="1"/>
  <c r="E33" i="17" a="1"/>
  <c r="E33" i="17" s="1"/>
  <c r="B33" i="17" a="1"/>
  <c r="B33" i="17" s="1"/>
  <c r="K17" i="17" a="1"/>
  <c r="K17" i="17" s="1"/>
  <c r="I17" i="17" a="1"/>
  <c r="I17" i="17" s="1"/>
  <c r="H17" i="17" a="1"/>
  <c r="H17" i="17" s="1"/>
  <c r="G17" i="17" a="1"/>
  <c r="G17" i="17" s="1"/>
  <c r="F17" i="17" a="1"/>
  <c r="F17" i="17" s="1"/>
  <c r="D17" i="17" a="1"/>
  <c r="D17" i="17" s="1"/>
  <c r="E17" i="17" a="1"/>
  <c r="E17" i="17" s="1"/>
  <c r="B17" i="17" a="1"/>
  <c r="B17" i="17" s="1"/>
  <c r="K20" i="17" a="1"/>
  <c r="K20" i="17" s="1"/>
  <c r="I20" i="17" a="1"/>
  <c r="I20" i="17" s="1"/>
  <c r="H20" i="17" a="1"/>
  <c r="H20" i="17" s="1"/>
  <c r="F20" i="17" a="1"/>
  <c r="F20" i="17" s="1"/>
  <c r="G20" i="17" a="1"/>
  <c r="G20" i="17" s="1"/>
  <c r="D20" i="17" a="1"/>
  <c r="D20" i="17" s="1"/>
  <c r="E20" i="17" a="1"/>
  <c r="E20" i="17" s="1"/>
  <c r="B20" i="17" a="1"/>
  <c r="B20" i="17" s="1"/>
  <c r="K27" i="17" a="1"/>
  <c r="K27" i="17" s="1"/>
  <c r="I27" i="17" a="1"/>
  <c r="I27" i="17" s="1"/>
  <c r="H27" i="17" a="1"/>
  <c r="H27" i="17" s="1"/>
  <c r="G27" i="17" a="1"/>
  <c r="G27" i="17" s="1"/>
  <c r="D27" i="17" a="1"/>
  <c r="D27" i="17" s="1"/>
  <c r="F27" i="17" a="1"/>
  <c r="F27" i="17" s="1"/>
  <c r="B27" i="17" a="1"/>
  <c r="B27" i="17" s="1"/>
  <c r="E27" i="17" a="1"/>
  <c r="E27" i="17" s="1"/>
  <c r="K11" i="17" a="1"/>
  <c r="K11" i="17" s="1"/>
  <c r="I11" i="17" a="1"/>
  <c r="I11" i="17" s="1"/>
  <c r="H11" i="17" a="1"/>
  <c r="H11" i="17" s="1"/>
  <c r="G11" i="17" a="1"/>
  <c r="G11" i="17" s="1"/>
  <c r="F11" i="17" a="1"/>
  <c r="F11" i="17" s="1"/>
  <c r="D11" i="17" a="1"/>
  <c r="D11" i="17" s="1"/>
  <c r="B11" i="17" a="1"/>
  <c r="B11" i="17" s="1"/>
  <c r="E11" i="17" a="1"/>
  <c r="E11" i="17" s="1"/>
  <c r="K18" i="17" a="1"/>
  <c r="K18" i="17" s="1"/>
  <c r="I18" i="17" a="1"/>
  <c r="I18" i="17" s="1"/>
  <c r="H18" i="17" a="1"/>
  <c r="H18" i="17" s="1"/>
  <c r="F18" i="17" a="1"/>
  <c r="F18" i="17" s="1"/>
  <c r="G18" i="17" a="1"/>
  <c r="G18" i="17" s="1"/>
  <c r="D18" i="17" a="1"/>
  <c r="D18" i="17" s="1"/>
  <c r="E18" i="17" a="1"/>
  <c r="E18" i="17" s="1"/>
  <c r="B18" i="17" a="1"/>
  <c r="B18" i="17" s="1"/>
  <c r="K29" i="17" a="1"/>
  <c r="K29" i="17" s="1"/>
  <c r="I29" i="17" a="1"/>
  <c r="I29" i="17" s="1"/>
  <c r="H29" i="17" a="1"/>
  <c r="H29" i="17" s="1"/>
  <c r="G29" i="17" a="1"/>
  <c r="G29" i="17" s="1"/>
  <c r="D29" i="17" a="1"/>
  <c r="D29" i="17" s="1"/>
  <c r="F29" i="17" a="1"/>
  <c r="F29" i="17" s="1"/>
  <c r="E29" i="17" a="1"/>
  <c r="E29" i="17" s="1"/>
  <c r="B29" i="17" a="1"/>
  <c r="B29" i="17" s="1"/>
  <c r="K13" i="17" a="1"/>
  <c r="K13" i="17" s="1"/>
  <c r="I13" i="17" a="1"/>
  <c r="I13" i="17" s="1"/>
  <c r="H13" i="17" a="1"/>
  <c r="H13" i="17" s="1"/>
  <c r="G13" i="17" a="1"/>
  <c r="G13" i="17" s="1"/>
  <c r="D13" i="17" a="1"/>
  <c r="D13" i="17" s="1"/>
  <c r="F13" i="17" a="1"/>
  <c r="F13" i="17" s="1"/>
  <c r="E13" i="17" a="1"/>
  <c r="E13" i="17" s="1"/>
  <c r="B13" i="17" a="1"/>
  <c r="B13" i="17" s="1"/>
  <c r="A11" i="17"/>
  <c r="L11" i="17" s="1"/>
  <c r="K6" i="17" l="1"/>
  <c r="J13" i="17" a="1"/>
  <c r="J13" i="17" s="1"/>
  <c r="J18" i="17" a="1"/>
  <c r="J18" i="17" s="1"/>
  <c r="A12" i="17"/>
  <c r="L12" i="17" s="1"/>
  <c r="J17" i="17" a="1"/>
  <c r="J17" i="17" s="1"/>
  <c r="J15" i="17" a="1"/>
  <c r="J15" i="17" s="1"/>
  <c r="J16" i="17" a="1"/>
  <c r="J16" i="17" s="1"/>
  <c r="J14" i="17" a="1"/>
  <c r="J14" i="17" s="1"/>
  <c r="J24" i="17" a="1"/>
  <c r="J24" i="17" s="1"/>
  <c r="J12" i="17" a="1"/>
  <c r="J12" i="17" s="1"/>
  <c r="J10" i="17" a="1"/>
  <c r="J10" i="17" s="1"/>
  <c r="J11" i="17" a="1"/>
  <c r="J11" i="17" s="1"/>
  <c r="J19" i="17" a="1"/>
  <c r="J19" i="17" s="1"/>
  <c r="A13" i="17" l="1"/>
  <c r="L13" i="17" s="1"/>
  <c r="J26" i="17" a="1"/>
  <c r="J26" i="17" s="1"/>
  <c r="J28" i="17" a="1"/>
  <c r="J28" i="17" s="1"/>
  <c r="J32" i="17" a="1"/>
  <c r="J32" i="17" s="1"/>
  <c r="J21" i="17" a="1"/>
  <c r="J21" i="17" s="1"/>
  <c r="J20" i="17" a="1"/>
  <c r="J20" i="17" s="1"/>
  <c r="J27" i="17" a="1"/>
  <c r="J27" i="17" s="1"/>
  <c r="J25" i="17" a="1"/>
  <c r="J25" i="17" s="1"/>
  <c r="J23" i="17" a="1"/>
  <c r="J23" i="17" s="1"/>
  <c r="J31" i="17" a="1"/>
  <c r="J31" i="17" s="1"/>
  <c r="J22" i="17" a="1"/>
  <c r="J22" i="17" s="1"/>
  <c r="A14" i="17" l="1"/>
  <c r="L14" i="17" s="1"/>
  <c r="J33" i="17" a="1"/>
  <c r="J33" i="17" s="1"/>
  <c r="J29" i="17" a="1"/>
  <c r="J29" i="17" s="1"/>
  <c r="A15" i="17" l="1"/>
  <c r="L15" i="17" s="1"/>
  <c r="J30" i="17" a="1"/>
  <c r="J30" i="17" s="1"/>
  <c r="K7" i="17" s="1"/>
  <c r="A16" i="17" l="1"/>
  <c r="L16" i="17" s="1"/>
  <c r="A17" i="17" l="1"/>
  <c r="L17" i="17" s="1"/>
  <c r="A18" i="17" l="1"/>
  <c r="L18" i="17" s="1"/>
  <c r="A19" i="17" l="1"/>
  <c r="L19" i="17" s="1"/>
  <c r="A20" i="17" l="1"/>
  <c r="L20" i="17" s="1"/>
  <c r="A21" i="17" l="1"/>
  <c r="L21" i="17" s="1"/>
  <c r="A22" i="17" l="1"/>
  <c r="L22" i="17" s="1"/>
  <c r="A23" i="17" l="1"/>
  <c r="L23" i="17" s="1"/>
  <c r="A24" i="17" l="1"/>
  <c r="L24" i="17" s="1"/>
  <c r="A25" i="17" l="1"/>
  <c r="L25" i="17" s="1"/>
  <c r="A26" i="17" l="1"/>
  <c r="L26" i="17" s="1"/>
  <c r="A27" i="17" l="1"/>
  <c r="L27" i="17" s="1"/>
  <c r="A28" i="17" l="1"/>
  <c r="L28" i="17" s="1"/>
  <c r="A29" i="17" l="1"/>
  <c r="L29" i="17" s="1"/>
  <c r="A30" i="17" l="1"/>
  <c r="L30" i="17" s="1"/>
  <c r="A31" i="17" l="1"/>
  <c r="L31" i="17" s="1"/>
  <c r="A32" i="17" l="1"/>
  <c r="L32" i="17" s="1"/>
  <c r="A33" i="17" l="1"/>
  <c r="L33" i="17" s="1"/>
  <c r="A34" i="17" l="1"/>
  <c r="L34" i="17" s="1"/>
  <c r="A35" i="17" l="1"/>
  <c r="L35" i="17" s="1"/>
  <c r="A36" i="17" l="1"/>
  <c r="L36" i="17" s="1"/>
  <c r="A37" i="17" l="1"/>
  <c r="L37" i="17" s="1"/>
  <c r="A38" i="17" l="1"/>
  <c r="L38" i="17" s="1"/>
  <c r="A39" i="17" l="1"/>
  <c r="L39" i="17" s="1"/>
  <c r="A40" i="17" l="1"/>
  <c r="L40" i="17" s="1"/>
  <c r="A41" i="17" l="1"/>
  <c r="L41" i="17" s="1"/>
  <c r="A42" i="17" l="1"/>
  <c r="L42" i="17" s="1"/>
  <c r="A43" i="17" l="1"/>
  <c r="L43" i="17" s="1"/>
  <c r="A44" i="17" l="1"/>
  <c r="L44" i="17" s="1"/>
  <c r="A45" i="17" l="1"/>
  <c r="L45" i="17" s="1"/>
  <c r="A46" i="17" l="1"/>
  <c r="L46" i="17" s="1"/>
  <c r="A47" i="17" l="1"/>
  <c r="L47" i="17" s="1"/>
  <c r="A48" i="17" l="1"/>
  <c r="L48" i="17" s="1"/>
  <c r="A49" i="17" l="1"/>
  <c r="L49" i="17" s="1"/>
  <c r="A50" i="17" l="1"/>
  <c r="L50" i="17" s="1"/>
  <c r="A51" i="17" l="1"/>
  <c r="L51" i="17" s="1"/>
  <c r="A52" i="17" l="1"/>
  <c r="L52" i="17" s="1"/>
  <c r="A53" i="17" l="1"/>
  <c r="L53" i="17" s="1"/>
  <c r="A54" i="17" l="1"/>
  <c r="L54" i="17" s="1"/>
  <c r="A55" i="17" l="1"/>
  <c r="L55" i="17" s="1"/>
  <c r="A56" i="17" l="1"/>
  <c r="L56" i="17" s="1"/>
  <c r="A57" i="17" l="1"/>
  <c r="L57" i="17" s="1"/>
  <c r="A58" i="17" l="1"/>
  <c r="L58" i="17" s="1"/>
  <c r="A59" i="17" l="1"/>
  <c r="L59" i="17" s="1"/>
  <c r="A60" i="17" l="1"/>
  <c r="L60" i="17" s="1"/>
  <c r="A61" i="17" l="1"/>
  <c r="L61" i="17" s="1"/>
  <c r="A62" i="17" l="1"/>
  <c r="L62" i="17" s="1"/>
  <c r="A63" i="17" l="1"/>
  <c r="L63" i="17" s="1"/>
  <c r="A64" i="17" l="1"/>
  <c r="L64" i="17" s="1"/>
  <c r="A65" i="17" l="1"/>
  <c r="L65" i="17" s="1"/>
  <c r="A66" i="17" l="1"/>
  <c r="L66" i="17" s="1"/>
  <c r="A67" i="17" l="1"/>
  <c r="L67" i="17" s="1"/>
  <c r="A68" i="17" l="1"/>
  <c r="L68" i="17" s="1"/>
  <c r="A69" i="17" l="1"/>
  <c r="L69" i="17" s="1"/>
  <c r="A70" i="17" l="1"/>
  <c r="L70" i="17" s="1"/>
  <c r="A71" i="17" l="1"/>
  <c r="L71" i="17" s="1"/>
  <c r="A72" i="17" l="1"/>
  <c r="L72" i="17" s="1"/>
  <c r="A73" i="17" l="1"/>
  <c r="L73" i="17" s="1"/>
  <c r="A74" i="17" l="1"/>
  <c r="L74" i="17" s="1"/>
  <c r="A75" i="17" l="1"/>
  <c r="L75" i="17" s="1"/>
  <c r="A76" i="17" l="1"/>
  <c r="L76" i="17" s="1"/>
  <c r="A77" i="17" l="1"/>
  <c r="L77" i="17" s="1"/>
  <c r="A78" i="17" l="1"/>
  <c r="L78" i="17" s="1"/>
  <c r="A79" i="17" l="1"/>
  <c r="L79" i="17" s="1"/>
  <c r="A80" i="17" l="1"/>
  <c r="L80" i="17" s="1"/>
  <c r="A81" i="17" l="1"/>
  <c r="L81" i="17" s="1"/>
  <c r="A82" i="17" l="1"/>
  <c r="L82" i="17" s="1"/>
  <c r="A83" i="17" l="1"/>
  <c r="L83" i="17" s="1"/>
  <c r="A84" i="17" l="1"/>
  <c r="L84" i="17" s="1"/>
  <c r="A85" i="17" l="1"/>
  <c r="L85" i="17" s="1"/>
  <c r="A86" i="17" l="1"/>
  <c r="L86" i="17" s="1"/>
  <c r="A87" i="17" l="1"/>
  <c r="L87" i="17" s="1"/>
  <c r="A88" i="17" l="1"/>
  <c r="L88" i="17" s="1"/>
  <c r="A89" i="17" l="1"/>
  <c r="L89" i="17" s="1"/>
  <c r="A90" i="17" l="1"/>
  <c r="L90" i="17" s="1"/>
  <c r="A91" i="17" l="1"/>
  <c r="L91" i="17" s="1"/>
  <c r="A92" i="17" l="1"/>
  <c r="L92" i="17" s="1"/>
  <c r="A93" i="17" l="1"/>
  <c r="L93" i="17" s="1"/>
  <c r="A94" i="17" l="1"/>
  <c r="L94" i="17" s="1"/>
  <c r="A95" i="17" l="1"/>
  <c r="L95" i="17" s="1"/>
  <c r="A96" i="17" l="1"/>
  <c r="L96" i="17" s="1"/>
  <c r="A97" i="17" l="1"/>
  <c r="L97" i="17" s="1"/>
  <c r="A98" i="17" l="1"/>
  <c r="L98" i="17" s="1"/>
  <c r="A99" i="17" l="1"/>
  <c r="L99" i="17" s="1"/>
  <c r="A100" i="17" l="1"/>
  <c r="L100" i="17" s="1"/>
  <c r="A101" i="17" l="1"/>
  <c r="L101" i="17" s="1"/>
  <c r="A102" i="17" l="1"/>
  <c r="L102" i="17" s="1"/>
  <c r="A103" i="17" l="1"/>
  <c r="L103" i="17" s="1"/>
  <c r="A104" i="17" l="1"/>
  <c r="L104" i="17" s="1"/>
  <c r="A105" i="17" l="1"/>
  <c r="L105" i="17" s="1"/>
  <c r="A106" i="17" l="1"/>
  <c r="L106" i="17" s="1"/>
  <c r="A107" i="17" l="1"/>
  <c r="L107" i="17" s="1"/>
  <c r="A108" i="17" l="1"/>
  <c r="L108" i="17" s="1"/>
  <c r="A109" i="17" l="1"/>
  <c r="L109" i="17" s="1"/>
  <c r="A110" i="17" l="1"/>
  <c r="L110" i="17" s="1"/>
  <c r="A111" i="17" l="1"/>
  <c r="L111" i="17" s="1"/>
  <c r="A112" i="17" l="1"/>
  <c r="L112" i="17" s="1"/>
  <c r="A113" i="17" l="1"/>
  <c r="L113" i="17" s="1"/>
  <c r="A114" i="17" l="1"/>
  <c r="L114" i="17" s="1"/>
  <c r="A115" i="17" l="1"/>
  <c r="L115" i="17" s="1"/>
  <c r="A116" i="17" l="1"/>
  <c r="L116" i="17" s="1"/>
  <c r="A117" i="17" l="1"/>
  <c r="L117" i="17" s="1"/>
  <c r="A118" i="17" l="1"/>
  <c r="L118" i="17" s="1"/>
  <c r="A119" i="17" l="1"/>
  <c r="L119" i="17" s="1"/>
  <c r="A120" i="17" l="1"/>
  <c r="L120" i="17" s="1"/>
  <c r="A121" i="17" l="1"/>
  <c r="L121" i="17" s="1"/>
  <c r="A122" i="17" l="1"/>
  <c r="L122" i="17" s="1"/>
  <c r="A123" i="17" l="1"/>
  <c r="L123" i="17" s="1"/>
  <c r="A124" i="17" l="1"/>
  <c r="L124" i="17" s="1"/>
  <c r="A125" i="17" l="1"/>
  <c r="L125" i="17" s="1"/>
  <c r="A126" i="17" l="1"/>
  <c r="L126" i="17" s="1"/>
  <c r="A127" i="17" l="1"/>
  <c r="L127" i="17" s="1"/>
  <c r="A128" i="17" l="1"/>
  <c r="L128" i="17" s="1"/>
  <c r="A129" i="17" l="1"/>
  <c r="L129" i="17" s="1"/>
  <c r="A130" i="17" l="1"/>
  <c r="L130" i="17" s="1"/>
  <c r="A131" i="17" l="1"/>
  <c r="L131" i="17" s="1"/>
  <c r="A132" i="17" l="1"/>
  <c r="L132" i="17" s="1"/>
  <c r="A133" i="17" l="1"/>
  <c r="L133" i="17" s="1"/>
  <c r="A134" i="17" l="1"/>
  <c r="L134" i="17" s="1"/>
  <c r="A135" i="17" l="1"/>
  <c r="L135" i="17" s="1"/>
  <c r="A136" i="17" l="1"/>
  <c r="L136" i="17" s="1"/>
  <c r="A137" i="17" l="1"/>
  <c r="L137" i="17" s="1"/>
  <c r="A138" i="17" l="1"/>
  <c r="L138" i="17" s="1"/>
  <c r="A139" i="17" l="1"/>
  <c r="L139" i="17" s="1"/>
  <c r="A140" i="17" l="1"/>
  <c r="L140" i="17" s="1"/>
  <c r="A141" i="17" l="1"/>
  <c r="L141" i="17" s="1"/>
  <c r="A142" i="17" l="1"/>
  <c r="L142" i="17" s="1"/>
  <c r="A143" i="17" l="1"/>
  <c r="L143" i="17" s="1"/>
  <c r="A144" i="17" l="1"/>
  <c r="L144" i="17" s="1"/>
  <c r="A145" i="17" l="1"/>
  <c r="L145" i="17" s="1"/>
  <c r="A146" i="17" l="1"/>
  <c r="L146" i="17" s="1"/>
  <c r="A147" i="17" l="1"/>
  <c r="L147" i="17" s="1"/>
  <c r="A148" i="17" l="1"/>
  <c r="L148" i="17" s="1"/>
  <c r="A149" i="17" l="1"/>
  <c r="L149" i="17" s="1"/>
  <c r="A150" i="17" l="1"/>
  <c r="L150" i="17" s="1"/>
  <c r="A151" i="17" l="1"/>
  <c r="L151" i="17" s="1"/>
  <c r="A152" i="17" l="1"/>
  <c r="L152" i="17" s="1"/>
  <c r="A153" i="17" l="1"/>
  <c r="L153" i="17" s="1"/>
  <c r="A154" i="17" l="1"/>
  <c r="L154" i="17" s="1"/>
  <c r="A155" i="17" l="1"/>
  <c r="L155" i="17" s="1"/>
  <c r="A156" i="17" l="1"/>
  <c r="L156" i="17" s="1"/>
  <c r="A157" i="17" l="1"/>
  <c r="L157" i="17" s="1"/>
  <c r="A158" i="17" l="1"/>
  <c r="L158" i="17" s="1"/>
  <c r="A159" i="17" l="1"/>
  <c r="L159" i="17" s="1"/>
  <c r="A160" i="17" l="1"/>
  <c r="L160" i="17" s="1"/>
  <c r="A161" i="17" l="1"/>
  <c r="L161" i="17" s="1"/>
  <c r="A162" i="17" l="1"/>
  <c r="L162" i="17" s="1"/>
  <c r="A163" i="17" l="1"/>
  <c r="L163" i="17" s="1"/>
  <c r="A164" i="17" l="1"/>
  <c r="L164" i="17" s="1"/>
  <c r="A165" i="17" l="1"/>
  <c r="L165" i="17" s="1"/>
  <c r="A166" i="17" l="1"/>
  <c r="L166" i="17" s="1"/>
  <c r="A167" i="17" l="1"/>
  <c r="L167" i="17" s="1"/>
  <c r="A168" i="17" l="1"/>
  <c r="L168" i="17" s="1"/>
  <c r="A169" i="17" l="1"/>
  <c r="L169" i="17" s="1"/>
  <c r="A170" i="17" l="1"/>
  <c r="L170" i="17" s="1"/>
  <c r="A171" i="17" l="1"/>
  <c r="L171" i="17" s="1"/>
  <c r="A172" i="17" l="1"/>
  <c r="L172" i="17" s="1"/>
  <c r="A173" i="17" l="1"/>
  <c r="L173" i="17" s="1"/>
  <c r="A174" i="17" l="1"/>
  <c r="L174" i="17" s="1"/>
  <c r="A175" i="17" l="1"/>
  <c r="L175" i="17" s="1"/>
  <c r="A176" i="17" l="1"/>
  <c r="L176" i="17" s="1"/>
  <c r="A177" i="17" l="1"/>
  <c r="L177" i="17" s="1"/>
  <c r="A178" i="17" l="1"/>
  <c r="L178" i="17" s="1"/>
  <c r="A179" i="17" l="1"/>
  <c r="L179" i="17" s="1"/>
  <c r="A180" i="17" l="1"/>
  <c r="L180" i="17" s="1"/>
  <c r="A181" i="17" l="1"/>
  <c r="L181" i="17" s="1"/>
  <c r="A182" i="17" l="1"/>
  <c r="L182" i="17" s="1"/>
  <c r="A183" i="17" l="1"/>
  <c r="L183" i="17" s="1"/>
  <c r="A184" i="17" l="1"/>
  <c r="L184" i="17" s="1"/>
  <c r="A185" i="17" l="1"/>
  <c r="L185" i="17" s="1"/>
  <c r="A186" i="17" l="1"/>
  <c r="L186" i="17" s="1"/>
  <c r="A187" i="17" l="1"/>
  <c r="L187" i="17" s="1"/>
  <c r="A188" i="17" l="1"/>
  <c r="L188" i="17" s="1"/>
  <c r="A189" i="17" l="1"/>
  <c r="L189" i="17" s="1"/>
  <c r="A190" i="17" l="1"/>
  <c r="L190" i="17" s="1"/>
  <c r="A191" i="17" l="1"/>
  <c r="L191" i="17" s="1"/>
  <c r="A192" i="17" l="1"/>
  <c r="L192" i="17" s="1"/>
  <c r="A193" i="17" l="1"/>
  <c r="L193" i="17" s="1"/>
  <c r="A194" i="17" l="1"/>
  <c r="L194" i="17" s="1"/>
  <c r="A195" i="17" l="1"/>
  <c r="L195" i="17" s="1"/>
  <c r="A196" i="17" l="1"/>
  <c r="L196" i="17" s="1"/>
  <c r="A197" i="17" l="1"/>
  <c r="L197" i="17" s="1"/>
  <c r="A198" i="17" l="1"/>
  <c r="L198" i="17" s="1"/>
  <c r="A199" i="17" l="1"/>
  <c r="L199" i="17" s="1"/>
  <c r="A200" i="17" l="1"/>
  <c r="L200" i="17" s="1"/>
  <c r="A201" i="17" l="1"/>
  <c r="L201" i="17" s="1"/>
  <c r="A202" i="17" l="1"/>
  <c r="L202" i="17" s="1"/>
  <c r="A203" i="17" l="1"/>
  <c r="L203" i="17" s="1"/>
  <c r="A204" i="17" l="1"/>
  <c r="L204" i="17" s="1"/>
  <c r="A205" i="17" l="1"/>
  <c r="L205" i="17" s="1"/>
  <c r="A206" i="17" l="1"/>
  <c r="L206" i="17" s="1"/>
  <c r="A207" i="17" l="1"/>
  <c r="L207" i="17" s="1"/>
  <c r="A208" i="17" l="1"/>
  <c r="L208" i="17" s="1"/>
  <c r="A209" i="17" l="1"/>
  <c r="L209" i="17" s="1"/>
  <c r="A210" i="17" l="1"/>
  <c r="L210" i="17" s="1"/>
  <c r="A211" i="17" l="1"/>
  <c r="L211" i="17" s="1"/>
  <c r="A212" i="17" l="1"/>
  <c r="L212" i="17" s="1"/>
  <c r="A213" i="17" l="1"/>
  <c r="L213" i="17" s="1"/>
  <c r="A214" i="17" l="1"/>
  <c r="L214" i="17" s="1"/>
  <c r="A215" i="17" l="1"/>
  <c r="L215" i="17" s="1"/>
  <c r="A216" i="17" l="1"/>
  <c r="L216" i="17" s="1"/>
  <c r="A217" i="17" l="1"/>
  <c r="L217" i="17" s="1"/>
  <c r="A218" i="17" l="1"/>
  <c r="L218" i="17" s="1"/>
  <c r="A219" i="17" l="1"/>
  <c r="L219" i="17" s="1"/>
  <c r="A220" i="17" l="1"/>
  <c r="L220" i="17" s="1"/>
  <c r="A221" i="17" l="1"/>
  <c r="L221" i="17" s="1"/>
  <c r="A222" i="17" l="1"/>
  <c r="L222" i="17" s="1"/>
  <c r="A223" i="17" l="1"/>
  <c r="L223" i="17" s="1"/>
  <c r="A224" i="17" l="1"/>
  <c r="L224" i="17" s="1"/>
  <c r="A225" i="17" l="1"/>
  <c r="L225" i="17" s="1"/>
  <c r="A226" i="17" l="1"/>
  <c r="L226" i="17" s="1"/>
  <c r="A227" i="17" l="1"/>
  <c r="L227" i="17" s="1"/>
  <c r="A228" i="17" l="1"/>
  <c r="L228" i="17" s="1"/>
  <c r="A229" i="17" l="1"/>
  <c r="L229" i="17" s="1"/>
  <c r="A230" i="17" l="1"/>
  <c r="L230" i="17" s="1"/>
  <c r="A231" i="17" l="1"/>
  <c r="L231" i="17" s="1"/>
  <c r="A232" i="17" l="1"/>
  <c r="L232" i="17" s="1"/>
  <c r="A233" i="17" l="1"/>
  <c r="L233" i="17" s="1"/>
  <c r="A234" i="17" l="1"/>
  <c r="L234" i="17" s="1"/>
  <c r="A235" i="17" l="1"/>
  <c r="L235" i="17" s="1"/>
  <c r="A236" i="17" l="1"/>
  <c r="L236" i="17" s="1"/>
  <c r="A237" i="17" l="1"/>
  <c r="L237" i="17" s="1"/>
  <c r="A238" i="17" l="1"/>
  <c r="L238" i="17" s="1"/>
  <c r="A239" i="17" l="1"/>
  <c r="L239" i="17" s="1"/>
  <c r="A240" i="17" l="1"/>
  <c r="L240" i="17" s="1"/>
  <c r="A241" i="17" l="1"/>
  <c r="L241" i="17" s="1"/>
  <c r="A242" i="17" l="1"/>
  <c r="L242" i="17" s="1"/>
  <c r="A243" i="17" l="1"/>
  <c r="L243" i="17" s="1"/>
  <c r="A244" i="17" l="1"/>
  <c r="L244" i="17" s="1"/>
  <c r="A245" i="17" l="1"/>
  <c r="L245" i="17" s="1"/>
  <c r="A246" i="17" l="1"/>
  <c r="L246" i="17" s="1"/>
  <c r="A247" i="17" l="1"/>
  <c r="L247" i="17" s="1"/>
  <c r="A248" i="17" l="1"/>
  <c r="L248" i="17" s="1"/>
  <c r="A249" i="17" l="1"/>
  <c r="L249" i="17" s="1"/>
  <c r="A250" i="17" l="1"/>
  <c r="L250" i="17" s="1"/>
  <c r="A251" i="17" l="1"/>
  <c r="L251" i="17" s="1"/>
  <c r="A252" i="17" l="1"/>
  <c r="L252" i="17" s="1"/>
  <c r="A253" i="17" l="1"/>
  <c r="L253" i="17" s="1"/>
  <c r="A254" i="17" l="1"/>
  <c r="L254" i="17" s="1"/>
  <c r="A255" i="17" l="1"/>
  <c r="L255" i="17" s="1"/>
  <c r="A256" i="17" l="1"/>
  <c r="L256" i="17" s="1"/>
  <c r="A257" i="17" l="1"/>
  <c r="L257" i="17" s="1"/>
  <c r="A258" i="17" l="1"/>
  <c r="L258" i="17" s="1"/>
  <c r="A259" i="17" l="1"/>
  <c r="L259" i="17" s="1"/>
  <c r="A260" i="17" l="1"/>
  <c r="L260" i="17" s="1"/>
  <c r="A261" i="17" l="1"/>
  <c r="L261" i="17" s="1"/>
  <c r="A262" i="17" l="1"/>
  <c r="L262" i="17" s="1"/>
  <c r="A263" i="17" l="1"/>
  <c r="L263" i="17" s="1"/>
  <c r="A264" i="17" l="1"/>
  <c r="L264" i="17" s="1"/>
  <c r="A265" i="17" l="1"/>
  <c r="L265" i="17" s="1"/>
  <c r="A266" i="17" l="1"/>
  <c r="L266" i="17" s="1"/>
  <c r="A267" i="17" l="1"/>
  <c r="L267" i="17" s="1"/>
  <c r="A268" i="17" l="1"/>
  <c r="L268" i="17" s="1"/>
  <c r="A269" i="17" l="1"/>
  <c r="L269" i="17" s="1"/>
  <c r="A270" i="17" l="1"/>
  <c r="L270" i="17" s="1"/>
  <c r="A271" i="17" l="1"/>
  <c r="L271" i="17" s="1"/>
  <c r="A272" i="17" l="1"/>
  <c r="L272" i="17" s="1"/>
  <c r="A273" i="17" l="1"/>
  <c r="L273" i="17" s="1"/>
  <c r="A274" i="17" l="1"/>
  <c r="L274" i="17" s="1"/>
  <c r="A275" i="17" l="1"/>
  <c r="L275" i="17" s="1"/>
  <c r="A276" i="17" l="1"/>
  <c r="L276" i="17" s="1"/>
  <c r="A277" i="17" l="1"/>
  <c r="L277" i="17" s="1"/>
  <c r="A278" i="17" l="1"/>
  <c r="L278" i="17" s="1"/>
  <c r="A279" i="17" l="1"/>
  <c r="L279" i="17" s="1"/>
  <c r="A280" i="17" l="1"/>
  <c r="L280" i="17" s="1"/>
  <c r="A281" i="17" l="1"/>
  <c r="L281" i="17" s="1"/>
  <c r="A282" i="17" l="1"/>
  <c r="L282" i="17" s="1"/>
  <c r="A283" i="17" l="1"/>
  <c r="L283" i="17" s="1"/>
  <c r="A284" i="17" l="1"/>
  <c r="L284" i="17" s="1"/>
  <c r="A285" i="17" l="1"/>
  <c r="L285" i="17" s="1"/>
  <c r="A286" i="17" l="1"/>
  <c r="L286" i="17" s="1"/>
  <c r="A287" i="17" l="1"/>
  <c r="L287" i="17" s="1"/>
  <c r="A288" i="17" l="1"/>
  <c r="L288" i="17" s="1"/>
  <c r="A289" i="17" l="1"/>
  <c r="L289" i="17" s="1"/>
  <c r="A290" i="17" l="1"/>
  <c r="L290" i="17" s="1"/>
  <c r="A291" i="17" l="1"/>
  <c r="L291" i="17" s="1"/>
  <c r="A292" i="17" l="1"/>
  <c r="L292" i="17" s="1"/>
  <c r="A293" i="17" l="1"/>
  <c r="L293" i="17" s="1"/>
  <c r="A294" i="17" l="1"/>
  <c r="L294" i="17" s="1"/>
  <c r="A295" i="17" l="1"/>
  <c r="L295" i="17" s="1"/>
  <c r="A296" i="17" l="1"/>
  <c r="L296" i="17" s="1"/>
  <c r="A297" i="17" l="1"/>
  <c r="L297" i="17" s="1"/>
  <c r="A298" i="17" l="1"/>
  <c r="L298" i="17" s="1"/>
  <c r="A299" i="17" l="1"/>
  <c r="L299" i="17" s="1"/>
  <c r="A300" i="17" l="1"/>
  <c r="L300" i="17" s="1"/>
  <c r="A301" i="17" l="1"/>
  <c r="L301" i="17" s="1"/>
  <c r="A302" i="17" l="1"/>
  <c r="L302" i="17" s="1"/>
  <c r="A303" i="17" l="1"/>
  <c r="L303" i="17" s="1"/>
  <c r="A304" i="17" l="1"/>
  <c r="L304" i="17" s="1"/>
  <c r="A305" i="17" l="1"/>
  <c r="L305" i="17" s="1"/>
  <c r="A306" i="17" l="1"/>
  <c r="L306" i="17" s="1"/>
  <c r="A307" i="17" l="1"/>
  <c r="L307" i="17" s="1"/>
  <c r="A308" i="17" l="1"/>
  <c r="L308" i="17" s="1"/>
  <c r="A309" i="17" l="1"/>
  <c r="L309" i="17" s="1"/>
  <c r="A310" i="17" l="1"/>
  <c r="L310" i="17" s="1"/>
  <c r="A311" i="17" l="1"/>
  <c r="L311" i="17" s="1"/>
  <c r="A312" i="17" l="1"/>
  <c r="L312" i="17" s="1"/>
  <c r="A313" i="17" l="1"/>
  <c r="L313" i="17" s="1"/>
  <c r="A314" i="17" l="1"/>
  <c r="L314" i="17" s="1"/>
  <c r="A315" i="17" l="1"/>
  <c r="L315" i="17" s="1"/>
  <c r="A316" i="17" l="1"/>
  <c r="L316" i="17" s="1"/>
  <c r="A317" i="17" l="1"/>
  <c r="L317" i="17" s="1"/>
  <c r="A318" i="17" l="1"/>
  <c r="L318" i="17" s="1"/>
  <c r="A319" i="17" l="1"/>
  <c r="L319" i="17" s="1"/>
  <c r="A320" i="17" l="1"/>
  <c r="L320" i="17" s="1"/>
  <c r="A321" i="17" l="1"/>
  <c r="L321" i="17" s="1"/>
  <c r="A322" i="17" l="1"/>
  <c r="L322" i="17" s="1"/>
  <c r="A323" i="17" l="1"/>
  <c r="L323" i="17" s="1"/>
  <c r="A324" i="17" l="1"/>
  <c r="L324" i="17" s="1"/>
  <c r="A325" i="17" l="1"/>
  <c r="L325" i="17" s="1"/>
  <c r="A326" i="17" l="1"/>
  <c r="L326" i="17" s="1"/>
  <c r="A327" i="17" l="1"/>
  <c r="L327" i="17" s="1"/>
  <c r="A328" i="17" l="1"/>
  <c r="L328" i="17" s="1"/>
  <c r="A329" i="17" l="1"/>
  <c r="L329" i="17" s="1"/>
  <c r="A330" i="17" l="1"/>
  <c r="L330" i="17" s="1"/>
  <c r="A331" i="17" l="1"/>
  <c r="L331" i="17" s="1"/>
  <c r="A332" i="17" l="1"/>
  <c r="L332" i="17" s="1"/>
  <c r="A333" i="17" l="1"/>
  <c r="L333" i="17" s="1"/>
  <c r="A334" i="17" l="1"/>
  <c r="L334" i="17" s="1"/>
  <c r="A335" i="17" l="1"/>
  <c r="L335" i="17" s="1"/>
  <c r="A336" i="17" l="1"/>
  <c r="L336" i="17" s="1"/>
  <c r="A337" i="17" l="1"/>
  <c r="L337" i="17" s="1"/>
  <c r="A338" i="17" l="1"/>
  <c r="L338" i="17" s="1"/>
  <c r="A339" i="17" l="1"/>
  <c r="L339" i="17" s="1"/>
  <c r="A340" i="17" l="1"/>
  <c r="L340" i="17" s="1"/>
  <c r="A341" i="17" l="1"/>
  <c r="L341" i="17" s="1"/>
  <c r="A342" i="17" l="1"/>
  <c r="L342" i="17" s="1"/>
  <c r="A343" i="17" l="1"/>
  <c r="L343" i="17" s="1"/>
  <c r="A344" i="17" l="1"/>
  <c r="L344" i="17" s="1"/>
  <c r="A345" i="17" l="1"/>
  <c r="L345" i="17" s="1"/>
  <c r="A346" i="17" l="1"/>
  <c r="L346" i="17" s="1"/>
  <c r="A347" i="17" l="1"/>
  <c r="L347" i="17" s="1"/>
  <c r="A348" i="17" l="1"/>
  <c r="L348" i="17" s="1"/>
  <c r="A349" i="17" l="1"/>
  <c r="L349" i="17" s="1"/>
  <c r="A350" i="17" l="1"/>
  <c r="L350" i="17" s="1"/>
  <c r="A351" i="17" l="1"/>
  <c r="L351" i="17" s="1"/>
  <c r="A352" i="17" l="1"/>
  <c r="L352" i="17" s="1"/>
  <c r="A353" i="17" l="1"/>
  <c r="L353" i="17" s="1"/>
  <c r="A354" i="17" l="1"/>
  <c r="L354" i="17" s="1"/>
  <c r="A355" i="17" l="1"/>
  <c r="L355" i="17" s="1"/>
  <c r="A356" i="17" l="1"/>
  <c r="L356" i="17" s="1"/>
  <c r="A357" i="17" l="1"/>
  <c r="L357" i="17" s="1"/>
  <c r="A358" i="17" l="1"/>
  <c r="L358" i="17" s="1"/>
  <c r="A359" i="17" l="1"/>
  <c r="L359" i="17" s="1"/>
  <c r="A360" i="17" l="1"/>
  <c r="L360" i="17" s="1"/>
  <c r="A361" i="17" l="1"/>
  <c r="L361" i="17" s="1"/>
  <c r="A362" i="17" l="1"/>
  <c r="L362" i="17" s="1"/>
  <c r="A363" i="17" l="1"/>
  <c r="L363" i="17" s="1"/>
  <c r="A364" i="17" l="1"/>
  <c r="L364" i="17" s="1"/>
  <c r="A365" i="17" l="1"/>
  <c r="L365" i="17" s="1"/>
  <c r="A366" i="17" l="1"/>
  <c r="L366" i="17" s="1"/>
  <c r="A367" i="17" l="1"/>
  <c r="L367" i="17" s="1"/>
  <c r="A368" i="17" l="1"/>
  <c r="L368" i="17" s="1"/>
  <c r="A369" i="17" l="1"/>
  <c r="L369" i="17" s="1"/>
  <c r="A370" i="17" l="1"/>
  <c r="L370" i="17" s="1"/>
  <c r="A371" i="17" l="1"/>
  <c r="L371" i="17" s="1"/>
  <c r="A372" i="17" l="1"/>
  <c r="L372" i="17" s="1"/>
  <c r="A373" i="17" l="1"/>
  <c r="L373" i="17" s="1"/>
  <c r="A374" i="17" l="1"/>
  <c r="L374" i="17" s="1"/>
  <c r="A375" i="17" l="1"/>
  <c r="L375" i="17" s="1"/>
  <c r="A376" i="17" l="1"/>
  <c r="L376" i="17" s="1"/>
  <c r="A377" i="17" l="1"/>
  <c r="L377" i="17" s="1"/>
  <c r="A378" i="17" l="1"/>
  <c r="L378" i="17" s="1"/>
  <c r="A379" i="17" l="1"/>
  <c r="L379" i="17" s="1"/>
  <c r="A380" i="17" l="1"/>
  <c r="L380" i="17" s="1"/>
  <c r="A381" i="17" l="1"/>
  <c r="L381" i="17" s="1"/>
  <c r="A382" i="17" l="1"/>
  <c r="L382" i="17" s="1"/>
  <c r="A383" i="17" l="1"/>
  <c r="L383" i="17" s="1"/>
  <c r="A384" i="17" l="1"/>
  <c r="L384" i="17" s="1"/>
  <c r="A385" i="17" l="1"/>
  <c r="L385" i="17" s="1"/>
  <c r="A386" i="17" l="1"/>
  <c r="L386" i="17" s="1"/>
  <c r="A387" i="17" l="1"/>
  <c r="L387" i="17" s="1"/>
  <c r="A388" i="17" l="1"/>
  <c r="L388" i="17" s="1"/>
  <c r="A389" i="17" l="1"/>
  <c r="L389" i="17" s="1"/>
  <c r="A390" i="17" l="1"/>
  <c r="L390" i="17" s="1"/>
  <c r="A391" i="17" l="1"/>
  <c r="L391" i="17" s="1"/>
  <c r="A392" i="17" l="1"/>
  <c r="L392" i="17" s="1"/>
  <c r="A393" i="17" l="1"/>
  <c r="L393" i="17" s="1"/>
  <c r="A394" i="17" l="1"/>
  <c r="L394" i="17" s="1"/>
  <c r="A395" i="17" l="1"/>
  <c r="L395" i="17" s="1"/>
  <c r="A396" i="17" l="1"/>
  <c r="L396" i="17" s="1"/>
  <c r="A397" i="17" l="1"/>
  <c r="L397" i="17" s="1"/>
  <c r="A398" i="17" l="1"/>
  <c r="L398" i="17" s="1"/>
  <c r="A399" i="17" l="1"/>
  <c r="L399" i="17" s="1"/>
  <c r="A400" i="17" l="1"/>
  <c r="L400" i="17" s="1"/>
  <c r="A401" i="17" l="1"/>
  <c r="L401" i="17" s="1"/>
  <c r="A402" i="17" l="1"/>
  <c r="L402" i="17" s="1"/>
  <c r="A403" i="17" l="1"/>
  <c r="L403" i="17" s="1"/>
  <c r="A404" i="17" l="1"/>
  <c r="L404" i="17" s="1"/>
  <c r="A405" i="17" l="1"/>
  <c r="L405" i="17" s="1"/>
  <c r="A406" i="17" l="1"/>
  <c r="L406" i="17" s="1"/>
  <c r="A407" i="17" l="1"/>
  <c r="L407" i="17" s="1"/>
  <c r="A408" i="17" l="1"/>
  <c r="L408" i="17" s="1"/>
  <c r="A409" i="17" l="1"/>
  <c r="L409" i="17" s="1"/>
  <c r="A410" i="17" l="1"/>
  <c r="L410" i="17" s="1"/>
  <c r="A411" i="17" l="1"/>
  <c r="L411" i="17" s="1"/>
  <c r="A412" i="17" l="1"/>
  <c r="L412" i="17" s="1"/>
  <c r="A413" i="17" l="1"/>
  <c r="L413" i="17" s="1"/>
  <c r="A414" i="17" l="1"/>
  <c r="L414" i="17" s="1"/>
  <c r="A415" i="17" l="1"/>
  <c r="L415" i="17" s="1"/>
  <c r="A416" i="17" l="1"/>
  <c r="L416" i="17" s="1"/>
  <c r="A417" i="17" l="1"/>
  <c r="L417" i="17" s="1"/>
  <c r="A418" i="17" l="1"/>
  <c r="L418" i="17" s="1"/>
  <c r="A419" i="17" l="1"/>
  <c r="L419" i="17" s="1"/>
  <c r="A420" i="17" l="1"/>
  <c r="L420" i="17" s="1"/>
  <c r="A421" i="17" l="1"/>
  <c r="L421" i="17" s="1"/>
  <c r="A422" i="17" l="1"/>
  <c r="L422" i="17" s="1"/>
  <c r="A423" i="17" l="1"/>
  <c r="L423" i="17" s="1"/>
  <c r="A424" i="17" l="1"/>
  <c r="L424" i="17" s="1"/>
  <c r="A425" i="17" l="1"/>
  <c r="L425" i="17" s="1"/>
  <c r="A426" i="17" l="1"/>
  <c r="L426" i="17" s="1"/>
  <c r="A427" i="17" l="1"/>
  <c r="L427" i="17" s="1"/>
  <c r="A428" i="17" l="1"/>
  <c r="L428" i="17" s="1"/>
  <c r="A429" i="17" l="1"/>
  <c r="L429" i="17" s="1"/>
  <c r="A430" i="17" l="1"/>
  <c r="L430" i="17" s="1"/>
  <c r="A431" i="17" l="1"/>
  <c r="L431" i="17" s="1"/>
  <c r="A432" i="17" l="1"/>
  <c r="L432" i="17" s="1"/>
  <c r="A433" i="17" l="1"/>
  <c r="L433" i="17" s="1"/>
  <c r="A434" i="17" l="1"/>
  <c r="L434" i="17" s="1"/>
  <c r="A435" i="17" l="1"/>
  <c r="L435" i="17" s="1"/>
  <c r="A436" i="17" l="1"/>
  <c r="L436" i="17" s="1"/>
  <c r="A437" i="17" l="1"/>
  <c r="L437" i="17" s="1"/>
  <c r="A438" i="17" l="1"/>
  <c r="L438" i="17" s="1"/>
  <c r="A439" i="17" l="1"/>
  <c r="L439" i="17" s="1"/>
  <c r="A440" i="17" l="1"/>
  <c r="L440" i="17" s="1"/>
  <c r="A441" i="17" l="1"/>
  <c r="L441" i="17" s="1"/>
  <c r="A442" i="17" l="1"/>
  <c r="L442" i="17" s="1"/>
  <c r="A443" i="17" l="1"/>
  <c r="L443" i="17" s="1"/>
  <c r="A444" i="17" l="1"/>
  <c r="L444" i="17" s="1"/>
  <c r="A445" i="17" l="1"/>
  <c r="L445" i="17" s="1"/>
  <c r="A446" i="17" l="1"/>
  <c r="L446" i="17" s="1"/>
  <c r="A447" i="17" l="1"/>
  <c r="L447" i="17" s="1"/>
  <c r="A448" i="17" l="1"/>
  <c r="L448" i="17" s="1"/>
  <c r="A449" i="17" l="1"/>
  <c r="L449" i="17" s="1"/>
  <c r="A450" i="17" l="1"/>
  <c r="L450" i="17" s="1"/>
  <c r="A451" i="17" l="1"/>
  <c r="L451" i="17" s="1"/>
  <c r="A452" i="17" l="1"/>
  <c r="L452" i="17" s="1"/>
  <c r="A453" i="17" l="1"/>
  <c r="L453" i="17" s="1"/>
  <c r="A454" i="17" l="1"/>
  <c r="L454" i="17" s="1"/>
  <c r="A455" i="17" l="1"/>
  <c r="L455" i="17" s="1"/>
  <c r="A456" i="17" l="1"/>
  <c r="L456" i="17" s="1"/>
  <c r="A457" i="17" l="1"/>
  <c r="L457" i="17" s="1"/>
  <c r="A458" i="17" l="1"/>
  <c r="L458" i="17" s="1"/>
  <c r="A459" i="17" l="1"/>
  <c r="L459" i="17" s="1"/>
  <c r="A460" i="17" l="1"/>
  <c r="L460" i="17" s="1"/>
  <c r="A461" i="17" l="1"/>
  <c r="L461" i="17" s="1"/>
  <c r="A462" i="17" l="1"/>
  <c r="L462" i="17" s="1"/>
  <c r="A463" i="17" l="1"/>
  <c r="L463" i="17" s="1"/>
  <c r="A464" i="17" l="1"/>
  <c r="L464" i="17" s="1"/>
  <c r="A465" i="17" l="1"/>
  <c r="L465" i="17" s="1"/>
  <c r="A466" i="17" l="1"/>
  <c r="L466" i="17" s="1"/>
  <c r="A467" i="17" l="1"/>
  <c r="L467" i="17" s="1"/>
  <c r="A468" i="17" l="1"/>
  <c r="L468" i="17" s="1"/>
  <c r="A469" i="17" l="1"/>
  <c r="L469" i="17" s="1"/>
  <c r="A470" i="17" l="1"/>
  <c r="L470" i="17" s="1"/>
  <c r="A471" i="17" l="1"/>
  <c r="L471" i="17" s="1"/>
  <c r="A472" i="17" l="1"/>
  <c r="L472" i="17" s="1"/>
  <c r="A473" i="17" l="1"/>
  <c r="L473" i="17" s="1"/>
  <c r="A474" i="17" l="1"/>
  <c r="L474" i="17" s="1"/>
  <c r="A475" i="17" l="1"/>
  <c r="L475" i="17" s="1"/>
  <c r="A476" i="17" l="1"/>
  <c r="L476" i="17" s="1"/>
  <c r="A477" i="17" l="1"/>
  <c r="L477" i="17" s="1"/>
  <c r="A478" i="17" l="1"/>
  <c r="L478" i="17" s="1"/>
  <c r="A479" i="17" l="1"/>
  <c r="L479" i="17" s="1"/>
  <c r="A480" i="17" l="1"/>
  <c r="L480" i="17" s="1"/>
  <c r="A481" i="17" l="1"/>
  <c r="L481" i="17" s="1"/>
  <c r="A482" i="17" l="1"/>
  <c r="L482" i="17" s="1"/>
  <c r="A483" i="17" l="1"/>
  <c r="L483" i="17" s="1"/>
  <c r="A484" i="17" l="1"/>
  <c r="L484" i="17" s="1"/>
  <c r="A485" i="17" l="1"/>
  <c r="L485" i="17" s="1"/>
  <c r="A486" i="17" l="1"/>
  <c r="L486" i="17" s="1"/>
  <c r="A487" i="17" l="1"/>
  <c r="L487" i="17" s="1"/>
  <c r="A488" i="17" l="1"/>
  <c r="L488" i="17" s="1"/>
  <c r="A489" i="17" l="1"/>
  <c r="L489" i="17" s="1"/>
  <c r="A490" i="17" l="1"/>
  <c r="L490" i="17" s="1"/>
  <c r="A491" i="17" l="1"/>
  <c r="L491" i="17" s="1"/>
  <c r="A492" i="17" l="1"/>
  <c r="L492" i="17" s="1"/>
  <c r="A493" i="17" l="1"/>
  <c r="L493" i="17" s="1"/>
  <c r="A494" i="17" l="1"/>
  <c r="L494" i="17" s="1"/>
  <c r="A495" i="17" l="1"/>
  <c r="L495" i="17" s="1"/>
  <c r="A496" i="17" l="1"/>
  <c r="L496" i="17" s="1"/>
  <c r="A497" i="17" l="1"/>
  <c r="L497" i="17" s="1"/>
  <c r="A498" i="17" l="1"/>
  <c r="L498" i="17" s="1"/>
  <c r="A499" i="17" l="1"/>
  <c r="L499" i="17" s="1"/>
  <c r="A500" i="17" l="1"/>
  <c r="L500" i="17" s="1"/>
  <c r="A501" i="17" l="1"/>
  <c r="L501" i="17" s="1"/>
  <c r="A502" i="17" l="1"/>
  <c r="L502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3D700A-4206-48FB-8E67-5045AD0CE512}" keepAlive="1" name="Запрос — Сборка_реестра_с_БД (2)" description="Соединение с запросом &quot;Сборка_реестра_с_БД (2)&quot; в книге." type="5" refreshedVersion="6" background="1" saveData="1">
    <dbPr connection="Provider=Microsoft.Mashup.OleDb.1;Data Source=$Workbook$;Location=&quot;Сборка_реестра_с_БД (2)&quot;;Extended Properties=&quot;&quot;" command="SELECT * FROM [Сборка_реестра_с_БД (2)]"/>
  </connection>
  <connection id="2" xr16:uid="{0301C84D-DFE2-4DBC-9494-B8CA352ACAF0}" keepAlive="1" name="Запрос — Сборка_реестра_с_БД (3)" description="Соединение с запросом &quot;Сборка_реестра_с_БД (3)&quot; в книге." type="5" refreshedVersion="6" background="1" refreshOnLoad="1" saveData="1">
    <dbPr connection="Provider=Microsoft.Mashup.OleDb.1;Data Source=$Workbook$;Location=&quot;Сборка_реестра_с_БД (3)&quot;;Extended Properties=&quot;&quot;" command="SELECT * FROM [Сборка_реестра_с_БД (3)]"/>
  </connection>
</connections>
</file>

<file path=xl/sharedStrings.xml><?xml version="1.0" encoding="utf-8"?>
<sst xmlns="http://schemas.openxmlformats.org/spreadsheetml/2006/main" count="3841" uniqueCount="679">
  <si>
    <t>Карьерный (Горный)  песок 1 сорт</t>
  </si>
  <si>
    <t>Проект</t>
  </si>
  <si>
    <t>Фракционный бой 70-150</t>
  </si>
  <si>
    <t>Щебень фр. 5-20</t>
  </si>
  <si>
    <t>ЩПС 0-40</t>
  </si>
  <si>
    <t>оригинал</t>
  </si>
  <si>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</si>
  <si>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</si>
  <si>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</si>
  <si>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</si>
  <si>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</si>
  <si>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</si>
  <si>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</si>
  <si>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Примечание</t>
  </si>
  <si>
    <t>К3</t>
  </si>
  <si>
    <t>МАН</t>
  </si>
  <si>
    <t>ВОЛЬВО</t>
  </si>
  <si>
    <t>СКАНИЯ</t>
  </si>
  <si>
    <t>Камаз</t>
  </si>
  <si>
    <t>Алексеев А.Н.</t>
  </si>
  <si>
    <t>Пулукчу И.Н.</t>
  </si>
  <si>
    <t>О905КЕ47</t>
  </si>
  <si>
    <t>ИВЕКО</t>
  </si>
  <si>
    <t>А472АВ198</t>
  </si>
  <si>
    <t>Х737КС47</t>
  </si>
  <si>
    <t>У698ЕЕ178</t>
  </si>
  <si>
    <t>Камышов В.А.</t>
  </si>
  <si>
    <t>К600НТ178</t>
  </si>
  <si>
    <t>Т600СН178</t>
  </si>
  <si>
    <t>Р600ТН178</t>
  </si>
  <si>
    <t>Никифоров Е.Ю.</t>
  </si>
  <si>
    <t>Х600ВХ98</t>
  </si>
  <si>
    <t>РЕНО</t>
  </si>
  <si>
    <t>Т600ХВ47</t>
  </si>
  <si>
    <t>Дабижук А.Г.</t>
  </si>
  <si>
    <t>Е600АВ78</t>
  </si>
  <si>
    <t>Ананьев К.И.</t>
  </si>
  <si>
    <t>А600НУ198</t>
  </si>
  <si>
    <t>Петрушкин А.В.</t>
  </si>
  <si>
    <t>К600РС178</t>
  </si>
  <si>
    <t>Галкин М.В.</t>
  </si>
  <si>
    <t>В204ТМ47</t>
  </si>
  <si>
    <t>В208ТМ47</t>
  </si>
  <si>
    <t>Есир П.</t>
  </si>
  <si>
    <t>У421НМ178</t>
  </si>
  <si>
    <t>В989ЕВ198</t>
  </si>
  <si>
    <t>А526ВА198</t>
  </si>
  <si>
    <t>Головин А.Н.</t>
  </si>
  <si>
    <t>Маджар С.И.</t>
  </si>
  <si>
    <t>К770МУ71</t>
  </si>
  <si>
    <t>Маркелов А.Н.</t>
  </si>
  <si>
    <t>Кулешов И.О.</t>
  </si>
  <si>
    <t>В600СС198</t>
  </si>
  <si>
    <t>Докукин А.С.</t>
  </si>
  <si>
    <t>Вишневский Р.В.</t>
  </si>
  <si>
    <t>Скания</t>
  </si>
  <si>
    <t>Попов М.С.</t>
  </si>
  <si>
    <t>У398ВР178</t>
  </si>
  <si>
    <t>Х312ХН178</t>
  </si>
  <si>
    <t>М600ХК78</t>
  </si>
  <si>
    <t>Р434КТ72</t>
  </si>
  <si>
    <t>К730ХХ178</t>
  </si>
  <si>
    <t>У419НМ178</t>
  </si>
  <si>
    <t>О600ХА98</t>
  </si>
  <si>
    <t>Вольво</t>
  </si>
  <si>
    <t>х012хр178</t>
  </si>
  <si>
    <t>Дмитриев А.</t>
  </si>
  <si>
    <t>Алексеев В.</t>
  </si>
  <si>
    <t>*-оригинал</t>
  </si>
  <si>
    <t>К4</t>
  </si>
  <si>
    <t>Х190ОС47</t>
  </si>
  <si>
    <t>В357ТВ98</t>
  </si>
  <si>
    <t>В355ТВ98</t>
  </si>
  <si>
    <t>Даф</t>
  </si>
  <si>
    <t>Ман</t>
  </si>
  <si>
    <t>Пручай А.М.</t>
  </si>
  <si>
    <t>/-скан</t>
  </si>
  <si>
    <t>слово</t>
  </si>
  <si>
    <t>В600ОН178</t>
  </si>
  <si>
    <t>Ивеко</t>
  </si>
  <si>
    <t>ман</t>
  </si>
  <si>
    <t>Р903ХЕ750</t>
  </si>
  <si>
    <t>Мерседес</t>
  </si>
  <si>
    <t>Е099ВК198</t>
  </si>
  <si>
    <t>в618см198</t>
  </si>
  <si>
    <t>Чумиканов В.С.</t>
  </si>
  <si>
    <t>к874кт178</t>
  </si>
  <si>
    <t>Яншин О.В.</t>
  </si>
  <si>
    <t>в362рр178</t>
  </si>
  <si>
    <t>Матвеев А.С.</t>
  </si>
  <si>
    <t>в993се47</t>
  </si>
  <si>
    <t>Меньшов А.В.</t>
  </si>
  <si>
    <t>в123рс178</t>
  </si>
  <si>
    <t>Бичев Л.И.</t>
  </si>
  <si>
    <t>в221рх178</t>
  </si>
  <si>
    <t>Челак</t>
  </si>
  <si>
    <t>Шакман</t>
  </si>
  <si>
    <t>Малинин А.Ю.</t>
  </si>
  <si>
    <t>о607вх178</t>
  </si>
  <si>
    <t>Афанасьев Е.П.</t>
  </si>
  <si>
    <t>У443АО178</t>
  </si>
  <si>
    <t>а465ем198</t>
  </si>
  <si>
    <t>Пальченко В.С.</t>
  </si>
  <si>
    <t>Евтушенко И.А.</t>
  </si>
  <si>
    <t>а472уо198</t>
  </si>
  <si>
    <t>в990се47</t>
  </si>
  <si>
    <t>Афонин С.В.</t>
  </si>
  <si>
    <t>Слюсаренко С.В.</t>
  </si>
  <si>
    <t>е018кх178</t>
  </si>
  <si>
    <t>в223рх178</t>
  </si>
  <si>
    <t>МЕРСЕДЕС</t>
  </si>
  <si>
    <t>Т343АО178</t>
  </si>
  <si>
    <t xml:space="preserve">Качулин </t>
  </si>
  <si>
    <t>СЕТИ К4</t>
  </si>
  <si>
    <t>ШАКМАН</t>
  </si>
  <si>
    <t xml:space="preserve">Челак </t>
  </si>
  <si>
    <t>Emty</t>
  </si>
  <si>
    <t>УПД_ПД_№</t>
  </si>
  <si>
    <t>УПД_ПД_Дата</t>
  </si>
  <si>
    <t>УПД_статус</t>
  </si>
  <si>
    <t>Контроль</t>
  </si>
  <si>
    <t>Рящин В.А.</t>
  </si>
  <si>
    <t>Васильцов К.В.</t>
  </si>
  <si>
    <t>Сергушенков С.Ю.</t>
  </si>
  <si>
    <t>Прокофьев С.Н.</t>
  </si>
  <si>
    <t>Собакин С.А.</t>
  </si>
  <si>
    <t>Руденький С.А.</t>
  </si>
  <si>
    <t>Щебень фр.40-70</t>
  </si>
  <si>
    <t>Лебедев А.</t>
  </si>
  <si>
    <t>в028тт178</t>
  </si>
  <si>
    <t>Буров С.В.</t>
  </si>
  <si>
    <t>а841ао178</t>
  </si>
  <si>
    <t>Наименование</t>
  </si>
  <si>
    <t>Документ</t>
  </si>
  <si>
    <t>14879(1)</t>
  </si>
  <si>
    <t>Е018кх178</t>
  </si>
  <si>
    <t>Самси М.</t>
  </si>
  <si>
    <t>Трошков А.Е.</t>
  </si>
  <si>
    <t>Арабаджи Н.</t>
  </si>
  <si>
    <t>Качулин И.С.</t>
  </si>
  <si>
    <t>Осипов С.Р.</t>
  </si>
  <si>
    <t>Топол П.Ф.</t>
  </si>
  <si>
    <t>Стефу Д.</t>
  </si>
  <si>
    <t>Бурцев И.</t>
  </si>
  <si>
    <t>в432ом198</t>
  </si>
  <si>
    <t>СГ139626</t>
  </si>
  <si>
    <t>Полков А.В.</t>
  </si>
  <si>
    <t>Шевелев В.А.</t>
  </si>
  <si>
    <t>в828хт198</t>
  </si>
  <si>
    <t>СГ139560</t>
  </si>
  <si>
    <t>Топол П.Ф</t>
  </si>
  <si>
    <t>СГ139584</t>
  </si>
  <si>
    <t>Стефу Дмитрий</t>
  </si>
  <si>
    <t>СГ139583</t>
  </si>
  <si>
    <t>ШК1</t>
  </si>
  <si>
    <t>Арабаджи Николай</t>
  </si>
  <si>
    <t>У421НМ78</t>
  </si>
  <si>
    <t>Попков А.В.</t>
  </si>
  <si>
    <t>Калын Сергей Дмиртриевич</t>
  </si>
  <si>
    <t>Рябикин Р.А.</t>
  </si>
  <si>
    <t>Т885КО98</t>
  </si>
  <si>
    <t>Калын С.Д.</t>
  </si>
  <si>
    <t>Капсамун А.В.</t>
  </si>
  <si>
    <t>Зайцев А.И.</t>
  </si>
  <si>
    <t>Мамыров Т.Т.</t>
  </si>
  <si>
    <t xml:space="preserve">ИВЕКО </t>
  </si>
  <si>
    <t>Куру А.И.</t>
  </si>
  <si>
    <t>Ерофеев Ю.С.</t>
  </si>
  <si>
    <t>Шишонков С.А.</t>
  </si>
  <si>
    <t>Сергушенков Ю.А.</t>
  </si>
  <si>
    <t>Балыкин Н.В.</t>
  </si>
  <si>
    <t>НТС б/н 2</t>
  </si>
  <si>
    <t>НТС б/н 1</t>
  </si>
  <si>
    <t>НТС б/н 3</t>
  </si>
  <si>
    <t>НТС б/н 4</t>
  </si>
  <si>
    <t>НТС б/н 5</t>
  </si>
  <si>
    <t>НТС б/н 6</t>
  </si>
  <si>
    <t>НТС б/н 7</t>
  </si>
  <si>
    <t>Барынов А.С.</t>
  </si>
  <si>
    <t>НТС б/н 8</t>
  </si>
  <si>
    <t>Цветков С.А.</t>
  </si>
  <si>
    <t>НТС б/н 18</t>
  </si>
  <si>
    <t>Исайкин</t>
  </si>
  <si>
    <t>Т387КХ178</t>
  </si>
  <si>
    <t>НТС б/н 17</t>
  </si>
  <si>
    <t>НТС б/н 16</t>
  </si>
  <si>
    <t>НТС б/н 21</t>
  </si>
  <si>
    <t>Т014ТЕ777</t>
  </si>
  <si>
    <t>НТС б/н 20</t>
  </si>
  <si>
    <t>НТС б/н 19</t>
  </si>
  <si>
    <t>НТС б/н 15</t>
  </si>
  <si>
    <t>НТС б/н 11</t>
  </si>
  <si>
    <t>НТС б/н 10</t>
  </si>
  <si>
    <t>НТС б/н 9</t>
  </si>
  <si>
    <t>НТС б/н 14</t>
  </si>
  <si>
    <t>НТС б/н 13</t>
  </si>
  <si>
    <t>НТС б/н 12</t>
  </si>
  <si>
    <t>ИН38721</t>
  </si>
  <si>
    <t>ИН139614</t>
  </si>
  <si>
    <t>ИН139613</t>
  </si>
  <si>
    <t>ИН39416</t>
  </si>
  <si>
    <t>ИН40105</t>
  </si>
  <si>
    <t>ИН139585</t>
  </si>
  <si>
    <t>ИН139612</t>
  </si>
  <si>
    <t>ИН120356</t>
  </si>
  <si>
    <t>СГ40107</t>
  </si>
  <si>
    <t>ИН34680</t>
  </si>
  <si>
    <t>АСН б/н 57</t>
  </si>
  <si>
    <t>АСН б/н 56</t>
  </si>
  <si>
    <t>АСН б/н 58</t>
  </si>
  <si>
    <t>АСН б/н 59</t>
  </si>
  <si>
    <t>АСН б/н 55</t>
  </si>
  <si>
    <t>АСН б/н 51</t>
  </si>
  <si>
    <t>АСН б/н 50</t>
  </si>
  <si>
    <t>АСН б/н 52</t>
  </si>
  <si>
    <t>АСН б/н 54</t>
  </si>
  <si>
    <t>АСН б/н 53</t>
  </si>
  <si>
    <t>ИН38718</t>
  </si>
  <si>
    <t>ИН38720</t>
  </si>
  <si>
    <t>ИН34670</t>
  </si>
  <si>
    <t>ИН34678</t>
  </si>
  <si>
    <t>ИН34677</t>
  </si>
  <si>
    <t>ИН38719</t>
  </si>
  <si>
    <t>ИН34671</t>
  </si>
  <si>
    <t>ИН34673</t>
  </si>
  <si>
    <t>ИН34672</t>
  </si>
  <si>
    <t>ИН39726</t>
  </si>
  <si>
    <t>ИН39727</t>
  </si>
  <si>
    <t>ИН39728</t>
  </si>
  <si>
    <t>ИН37341</t>
  </si>
  <si>
    <t>ИН37334</t>
  </si>
  <si>
    <t>ИН37332</t>
  </si>
  <si>
    <t>ИН37333</t>
  </si>
  <si>
    <t>ИН37801</t>
  </si>
  <si>
    <t>ИН139630</t>
  </si>
  <si>
    <t>АСН б/н 61</t>
  </si>
  <si>
    <t>АСН б/н 60</t>
  </si>
  <si>
    <t>ИН39417</t>
  </si>
  <si>
    <t>ИН37802</t>
  </si>
  <si>
    <t>ИН40108</t>
  </si>
  <si>
    <t>ИН39462</t>
  </si>
  <si>
    <t>ИН37331</t>
  </si>
  <si>
    <t>ИН40446</t>
  </si>
  <si>
    <t>ИН34674</t>
  </si>
  <si>
    <t>ИН34675</t>
  </si>
  <si>
    <t>ИН38723</t>
  </si>
  <si>
    <t>ИН38725</t>
  </si>
  <si>
    <t>ИН38726</t>
  </si>
  <si>
    <t>ИН38724</t>
  </si>
  <si>
    <t>ИН34684</t>
  </si>
  <si>
    <t>ИН37342</t>
  </si>
  <si>
    <t>ИН37343</t>
  </si>
  <si>
    <t>ИН37344</t>
  </si>
  <si>
    <t>ИН37340</t>
  </si>
  <si>
    <t>ИН34683</t>
  </si>
  <si>
    <t>ИН34682</t>
  </si>
  <si>
    <t>ИН34681</t>
  </si>
  <si>
    <t>СГ40106</t>
  </si>
  <si>
    <t>СГ139580</t>
  </si>
  <si>
    <t>СГ139634</t>
  </si>
  <si>
    <t>СГ40109</t>
  </si>
  <si>
    <t>СГ139633</t>
  </si>
  <si>
    <t>СГ139587</t>
  </si>
  <si>
    <t>СГ139581</t>
  </si>
  <si>
    <t>СГ139586</t>
  </si>
  <si>
    <t>ИН40203</t>
  </si>
  <si>
    <t>ИН40202</t>
  </si>
  <si>
    <t>ИН39675</t>
  </si>
  <si>
    <t>ИН40204</t>
  </si>
  <si>
    <t>ИН39678</t>
  </si>
  <si>
    <t>ИН39677</t>
  </si>
  <si>
    <t>ИН39672</t>
  </si>
  <si>
    <t>ИН40201</t>
  </si>
  <si>
    <t>ИН40205</t>
  </si>
  <si>
    <t>ИН40023</t>
  </si>
  <si>
    <t>ИН27925</t>
  </si>
  <si>
    <t>ИН35014</t>
  </si>
  <si>
    <t>ИН40537</t>
  </si>
  <si>
    <t>ИН35013</t>
  </si>
  <si>
    <t>ИН27926</t>
  </si>
  <si>
    <t>ИН39676</t>
  </si>
  <si>
    <t>ИН40538</t>
  </si>
  <si>
    <t>ИН37498</t>
  </si>
  <si>
    <t>ИН40024</t>
  </si>
  <si>
    <t>ИН40022</t>
  </si>
  <si>
    <t>ИН38665</t>
  </si>
  <si>
    <t>ИН40474</t>
  </si>
  <si>
    <t>ИН40473</t>
  </si>
  <si>
    <t>ИН40472</t>
  </si>
  <si>
    <t>ИН34676</t>
  </si>
  <si>
    <t>ИН40427</t>
  </si>
  <si>
    <t>ИН40426</t>
  </si>
  <si>
    <t>ИН38727</t>
  </si>
  <si>
    <t>ИН35020</t>
  </si>
  <si>
    <t>ИН35021</t>
  </si>
  <si>
    <t>ИН35022</t>
  </si>
  <si>
    <t>ИН35019</t>
  </si>
  <si>
    <t>ИН37346</t>
  </si>
  <si>
    <t>ИН37347</t>
  </si>
  <si>
    <t>ИН37345</t>
  </si>
  <si>
    <t>ИН39022</t>
  </si>
  <si>
    <t>ИН37326</t>
  </si>
  <si>
    <t>ИН37323</t>
  </si>
  <si>
    <t>ИН39021</t>
  </si>
  <si>
    <t>ИН39025</t>
  </si>
  <si>
    <t>ИН39023</t>
  </si>
  <si>
    <t>ИН39024</t>
  </si>
  <si>
    <t>ИН34687</t>
  </si>
  <si>
    <t>ИН34689</t>
  </si>
  <si>
    <t>ИН34690</t>
  </si>
  <si>
    <t>ИН34686</t>
  </si>
  <si>
    <t>ИН37324</t>
  </si>
  <si>
    <t>ИН37327</t>
  </si>
  <si>
    <t>ИН37328</t>
  </si>
  <si>
    <t>ИН37335</t>
  </si>
  <si>
    <t>СГ40535</t>
  </si>
  <si>
    <t>СГ139632</t>
  </si>
  <si>
    <t>СГ40130</t>
  </si>
  <si>
    <t>СГ40129</t>
  </si>
  <si>
    <t>СГ139636</t>
  </si>
  <si>
    <t>СГ139588</t>
  </si>
  <si>
    <t>СГ139591</t>
  </si>
  <si>
    <t>СГ139638</t>
  </si>
  <si>
    <t>СГ139635</t>
  </si>
  <si>
    <t>АСН б/н 68</t>
  </si>
  <si>
    <t>АСН б/н 69</t>
  </si>
  <si>
    <t>АСН б/н 66</t>
  </si>
  <si>
    <t>АСН б/н 67</t>
  </si>
  <si>
    <t>АСН б/н 65</t>
  </si>
  <si>
    <t>АСН б/н 62</t>
  </si>
  <si>
    <t>ИН40425</t>
  </si>
  <si>
    <t>АСН б/н 64</t>
  </si>
  <si>
    <t>АСН б/н 63</t>
  </si>
  <si>
    <t>ИН35010</t>
  </si>
  <si>
    <t>ИН35011</t>
  </si>
  <si>
    <t>ИН37336</t>
  </si>
  <si>
    <t>ИН139629</t>
  </si>
  <si>
    <t>ИН39761</t>
  </si>
  <si>
    <t>ИН39730</t>
  </si>
  <si>
    <t>ИН37337</t>
  </si>
  <si>
    <t>ИН37348</t>
  </si>
  <si>
    <t>ИН39729</t>
  </si>
  <si>
    <t>СГ40111</t>
  </si>
  <si>
    <t>ИН139637</t>
  </si>
  <si>
    <t>СГ40536</t>
  </si>
  <si>
    <t>СГ40539</t>
  </si>
  <si>
    <t>СГ40540</t>
  </si>
  <si>
    <t>СГ139590</t>
  </si>
  <si>
    <t>СГ40110</t>
  </si>
  <si>
    <t>ИН139631</t>
  </si>
  <si>
    <t>СГ40112</t>
  </si>
  <si>
    <t>ИН37499</t>
  </si>
  <si>
    <t>ИН39468</t>
  </si>
  <si>
    <t>ИН39469</t>
  </si>
  <si>
    <t>ИН39470</t>
  </si>
  <si>
    <t>ИН34691</t>
  </si>
  <si>
    <t>ИН34692</t>
  </si>
  <si>
    <t>ИН39656</t>
  </si>
  <si>
    <t>ИН39026</t>
  </si>
  <si>
    <t>ИН37329</t>
  </si>
  <si>
    <t>ИН39657</t>
  </si>
  <si>
    <t>ИН39525</t>
  </si>
  <si>
    <t>ИН39679</t>
  </si>
  <si>
    <t>ИН38326</t>
  </si>
  <si>
    <t>ИН40476</t>
  </si>
  <si>
    <t>ИН39901</t>
  </si>
  <si>
    <t>ИН40428</t>
  </si>
  <si>
    <t>ИН40478</t>
  </si>
  <si>
    <t>ИН40477</t>
  </si>
  <si>
    <t>ИН40475</t>
  </si>
  <si>
    <t>СГ40554</t>
  </si>
  <si>
    <t>СГ40553</t>
  </si>
  <si>
    <t>СГ40590</t>
  </si>
  <si>
    <t>СГ40542</t>
  </si>
  <si>
    <t>СГ40132</t>
  </si>
  <si>
    <t>СГ40131</t>
  </si>
  <si>
    <t>СГ40113</t>
  </si>
  <si>
    <t>ИН37350</t>
  </si>
  <si>
    <t>ИН39758</t>
  </si>
  <si>
    <t>ИН39731</t>
  </si>
  <si>
    <t>СГ40541</t>
  </si>
  <si>
    <t>ИН40593</t>
  </si>
  <si>
    <t>ИН40501</t>
  </si>
  <si>
    <t>ИН34862</t>
  </si>
  <si>
    <t>ИН39041</t>
  </si>
  <si>
    <t>ИН39028</t>
  </si>
  <si>
    <t>ИН39029</t>
  </si>
  <si>
    <t>ИН38330</t>
  </si>
  <si>
    <t>ИН38329</t>
  </si>
  <si>
    <t>ИН39864</t>
  </si>
  <si>
    <t>ИН39862</t>
  </si>
  <si>
    <t>ИН39863</t>
  </si>
  <si>
    <t>ИН34863</t>
  </si>
  <si>
    <t>ИН34864</t>
  </si>
  <si>
    <t>ИН38081</t>
  </si>
  <si>
    <t>АСН б/н 70</t>
  </si>
  <si>
    <t>ИН38079</t>
  </si>
  <si>
    <t>ИН38080</t>
  </si>
  <si>
    <t>АСН б/н 71</t>
  </si>
  <si>
    <t>АСН б/н 74</t>
  </si>
  <si>
    <t>АСН б/н 75</t>
  </si>
  <si>
    <t>АСН б/н 72</t>
  </si>
  <si>
    <t>АСН б/н 73</t>
  </si>
  <si>
    <t>ИН38666</t>
  </si>
  <si>
    <t>ИН32137</t>
  </si>
  <si>
    <t>ИН36696</t>
  </si>
  <si>
    <t>ИН38328</t>
  </si>
  <si>
    <t>ИН32138</t>
  </si>
  <si>
    <t>ИН39683</t>
  </si>
  <si>
    <t>ИН38327</t>
  </si>
  <si>
    <t>ИН38667</t>
  </si>
  <si>
    <t>ИН39681</t>
  </si>
  <si>
    <t>ИН39682</t>
  </si>
  <si>
    <t>ИН40555</t>
  </si>
  <si>
    <t>ИН32274</t>
  </si>
  <si>
    <t>ИН32275</t>
  </si>
  <si>
    <t>ИН40520</t>
  </si>
  <si>
    <t>ИН40504</t>
  </si>
  <si>
    <t>ИН40556</t>
  </si>
  <si>
    <t>ИН39546</t>
  </si>
  <si>
    <t>ИН39866</t>
  </si>
  <si>
    <t>ИН37280</t>
  </si>
  <si>
    <t>ИН39630</t>
  </si>
  <si>
    <t>ИН39547</t>
  </si>
  <si>
    <t>ИН39548</t>
  </si>
  <si>
    <t>ИН39865</t>
  </si>
  <si>
    <t>ИН40429</t>
  </si>
  <si>
    <t>ИН37457</t>
  </si>
  <si>
    <t>СГ40134</t>
  </si>
  <si>
    <t>СГ40135</t>
  </si>
  <si>
    <t>СГ40587</t>
  </si>
  <si>
    <t>СГ40140</t>
  </si>
  <si>
    <t>СГ40116</t>
  </si>
  <si>
    <t>СГ40133</t>
  </si>
  <si>
    <t>СГ40586</t>
  </si>
  <si>
    <t>АСН б/н 79</t>
  </si>
  <si>
    <t>АСН б/н 78</t>
  </si>
  <si>
    <t>АСН б/н 77</t>
  </si>
  <si>
    <t>СГ40584</t>
  </si>
  <si>
    <t>АСН б/н 81</t>
  </si>
  <si>
    <t>АСН б/н 80</t>
  </si>
  <si>
    <t>ИН32139</t>
  </si>
  <si>
    <t>ИН39684</t>
  </si>
  <si>
    <t>ИН39685</t>
  </si>
  <si>
    <t>ИН39686</t>
  </si>
  <si>
    <t>ИН38332</t>
  </si>
  <si>
    <t>ИН38333</t>
  </si>
  <si>
    <t>ИН38331</t>
  </si>
  <si>
    <t>ИН34114</t>
  </si>
  <si>
    <t>ИН40208</t>
  </si>
  <si>
    <t>ИН40207</t>
  </si>
  <si>
    <t>ИН40209</t>
  </si>
  <si>
    <t>ИН34115</t>
  </si>
  <si>
    <t>ИН34116</t>
  </si>
  <si>
    <t>ИН40206</t>
  </si>
  <si>
    <t>ИН40272</t>
  </si>
  <si>
    <t>ИН39472</t>
  </si>
  <si>
    <t>ИН39473</t>
  </si>
  <si>
    <t>ИН39505</t>
  </si>
  <si>
    <t>ИН39687</t>
  </si>
  <si>
    <t>ИН39688</t>
  </si>
  <si>
    <t>ИН39504</t>
  </si>
  <si>
    <t>ИН39554</t>
  </si>
  <si>
    <t>НТС б/н 23</t>
  </si>
  <si>
    <t>НТС б/н 24</t>
  </si>
  <si>
    <t>НТС б/н 25</t>
  </si>
  <si>
    <t>НТС б/н 22</t>
  </si>
  <si>
    <t>ИН39552</t>
  </si>
  <si>
    <t>ИН39670</t>
  </si>
  <si>
    <t>ИН39659</t>
  </si>
  <si>
    <t>ИН39689</t>
  </si>
  <si>
    <t>ИН40211</t>
  </si>
  <si>
    <t>ИН40210</t>
  </si>
  <si>
    <t>ИН38671</t>
  </si>
  <si>
    <t>ИН40213</t>
  </si>
  <si>
    <t>ИН37463</t>
  </si>
  <si>
    <t>ИН37458</t>
  </si>
  <si>
    <t>ИН40212</t>
  </si>
  <si>
    <t>ИН38668</t>
  </si>
  <si>
    <t>ИН39553</t>
  </si>
  <si>
    <t>ИН37460</t>
  </si>
  <si>
    <t>ИН39690</t>
  </si>
  <si>
    <t>ИН37461</t>
  </si>
  <si>
    <t>ИН38669</t>
  </si>
  <si>
    <t>ИН38670</t>
  </si>
  <si>
    <t>ИН37500</t>
  </si>
  <si>
    <t>НТС б/н 46</t>
  </si>
  <si>
    <t>НТС б/н 47</t>
  </si>
  <si>
    <t>НТС б/н 48</t>
  </si>
  <si>
    <t>НТС б/н 45</t>
  </si>
  <si>
    <t>НТС б/н 42</t>
  </si>
  <si>
    <t>Истомин</t>
  </si>
  <si>
    <t>Н968НА98</t>
  </si>
  <si>
    <t>НТС б/н 43</t>
  </si>
  <si>
    <t>НТС б/н 44</t>
  </si>
  <si>
    <t>НТС б/н 49</t>
  </si>
  <si>
    <t>Кочетов Е.С.</t>
  </si>
  <si>
    <t>У102ХМ178</t>
  </si>
  <si>
    <t>НТС б/н 54</t>
  </si>
  <si>
    <t>Москаленко А.А.</t>
  </si>
  <si>
    <t>НТС б/н 55</t>
  </si>
  <si>
    <t>НТС б/н 56</t>
  </si>
  <si>
    <t>НТС б/н 53</t>
  </si>
  <si>
    <t>НТС б/н 50</t>
  </si>
  <si>
    <t>НТС б/н 51</t>
  </si>
  <si>
    <t>НТС б/н 52</t>
  </si>
  <si>
    <t>НТС б/н 41</t>
  </si>
  <si>
    <t>НТС б/н 30</t>
  </si>
  <si>
    <t>Труба И.В.</t>
  </si>
  <si>
    <t>А882АУ147</t>
  </si>
  <si>
    <t>НТС б/н 31</t>
  </si>
  <si>
    <t>НТС б/н 32</t>
  </si>
  <si>
    <t>НТС б/н 29</t>
  </si>
  <si>
    <t>НТС б/н 26</t>
  </si>
  <si>
    <t>НТС б/н 27</t>
  </si>
  <si>
    <t>НТС б/н 28</t>
  </si>
  <si>
    <t>НТС б/н 33</t>
  </si>
  <si>
    <t>НТС б/н 38</t>
  </si>
  <si>
    <t>НТС б/н 39</t>
  </si>
  <si>
    <t>НТС б/н 40</t>
  </si>
  <si>
    <t>НТС б/н 37</t>
  </si>
  <si>
    <t>НТС б/н 34</t>
  </si>
  <si>
    <t>НТС б/н 35</t>
  </si>
  <si>
    <t>НТС б/н 36</t>
  </si>
  <si>
    <t>ИН37459</t>
  </si>
  <si>
    <t>СГ40545</t>
  </si>
  <si>
    <t>СГ40546</t>
  </si>
  <si>
    <t>СГ40583</t>
  </si>
  <si>
    <t>СГ40141</t>
  </si>
  <si>
    <t>СГ40543</t>
  </si>
  <si>
    <t>СГ40544</t>
  </si>
  <si>
    <t>СГ40557</t>
  </si>
  <si>
    <t>СГ40558</t>
  </si>
  <si>
    <t>СГ40560</t>
  </si>
  <si>
    <t>СГ40582</t>
  </si>
  <si>
    <t>СГ40588</t>
  </si>
  <si>
    <t>СГ40589</t>
  </si>
  <si>
    <t>СГ40142</t>
  </si>
  <si>
    <t>АСН б/н 83</t>
  </si>
  <si>
    <t>АСН б/н 84</t>
  </si>
  <si>
    <t>Трошин В. А.</t>
  </si>
  <si>
    <t>т202мт178</t>
  </si>
  <si>
    <t>СГ40136</t>
  </si>
  <si>
    <t>АСН б/н 82</t>
  </si>
  <si>
    <t>СГ39427</t>
  </si>
  <si>
    <t>Есир Петр</t>
  </si>
  <si>
    <t>СГ39426</t>
  </si>
  <si>
    <t>СГ40143</t>
  </si>
  <si>
    <t>СГ40138</t>
  </si>
  <si>
    <t>СГ40137</t>
  </si>
  <si>
    <t>СГ39428</t>
  </si>
  <si>
    <t>ИН37352</t>
  </si>
  <si>
    <t>ИН39762</t>
  </si>
  <si>
    <t>ИН37349</t>
  </si>
  <si>
    <t>ИН39734</t>
  </si>
  <si>
    <t>ИН39732</t>
  </si>
  <si>
    <t>ИН37351</t>
  </si>
  <si>
    <t>ИН39856</t>
  </si>
  <si>
    <t>ИН39855</t>
  </si>
  <si>
    <t>ИН39030</t>
  </si>
  <si>
    <t>ИН39031</t>
  </si>
  <si>
    <t>ИН39858</t>
  </si>
  <si>
    <t>ИН39854</t>
  </si>
  <si>
    <t>ИН39733</t>
  </si>
  <si>
    <t>ИН40505</t>
  </si>
  <si>
    <t>ИН40559</t>
  </si>
  <si>
    <t>ИН40506</t>
  </si>
  <si>
    <t>ИН40144</t>
  </si>
  <si>
    <t>ИН40508</t>
  </si>
  <si>
    <t>ИН40507</t>
  </si>
  <si>
    <t>ИН40568</t>
  </si>
  <si>
    <t>ИН40565</t>
  </si>
  <si>
    <t>ИН40566</t>
  </si>
  <si>
    <t>ИН39735</t>
  </si>
  <si>
    <t>ИН39425</t>
  </si>
  <si>
    <t>ИН40567</t>
  </si>
  <si>
    <t>Ирст</t>
  </si>
  <si>
    <t>Кочетков Е.С.</t>
  </si>
  <si>
    <t>Труба И.Б.</t>
  </si>
  <si>
    <t>НТС б/н 64</t>
  </si>
  <si>
    <t>ИН40510</t>
  </si>
  <si>
    <t>НТС б/н 60</t>
  </si>
  <si>
    <t>Шевцов С.А.</t>
  </si>
  <si>
    <t>В160ХУ198</t>
  </si>
  <si>
    <t>НТС б/н 61</t>
  </si>
  <si>
    <t>НТС б/н 59</t>
  </si>
  <si>
    <t>НТС б/н 57</t>
  </si>
  <si>
    <t>НТС б/н 58</t>
  </si>
  <si>
    <t>НТС б/н 69</t>
  </si>
  <si>
    <t xml:space="preserve">Трошков А.Е. </t>
  </si>
  <si>
    <t>НТС б/н 79</t>
  </si>
  <si>
    <t>НТС б/н 80</t>
  </si>
  <si>
    <t>НТС б/н 83</t>
  </si>
  <si>
    <t xml:space="preserve">Соболев М.В. </t>
  </si>
  <si>
    <t>А947ММ198</t>
  </si>
  <si>
    <t>Пылаев С.А.</t>
  </si>
  <si>
    <t>Т610УТ98</t>
  </si>
  <si>
    <t>НТС б/н 87</t>
  </si>
  <si>
    <t>Клинков А.А.</t>
  </si>
  <si>
    <t>А215НВ198</t>
  </si>
  <si>
    <t>НТС б/н 84</t>
  </si>
  <si>
    <t>Богданов А.Н.</t>
  </si>
  <si>
    <t>В625ТН178</t>
  </si>
  <si>
    <t>НТС б/н 85</t>
  </si>
  <si>
    <t>НТС б/н 72</t>
  </si>
  <si>
    <t>НТС б/н 71</t>
  </si>
  <si>
    <t>НТС б/н 75</t>
  </si>
  <si>
    <t>НТС б/н 76</t>
  </si>
  <si>
    <t>ИН40509</t>
  </si>
  <si>
    <t>СГ40811</t>
  </si>
  <si>
    <t>АСН б/н 85</t>
  </si>
  <si>
    <t>СГ40594</t>
  </si>
  <si>
    <t>АСН б/н 86</t>
  </si>
  <si>
    <t>СГ40145</t>
  </si>
  <si>
    <t>СГ40146</t>
  </si>
  <si>
    <t>СГ40561</t>
  </si>
  <si>
    <t>СГ40571</t>
  </si>
  <si>
    <t>СГ39430</t>
  </si>
  <si>
    <t>СГ40123</t>
  </si>
  <si>
    <t>СГ40122</t>
  </si>
  <si>
    <t>СГ39429</t>
  </si>
  <si>
    <t>ИН34117</t>
  </si>
  <si>
    <t>ИН38334</t>
  </si>
  <si>
    <t>ИН39770</t>
  </si>
  <si>
    <t>ИН34118</t>
  </si>
  <si>
    <t>ИН40572</t>
  </si>
  <si>
    <t>ИН39033</t>
  </si>
  <si>
    <t>ИН39032</t>
  </si>
  <si>
    <t>ИН39661</t>
  </si>
  <si>
    <t>ИН39506</t>
  </si>
  <si>
    <t>ИН38082</t>
  </si>
  <si>
    <t>ИН38335</t>
  </si>
  <si>
    <t>ИН39691</t>
  </si>
  <si>
    <t>ИН38083</t>
  </si>
  <si>
    <t>е727ву198</t>
  </si>
  <si>
    <t>Пищулин А.</t>
  </si>
  <si>
    <t>Столбец1</t>
  </si>
  <si>
    <t>БД_№_ТН</t>
  </si>
  <si>
    <t>БД_№+ДАТА_УПД</t>
  </si>
  <si>
    <t>АСН б/н 87</t>
  </si>
  <si>
    <t>АСН б/н 88</t>
  </si>
  <si>
    <t>Приложение Универсальному передаточному документу №</t>
  </si>
  <si>
    <t>Реестр транспотных накладных о поставке материалов</t>
  </si>
  <si>
    <t>Стоимость</t>
  </si>
  <si>
    <t>№  п/п</t>
  </si>
  <si>
    <t>Поставщик : ООО "МПС-МАТЕРИАЛЫ" ИНН 7840462116</t>
  </si>
  <si>
    <t>Покупатель: ООО "ПРОЕКТ-ДЕВЕЛОПМЕНТ" ИНН 6685042560</t>
  </si>
  <si>
    <t>Цена</t>
  </si>
  <si>
    <t>Сумма, руб</t>
  </si>
  <si>
    <t>кол-во ТН</t>
  </si>
  <si>
    <t>13 от 29.02.2020</t>
  </si>
  <si>
    <t>Грязнов Д.А.</t>
  </si>
  <si>
    <t>16 от 29.02.2020</t>
  </si>
  <si>
    <t>Егоров Н.В.</t>
  </si>
  <si>
    <t>Иванов О.Н.</t>
  </si>
  <si>
    <t>Злобин Д.Д.</t>
  </si>
  <si>
    <t>Науменко А</t>
  </si>
  <si>
    <t>Смолярчук Д.С.</t>
  </si>
  <si>
    <t>Мосячин С.В.</t>
  </si>
  <si>
    <t>ИН40805</t>
  </si>
  <si>
    <t>ИН40803</t>
  </si>
  <si>
    <t>ИН40807</t>
  </si>
  <si>
    <t>ИН40801</t>
  </si>
  <si>
    <t>ИН40124</t>
  </si>
  <si>
    <t>Коновалов А.</t>
  </si>
  <si>
    <t>Севостьянов А.В.</t>
  </si>
  <si>
    <t>х975ст178</t>
  </si>
  <si>
    <t>а316вр198</t>
  </si>
  <si>
    <t>у435мр178</t>
  </si>
  <si>
    <t>в137на198</t>
  </si>
  <si>
    <t>р371кв178</t>
  </si>
  <si>
    <t>в354ру178</t>
  </si>
  <si>
    <t>14 от 29.02.2020</t>
  </si>
  <si>
    <t>Поставщик</t>
  </si>
  <si>
    <t>Покупатель</t>
  </si>
  <si>
    <t>1 от 16.11.2019</t>
  </si>
  <si>
    <t>2 от 29.02.2020</t>
  </si>
  <si>
    <t>3 от 29.02.2020</t>
  </si>
  <si>
    <t>4 от 29.02.2020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</si>
</sst>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dd\.mm\.yyyy;@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0" fillId="0" borderId="1" xfId="0" applyBorder="1"/>
    <xf numFmtId="164" fontId="0" fillId="0" borderId="0" xfId="1" applyFont="1"/>
    <xf numFmtId="164" fontId="0" fillId="0" borderId="1" xfId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0" fontId="0" fillId="0" borderId="0" xfId="0" applyBorder="1"/>
    <xf numFmtId="0" fontId="6" fillId="0" borderId="0" xfId="0" applyFont="1"/>
    <xf numFmtId="0" fontId="11" fillId="0" borderId="1" xfId="3" applyFont="1" applyFill="1" applyBorder="1" applyAlignment="1">
      <alignment horizontal="center" vertical="top" wrapText="1"/>
    </xf>
    <xf numFmtId="0" fontId="11" fillId="0" borderId="1" xfId="3" applyFont="1" applyBorder="1" applyAlignment="1">
      <alignment horizontal="center" vertical="top" wrapText="1"/>
    </xf>
    <xf numFmtId="165" fontId="11" fillId="0" borderId="1" xfId="3" applyNumberFormat="1" applyFont="1" applyBorder="1" applyAlignment="1">
      <alignment horizontal="center" vertical="top" wrapText="1"/>
    </xf>
    <xf numFmtId="165" fontId="0" fillId="0" borderId="1" xfId="0" applyNumberFormat="1" applyBorder="1"/>
    <xf numFmtId="43" fontId="0" fillId="0" borderId="1" xfId="2" applyFont="1" applyBorder="1"/>
    <xf numFmtId="0" fontId="0" fillId="0" borderId="1" xfId="0" applyBorder="1" applyAlignment="1">
      <alignment wrapText="1"/>
    </xf>
    <xf numFmtId="0" fontId="5" fillId="0" borderId="0" xfId="0" applyFont="1"/>
    <xf numFmtId="0" fontId="5" fillId="2" borderId="0" xfId="0" applyFont="1" applyFill="1" applyBorder="1"/>
    <xf numFmtId="0" fontId="11" fillId="2" borderId="0" xfId="3" applyFont="1" applyFill="1" applyBorder="1" applyAlignment="1">
      <alignment horizontal="center" vertical="top" wrapText="1"/>
    </xf>
    <xf numFmtId="164" fontId="4" fillId="0" borderId="1" xfId="1" applyFont="1" applyBorder="1"/>
    <xf numFmtId="0" fontId="7" fillId="0" borderId="0" xfId="0" applyFont="1" applyAlignment="1"/>
    <xf numFmtId="166" fontId="0" fillId="0" borderId="1" xfId="2" applyNumberFormat="1" applyFont="1" applyBorder="1" applyAlignment="1">
      <alignment horizontal="left" indent="7" shrinkToFit="1"/>
    </xf>
    <xf numFmtId="1" fontId="0" fillId="0" borderId="1" xfId="2" applyNumberFormat="1" applyFont="1" applyBorder="1" applyAlignment="1">
      <alignment horizontal="left" indent="9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Денежный" xfId="1" builtinId="4"/>
    <cellStyle name="Обычный" xfId="0" builtinId="0"/>
    <cellStyle name="Обычный_№193" xfId="3" xr:uid="{4A87848E-0D67-453C-8B57-C500076DB08D}"/>
    <cellStyle name="Финансовый" xfId="2" builtinId="3"/>
  </cellStyles>
  <dxfs count="3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.00&quot;р.&quot;_-;\-* #,##0.00&quot;р.&quot;_-;_-* &quot;-&quot;??&quot;р.&quot;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.00&quot;р.&quot;_-;\-* #,##0.00&quot;р.&quot;_-;_-* &quot;-&quot;??&quot;р.&quot;_-;_-@_-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dd\.mm\.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1" defaultTableStyle="TableStyleMedium2" defaultPivotStyle="PivotStyleLight16">
    <tableStyle name="Стиль таблицы 1" pivot="0" count="0" xr9:uid="{8A560EAC-BEFF-47E0-9355-BB19E560BDB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kaelw101 mikaelw101" refreshedDate="43931.072499768517" createdVersion="6" refreshedVersion="6" minRefreshableVersion="3" recordCount="565" xr:uid="{D1335C0E-F3F5-4118-811F-B424FE2FFF1D}">
  <cacheSource type="worksheet">
    <worksheetSource name="Сборка_реестра_с_БД[[УПД_ПД_Дата]:[БД_№+ДАТА_УПД]]"/>
  </cacheSource>
  <cacheFields count="3">
    <cacheField name="УПД_ПД_Дата" numFmtId="14">
      <sharedItems containsSemiMixedTypes="0" containsNonDate="0" containsDate="1" containsString="0" minDate="2019-07-01T00:00:00" maxDate="2020-03-01T00:00:00" count="115">
        <d v="2019-11-16T00:00:00"/>
        <d v="2020-02-29T00:00:00"/>
        <d v="2019-07-29T00:00:00" u="1"/>
        <d v="2019-09-20T00:00:00" u="1"/>
        <d v="2019-07-03T00:00:00" u="1"/>
        <d v="2019-10-25T00:00:00" u="1"/>
        <d v="2019-08-08T00:00:00" u="1"/>
        <d v="2019-11-30T00:00:00" u="1"/>
        <d v="2019-07-22T00:00:00" u="1"/>
        <d v="2019-09-13T00:00:00" u="1"/>
        <d v="2019-11-04T00:00:00" u="1"/>
        <d v="2019-08-27T00:00:00" u="1"/>
        <d v="2019-10-18T00:00:00" u="1"/>
        <d v="2019-08-01T00:00:00" u="1"/>
        <d v="2019-07-15T00:00:00" u="1"/>
        <d v="2019-09-06T00:00:00" u="1"/>
        <d v="2019-08-20T00:00:00" u="1"/>
        <d v="2019-10-11T00:00:00" u="1"/>
        <d v="2019-09-25T00:00:00" u="1"/>
        <d v="2019-07-08T00:00:00" u="1"/>
        <d v="2019-07-27T00:00:00" u="1"/>
        <d v="2019-09-18T00:00:00" u="1"/>
        <d v="2019-11-09T00:00:00" u="1"/>
        <d v="2019-07-01T00:00:00" u="1"/>
        <d v="2019-10-23T00:00:00" u="1"/>
        <d v="2019-08-06T00:00:00" u="1"/>
        <d v="2019-07-20T00:00:00" u="1"/>
        <d v="2019-09-11T00:00:00" u="1"/>
        <d v="2019-09-30T00:00:00" u="1"/>
        <d v="2019-08-18T00:00:00" u="1"/>
        <d v="2019-09-23T00:00:00" u="1"/>
        <d v="2019-07-06T00:00:00" u="1"/>
        <d v="2019-12-19T00:00:00" u="1"/>
        <d v="2019-07-25T00:00:00" u="1"/>
        <d v="2019-09-16T00:00:00" u="1"/>
        <d v="2019-11-07T00:00:00" u="1"/>
        <d v="2019-08-30T00:00:00" u="1"/>
        <d v="2019-08-04T00:00:00" u="1"/>
        <d v="2019-07-18T00:00:00" u="1"/>
        <d v="2019-09-09T00:00:00" u="1"/>
        <d v="2019-08-23T00:00:00" u="1"/>
        <d v="2019-12-05T00:00:00" u="1"/>
        <d v="2019-09-28T00:00:00" u="1"/>
        <d v="2019-07-11T00:00:00" u="1"/>
        <d v="2019-09-02T00:00:00" u="1"/>
        <d v="2019-08-16T00:00:00" u="1"/>
        <d v="2019-07-30T00:00:00" u="1"/>
        <d v="2019-09-21T00:00:00" u="1"/>
        <d v="2019-11-12T00:00:00" u="1"/>
        <d v="2019-07-04T00:00:00" u="1"/>
        <d v="2019-08-09T00:00:00" u="1"/>
        <d v="2019-07-23T00:00:00" u="1"/>
        <d v="2019-09-14T00:00:00" u="1"/>
        <d v="2019-11-05T00:00:00" u="1"/>
        <d v="2019-08-28T00:00:00" u="1"/>
        <d v="2019-10-19T00:00:00" u="1"/>
        <d v="2019-08-02T00:00:00" u="1"/>
        <d v="2019-07-16T00:00:00" u="1"/>
        <d v="2019-09-07T00:00:00" u="1"/>
        <d v="2019-08-21T00:00:00" u="1"/>
        <d v="2019-09-26T00:00:00" u="1"/>
        <d v="2019-07-09T00:00:00" u="1"/>
        <d v="2019-10-31T00:00:00" u="1"/>
        <d v="2019-10-05T00:00:00" u="1"/>
        <d v="2019-07-28T00:00:00" u="1"/>
        <d v="2019-09-19T00:00:00" u="1"/>
        <d v="2019-11-10T00:00:00" u="1"/>
        <d v="2019-07-02T00:00:00" u="1"/>
        <d v="2019-12-15T00:00:00" u="1"/>
        <d v="2019-08-07T00:00:00" u="1"/>
        <d v="2019-09-12T00:00:00" u="1"/>
        <d v="2019-08-26T00:00:00" u="1"/>
        <d v="2019-12-08T00:00:00" u="1"/>
        <d v="2019-09-05T00:00:00" u="1"/>
        <d v="2019-08-19T00:00:00" u="1"/>
        <d v="2019-10-10T00:00:00" u="1"/>
        <d v="2019-09-24T00:00:00" u="1"/>
        <d v="2019-11-15T00:00:00" u="1"/>
        <d v="2019-07-07T00:00:00" u="1"/>
        <d v="2019-10-29T00:00:00" u="1"/>
        <d v="2019-12-20T00:00:00" u="1"/>
        <d v="2020-02-20T00:00:00" u="1"/>
        <d v="2019-08-12T00:00:00" u="1"/>
        <d v="2019-07-26T00:00:00" u="1"/>
        <d v="2019-09-17T00:00:00" u="1"/>
        <d v="2019-08-31T00:00:00" u="1"/>
        <d v="2019-08-05T00:00:00" u="1"/>
        <d v="2019-07-19T00:00:00" u="1"/>
        <d v="2019-09-10T00:00:00" u="1"/>
        <d v="2019-08-24T00:00:00" u="1"/>
        <d v="2019-10-15T00:00:00" u="1"/>
        <d v="2019-12-06T00:00:00" u="1"/>
        <d v="2019-09-29T00:00:00" u="1"/>
        <d v="2019-11-20T00:00:00" u="1"/>
        <d v="2020-01-20T00:00:00" u="1"/>
        <d v="2019-07-12T00:00:00" u="1"/>
        <d v="2019-09-03T00:00:00" u="1"/>
        <d v="2019-08-17T00:00:00" u="1"/>
        <d v="2019-07-31T00:00:00" u="1"/>
        <d v="2019-09-22T00:00:00" u="1"/>
        <d v="2019-11-13T00:00:00" u="1"/>
        <d v="2019-07-05T00:00:00" u="1"/>
        <d v="2019-10-01T00:00:00" u="1"/>
        <d v="2019-07-24T00:00:00" u="1"/>
        <d v="2019-09-15T00:00:00" u="1"/>
        <d v="2019-08-29T00:00:00" u="1"/>
        <d v="2019-10-20T00:00:00" u="1"/>
        <d v="2019-08-03T00:00:00" u="1"/>
        <d v="2019-11-25T00:00:00" u="1"/>
        <d v="2019-07-17T00:00:00" u="1"/>
        <d v="2019-09-08T00:00:00" u="1"/>
        <d v="2019-08-22T00:00:00" u="1"/>
        <d v="2019-09-27T00:00:00" u="1"/>
        <d v="2019-07-10T00:00:00" u="1"/>
        <d v="2019-09-01T00:00:00" u="1"/>
      </sharedItems>
    </cacheField>
    <cacheField name="УПД_статус" numFmtId="0">
      <sharedItems containsNonDate="0" containsString="0" containsBlank="1"/>
    </cacheField>
    <cacheField name="БД_№+ДАТА_УПД" numFmtId="0">
      <sharedItems count="222">
        <s v="1 от 16.11.2019"/>
        <s v="2 от 29.02.2020"/>
        <s v="3 от 29.02.2020"/>
        <s v="4 от 29.02.2020"/>
        <s v="13 от 29.02.2020"/>
        <s v="14 от 29.02.2020"/>
        <s v="16 от 29.02.2020"/>
        <s v="" u="1"/>
        <s v="222 от 06.07.2019" u="1"/>
        <s v="238 от 25.07.2019" u="1"/>
        <s v="264 от 30.07.2019" u="1"/>
        <s v="340 от 18.09.2019" u="1"/>
        <s v="332 от 10.09.2019" u="1"/>
        <s v="459 от 13.11.2019" u="1"/>
        <s v="411 от 10.10.2019" u="1"/>
        <s v="436 от 09.11.2019" u="1"/>
        <s v="258 от 15.07.2019" u="1"/>
        <s v="420 от 18.10.2019" u="1"/>
        <s v="430 от 10.10.2019" u="1"/>
        <s v="245 от 03.07.2019" u="1"/>
        <s v="299 от 24.08.2019" u="1"/>
        <s v="270 от 03.08.2019" u="1"/>
        <s v="313 от 31.08.2019" u="1"/>
        <s v="327 от 05.09.2019" u="1"/>
        <s v="353 от 20.09.2019" u="1"/>
        <s v="413 от 20.10.2019" u="1"/>
        <s v="242 от 29.07.2019" u="1"/>
        <s v="381 от 28.09.2019" u="1"/>
        <s v="261 от 19.07.2019" u="1"/>
        <s v="269 от 02.08.2019" u="1"/>
        <s v="285 от 05.08.2019" u="1"/>
        <s v="363 от 28.09.2019" u="1"/>
        <s v="216 от 01.07.2019" u="1"/>
        <s v="225 от 09.07.2019" u="1"/>
        <s v="348 от 15.09.2019" u="1"/>
        <s v="217 от 01.07.2019" u="1"/>
        <s v="335 от 13.09.2019" u="1"/>
        <s v="427 от 25.10.2019" u="1"/>
        <s v="440 от 20.11.2019" u="1"/>
        <s v="231 от 17.07.2019" u="1"/>
        <s v="263 от 29.07.2019" u="1"/>
        <s v="375 от 20.09.2019" u="1"/>
        <s v="295 от 20.08.2019" u="1"/>
        <s v="331 от 09.09.2019" u="1"/>
        <s v="357 от 30.09.2019" u="1"/>
        <s v="433 от 23.10.2019" u="1"/>
        <s v="248 от 06.07.2019" u="1"/>
        <s v="366 от 08.09.2019" u="1"/>
        <s v="371 от 16.09.2019" u="1"/>
        <s v="418 от 12.11.2019" u="1"/>
        <s v="256 от 11.07.2019" u="1"/>
        <s v="318 от 31.08.2019" u="1"/>
        <s v="416 от 05.11.2019" u="1"/>
        <s v="429 от 05.10.2019" u="1"/>
        <s v="273 от 06.08.2019" u="1"/>
        <s v="435 от 15.11.2019" u="1"/>
        <s v="252 от 07.07.2019" u="1"/>
        <s v="281 от 01.08.2019" u="1"/>
        <s v="314 от 27.08.2019" u="1"/>
        <s v="343 от 21.09.2019" u="1"/>
        <s v="352 от 19.09.2019" u="1"/>
        <s v="221 от 05.07.2019" u="1"/>
        <s v="237 от 24.07.2019" u="1"/>
        <s v="457 от 20.10.2019" u="1"/>
        <s v="377 от 23.09.2019" u="1"/>
        <s v="432 от 19.10.2019" u="1"/>
        <s v="445 от 20.11.2019" u="1"/>
        <s v="12 от 20.02.2020" u="1"/>
        <s v="338 от 16.09.2019" u="1"/>
        <s v="424 от 01.10.2019" u="1"/>
        <s v="451 от 20.12.2019" u="1"/>
        <s v="298 от 23.08.2019" u="1"/>
        <s v="360 от 07.09.2019" u="1"/>
        <s v="302 от 28.08.2019" u="1"/>
        <s v="312 от 30.08.2019" u="1"/>
        <s v="374 от 19.09.2019" u="1"/>
        <s v="447 от 30.11.2019" u="1"/>
        <s v="278 от 16.08.2019" u="1"/>
        <s v="294 от 19.08.2019" u="1"/>
        <s v="345 от 24.09.2019" u="1"/>
        <s v="356 от 29.09.2019" u="1"/>
        <s v="361 от 07.09.2019" u="1"/>
        <s v="426 от 11.10.2019" u="1"/>
        <s v="241 от 28.07.2019" u="1"/>
        <s v="276 от 09.08.2019" u="1"/>
        <s v="380 от 27.09.2019" u="1"/>
        <s v="228 от 12.07.2019" u="1"/>
        <s v="268 от 01.08.2019" u="1"/>
        <s v="284 от 04.08.2019" u="1"/>
        <s v="2 от 20.01.2020" u="1"/>
        <s v="409 от 01.10.2019" u="1"/>
        <s v="224 от 08.07.2019" u="1"/>
        <s v="234 от 20.07.2019" u="1"/>
        <s v="379 от 26.09.2019" u="1"/>
        <s v="334 от 12.09.2019" u="1"/>
        <s v="410 от 05.10.2019" u="1"/>
        <s v="448 от 05.12.2019" u="1"/>
        <s v="230 от 16.07.2019" u="1"/>
        <s v="443 от 09.11.2019" u="1"/>
        <s v="306 от 28.08.2019" u="1"/>
        <s v="330 от 08.09.2019" u="1"/>
        <s v="247 от 05.07.2019" u="1"/>
        <s v="365 от 07.09.2019" u="1"/>
        <s v="370 от 15.09.2019" u="1"/>
        <s v="229 от 15.07.2019" u="1"/>
        <s v="255 от 10.07.2019" u="1"/>
        <s v="307 от 28.08.2019" u="1"/>
        <s v="317 от 30.08.2019" u="1"/>
        <s v="347 от 27.09.2019" u="1"/>
        <s v="412 от 15.10.2019" u="1"/>
        <s v="272 от 05.08.2019" u="1"/>
        <s v="323 от 30.09.2019" u="1"/>
        <s v="329 от 07.09.2019" u="1"/>
        <s v="431 от 15.10.2019" u="1"/>
        <s v="453 от 06.12.2019" u="1"/>
        <s v="342 от 20.09.2019" u="1"/>
        <s v="369 от 14.09.2019" u="1"/>
        <s v="311 от 29.08.2019" u="1"/>
        <s v="351 от 18.09.2019" u="1"/>
        <s v="449 от 08.12.2019" u="1"/>
        <s v="220 от 04.07.2019" u="1"/>
        <s v="236 от 23.07.2019" u="1"/>
        <s v="276 от 22.08.2019" u="1"/>
        <s v="287 от 07.08.2019" u="1"/>
        <s v="414 от 25.10.2019" u="1"/>
        <s v="250 от 09.07.2019" u="1"/>
        <s v="277 от 12.08.2019" u="1"/>
        <s v="219 от 03.07.2019" u="1"/>
        <s v="251 от 09.07.2019" u="1"/>
        <s v="280 от 23.08.2019" u="1"/>
        <s v="337 от 15.09.2019" u="1"/>
        <s v="233 от 19.07.2019" u="1"/>
        <s v="421 от 23.10.2019" u="1"/>
        <s v="292 от 18.08.2019" u="1"/>
        <s v="297 от 22.08.2019" u="1"/>
        <s v="359 от 02.09.2019" u="1"/>
        <s v="438 от 04.11.2019" u="1"/>
        <s v="244 от 31.07.2019" u="1"/>
        <s v="279 от 22.08.2019" u="1"/>
        <s v="362 от 13.09.2019" u="1"/>
        <s v="373 от 18.09.2019" u="1"/>
        <s v="383 от 30.09.2019" u="1"/>
        <s v="422 от 23.10.2019" u="1"/>
        <s v="441 от 25.11.2019" u="1"/>
        <s v="355 от 28.09.2019" u="1"/>
        <s v="425 от 10.10.2019" u="1"/>
        <s v="240 от 27.07.2019" u="1"/>
        <s v="275 от 08.08.2019" u="1"/>
        <s v="326 от 03.09.2019" u="1"/>
        <s v="442 от 05.11.2019" u="1"/>
        <s v="456 от 19.12.2019" u="1"/>
        <s v="227 от 11.07.2019" u="1"/>
        <s v="254 от 09.07.2019" u="1"/>
        <s v="283 от 03.08.2019" u="1"/>
        <s v="316 от 29.08.2019" u="1"/>
        <s v="308 от 31.08.2019" u="1"/>
        <s v="322 от 19.09.2019" u="1"/>
        <s v="223 от 07.07.2019" u="1"/>
        <s v="239 от 26.07.2019" u="1"/>
        <s v="260 от 17.07.2019" u="1"/>
        <s v="265 от 31.07.2019" u="1"/>
        <s v="341 от 19.09.2019" u="1"/>
        <s v="367 от 10.09.2019" u="1"/>
        <s v="378 от 25.09.2019" u="1"/>
        <s v="333 от 11.09.2019" u="1"/>
        <s v="444 от 15.11.2019" u="1"/>
        <s v="450 от 15.12.2019" u="1"/>
        <s v="458 от 07.11.2019" u="1"/>
        <s v="259 от 16.07.2019" u="1"/>
        <s v="305 от 27.08.2019" u="1"/>
        <s v="246 от 04.07.2019" u="1"/>
        <s v="346 от 26.09.2019" u="1"/>
        <s v="446 от 25.11.2019" u="1"/>
        <s v="271 от 04.08.2019" u="1"/>
        <s v="328 от 06.09.2019" u="1"/>
        <s v="417 от 10.11.2019" u="1"/>
        <s v="293 от 13.09.2019" u="1"/>
        <s v="320 от 02.09.2019" u="1"/>
        <s v="368 от 13.09.2019" u="1"/>
        <s v="423 от 19.10.2019" u="1"/>
        <s v="310 от 28.08.2019" u="1"/>
        <s v="350 от 17.09.2019" u="1"/>
        <s v="382 от 29.09.2019" u="1"/>
        <s v="415 от 31.10.2019" u="1"/>
        <s v="235 от 22.07.2019" u="1"/>
        <s v="286 от 06.08.2019" u="1"/>
        <s v="364 от 29.09.2019" u="1"/>
        <s v="434 от 31.10.2019" u="1"/>
        <s v="309 от 27.08.2019" u="1"/>
        <s v="349 от 16.09.2019" u="1"/>
        <s v="354 от 24.09.2019" u="1"/>
        <s v="218 от 02.07.2019" u="1"/>
        <s v="290 от 17.08.2019" u="1"/>
        <s v="301 от 23.08.2019" u="1"/>
        <s v="336 от 14.09.2019" u="1"/>
        <s v="452 от 16.11.2019" u="1"/>
        <s v="455 от 15.12.2019" u="1"/>
        <s v="232 от 18.07.2019" u="1"/>
        <s v="376 от 21.09.2019" u="1"/>
        <s v="291 от 17.08.2019" u="1"/>
        <s v="296 от 21.08.2019" u="1"/>
        <s v="321 от 15.09.2019" u="1"/>
        <s v="358 от 01.09.2019" u="1"/>
        <s v="243 от 30.07.2019" u="1"/>
        <s v="249 от 07.07.2019" u="1"/>
        <s v="289 от 16.08.2019" u="1"/>
        <s v="300 от 26.08.2019" u="1"/>
        <s v="372 от 17.09.2019" u="1"/>
        <s v="437 от 31.10.2019" u="1"/>
        <s v="454 от 08.12.2019" u="1"/>
        <s v="257 от 12.07.2019" u="1"/>
        <s v="262 от 20.07.2019" u="1"/>
        <s v="419 от 01.10.2019" u="1"/>
        <s v="274 от 07.08.2019" u="1"/>
        <s v="428 от 29.10.2019" u="1"/>
        <s v="226 от 10.07.2019" u="1"/>
        <s v="253 от 08.07.2019" u="1"/>
        <s v="282 от 02.08.2019" u="1"/>
        <s v="288 от 09.08.2019" u="1"/>
        <s v="315 от 28.08.2019" u="1"/>
        <s v="344 от 22.09.2019" u="1"/>
        <s v="439 от 13.11.201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0"/>
    <m/>
    <x v="0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1"/>
  </r>
  <r>
    <x v="1"/>
    <m/>
    <x v="2"/>
  </r>
  <r>
    <x v="1"/>
    <m/>
    <x v="2"/>
  </r>
  <r>
    <x v="1"/>
    <m/>
    <x v="2"/>
  </r>
  <r>
    <x v="1"/>
    <m/>
    <x v="2"/>
  </r>
  <r>
    <x v="1"/>
    <m/>
    <x v="2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3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5"/>
  </r>
  <r>
    <x v="1"/>
    <m/>
    <x v="5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4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4"/>
  </r>
  <r>
    <x v="1"/>
    <m/>
    <x v="4"/>
  </r>
  <r>
    <x v="1"/>
    <m/>
    <x v="4"/>
  </r>
  <r>
    <x v="1"/>
    <m/>
    <x v="5"/>
  </r>
  <r>
    <x v="1"/>
    <m/>
    <x v="4"/>
  </r>
  <r>
    <x v="1"/>
    <m/>
    <x v="5"/>
  </r>
  <r>
    <x v="1"/>
    <m/>
    <x v="5"/>
  </r>
  <r>
    <x v="1"/>
    <m/>
    <x v="5"/>
  </r>
  <r>
    <x v="1"/>
    <m/>
    <x v="6"/>
  </r>
  <r>
    <x v="1"/>
    <m/>
    <x v="6"/>
  </r>
  <r>
    <x v="1"/>
    <m/>
    <x v="6"/>
  </r>
  <r>
    <x v="1"/>
    <m/>
    <x v="6"/>
  </r>
  <r>
    <x v="1"/>
    <m/>
    <x v="6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4"/>
  </r>
  <r>
    <x v="1"/>
    <m/>
    <x v="4"/>
  </r>
  <r>
    <x v="1"/>
    <m/>
    <x v="4"/>
  </r>
  <r>
    <x v="1"/>
    <m/>
    <x v="5"/>
  </r>
  <r>
    <x v="1"/>
    <m/>
    <x v="4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  <r>
    <x v="1"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F74E21-C9C4-4637-9E30-D3E12CB08BC7}" name="Сводная таблица3" cacheId="12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gridDropZones="1" multipleFieldFilters="0">
  <location ref="A3:H11" firstHeaderRow="2" firstDataRow="2" firstDataCol="2"/>
  <pivotFields count="3">
    <pivotField axis="axisRow" compact="0" outline="0" showAll="0" sortType="ascending" defaultSubtotal="0">
      <items count="115">
        <item m="1" x="23"/>
        <item m="1" x="67"/>
        <item m="1" x="4"/>
        <item m="1" x="49"/>
        <item m="1" x="101"/>
        <item m="1" x="31"/>
        <item m="1" x="78"/>
        <item m="1" x="19"/>
        <item m="1" x="61"/>
        <item m="1" x="113"/>
        <item m="1" x="43"/>
        <item m="1" x="95"/>
        <item m="1" x="14"/>
        <item m="1" x="57"/>
        <item m="1" x="109"/>
        <item m="1" x="38"/>
        <item m="1" x="87"/>
        <item m="1" x="26"/>
        <item m="1" x="8"/>
        <item m="1" x="51"/>
        <item m="1" x="103"/>
        <item m="1" x="33"/>
        <item m="1" x="83"/>
        <item m="1" x="20"/>
        <item m="1" x="64"/>
        <item m="1" x="2"/>
        <item m="1" x="46"/>
        <item m="1" x="98"/>
        <item m="1" x="13"/>
        <item m="1" x="56"/>
        <item m="1" x="107"/>
        <item m="1" x="37"/>
        <item m="1" x="86"/>
        <item m="1" x="25"/>
        <item m="1" x="69"/>
        <item m="1" x="6"/>
        <item m="1" x="50"/>
        <item m="1" x="82"/>
        <item m="1" x="45"/>
        <item m="1" x="97"/>
        <item m="1" x="29"/>
        <item m="1" x="74"/>
        <item m="1" x="16"/>
        <item m="1" x="59"/>
        <item m="1" x="111"/>
        <item m="1" x="40"/>
        <item m="1" x="89"/>
        <item m="1" x="71"/>
        <item m="1" x="11"/>
        <item m="1" x="54"/>
        <item m="1" x="105"/>
        <item m="1" x="36"/>
        <item m="1" x="85"/>
        <item m="1" x="114"/>
        <item m="1" x="44"/>
        <item m="1" x="96"/>
        <item m="1" x="73"/>
        <item m="1" x="15"/>
        <item m="1" x="58"/>
        <item m="1" x="110"/>
        <item m="1" x="39"/>
        <item m="1" x="88"/>
        <item m="1" x="27"/>
        <item m="1" x="70"/>
        <item m="1" x="9"/>
        <item m="1" x="52"/>
        <item m="1" x="104"/>
        <item m="1" x="34"/>
        <item m="1" x="84"/>
        <item m="1" x="21"/>
        <item m="1" x="65"/>
        <item m="1" x="3"/>
        <item m="1" x="47"/>
        <item m="1" x="99"/>
        <item m="1" x="30"/>
        <item m="1" x="76"/>
        <item m="1" x="18"/>
        <item m="1" x="60"/>
        <item m="1" x="112"/>
        <item m="1" x="42"/>
        <item m="1" x="92"/>
        <item m="1" x="28"/>
        <item m="1" x="102"/>
        <item m="1" x="63"/>
        <item m="1" x="75"/>
        <item m="1" x="17"/>
        <item m="1" x="90"/>
        <item m="1" x="12"/>
        <item m="1" x="55"/>
        <item m="1" x="106"/>
        <item m="1" x="24"/>
        <item m="1" x="5"/>
        <item m="1" x="79"/>
        <item m="1" x="62"/>
        <item m="1" x="10"/>
        <item m="1" x="53"/>
        <item m="1" x="35"/>
        <item m="1" x="22"/>
        <item m="1" x="66"/>
        <item m="1" x="48"/>
        <item m="1" x="100"/>
        <item m="1" x="77"/>
        <item x="0"/>
        <item m="1" x="93"/>
        <item m="1" x="108"/>
        <item m="1" x="7"/>
        <item m="1" x="41"/>
        <item m="1" x="91"/>
        <item m="1" x="72"/>
        <item m="1" x="68"/>
        <item m="1" x="32"/>
        <item m="1" x="80"/>
        <item m="1" x="94"/>
        <item m="1" x="81"/>
        <item x="1"/>
      </items>
    </pivotField>
    <pivotField compact="0" outline="0" showAll="0"/>
    <pivotField axis="axisRow" compact="0" outline="0" showAll="0" sortType="ascending" defaultSubtotal="0">
      <items count="222">
        <item m="1" x="7"/>
        <item x="0"/>
        <item m="1" x="67"/>
        <item x="4"/>
        <item x="5"/>
        <item x="6"/>
        <item m="1" x="89"/>
        <item x="1"/>
        <item m="1" x="32"/>
        <item m="1" x="35"/>
        <item m="1" x="191"/>
        <item m="1" x="127"/>
        <item m="1" x="120"/>
        <item m="1" x="61"/>
        <item m="1" x="8"/>
        <item m="1" x="157"/>
        <item m="1" x="91"/>
        <item m="1" x="33"/>
        <item m="1" x="215"/>
        <item m="1" x="151"/>
        <item m="1" x="86"/>
        <item m="1" x="104"/>
        <item m="1" x="97"/>
        <item m="1" x="39"/>
        <item m="1" x="197"/>
        <item m="1" x="131"/>
        <item m="1" x="92"/>
        <item m="1" x="184"/>
        <item m="1" x="121"/>
        <item m="1" x="62"/>
        <item m="1" x="9"/>
        <item m="1" x="158"/>
        <item m="1" x="146"/>
        <item m="1" x="83"/>
        <item m="1" x="26"/>
        <item m="1" x="203"/>
        <item m="1" x="137"/>
        <item m="1" x="19"/>
        <item m="1" x="170"/>
        <item m="1" x="101"/>
        <item m="1" x="46"/>
        <item m="1" x="204"/>
        <item m="1" x="125"/>
        <item m="1" x="128"/>
        <item m="1" x="56"/>
        <item m="1" x="216"/>
        <item m="1" x="152"/>
        <item m="1" x="105"/>
        <item m="1" x="50"/>
        <item m="1" x="210"/>
        <item m="1" x="16"/>
        <item m="1" x="168"/>
        <item m="1" x="159"/>
        <item m="1" x="28"/>
        <item m="1" x="211"/>
        <item m="1" x="40"/>
        <item m="1" x="10"/>
        <item m="1" x="160"/>
        <item m="1" x="87"/>
        <item m="1" x="29"/>
        <item m="1" x="21"/>
        <item m="1" x="173"/>
        <item m="1" x="110"/>
        <item m="1" x="54"/>
        <item m="1" x="213"/>
        <item m="1" x="147"/>
        <item m="1" x="84"/>
        <item m="1" x="122"/>
        <item m="1" x="126"/>
        <item m="1" x="77"/>
        <item m="1" x="138"/>
        <item m="1" x="129"/>
        <item m="1" x="57"/>
        <item m="1" x="217"/>
        <item m="1" x="153"/>
        <item m="1" x="88"/>
        <item m="1" x="30"/>
        <item m="1" x="185"/>
        <item m="1" x="123"/>
        <item m="1" x="218"/>
        <item m="1" x="205"/>
        <item m="1" x="192"/>
        <item m="1" x="199"/>
        <item m="1" x="133"/>
        <item m="1" x="176"/>
        <item m="1" x="78"/>
        <item m="1" x="42"/>
        <item m="1" x="200"/>
        <item m="1" x="134"/>
        <item m="1" x="71"/>
        <item m="1" x="20"/>
        <item x="2"/>
        <item m="1" x="206"/>
        <item m="1" x="193"/>
        <item m="1" x="73"/>
        <item m="1" x="169"/>
        <item m="1" x="99"/>
        <item m="1" x="106"/>
        <item m="1" x="155"/>
        <item m="1" x="188"/>
        <item m="1" x="180"/>
        <item m="1" x="117"/>
        <item m="1" x="74"/>
        <item m="1" x="22"/>
        <item m="1" x="58"/>
        <item m="1" x="219"/>
        <item m="1" x="154"/>
        <item m="1" x="107"/>
        <item m="1" x="51"/>
        <item m="1" x="177"/>
        <item m="1" x="201"/>
        <item m="1" x="156"/>
        <item m="1" x="111"/>
        <item m="1" x="148"/>
        <item m="1" x="23"/>
        <item m="1" x="174"/>
        <item m="1" x="112"/>
        <item m="1" x="100"/>
        <item m="1" x="43"/>
        <item m="1" x="12"/>
        <item m="1" x="164"/>
        <item m="1" x="94"/>
        <item m="1" x="36"/>
        <item m="1" x="194"/>
        <item m="1" x="130"/>
        <item m="1" x="68"/>
        <item m="1" x="11"/>
        <item m="1" x="161"/>
        <item m="1" x="115"/>
        <item m="1" x="59"/>
        <item m="1" x="220"/>
        <item m="1" x="79"/>
        <item m="1" x="171"/>
        <item m="1" x="108"/>
        <item m="1" x="34"/>
        <item m="1" x="189"/>
        <item m="1" x="181"/>
        <item m="1" x="118"/>
        <item m="1" x="60"/>
        <item m="1" x="24"/>
        <item m="1" x="190"/>
        <item m="1" x="144"/>
        <item m="1" x="80"/>
        <item m="1" x="44"/>
        <item m="1" x="202"/>
        <item m="1" x="135"/>
        <item m="1" x="72"/>
        <item m="1" x="81"/>
        <item m="1" x="139"/>
        <item m="1" x="31"/>
        <item m="1" x="186"/>
        <item m="1" x="102"/>
        <item m="1" x="47"/>
        <item m="1" x="162"/>
        <item m="1" x="178"/>
        <item m="1" x="116"/>
        <item m="1" x="103"/>
        <item m="1" x="48"/>
        <item m="1" x="207"/>
        <item m="1" x="140"/>
        <item m="1" x="75"/>
        <item m="1" x="41"/>
        <item m="1" x="198"/>
        <item m="1" x="64"/>
        <item m="1" x="163"/>
        <item m="1" x="93"/>
        <item m="1" x="85"/>
        <item m="1" x="27"/>
        <item m="1" x="182"/>
        <item m="1" x="141"/>
        <item x="3"/>
        <item m="1" x="90"/>
        <item m="1" x="95"/>
        <item m="1" x="14"/>
        <item m="1" x="109"/>
        <item m="1" x="25"/>
        <item m="1" x="124"/>
        <item m="1" x="183"/>
        <item m="1" x="52"/>
        <item m="1" x="175"/>
        <item m="1" x="49"/>
        <item m="1" x="212"/>
        <item m="1" x="17"/>
        <item m="1" x="132"/>
        <item m="1" x="142"/>
        <item m="1" x="179"/>
        <item m="1" x="69"/>
        <item m="1" x="145"/>
        <item m="1" x="82"/>
        <item m="1" x="37"/>
        <item m="1" x="214"/>
        <item m="1" x="53"/>
        <item m="1" x="18"/>
        <item m="1" x="113"/>
        <item m="1" x="65"/>
        <item m="1" x="45"/>
        <item m="1" x="187"/>
        <item m="1" x="55"/>
        <item m="1" x="15"/>
        <item m="1" x="208"/>
        <item m="1" x="136"/>
        <item m="1" x="221"/>
        <item m="1" x="38"/>
        <item m="1" x="143"/>
        <item m="1" x="149"/>
        <item m="1" x="98"/>
        <item m="1" x="165"/>
        <item m="1" x="66"/>
        <item m="1" x="172"/>
        <item m="1" x="76"/>
        <item m="1" x="96"/>
        <item m="1" x="119"/>
        <item m="1" x="166"/>
        <item m="1" x="70"/>
        <item m="1" x="195"/>
        <item m="1" x="114"/>
        <item m="1" x="209"/>
        <item m="1" x="196"/>
        <item m="1" x="150"/>
        <item m="1" x="63"/>
        <item m="1" x="167"/>
        <item m="1" x="13"/>
      </items>
    </pivotField>
  </pivotFields>
  <rowFields count="2">
    <field x="0"/>
    <field x="2"/>
  </rowFields>
  <rowItems count="7">
    <i>
      <x v="102"/>
      <x v="1"/>
    </i>
    <i>
      <x v="114"/>
      <x v="3"/>
    </i>
    <i r="1">
      <x v="4"/>
    </i>
    <i r="1">
      <x v="5"/>
    </i>
    <i r="1">
      <x v="7"/>
    </i>
    <i r="1">
      <x v="91"/>
    </i>
    <i r="1">
      <x v="17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4F44E-3274-4C30-80D3-7485CC4BB06D}" name="ТаблицаДокумент" displayName="ТаблицаДокумент" ref="A9:L502" totalsRowShown="0" headerRowDxfId="29" headerRowCellStyle="Обычный_№193">
  <autoFilter ref="A9:L502" xr:uid="{78F5A42A-CD37-4BCA-8DD9-0E50070CB2BF}"/>
  <tableColumns count="12">
    <tableColumn id="12" xr3:uid="{DB6631D8-8332-4E63-BA63-3D8008010F48}" name="№  п/п" dataDxfId="28">
      <calculatedColumnFormula>IF(A9&gt;=$K$5,"",A9+1)</calculatedColumnFormula>
    </tableColumn>
    <tableColumn id="1" xr3:uid="{1A77667E-1420-4DD5-A57C-E5C483C6FA1B}" name="Дата ТН" dataDxfId="27" totalsRowDxfId="26">
      <calculatedColumnFormula array="1">IFERROR(IF(ТаблицаДокумент[[#This Row],[ № ТН]]="","",VLOOKUP(ТаблицаДокумент[[#This Row],[ № ТН]],Сборка_реестра_с_БД[#All],$B$8,FALSE)),"")</calculatedColumnFormula>
    </tableColumn>
    <tableColumn id="2" xr3:uid="{6D0BA7DA-E0D6-470E-BA00-7BE50793D656}" name=" № ТН" dataDxfId="25">
      <calculatedColumnFormula array="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calculatedColumnFormula>
    </tableColumn>
    <tableColumn id="3" xr3:uid="{E60C7FFE-2F5B-480A-BD39-468E2A923CB7}" name="Наименование товара" dataDxfId="24" totalsRowDxfId="23">
      <calculatedColumnFormula array="1">IFERROR(IF(ТаблицаДокумент[[#This Row],[ № ТН]]="","",VLOOKUP(ТаблицаДокумент[[#This Row],[ № ТН]],Сборка_реестра_с_БД[#All],D$8,FALSE)),"")</calculatedColumnFormula>
    </tableColumn>
    <tableColumn id="4" xr3:uid="{1FCD836F-A953-451C-B414-05303832BF9C}" name="кол-во, м3" dataDxfId="22" totalsRowDxfId="21" dataCellStyle="Финансовый">
      <calculatedColumnFormula array="1">IFERROR(IF(ТаблицаДокумент[[#This Row],[ № ТН]]="","",VLOOKUP(ТаблицаДокумент[[#This Row],[ № ТН]],Сборка_реестра_с_БД[#All],E$8,FALSE)),"")</calculatedColumnFormula>
    </tableColumn>
    <tableColumn id="5" xr3:uid="{76EA0688-8D8C-4747-B210-3AEF14A2EC01}" name="Водитель" dataDxfId="20" totalsRowDxfId="19">
      <calculatedColumnFormula array="1">IFERROR(IF(ТаблицаДокумент[[#This Row],[ № ТН]]="","",VLOOKUP(ТаблицаДокумент[[#This Row],[ № ТН]],Сборка_реестра_с_БД[#All],F$8,FALSE)),"")</calculatedColumnFormula>
    </tableColumn>
    <tableColumn id="6" xr3:uid="{E5A30506-717A-4664-B4A8-57359407FF17}" name="ГРЗ" dataDxfId="18" totalsRowDxfId="17">
      <calculatedColumnFormula array="1">IFERROR(IF(ТаблицаДокумент[[#This Row],[ № ТН]]="","",VLOOKUP(ТаблицаДокумент[[#This Row],[ № ТН]],Сборка_реестра_с_БД[#All],G$8,FALSE)),"")</calculatedColumnFormula>
    </tableColumn>
    <tableColumn id="7" xr3:uid="{934A21BD-D0EB-4E34-812F-13D074986F86}" name="Автомобиль" dataDxfId="16" totalsRowDxfId="15">
      <calculatedColumnFormula array="1">IFERROR(IF(ТаблицаДокумент[[#This Row],[ № ТН]]="","",VLOOKUP(ТаблицаДокумент[[#This Row],[ № ТН]],Сборка_реестра_с_БД[#All],H$8,FALSE)),"")</calculatedColumnFormula>
    </tableColumn>
    <tableColumn id="11" xr3:uid="{B7144275-DB50-4DAC-94C1-10730A6480C9}" name="Проект" dataDxfId="14" totalsRowDxfId="13">
      <calculatedColumnFormula array="1">IFERROR(IF(ТаблицаДокумент[[#This Row],[ № ТН]]="","",VLOOKUP(ТаблицаДокумент[[#This Row],[ № ТН]],Сборка_реестра_с_БД[#All],I$8,FALSE)),"")</calculatedColumnFormula>
    </tableColumn>
    <tableColumn id="8" xr3:uid="{1F551A15-41FB-43A7-AD36-A9CFBBFF513B}" name="Стоимость" dataDxfId="12" totalsRowDxfId="11">
      <calculatedColumnFormula array="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calculatedColumnFormula>
    </tableColumn>
    <tableColumn id="9" xr3:uid="{088E889A-2B50-4199-90D6-607E75A25BBB}" name="Примечание" dataDxfId="10">
      <calculatedColumnFormula array="1">IFERROR(IF(VLOOKUP(ТаблицаДокумент[[#This Row],[ № ТН]],Сборка_реестра_с_БД[#All],K$8,FALSE),,""),"")</calculatedColumnFormula>
    </tableColumn>
    <tableColumn id="13" xr3:uid="{CAAC5E7A-9490-4773-9442-AFC2718E8D4A}" name="Столбец1" dataDxfId="9">
      <calculatedColumnFormula>IF(ТаблицаДокумент[[#This Row],[№  п/п]]&gt;$K$5,"Y","N")</calculatedColumnFormula>
    </tableColumn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AC2059-0109-4830-BBA7-AB5993F5493F}" name="Сборка_реестра_с_БД" displayName="Сборка_реестра_с_БД" ref="A1:P566" totalsRowShown="0">
  <autoFilter ref="A1:P566" xr:uid="{23186466-B190-442C-9F6A-EEB65FEA21D8}"/>
  <tableColumns count="16">
    <tableColumn id="25" xr3:uid="{5D9B9FC2-8EFE-4C71-A5CC-F0988990342B}" name="БД_№_ТН" dataDxfId="8">
      <calculatedColumnFormula>IF(Сборка_реестра_с_БД[[#This Row],[Контроль]]=TRUE,Сборка_реестра_с_БД[[#This Row],[ № ТН]],"")</calculatedColumnFormula>
    </tableColumn>
    <tableColumn id="1" xr3:uid="{201E08B8-A428-40F1-95AD-1484583CB27B}" name="Контроль" dataDxfId="1">
      <calculatedColumnFormula array="1">COUNTIF(Сборка_реестра_с_БД[[ № ТН]],Сборка_реестра_с_БД[[#This Row],[ № ТН]])=1</calculatedColumnFormula>
    </tableColumn>
    <tableColumn id="23" xr3:uid="{58F4DBC0-E267-4CBA-BB97-1D2061DAE3D0}" name="Дата ТН" dataDxfId="7"/>
    <tableColumn id="2" xr3:uid="{D11EC584-7153-45A5-840C-CDA10D3A0656}" name=" № ТН"/>
    <tableColumn id="3" xr3:uid="{944B1DB7-CEF7-4F07-8A55-11289B5091BE}" name="Наименование товара"/>
    <tableColumn id="4" xr3:uid="{B02D1DA8-577D-437C-A539-221C1834CFAD}" name="кол-во, м3"/>
    <tableColumn id="5" xr3:uid="{A54D17F0-3CA1-4B85-AE15-9448E401FF0A}" name="Водитель"/>
    <tableColumn id="6" xr3:uid="{520A105B-F009-4297-B003-5A6F0DF297BD}" name="ГРЗ"/>
    <tableColumn id="7" xr3:uid="{94F9DBBA-4647-4218-A3F5-19A87969801D}" name="Автомобиль"/>
    <tableColumn id="8" xr3:uid="{5CA1DB06-78EC-4A2A-A6E6-11D368F8C678}" name="Проект"/>
    <tableColumn id="12" xr3:uid="{AF3BA940-3890-4ED6-8397-A21747C5C210}" name="оригинал"/>
    <tableColumn id="16" xr3:uid="{670B065F-B917-4444-B747-4528D550C83E}" name="Emty"/>
    <tableColumn id="20" xr3:uid="{F7CF7696-B0C3-48F0-BBCE-217A73C05027}" name="УПД_ПД_№"/>
    <tableColumn id="21" xr3:uid="{1592A9F6-12F6-43F3-8B6F-A8521FB6570A}" name="УПД_ПД_Дата" dataDxfId="6"/>
    <tableColumn id="22" xr3:uid="{382C6A4B-205A-4BB3-948C-89418E34532C}" name="УПД_статус"/>
    <tableColumn id="27" xr3:uid="{19A5EBDE-A0B9-4898-B3DF-C9846F779673}" name="БД_№+ДАТА_УПД" dataDxfId="5">
      <calculatedColumnFormula array="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calculatedColumnFormula>
    </tableColumn>
  </tableColumns>
  <tableStyleInfo name="TableStyleMedium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6D7DE8-0A9A-46EC-B3EF-93AF456C8E79}" name="ТаблицаЦен" displayName="ТаблицаЦен" ref="A1:C17" totalsRowShown="0">
  <autoFilter ref="A1:C17" xr:uid="{B6A0775C-63ED-4286-AA2F-26613E6950CB}"/>
  <tableColumns count="3">
    <tableColumn id="1" xr3:uid="{F834B109-FD67-46E9-90EB-E52F9AC5097B}" name="Наименование" dataDxfId="4"/>
    <tableColumn id="2" xr3:uid="{F1AA2311-04DF-4539-B031-93D04DC49F9D}" name="Проект"/>
    <tableColumn id="3" xr3:uid="{D0FECA8C-BC54-4137-90ED-5F68F42F1C35}" name="Цена" totalsRowDxfId="3" dataCellStyle="Денежный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BFEA405-2140-4833-B382-6C82713E7A03}" name="Таблица7" displayName="Таблица7" ref="J4:J220" totalsRowShown="0">
  <autoFilter ref="J4:J220" xr:uid="{0F92A7AD-B5AF-4493-ABD0-9CDA2F493ACB}"/>
  <sortState xmlns:xlrd2="http://schemas.microsoft.com/office/spreadsheetml/2017/richdata2" ref="J5:J155">
    <sortCondition ref="J4:J155"/>
  </sortState>
  <tableColumns count="1">
    <tableColumn id="1" xr3:uid="{357BFCFD-D907-41E5-A90B-A9972D2CB98A}" name="Документ" dataDxfId="2">
      <calculatedColumnFormula array="1">IF(B5&lt;&gt;0,B5,"")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4331-9456-4DED-B589-15DA4AFCE594}">
  <sheetPr codeName="Лист1">
    <pageSetUpPr fitToPage="1"/>
  </sheetPr>
  <dimension ref="A1:M502"/>
  <sheetViews>
    <sheetView tabSelected="1" view="pageBreakPreview" zoomScale="89" zoomScaleNormal="100" zoomScaleSheetLayoutView="115" workbookViewId="0">
      <selection activeCell="H1" sqref="H1:J1"/>
    </sheetView>
  </sheetViews>
  <sheetFormatPr defaultRowHeight="14.5" x14ac:dyDescent="0.35"/>
  <cols>
    <col min="1" max="1" width="6.453125" customWidth="1"/>
    <col min="2" max="2" width="11" customWidth="1"/>
    <col min="3" max="3" width="10.7265625" customWidth="1"/>
    <col min="4" max="4" width="31.453125" customWidth="1"/>
    <col min="5" max="5" width="13.81640625" customWidth="1"/>
    <col min="6" max="6" width="16" customWidth="1"/>
    <col min="7" max="7" width="13.7265625" customWidth="1"/>
    <col min="8" max="8" width="12.81640625" customWidth="1"/>
    <col min="9" max="9" width="11.26953125" bestFit="1" customWidth="1"/>
    <col min="10" max="10" width="14.7265625" bestFit="1" customWidth="1"/>
    <col min="11" max="11" width="19" customWidth="1"/>
    <col min="12" max="12" width="9.1796875" style="18" customWidth="1"/>
    <col min="13" max="13" width="9.1796875" style="10"/>
  </cols>
  <sheetData>
    <row r="1" spans="1:12" ht="21" customHeight="1" x14ac:dyDescent="0.45">
      <c r="G1" s="7" t="s">
        <v>641</v>
      </c>
      <c r="H1" s="26" t="s">
        <v>678</v>
      </c>
      <c r="I1" s="26"/>
      <c r="J1" s="26"/>
      <c r="K1" s="22"/>
    </row>
    <row r="2" spans="1:12" x14ac:dyDescent="0.35">
      <c r="E2" s="8"/>
      <c r="H2" s="3"/>
      <c r="I2" s="3"/>
    </row>
    <row r="3" spans="1:12" x14ac:dyDescent="0.35">
      <c r="B3" s="25" t="s">
        <v>642</v>
      </c>
      <c r="C3" s="25"/>
      <c r="D3" s="25"/>
      <c r="E3" s="25"/>
      <c r="F3" s="25"/>
      <c r="G3" s="25"/>
      <c r="H3" s="25"/>
      <c r="I3" s="25"/>
      <c r="J3" s="25"/>
      <c r="K3" s="25"/>
    </row>
    <row r="5" spans="1:12" ht="18" customHeight="1" x14ac:dyDescent="0.35">
      <c r="B5" s="9" t="s">
        <v>645</v>
      </c>
      <c r="C5" t="s">
        <v>673</v>
      </c>
      <c r="J5" s="4" t="s">
        <v>649</v>
      </c>
      <c r="K5" s="24">
        <f>COUNTIF(Сборка_реестра_с_БД[[#All],[БД_№+ДАТА_УПД]],$H$1)</f>
        <v>124</v>
      </c>
    </row>
    <row r="6" spans="1:12" ht="15.5" x14ac:dyDescent="0.35">
      <c r="B6" s="9"/>
      <c r="J6" s="4" t="s">
        <v>9</v>
      </c>
      <c r="K6" s="23">
        <f>SUM(ТаблицаДокумент[[#All],[кол-во, м3]])</f>
        <v>2565.5500000000002</v>
      </c>
    </row>
    <row r="7" spans="1:12" ht="18.75" customHeight="1" x14ac:dyDescent="0.35">
      <c r="B7" s="9" t="s">
        <v>646</v>
      </c>
      <c r="C7" t="s">
        <v>674</v>
      </c>
      <c r="J7" s="4" t="s">
        <v>648</v>
      </c>
      <c r="K7" s="21">
        <f>SUM(ТаблицаДокумент[[#All],[Стоимость]])</f>
        <v>51311</v>
      </c>
    </row>
    <row r="8" spans="1:12" ht="6" customHeight="1" x14ac:dyDescent="0.35">
      <c r="B8" s="11">
        <v>3</v>
      </c>
      <c r="C8" s="11"/>
      <c r="D8" s="11">
        <v>5</v>
      </c>
      <c r="E8" s="11">
        <v>6</v>
      </c>
      <c r="F8" s="11">
        <v>7</v>
      </c>
      <c r="G8" s="11">
        <v>8</v>
      </c>
      <c r="H8" s="11">
        <v>9</v>
      </c>
      <c r="I8" s="11">
        <v>10</v>
      </c>
      <c r="J8" s="11"/>
      <c r="K8" s="11">
        <v>17</v>
      </c>
    </row>
    <row r="9" spans="1:12" x14ac:dyDescent="0.35">
      <c r="A9" s="12" t="s">
        <v>644</v>
      </c>
      <c r="B9" s="13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4" t="s">
        <v>11</v>
      </c>
      <c r="H9" s="13" t="s">
        <v>12</v>
      </c>
      <c r="I9" s="13" t="s">
        <v>1</v>
      </c>
      <c r="J9" s="13" t="s">
        <v>643</v>
      </c>
      <c r="K9" s="13" t="s">
        <v>13</v>
      </c>
      <c r="L9" s="20" t="s">
        <v>636</v>
      </c>
    </row>
    <row r="10" spans="1:12" x14ac:dyDescent="0.35">
      <c r="A10" s="4">
        <f>IF($K$5&gt;0,1,"")</f>
        <v>1</v>
      </c>
      <c r="B10" s="15">
        <f t="array" ref="B10">IFERROR(IF(ТаблицаДокумент[[#This Row],[ № ТН]]="","",VLOOKUP(ТаблицаДокумент[[#This Row],[ № ТН]],Сборка_реестра_с_БД[#All],$B$8,FALSE)),"")</f>
        <v>43882</v>
      </c>
      <c r="C10" s="4" t="str">
        <f t="array" ref="C1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ИН38723</v>
      </c>
      <c r="D10" s="4" t="str">
        <f t="array" ref="D1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" s="16">
        <f t="array" ref="E10">IFERROR(IF(ТаблицаДокумент[[#This Row],[ № ТН]]="","",VLOOKUP(ТаблицаДокумент[[#This Row],[ № ТН]],Сборка_реестра_с_БД[#All],E$8,FALSE)),"")</f>
        <v>21</v>
      </c>
      <c r="F10" s="17" t="str">
        <f t="array" ref="F10">IFERROR(IF(ТаблицаДокумент[[#This Row],[ № ТН]]="","",VLOOKUP(ТаблицаДокумент[[#This Row],[ № ТН]],Сборка_реестра_с_БД[#All],F$8,FALSE)),"")</f>
        <v>Головин А.Н.</v>
      </c>
      <c r="G10" s="4" t="str">
        <f t="array" ref="G10">IFERROR(IF(ТаблицаДокумент[[#This Row],[ № ТН]]="","",VLOOKUP(ТаблицаДокумент[[#This Row],[ № ТН]],Сборка_реестра_с_БД[#All],G$8,FALSE)),"")</f>
        <v>Х737КС47</v>
      </c>
      <c r="H10" s="4" t="str">
        <f t="array" ref="H10">IFERROR(IF(ТаблицаДокумент[[#This Row],[ № ТН]]="","",VLOOKUP(ТаблицаДокумент[[#This Row],[ № ТН]],Сборка_реестра_с_БД[#All],H$8,FALSE)),"")</f>
        <v>ИВЕКО</v>
      </c>
      <c r="I10" s="4" t="str">
        <f t="array" ref="I10">IFERROR(IF(ТаблицаДокумент[[#This Row],[ № ТН]]="","",VLOOKUP(ТаблицаДокумент[[#This Row],[ № ТН]],Сборка_реестра_с_БД[#All],I$8,FALSE)),"")</f>
        <v>ШК1</v>
      </c>
      <c r="J10" s="6">
        <f t="array" ref="J1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0" s="4" t="str">
        <f t="array" ref="K10">IFERROR(IF(VLOOKUP(ТаблицаДокумент[[#This Row],[ № ТН]],Сборка_реестра_с_БД[#All],K$8,FALSE),,""),"")</f>
        <v/>
      </c>
      <c r="L10" s="19" t="str">
        <f>IF(ТаблицаДокумент[[#This Row],[№  п/п]]&gt;$K$5,"Y","N")</f>
        <v>N</v>
      </c>
    </row>
    <row r="11" spans="1:12" x14ac:dyDescent="0.35">
      <c r="A11" s="4">
        <f t="shared" ref="A11:A74" si="0">IF(A10&gt;=$K$5,"",A10+1)</f>
        <v>2</v>
      </c>
      <c r="B11" s="15">
        <f t="array" ref="B11">IFERROR(IF(ТаблицаДокумент[[#This Row],[ № ТН]]="","",VLOOKUP(ТаблицаДокумент[[#This Row],[ № ТН]],Сборка_реестра_с_БД[#All],$B$8,FALSE)),"")</f>
        <v>43882</v>
      </c>
      <c r="C11" s="4" t="str">
        <f t="array" ref="C1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ИН38725</v>
      </c>
      <c r="D11" s="4" t="str">
        <f t="array" ref="D1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" s="16">
        <f t="array" ref="E11">IFERROR(IF(ТаблицаДокумент[[#This Row],[ № ТН]]="","",VLOOKUP(ТаблицаДокумент[[#This Row],[ № ТН]],Сборка_реестра_с_БД[#All],E$8,FALSE)),"")</f>
        <v>22</v>
      </c>
      <c r="F11" s="17" t="str">
        <f t="array" ref="F11">IFERROR(IF(ТаблицаДокумент[[#This Row],[ № ТН]]="","",VLOOKUP(ТаблицаДокумент[[#This Row],[ № ТН]],Сборка_реестра_с_БД[#All],F$8,FALSE)),"")</f>
        <v>Головин А.Н.</v>
      </c>
      <c r="G11" s="4" t="str">
        <f t="array" ref="G11">IFERROR(IF(ТаблицаДокумент[[#This Row],[ № ТН]]="","",VLOOKUP(ТаблицаДокумент[[#This Row],[ № ТН]],Сборка_реестра_с_БД[#All],G$8,FALSE)),"")</f>
        <v>Х737КС47</v>
      </c>
      <c r="H11" s="4" t="str">
        <f t="array" ref="H11">IFERROR(IF(ТаблицаДокумент[[#This Row],[ № ТН]]="","",VLOOKUP(ТаблицаДокумент[[#This Row],[ № ТН]],Сборка_реестра_с_БД[#All],H$8,FALSE)),"")</f>
        <v>ИВЕКО</v>
      </c>
      <c r="I11" s="4" t="str">
        <f t="array" ref="I11">IFERROR(IF(ТаблицаДокумент[[#This Row],[ № ТН]]="","",VLOOKUP(ТаблицаДокумент[[#This Row],[ № ТН]],Сборка_реестра_с_БД[#All],I$8,FALSE)),"")</f>
        <v>ШК1</v>
      </c>
      <c r="J11" s="6">
        <f t="array" ref="J1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1" s="4" t="str">
        <f t="array" ref="K11">IFERROR(IF(VLOOKUP(ТаблицаДокумент[[#This Row],[ № ТН]],Сборка_реестра_с_БД[#All],K$8,FALSE),,""),"")</f>
        <v/>
      </c>
      <c r="L11" s="19" t="str">
        <f>IF(ТаблицаДокумент[[#This Row],[№  п/п]]&gt;$K$5,"Y","N")</f>
        <v>N</v>
      </c>
    </row>
    <row r="12" spans="1:12" x14ac:dyDescent="0.35">
      <c r="A12" s="4">
        <f t="shared" si="0"/>
        <v>3</v>
      </c>
      <c r="B12" s="15">
        <f t="array" ref="B12">IFERROR(IF(ТаблицаДокумент[[#This Row],[ № ТН]]="","",VLOOKUP(ТаблицаДокумент[[#This Row],[ № ТН]],Сборка_реестра_с_БД[#All],$B$8,FALSE)),"")</f>
        <v>43882</v>
      </c>
      <c r="C12" s="4" t="str">
        <f t="array" ref="C1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ИН38726</v>
      </c>
      <c r="D12" s="4" t="str">
        <f t="array" ref="D1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" s="16">
        <f t="array" ref="E12">IFERROR(IF(ТаблицаДокумент[[#This Row],[ № ТН]]="","",VLOOKUP(ТаблицаДокумент[[#This Row],[ № ТН]],Сборка_реестра_с_БД[#All],E$8,FALSE)),"")</f>
        <v>21</v>
      </c>
      <c r="F12" s="17" t="str">
        <f t="array" ref="F12">IFERROR(IF(ТаблицаДокумент[[#This Row],[ № ТН]]="","",VLOOKUP(ТаблицаДокумент[[#This Row],[ № ТН]],Сборка_реестра_с_БД[#All],F$8,FALSE)),"")</f>
        <v>Головин А.Н.</v>
      </c>
      <c r="G12" s="4" t="str">
        <f t="array" ref="G12">IFERROR(IF(ТаблицаДокумент[[#This Row],[ № ТН]]="","",VLOOKUP(ТаблицаДокумент[[#This Row],[ № ТН]],Сборка_реестра_с_БД[#All],G$8,FALSE)),"")</f>
        <v>Х737КС47</v>
      </c>
      <c r="H12" s="4" t="str">
        <f t="array" ref="H12">IFERROR(IF(ТаблицаДокумент[[#This Row],[ № ТН]]="","",VLOOKUP(ТаблицаДокумент[[#This Row],[ № ТН]],Сборка_реестра_с_БД[#All],H$8,FALSE)),"")</f>
        <v>ИВЕКО</v>
      </c>
      <c r="I12" s="4" t="str">
        <f t="array" ref="I12">IFERROR(IF(ТаблицаДокумент[[#This Row],[ № ТН]]="","",VLOOKUP(ТаблицаДокумент[[#This Row],[ № ТН]],Сборка_реестра_с_БД[#All],I$8,FALSE)),"")</f>
        <v>ШК1</v>
      </c>
      <c r="J12" s="6">
        <f t="array" ref="J1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2" s="4" t="str">
        <f t="array" ref="K12">IFERROR(IF(VLOOKUP(ТаблицаДокумент[[#This Row],[ № ТН]],Сборка_реестра_с_БД[#All],K$8,FALSE),,""),"")</f>
        <v/>
      </c>
      <c r="L12" s="19" t="str">
        <f>IF(ТаблицаДокумент[[#This Row],[№  п/п]]&gt;$K$5,"Y","N")</f>
        <v>N</v>
      </c>
    </row>
    <row r="13" spans="1:12" x14ac:dyDescent="0.35">
      <c r="A13" s="4">
        <f t="shared" si="0"/>
        <v>4</v>
      </c>
      <c r="B13" s="15">
        <f t="array" ref="B13">IFERROR(IF(ТаблицаДокумент[[#This Row],[ № ТН]]="","",VLOOKUP(ТаблицаДокумент[[#This Row],[ № ТН]],Сборка_реестра_с_БД[#All],$B$8,FALSE)),"")</f>
        <v>43882</v>
      </c>
      <c r="C13" s="4" t="str">
        <f t="array" ref="C1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ИН38724</v>
      </c>
      <c r="D13" s="4" t="str">
        <f t="array" ref="D1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3" s="16">
        <f t="array" ref="E13">IFERROR(IF(ТаблицаДокумент[[#This Row],[ № ТН]]="","",VLOOKUP(ТаблицаДокумент[[#This Row],[ № ТН]],Сборка_реестра_с_БД[#All],E$8,FALSE)),"")</f>
        <v>21</v>
      </c>
      <c r="F13" s="17" t="str">
        <f t="array" ref="F13">IFERROR(IF(ТаблицаДокумент[[#This Row],[ № ТН]]="","",VLOOKUP(ТаблицаДокумент[[#This Row],[ № ТН]],Сборка_реестра_с_БД[#All],F$8,FALSE)),"")</f>
        <v>Головин А.Н.</v>
      </c>
      <c r="G13" s="4" t="str">
        <f t="array" ref="G13">IFERROR(IF(ТаблицаДокумент[[#This Row],[ № ТН]]="","",VLOOKUP(ТаблицаДокумент[[#This Row],[ № ТН]],Сборка_реестра_с_БД[#All],G$8,FALSE)),"")</f>
        <v>Х737КС47</v>
      </c>
      <c r="H13" s="4" t="str">
        <f t="array" ref="H13">IFERROR(IF(ТаблицаДокумент[[#This Row],[ № ТН]]="","",VLOOKUP(ТаблицаДокумент[[#This Row],[ № ТН]],Сборка_реестра_с_БД[#All],H$8,FALSE)),"")</f>
        <v>ИВЕКО</v>
      </c>
      <c r="I13" s="4" t="str">
        <f t="array" ref="I13">IFERROR(IF(ТаблицаДокумент[[#This Row],[ № ТН]]="","",VLOOKUP(ТаблицаДокумент[[#This Row],[ № ТН]],Сборка_реестра_с_БД[#All],I$8,FALSE)),"")</f>
        <v>ШК1</v>
      </c>
      <c r="J13" s="6">
        <f t="array" ref="J1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3" s="4" t="str">
        <f t="array" ref="K13">IFERROR(IF(VLOOKUP(ТаблицаДокумент[[#This Row],[ № ТН]],Сборка_реестра_с_БД[#All],K$8,FALSE),,""),"")</f>
        <v/>
      </c>
      <c r="L13" s="19" t="str">
        <f>IF(ТаблицаДокумент[[#This Row],[№  п/п]]&gt;$K$5,"Y","N")</f>
        <v>N</v>
      </c>
    </row>
    <row r="14" spans="1:12" x14ac:dyDescent="0.35">
      <c r="A14" s="4">
        <f t="shared" si="0"/>
        <v>5</v>
      </c>
      <c r="B14" s="15">
        <f t="array" ref="B14">IFERROR(IF(ТаблицаДокумент[[#This Row],[ № ТН]]="","",VLOOKUP(ТаблицаДокумент[[#This Row],[ № ТН]],Сборка_реестра_с_БД[#All],$B$8,FALSE)),"")</f>
        <v>43882</v>
      </c>
      <c r="C14" s="4" t="str">
        <f t="array" ref="C1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ИН34684</v>
      </c>
      <c r="D14" s="4" t="str">
        <f t="array" ref="D1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4" s="16">
        <f t="array" ref="E14">IFERROR(IF(ТаблицаДокумент[[#This Row],[ № ТН]]="","",VLOOKUP(ТаблицаДокумент[[#This Row],[ № ТН]],Сборка_реестра_с_БД[#All],E$8,FALSE)),"")</f>
        <v>22.3</v>
      </c>
      <c r="F14" s="17" t="str">
        <f t="array" ref="F14">IFERROR(IF(ТаблицаДокумент[[#This Row],[ № ТН]]="","",VLOOKUP(ТаблицаДокумент[[#This Row],[ № ТН]],Сборка_реестра_с_БД[#All],F$8,FALSE)),"")</f>
        <v>Качулин И.С.</v>
      </c>
      <c r="G14" s="4" t="str">
        <f t="array" ref="G14">IFERROR(IF(ТаблицаДокумент[[#This Row],[ № ТН]]="","",VLOOKUP(ТаблицаДокумент[[#This Row],[ № ТН]],Сборка_реестра_с_БД[#All],G$8,FALSE)),"")</f>
        <v>У698ЕЕ178</v>
      </c>
      <c r="H14" s="4" t="str">
        <f t="array" ref="H14">IFERROR(IF(ТаблицаДокумент[[#This Row],[ № ТН]]="","",VLOOKUP(ТаблицаДокумент[[#This Row],[ № ТН]],Сборка_реестра_с_БД[#All],H$8,FALSE)),"")</f>
        <v>СКАНИЯ</v>
      </c>
      <c r="I14" s="4" t="str">
        <f t="array" ref="I14">IFERROR(IF(ТаблицаДокумент[[#This Row],[ № ТН]]="","",VLOOKUP(ТаблицаДокумент[[#This Row],[ № ТН]],Сборка_реестра_с_БД[#All],I$8,FALSE)),"")</f>
        <v>ШК1</v>
      </c>
      <c r="J14" s="6">
        <f t="array" ref="J1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446</v>
      </c>
      <c r="K14" s="4" t="str">
        <f t="array" ref="K14">IFERROR(IF(VLOOKUP(ТаблицаДокумент[[#This Row],[ № ТН]],Сборка_реестра_с_БД[#All],K$8,FALSE),,""),"")</f>
        <v/>
      </c>
      <c r="L14" s="19" t="str">
        <f>IF(ТаблицаДокумент[[#This Row],[№  п/п]]&gt;$K$5,"Y","N")</f>
        <v>N</v>
      </c>
    </row>
    <row r="15" spans="1:12" x14ac:dyDescent="0.35">
      <c r="A15" s="4">
        <f t="shared" si="0"/>
        <v>6</v>
      </c>
      <c r="B15" s="15">
        <f t="array" ref="B15">IFERROR(IF(ТаблицаДокумент[[#This Row],[ № ТН]]="","",VLOOKUP(ТаблицаДокумент[[#This Row],[ № ТН]],Сборка_реестра_с_БД[#All],$B$8,FALSE)),"")</f>
        <v>43882</v>
      </c>
      <c r="C15" s="4" t="str">
        <f t="array" ref="C1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ИН37342</v>
      </c>
      <c r="D15" s="4" t="str">
        <f t="array" ref="D1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5" s="16">
        <f t="array" ref="E15">IFERROR(IF(ТаблицаДокумент[[#This Row],[ № ТН]]="","",VLOOKUP(ТаблицаДокумент[[#This Row],[ № ТН]],Сборка_реестра_с_БД[#All],E$8,FALSE)),"")</f>
        <v>21.2</v>
      </c>
      <c r="F15" s="17" t="str">
        <f t="array" ref="F15">IFERROR(IF(ТаблицаДокумент[[#This Row],[ № ТН]]="","",VLOOKUP(ТаблицаДокумент[[#This Row],[ № ТН]],Сборка_реестра_с_БД[#All],F$8,FALSE)),"")</f>
        <v>Пручай А.М.</v>
      </c>
      <c r="G15" s="4" t="str">
        <f t="array" ref="G15">IFERROR(IF(ТаблицаДокумент[[#This Row],[ № ТН]]="","",VLOOKUP(ТаблицаДокумент[[#This Row],[ № ТН]],Сборка_реестра_с_БД[#All],G$8,FALSE)),"")</f>
        <v>Х190ОС47</v>
      </c>
      <c r="H15" s="4" t="str">
        <f t="array" ref="H15">IFERROR(IF(ТаблицаДокумент[[#This Row],[ № ТН]]="","",VLOOKUP(ТаблицаДокумент[[#This Row],[ № ТН]],Сборка_реестра_с_БД[#All],H$8,FALSE)),"")</f>
        <v>Шакман</v>
      </c>
      <c r="I15" s="4" t="str">
        <f t="array" ref="I15">IFERROR(IF(ТаблицаДокумент[[#This Row],[ № ТН]]="","",VLOOKUP(ТаблицаДокумент[[#This Row],[ № ТН]],Сборка_реестра_с_БД[#All],I$8,FALSE)),"")</f>
        <v>ШК1</v>
      </c>
      <c r="J15" s="6">
        <f t="array" ref="J1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424</v>
      </c>
      <c r="K15" s="4" t="str">
        <f t="array" ref="K15">IFERROR(IF(VLOOKUP(ТаблицаДокумент[[#This Row],[ № ТН]],Сборка_реестра_с_БД[#All],K$8,FALSE),,""),"")</f>
        <v/>
      </c>
      <c r="L15" s="19" t="str">
        <f>IF(ТаблицаДокумент[[#This Row],[№  п/п]]&gt;$K$5,"Y","N")</f>
        <v>N</v>
      </c>
    </row>
    <row r="16" spans="1:12" x14ac:dyDescent="0.35">
      <c r="A16" s="4">
        <f t="shared" si="0"/>
        <v>7</v>
      </c>
      <c r="B16" s="15">
        <f t="array" ref="B16">IFERROR(IF(ТаблицаДокумент[[#This Row],[ № ТН]]="","",VLOOKUP(ТаблицаДокумент[[#This Row],[ № ТН]],Сборка_реестра_с_БД[#All],$B$8,FALSE)),"")</f>
        <v>43882</v>
      </c>
      <c r="C16" s="4" t="str">
        <f t="array" ref="C1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ИН37343</v>
      </c>
      <c r="D16" s="4" t="str">
        <f t="array" ref="D1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6" s="16">
        <f t="array" ref="E16">IFERROR(IF(ТаблицаДокумент[[#This Row],[ № ТН]]="","",VLOOKUP(ТаблицаДокумент[[#This Row],[ № ТН]],Сборка_реестра_с_БД[#All],E$8,FALSE)),"")</f>
        <v>21</v>
      </c>
      <c r="F16" s="17" t="str">
        <f t="array" ref="F16">IFERROR(IF(ТаблицаДокумент[[#This Row],[ № ТН]]="","",VLOOKUP(ТаблицаДокумент[[#This Row],[ № ТН]],Сборка_реестра_с_БД[#All],F$8,FALSE)),"")</f>
        <v>Пручай А.М.</v>
      </c>
      <c r="G16" s="4" t="str">
        <f t="array" ref="G16">IFERROR(IF(ТаблицаДокумент[[#This Row],[ № ТН]]="","",VLOOKUP(ТаблицаДокумент[[#This Row],[ № ТН]],Сборка_реестра_с_БД[#All],G$8,FALSE)),"")</f>
        <v>Х190ОС47</v>
      </c>
      <c r="H16" s="4" t="str">
        <f t="array" ref="H16">IFERROR(IF(ТаблицаДокумент[[#This Row],[ № ТН]]="","",VLOOKUP(ТаблицаДокумент[[#This Row],[ № ТН]],Сборка_реестра_с_БД[#All],H$8,FALSE)),"")</f>
        <v>Шакман</v>
      </c>
      <c r="I16" s="4" t="str">
        <f t="array" ref="I16">IFERROR(IF(ТаблицаДокумент[[#This Row],[ № ТН]]="","",VLOOKUP(ТаблицаДокумент[[#This Row],[ № ТН]],Сборка_реестра_с_БД[#All],I$8,FALSE)),"")</f>
        <v>ШК1</v>
      </c>
      <c r="J16" s="6">
        <f t="array" ref="J1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6" s="4" t="str">
        <f t="array" ref="K16">IFERROR(IF(VLOOKUP(ТаблицаДокумент[[#This Row],[ № ТН]],Сборка_реестра_с_БД[#All],K$8,FALSE),,""),"")</f>
        <v/>
      </c>
      <c r="L16" s="19" t="str">
        <f>IF(ТаблицаДокумент[[#This Row],[№  п/п]]&gt;$K$5,"Y","N")</f>
        <v>N</v>
      </c>
    </row>
    <row r="17" spans="1:12" x14ac:dyDescent="0.35">
      <c r="A17" s="4">
        <f t="shared" si="0"/>
        <v>8</v>
      </c>
      <c r="B17" s="15">
        <f t="array" ref="B17">IFERROR(IF(ТаблицаДокумент[[#This Row],[ № ТН]]="","",VLOOKUP(ТаблицаДокумент[[#This Row],[ № ТН]],Сборка_реестра_с_БД[#All],$B$8,FALSE)),"")</f>
        <v>43882</v>
      </c>
      <c r="C17" s="4" t="str">
        <f t="array" ref="C1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ИН37344</v>
      </c>
      <c r="D17" s="4" t="str">
        <f t="array" ref="D1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7" s="16">
        <f t="array" ref="E17">IFERROR(IF(ТаблицаДокумент[[#This Row],[ № ТН]]="","",VLOOKUP(ТаблицаДокумент[[#This Row],[ № ТН]],Сборка_реестра_с_БД[#All],E$8,FALSE)),"")</f>
        <v>20.5</v>
      </c>
      <c r="F17" s="17" t="str">
        <f t="array" ref="F17">IFERROR(IF(ТаблицаДокумент[[#This Row],[ № ТН]]="","",VLOOKUP(ТаблицаДокумент[[#This Row],[ № ТН]],Сборка_реестра_с_БД[#All],F$8,FALSE)),"")</f>
        <v>Пручай А.М.</v>
      </c>
      <c r="G17" s="4" t="str">
        <f t="array" ref="G17">IFERROR(IF(ТаблицаДокумент[[#This Row],[ № ТН]]="","",VLOOKUP(ТаблицаДокумент[[#This Row],[ № ТН]],Сборка_реестра_с_БД[#All],G$8,FALSE)),"")</f>
        <v>Х190ОС47</v>
      </c>
      <c r="H17" s="4" t="str">
        <f t="array" ref="H17">IFERROR(IF(ТаблицаДокумент[[#This Row],[ № ТН]]="","",VLOOKUP(ТаблицаДокумент[[#This Row],[ № ТН]],Сборка_реестра_с_БД[#All],H$8,FALSE)),"")</f>
        <v>Шакман</v>
      </c>
      <c r="I17" s="4" t="str">
        <f t="array" ref="I17">IFERROR(IF(ТаблицаДокумент[[#This Row],[ № ТН]]="","",VLOOKUP(ТаблицаДокумент[[#This Row],[ № ТН]],Сборка_реестра_с_БД[#All],I$8,FALSE)),"")</f>
        <v>ШК1</v>
      </c>
      <c r="J17" s="6">
        <f t="array" ref="J1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410</v>
      </c>
      <c r="K17" s="4" t="str">
        <f t="array" ref="K17">IFERROR(IF(VLOOKUP(ТаблицаДокумент[[#This Row],[ № ТН]],Сборка_реестра_с_БД[#All],K$8,FALSE),,""),"")</f>
        <v/>
      </c>
      <c r="L17" s="19" t="str">
        <f>IF(ТаблицаДокумент[[#This Row],[№  п/п]]&gt;$K$5,"Y","N")</f>
        <v>N</v>
      </c>
    </row>
    <row r="18" spans="1:12" x14ac:dyDescent="0.35">
      <c r="A18" s="4">
        <f t="shared" si="0"/>
        <v>9</v>
      </c>
      <c r="B18" s="15">
        <f t="array" ref="B18">IFERROR(IF(ТаблицаДокумент[[#This Row],[ № ТН]]="","",VLOOKUP(ТаблицаДокумент[[#This Row],[ № ТН]],Сборка_реестра_с_БД[#All],$B$8,FALSE)),"")</f>
        <v>43882</v>
      </c>
      <c r="C18" s="4" t="str">
        <f t="array" ref="C1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ИН37340</v>
      </c>
      <c r="D18" s="4" t="str">
        <f t="array" ref="D1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8" s="16">
        <f t="array" ref="E18">IFERROR(IF(ТаблицаДокумент[[#This Row],[ № ТН]]="","",VLOOKUP(ТаблицаДокумент[[#This Row],[ № ТН]],Сборка_реестра_с_БД[#All],E$8,FALSE)),"")</f>
        <v>20.2</v>
      </c>
      <c r="F18" s="17" t="str">
        <f t="array" ref="F18">IFERROR(IF(ТаблицаДокумент[[#This Row],[ № ТН]]="","",VLOOKUP(ТаблицаДокумент[[#This Row],[ № ТН]],Сборка_реестра_с_БД[#All],F$8,FALSE)),"")</f>
        <v>Пручай А.М.</v>
      </c>
      <c r="G18" s="4" t="str">
        <f t="array" ref="G18">IFERROR(IF(ТаблицаДокумент[[#This Row],[ № ТН]]="","",VLOOKUP(ТаблицаДокумент[[#This Row],[ № ТН]],Сборка_реестра_с_БД[#All],G$8,FALSE)),"")</f>
        <v>Х190ОС47</v>
      </c>
      <c r="H18" s="4" t="str">
        <f t="array" ref="H18">IFERROR(IF(ТаблицаДокумент[[#This Row],[ № ТН]]="","",VLOOKUP(ТаблицаДокумент[[#This Row],[ № ТН]],Сборка_реестра_с_БД[#All],H$8,FALSE)),"")</f>
        <v>Шакман</v>
      </c>
      <c r="I18" s="4" t="str">
        <f t="array" ref="I18">IFERROR(IF(ТаблицаДокумент[[#This Row],[ № ТН]]="","",VLOOKUP(ТаблицаДокумент[[#This Row],[ № ТН]],Сборка_реестра_с_БД[#All],I$8,FALSE)),"")</f>
        <v>ШК1</v>
      </c>
      <c r="J18" s="6">
        <f t="array" ref="J1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404</v>
      </c>
      <c r="K18" s="4" t="str">
        <f t="array" ref="K18">IFERROR(IF(VLOOKUP(ТаблицаДокумент[[#This Row],[ № ТН]],Сборка_реестра_с_БД[#All],K$8,FALSE),,""),"")</f>
        <v/>
      </c>
      <c r="L18" s="19" t="str">
        <f>IF(ТаблицаДокумент[[#This Row],[№  п/п]]&gt;$K$5,"Y","N")</f>
        <v>N</v>
      </c>
    </row>
    <row r="19" spans="1:12" x14ac:dyDescent="0.35">
      <c r="A19" s="4">
        <f t="shared" si="0"/>
        <v>10</v>
      </c>
      <c r="B19" s="15">
        <f t="array" ref="B19">IFERROR(IF(ТаблицаДокумент[[#This Row],[ № ТН]]="","",VLOOKUP(ТаблицаДокумент[[#This Row],[ № ТН]],Сборка_реестра_с_БД[#All],$B$8,FALSE)),"")</f>
        <v>43882</v>
      </c>
      <c r="C19" s="4" t="str">
        <f t="array" ref="C1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ИН34683</v>
      </c>
      <c r="D19" s="4" t="str">
        <f t="array" ref="D1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9" s="16">
        <f t="array" ref="E19">IFERROR(IF(ТаблицаДокумент[[#This Row],[ № ТН]]="","",VLOOKUP(ТаблицаДокумент[[#This Row],[ № ТН]],Сборка_реестра_с_БД[#All],E$8,FALSE)),"")</f>
        <v>22</v>
      </c>
      <c r="F19" s="17" t="str">
        <f t="array" ref="F19">IFERROR(IF(ТаблицаДокумент[[#This Row],[ № ТН]]="","",VLOOKUP(ТаблицаДокумент[[#This Row],[ № ТН]],Сборка_реестра_с_БД[#All],F$8,FALSE)),"")</f>
        <v>Качулин И.С.</v>
      </c>
      <c r="G19" s="4" t="str">
        <f t="array" ref="G19">IFERROR(IF(ТаблицаДокумент[[#This Row],[ № ТН]]="","",VLOOKUP(ТаблицаДокумент[[#This Row],[ № ТН]],Сборка_реестра_с_БД[#All],G$8,FALSE)),"")</f>
        <v>У698ЕЕ178</v>
      </c>
      <c r="H19" s="4" t="str">
        <f t="array" ref="H19">IFERROR(IF(ТаблицаДокумент[[#This Row],[ № ТН]]="","",VLOOKUP(ТаблицаДокумент[[#This Row],[ № ТН]],Сборка_реестра_с_БД[#All],H$8,FALSE)),"")</f>
        <v>СКАНИЯ</v>
      </c>
      <c r="I19" s="4" t="str">
        <f t="array" ref="I19">IFERROR(IF(ТаблицаДокумент[[#This Row],[ № ТН]]="","",VLOOKUP(ТаблицаДокумент[[#This Row],[ № ТН]],Сборка_реестра_с_БД[#All],I$8,FALSE)),"")</f>
        <v>ШК1</v>
      </c>
      <c r="J19" s="6">
        <f t="array" ref="J1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9" s="4" t="str">
        <f t="array" ref="K19">IFERROR(IF(VLOOKUP(ТаблицаДокумент[[#This Row],[ № ТН]],Сборка_реестра_с_БД[#All],K$8,FALSE),,""),"")</f>
        <v/>
      </c>
      <c r="L19" s="19" t="str">
        <f>IF(ТаблицаДокумент[[#This Row],[№  п/п]]&gt;$K$5,"Y","N")</f>
        <v>N</v>
      </c>
    </row>
    <row r="20" spans="1:12" x14ac:dyDescent="0.35">
      <c r="A20" s="4">
        <f t="shared" si="0"/>
        <v>11</v>
      </c>
      <c r="B20" s="15">
        <f t="array" ref="B20">IFERROR(IF(ТаблицаДокумент[[#This Row],[ № ТН]]="","",VLOOKUP(ТаблицаДокумент[[#This Row],[ № ТН]],Сборка_реестра_с_БД[#All],$B$8,FALSE)),"")</f>
        <v>43882</v>
      </c>
      <c r="C20" s="4" t="str">
        <f t="array" ref="C2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ИН34682</v>
      </c>
      <c r="D20" s="4" t="str">
        <f t="array" ref="D2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0" s="16">
        <f t="array" ref="E20">IFERROR(IF(ТаблицаДокумент[[#This Row],[ № ТН]]="","",VLOOKUP(ТаблицаДокумент[[#This Row],[ № ТН]],Сборка_реестра_с_БД[#All],E$8,FALSE)),"")</f>
        <v>22</v>
      </c>
      <c r="F20" s="17" t="str">
        <f t="array" ref="F20">IFERROR(IF(ТаблицаДокумент[[#This Row],[ № ТН]]="","",VLOOKUP(ТаблицаДокумент[[#This Row],[ № ТН]],Сборка_реестра_с_БД[#All],F$8,FALSE)),"")</f>
        <v>Качулин И.С.</v>
      </c>
      <c r="G20" s="4" t="str">
        <f t="array" ref="G20">IFERROR(IF(ТаблицаДокумент[[#This Row],[ № ТН]]="","",VLOOKUP(ТаблицаДокумент[[#This Row],[ № ТН]],Сборка_реестра_с_БД[#All],G$8,FALSE)),"")</f>
        <v>У698ЕЕ178</v>
      </c>
      <c r="H20" s="4" t="str">
        <f t="array" ref="H20">IFERROR(IF(ТаблицаДокумент[[#This Row],[ № ТН]]="","",VLOOKUP(ТаблицаДокумент[[#This Row],[ № ТН]],Сборка_реестра_с_БД[#All],H$8,FALSE)),"")</f>
        <v>СКАНИЯ</v>
      </c>
      <c r="I20" s="4" t="str">
        <f t="array" ref="I20">IFERROR(IF(ТаблицаДокумент[[#This Row],[ № ТН]]="","",VLOOKUP(ТаблицаДокумент[[#This Row],[ № ТН]],Сборка_реестра_с_БД[#All],I$8,FALSE)),"")</f>
        <v>ШК1</v>
      </c>
      <c r="J20" s="6">
        <f t="array" ref="J2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20" s="4" t="str">
        <f t="array" ref="K20">IFERROR(IF(VLOOKUP(ТаблицаДокумент[[#This Row],[ № ТН]],Сборка_реестра_с_БД[#All],K$8,FALSE),,""),"")</f>
        <v/>
      </c>
      <c r="L20" s="19" t="str">
        <f>IF(ТаблицаДокумент[[#This Row],[№  п/п]]&gt;$K$5,"Y","N")</f>
        <v>N</v>
      </c>
    </row>
    <row r="21" spans="1:12" x14ac:dyDescent="0.35">
      <c r="A21" s="4">
        <f t="shared" si="0"/>
        <v>12</v>
      </c>
      <c r="B21" s="15">
        <f t="array" ref="B21">IFERROR(IF(ТаблицаДокумент[[#This Row],[ № ТН]]="","",VLOOKUP(ТаблицаДокумент[[#This Row],[ № ТН]],Сборка_реестра_с_БД[#All],$B$8,FALSE)),"")</f>
        <v>43882</v>
      </c>
      <c r="C21" s="4" t="str">
        <f t="array" ref="C2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ИН34681</v>
      </c>
      <c r="D21" s="4" t="str">
        <f t="array" ref="D2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1" s="16">
        <f t="array" ref="E21">IFERROR(IF(ТаблицаДокумент[[#This Row],[ № ТН]]="","",VLOOKUP(ТаблицаДокумент[[#This Row],[ № ТН]],Сборка_реестра_с_БД[#All],E$8,FALSE)),"")</f>
        <v>20.95</v>
      </c>
      <c r="F21" s="17" t="str">
        <f t="array" ref="F21">IFERROR(IF(ТаблицаДокумент[[#This Row],[ № ТН]]="","",VLOOKUP(ТаблицаДокумент[[#This Row],[ № ТН]],Сборка_реестра_с_БД[#All],F$8,FALSE)),"")</f>
        <v>Качулин И.С.</v>
      </c>
      <c r="G21" s="4" t="str">
        <f t="array" ref="G21">IFERROR(IF(ТаблицаДокумент[[#This Row],[ № ТН]]="","",VLOOKUP(ТаблицаДокумент[[#This Row],[ № ТН]],Сборка_реестра_с_БД[#All],G$8,FALSE)),"")</f>
        <v>У698ЕЕ178</v>
      </c>
      <c r="H21" s="4" t="str">
        <f t="array" ref="H21">IFERROR(IF(ТаблицаДокумент[[#This Row],[ № ТН]]="","",VLOOKUP(ТаблицаДокумент[[#This Row],[ № ТН]],Сборка_реестра_с_БД[#All],H$8,FALSE)),"")</f>
        <v>СКАНИЯ</v>
      </c>
      <c r="I21" s="4" t="str">
        <f t="array" ref="I21">IFERROR(IF(ТаблицаДокумент[[#This Row],[ № ТН]]="","",VLOOKUP(ТаблицаДокумент[[#This Row],[ № ТН]],Сборка_реестра_с_БД[#All],I$8,FALSE)),"")</f>
        <v>ШК1</v>
      </c>
      <c r="J21" s="6">
        <f t="array" ref="J2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419</v>
      </c>
      <c r="K21" s="4" t="str">
        <f t="array" ref="K21">IFERROR(IF(VLOOKUP(ТаблицаДокумент[[#This Row],[ № ТН]],Сборка_реестра_с_БД[#All],K$8,FALSE),,""),"")</f>
        <v/>
      </c>
      <c r="L21" s="19" t="str">
        <f>IF(ТаблицаДокумент[[#This Row],[№  п/п]]&gt;$K$5,"Y","N")</f>
        <v>N</v>
      </c>
    </row>
    <row r="22" spans="1:12" x14ac:dyDescent="0.35">
      <c r="A22" s="4">
        <f t="shared" si="0"/>
        <v>13</v>
      </c>
      <c r="B22" s="15">
        <f t="array" ref="B22">IFERROR(IF(ТаблицаДокумент[[#This Row],[ № ТН]]="","",VLOOKUP(ТаблицаДокумент[[#This Row],[ № ТН]],Сборка_реестра_с_БД[#All],$B$8,FALSE)),"")</f>
        <v>43882</v>
      </c>
      <c r="C22" s="4" t="str">
        <f t="array" ref="C2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СГ40106</v>
      </c>
      <c r="D22" s="4" t="str">
        <f t="array" ref="D2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2" s="16">
        <f t="array" ref="E22">IFERROR(IF(ТаблицаДокумент[[#This Row],[ № ТН]]="","",VLOOKUP(ТаблицаДокумент[[#This Row],[ № ТН]],Сборка_реестра_с_БД[#All],E$8,FALSE)),"")</f>
        <v>20</v>
      </c>
      <c r="F22" s="17" t="str">
        <f t="array" ref="F22">IFERROR(IF(ТаблицаДокумент[[#This Row],[ № ТН]]="","",VLOOKUP(ТаблицаДокумент[[#This Row],[ № ТН]],Сборка_реестра_с_БД[#All],F$8,FALSE)),"")</f>
        <v>Арабаджи Николай</v>
      </c>
      <c r="G22" s="4" t="str">
        <f t="array" ref="G22">IFERROR(IF(ТаблицаДокумент[[#This Row],[ № ТН]]="","",VLOOKUP(ТаблицаДокумент[[#This Row],[ № ТН]],Сборка_реестра_с_БД[#All],G$8,FALSE)),"")</f>
        <v>Р903ХЕ750</v>
      </c>
      <c r="H22" s="4" t="str">
        <f t="array" ref="H22">IFERROR(IF(ТаблицаДокумент[[#This Row],[ № ТН]]="","",VLOOKUP(ТаблицаДокумент[[#This Row],[ № ТН]],Сборка_реестра_с_БД[#All],H$8,FALSE)),"")</f>
        <v>МЕРСЕДЕС</v>
      </c>
      <c r="I22" s="4" t="str">
        <f t="array" ref="I22">IFERROR(IF(ТаблицаДокумент[[#This Row],[ № ТН]]="","",VLOOKUP(ТаблицаДокумент[[#This Row],[ № ТН]],Сборка_реестра_с_БД[#All],I$8,FALSE)),"")</f>
        <v>ШК1</v>
      </c>
      <c r="J22" s="6">
        <f t="array" ref="J2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22" s="4" t="str">
        <f t="array" ref="K22">IFERROR(IF(VLOOKUP(ТаблицаДокумент[[#This Row],[ № ТН]],Сборка_реестра_с_БД[#All],K$8,FALSE),,""),"")</f>
        <v/>
      </c>
      <c r="L22" s="19" t="str">
        <f>IF(ТаблицаДокумент[[#This Row],[№  п/п]]&gt;$K$5,"Y","N")</f>
        <v>N</v>
      </c>
    </row>
    <row r="23" spans="1:12" x14ac:dyDescent="0.35">
      <c r="A23" s="4">
        <f t="shared" si="0"/>
        <v>14</v>
      </c>
      <c r="B23" s="15">
        <f t="array" ref="B23">IFERROR(IF(ТаблицаДокумент[[#This Row],[ № ТН]]="","",VLOOKUP(ТаблицаДокумент[[#This Row],[ № ТН]],Сборка_реестра_с_БД[#All],$B$8,FALSE)),"")</f>
        <v>43882</v>
      </c>
      <c r="C23" s="4" t="str">
        <f t="array" ref="C2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СГ139580</v>
      </c>
      <c r="D23" s="4" t="str">
        <f t="array" ref="D2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3" s="16">
        <f t="array" ref="E23">IFERROR(IF(ТаблицаДокумент[[#This Row],[ № ТН]]="","",VLOOKUP(ТаблицаДокумент[[#This Row],[ № ТН]],Сборка_реестра_с_БД[#All],E$8,FALSE)),"")</f>
        <v>19</v>
      </c>
      <c r="F23" s="17" t="str">
        <f t="array" ref="F23">IFERROR(IF(ТаблицаДокумент[[#This Row],[ № ТН]]="","",VLOOKUP(ТаблицаДокумент[[#This Row],[ № ТН]],Сборка_реестра_с_БД[#All],F$8,FALSE)),"")</f>
        <v>Топол П.Ф.</v>
      </c>
      <c r="G23" s="4" t="str">
        <f t="array" ref="G23">IFERROR(IF(ТаблицаДокумент[[#This Row],[ № ТН]]="","",VLOOKUP(ТаблицаДокумент[[#This Row],[ № ТН]],Сборка_реестра_с_БД[#All],G$8,FALSE)),"")</f>
        <v>В204ТМ47</v>
      </c>
      <c r="H23" s="4" t="str">
        <f t="array" ref="H23">IFERROR(IF(ТаблицаДокумент[[#This Row],[ № ТН]]="","",VLOOKUP(ТаблицаДокумент[[#This Row],[ № ТН]],Сборка_реестра_с_БД[#All],H$8,FALSE)),"")</f>
        <v>ИВЕКО</v>
      </c>
      <c r="I23" s="4" t="str">
        <f t="array" ref="I23">IFERROR(IF(ТаблицаДокумент[[#This Row],[ № ТН]]="","",VLOOKUP(ТаблицаДокумент[[#This Row],[ № ТН]],Сборка_реестра_с_БД[#All],I$8,FALSE)),"")</f>
        <v>ШК1</v>
      </c>
      <c r="J23" s="6">
        <f t="array" ref="J2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3" s="4" t="str">
        <f t="array" ref="K23">IFERROR(IF(VLOOKUP(ТаблицаДокумент[[#This Row],[ № ТН]],Сборка_реестра_с_БД[#All],K$8,FALSE),,""),"")</f>
        <v/>
      </c>
      <c r="L23" s="19" t="str">
        <f>IF(ТаблицаДокумент[[#This Row],[№  п/п]]&gt;$K$5,"Y","N")</f>
        <v>N</v>
      </c>
    </row>
    <row r="24" spans="1:12" x14ac:dyDescent="0.35">
      <c r="A24" s="4">
        <f t="shared" si="0"/>
        <v>15</v>
      </c>
      <c r="B24" s="15">
        <f t="array" ref="B24">IFERROR(IF(ТаблицаДокумент[[#This Row],[ № ТН]]="","",VLOOKUP(ТаблицаДокумент[[#This Row],[ № ТН]],Сборка_реестра_с_БД[#All],$B$8,FALSE)),"")</f>
        <v>43882</v>
      </c>
      <c r="C24" s="4" t="str">
        <f t="array" ref="C2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СГ139634</v>
      </c>
      <c r="D24" s="4" t="str">
        <f t="array" ref="D2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4" s="16">
        <f t="array" ref="E24">IFERROR(IF(ТаблицаДокумент[[#This Row],[ № ТН]]="","",VLOOKUP(ТаблицаДокумент[[#This Row],[ № ТН]],Сборка_реестра_с_БД[#All],E$8,FALSE)),"")</f>
        <v>19</v>
      </c>
      <c r="F24" s="17" t="str">
        <f t="array" ref="F24">IFERROR(IF(ТаблицаДокумент[[#This Row],[ № ТН]]="","",VLOOKUP(ТаблицаДокумент[[#This Row],[ № ТН]],Сборка_реестра_с_БД[#All],F$8,FALSE)),"")</f>
        <v>Попков А.В.</v>
      </c>
      <c r="G24" s="4" t="str">
        <f t="array" ref="G24">IFERROR(IF(ТаблицаДокумент[[#This Row],[ № ТН]]="","",VLOOKUP(ТаблицаДокумент[[#This Row],[ № ТН]],Сборка_реестра_с_БД[#All],G$8,FALSE)),"")</f>
        <v>У419НМ178</v>
      </c>
      <c r="H24" s="4" t="str">
        <f t="array" ref="H24">IFERROR(IF(ТаблицаДокумент[[#This Row],[ № ТН]]="","",VLOOKUP(ТаблицаДокумент[[#This Row],[ № ТН]],Сборка_реестра_с_БД[#All],H$8,FALSE)),"")</f>
        <v>ИВЕКО</v>
      </c>
      <c r="I24" s="4" t="str">
        <f t="array" ref="I24">IFERROR(IF(ТаблицаДокумент[[#This Row],[ № ТН]]="","",VLOOKUP(ТаблицаДокумент[[#This Row],[ № ТН]],Сборка_реестра_с_БД[#All],I$8,FALSE)),"")</f>
        <v>ШК1</v>
      </c>
      <c r="J24" s="6">
        <f t="array" ref="J2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4" s="4" t="str">
        <f t="array" ref="K24">IFERROR(IF(VLOOKUP(ТаблицаДокумент[[#This Row],[ № ТН]],Сборка_реестра_с_БД[#All],K$8,FALSE),,""),"")</f>
        <v/>
      </c>
      <c r="L24" s="19" t="str">
        <f>IF(ТаблицаДокумент[[#This Row],[№  п/п]]&gt;$K$5,"Y","N")</f>
        <v>N</v>
      </c>
    </row>
    <row r="25" spans="1:12" x14ac:dyDescent="0.35">
      <c r="A25" s="4">
        <f t="shared" si="0"/>
        <v>16</v>
      </c>
      <c r="B25" s="15">
        <f t="array" ref="B25">IFERROR(IF(ТаблицаДокумент[[#This Row],[ № ТН]]="","",VLOOKUP(ТаблицаДокумент[[#This Row],[ № ТН]],Сборка_реестра_с_БД[#All],$B$8,FALSE)),"")</f>
        <v>43882</v>
      </c>
      <c r="C25" s="4" t="str">
        <f t="array" ref="C2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СГ40109</v>
      </c>
      <c r="D25" s="4" t="str">
        <f t="array" ref="D2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5" s="16">
        <f t="array" ref="E25">IFERROR(IF(ТаблицаДокумент[[#This Row],[ № ТН]]="","",VLOOKUP(ТаблицаДокумент[[#This Row],[ № ТН]],Сборка_реестра_с_БД[#All],E$8,FALSE)),"")</f>
        <v>19</v>
      </c>
      <c r="F25" s="17" t="str">
        <f t="array" ref="F25">IFERROR(IF(ТаблицаДокумент[[#This Row],[ № ТН]]="","",VLOOKUP(ТаблицаДокумент[[#This Row],[ № ТН]],Сборка_реестра_с_БД[#All],F$8,FALSE)),"")</f>
        <v>Арабаджи Николай</v>
      </c>
      <c r="G25" s="4" t="str">
        <f t="array" ref="G25">IFERROR(IF(ТаблицаДокумент[[#This Row],[ № ТН]]="","",VLOOKUP(ТаблицаДокумент[[#This Row],[ № ТН]],Сборка_реестра_с_БД[#All],G$8,FALSE)),"")</f>
        <v>Р903ХЕ750</v>
      </c>
      <c r="H25" s="4" t="str">
        <f t="array" ref="H25">IFERROR(IF(ТаблицаДокумент[[#This Row],[ № ТН]]="","",VLOOKUP(ТаблицаДокумент[[#This Row],[ № ТН]],Сборка_реестра_с_БД[#All],H$8,FALSE)),"")</f>
        <v>МЕРСЕДЕС</v>
      </c>
      <c r="I25" s="4" t="str">
        <f t="array" ref="I25">IFERROR(IF(ТаблицаДокумент[[#This Row],[ № ТН]]="","",VLOOKUP(ТаблицаДокумент[[#This Row],[ № ТН]],Сборка_реестра_с_БД[#All],I$8,FALSE)),"")</f>
        <v>ШК1</v>
      </c>
      <c r="J25" s="6">
        <f t="array" ref="J2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5" s="4" t="str">
        <f t="array" ref="K25">IFERROR(IF(VLOOKUP(ТаблицаДокумент[[#This Row],[ № ТН]],Сборка_реестра_с_БД[#All],K$8,FALSE),,""),"")</f>
        <v/>
      </c>
      <c r="L25" s="19" t="str">
        <f>IF(ТаблицаДокумент[[#This Row],[№  п/п]]&gt;$K$5,"Y","N")</f>
        <v>N</v>
      </c>
    </row>
    <row r="26" spans="1:12" x14ac:dyDescent="0.35">
      <c r="A26" s="4">
        <f t="shared" si="0"/>
        <v>17</v>
      </c>
      <c r="B26" s="15">
        <f t="array" ref="B26">IFERROR(IF(ТаблицаДокумент[[#This Row],[ № ТН]]="","",VLOOKUP(ТаблицаДокумент[[#This Row],[ № ТН]],Сборка_реестра_с_БД[#All],$B$8,FALSE)),"")</f>
        <v>43882</v>
      </c>
      <c r="C26" s="4" t="str">
        <f t="array" ref="C2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СГ139633</v>
      </c>
      <c r="D26" s="4" t="str">
        <f t="array" ref="D2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6" s="16">
        <f t="array" ref="E26">IFERROR(IF(ТаблицаДокумент[[#This Row],[ № ТН]]="","",VLOOKUP(ТаблицаДокумент[[#This Row],[ № ТН]],Сборка_реестра_с_БД[#All],E$8,FALSE)),"")</f>
        <v>19</v>
      </c>
      <c r="F26" s="17" t="str">
        <f t="array" ref="F26">IFERROR(IF(ТаблицаДокумент[[#This Row],[ № ТН]]="","",VLOOKUP(ТаблицаДокумент[[#This Row],[ № ТН]],Сборка_реестра_с_БД[#All],F$8,FALSE)),"")</f>
        <v>Попков А.В.</v>
      </c>
      <c r="G26" s="4" t="str">
        <f t="array" ref="G26">IFERROR(IF(ТаблицаДокумент[[#This Row],[ № ТН]]="","",VLOOKUP(ТаблицаДокумент[[#This Row],[ № ТН]],Сборка_реестра_с_БД[#All],G$8,FALSE)),"")</f>
        <v>У419НМ178</v>
      </c>
      <c r="H26" s="4" t="str">
        <f t="array" ref="H26">IFERROR(IF(ТаблицаДокумент[[#This Row],[ № ТН]]="","",VLOOKUP(ТаблицаДокумент[[#This Row],[ № ТН]],Сборка_реестра_с_БД[#All],H$8,FALSE)),"")</f>
        <v>ИВЕКО</v>
      </c>
      <c r="I26" s="4" t="str">
        <f t="array" ref="I26">IFERROR(IF(ТаблицаДокумент[[#This Row],[ № ТН]]="","",VLOOKUP(ТаблицаДокумент[[#This Row],[ № ТН]],Сборка_реестра_с_БД[#All],I$8,FALSE)),"")</f>
        <v>ШК1</v>
      </c>
      <c r="J26" s="6">
        <f t="array" ref="J2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6" s="4" t="str">
        <f t="array" ref="K26">IFERROR(IF(VLOOKUP(ТаблицаДокумент[[#This Row],[ № ТН]],Сборка_реестра_с_БД[#All],K$8,FALSE),,""),"")</f>
        <v/>
      </c>
      <c r="L26" s="19" t="str">
        <f>IF(ТаблицаДокумент[[#This Row],[№  п/п]]&gt;$K$5,"Y","N")</f>
        <v>N</v>
      </c>
    </row>
    <row r="27" spans="1:12" x14ac:dyDescent="0.35">
      <c r="A27" s="4">
        <f t="shared" si="0"/>
        <v>18</v>
      </c>
      <c r="B27" s="15">
        <f t="array" ref="B27">IFERROR(IF(ТаблицаДокумент[[#This Row],[ № ТН]]="","",VLOOKUP(ТаблицаДокумент[[#This Row],[ № ТН]],Сборка_реестра_с_БД[#All],$B$8,FALSE)),"")</f>
        <v>43882</v>
      </c>
      <c r="C27" s="4" t="str">
        <f t="array" ref="C2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СГ139587</v>
      </c>
      <c r="D27" s="4" t="str">
        <f t="array" ref="D2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7" s="16">
        <f t="array" ref="E27">IFERROR(IF(ТаблицаДокумент[[#This Row],[ № ТН]]="","",VLOOKUP(ТаблицаДокумент[[#This Row],[ № ТН]],Сборка_реестра_с_БД[#All],E$8,FALSE)),"")</f>
        <v>19</v>
      </c>
      <c r="F27" s="17" t="str">
        <f t="array" ref="F27">IFERROR(IF(ТаблицаДокумент[[#This Row],[ № ТН]]="","",VLOOKUP(ТаблицаДокумент[[#This Row],[ № ТН]],Сборка_реестра_с_БД[#All],F$8,FALSE)),"")</f>
        <v>Стефу Дмитрий</v>
      </c>
      <c r="G27" s="4" t="str">
        <f t="array" ref="G27">IFERROR(IF(ТаблицаДокумент[[#This Row],[ № ТН]]="","",VLOOKUP(ТаблицаДокумент[[#This Row],[ № ТН]],Сборка_реестра_с_БД[#All],G$8,FALSE)),"")</f>
        <v>В989ЕВ198</v>
      </c>
      <c r="H27" s="4" t="str">
        <f t="array" ref="H27">IFERROR(IF(ТаблицаДокумент[[#This Row],[ № ТН]]="","",VLOOKUP(ТаблицаДокумент[[#This Row],[ № ТН]],Сборка_реестра_с_БД[#All],H$8,FALSE)),"")</f>
        <v>ИВЕКО</v>
      </c>
      <c r="I27" s="4" t="str">
        <f t="array" ref="I27">IFERROR(IF(ТаблицаДокумент[[#This Row],[ № ТН]]="","",VLOOKUP(ТаблицаДокумент[[#This Row],[ № ТН]],Сборка_реестра_с_БД[#All],I$8,FALSE)),"")</f>
        <v>ШК1</v>
      </c>
      <c r="J27" s="6">
        <f t="array" ref="J2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7" s="4" t="str">
        <f t="array" ref="K27">IFERROR(IF(VLOOKUP(ТаблицаДокумент[[#This Row],[ № ТН]],Сборка_реестра_с_БД[#All],K$8,FALSE),,""),"")</f>
        <v/>
      </c>
      <c r="L27" s="19" t="str">
        <f>IF(ТаблицаДокумент[[#This Row],[№  п/п]]&gt;$K$5,"Y","N")</f>
        <v>N</v>
      </c>
    </row>
    <row r="28" spans="1:12" x14ac:dyDescent="0.35">
      <c r="A28" s="4">
        <f t="shared" si="0"/>
        <v>19</v>
      </c>
      <c r="B28" s="15">
        <f t="array" ref="B28">IFERROR(IF(ТаблицаДокумент[[#This Row],[ № ТН]]="","",VLOOKUP(ТаблицаДокумент[[#This Row],[ № ТН]],Сборка_реестра_с_БД[#All],$B$8,FALSE)),"")</f>
        <v>43882</v>
      </c>
      <c r="C28" s="4" t="str">
        <f t="array" ref="C2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СГ139581</v>
      </c>
      <c r="D28" s="4" t="str">
        <f t="array" ref="D2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8" s="16">
        <f t="array" ref="E28">IFERROR(IF(ТаблицаДокумент[[#This Row],[ № ТН]]="","",VLOOKUP(ТаблицаДокумент[[#This Row],[ № ТН]],Сборка_реестра_с_БД[#All],E$8,FALSE)),"")</f>
        <v>19</v>
      </c>
      <c r="F28" s="17" t="str">
        <f t="array" ref="F28">IFERROR(IF(ТаблицаДокумент[[#This Row],[ № ТН]]="","",VLOOKUP(ТаблицаДокумент[[#This Row],[ № ТН]],Сборка_реестра_с_БД[#All],F$8,FALSE)),"")</f>
        <v>Топол П.Ф.</v>
      </c>
      <c r="G28" s="4" t="str">
        <f t="array" ref="G28">IFERROR(IF(ТаблицаДокумент[[#This Row],[ № ТН]]="","",VLOOKUP(ТаблицаДокумент[[#This Row],[ № ТН]],Сборка_реестра_с_БД[#All],G$8,FALSE)),"")</f>
        <v>В204ТМ47</v>
      </c>
      <c r="H28" s="4" t="str">
        <f t="array" ref="H28">IFERROR(IF(ТаблицаДокумент[[#This Row],[ № ТН]]="","",VLOOKUP(ТаблицаДокумент[[#This Row],[ № ТН]],Сборка_реестра_с_БД[#All],H$8,FALSE)),"")</f>
        <v>ИВЕКО</v>
      </c>
      <c r="I28" s="4" t="str">
        <f t="array" ref="I28">IFERROR(IF(ТаблицаДокумент[[#This Row],[ № ТН]]="","",VLOOKUP(ТаблицаДокумент[[#This Row],[ № ТН]],Сборка_реестра_с_БД[#All],I$8,FALSE)),"")</f>
        <v>ШК1</v>
      </c>
      <c r="J28" s="6">
        <f t="array" ref="J2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8" s="4" t="str">
        <f t="array" ref="K28">IFERROR(IF(VLOOKUP(ТаблицаДокумент[[#This Row],[ № ТН]],Сборка_реестра_с_БД[#All],K$8,FALSE),,""),"")</f>
        <v/>
      </c>
      <c r="L28" s="19" t="str">
        <f>IF(ТаблицаДокумент[[#This Row],[№  п/п]]&gt;$K$5,"Y","N")</f>
        <v>N</v>
      </c>
    </row>
    <row r="29" spans="1:12" x14ac:dyDescent="0.35">
      <c r="A29" s="4">
        <f t="shared" si="0"/>
        <v>20</v>
      </c>
      <c r="B29" s="15">
        <f t="array" ref="B29">IFERROR(IF(ТаблицаДокумент[[#This Row],[ № ТН]]="","",VLOOKUP(ТаблицаДокумент[[#This Row],[ № ТН]],Сборка_реестра_с_БД[#All],$B$8,FALSE)),"")</f>
        <v>43882</v>
      </c>
      <c r="C29" s="4" t="str">
        <f t="array" ref="C2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СГ139586</v>
      </c>
      <c r="D29" s="4" t="str">
        <f t="array" ref="D2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29" s="16">
        <f t="array" ref="E29">IFERROR(IF(ТаблицаДокумент[[#This Row],[ № ТН]]="","",VLOOKUP(ТаблицаДокумент[[#This Row],[ № ТН]],Сборка_реестра_с_БД[#All],E$8,FALSE)),"")</f>
        <v>19</v>
      </c>
      <c r="F29" s="17" t="str">
        <f t="array" ref="F29">IFERROR(IF(ТаблицаДокумент[[#This Row],[ № ТН]]="","",VLOOKUP(ТаблицаДокумент[[#This Row],[ № ТН]],Сборка_реестра_с_БД[#All],F$8,FALSE)),"")</f>
        <v>Стефу Дмитрий</v>
      </c>
      <c r="G29" s="4" t="str">
        <f t="array" ref="G29">IFERROR(IF(ТаблицаДокумент[[#This Row],[ № ТН]]="","",VLOOKUP(ТаблицаДокумент[[#This Row],[ № ТН]],Сборка_реестра_с_БД[#All],G$8,FALSE)),"")</f>
        <v>В989ЕВ198</v>
      </c>
      <c r="H29" s="4" t="str">
        <f t="array" ref="H29">IFERROR(IF(ТаблицаДокумент[[#This Row],[ № ТН]]="","",VLOOKUP(ТаблицаДокумент[[#This Row],[ № ТН]],Сборка_реестра_с_БД[#All],H$8,FALSE)),"")</f>
        <v>ИВЕКО</v>
      </c>
      <c r="I29" s="4" t="str">
        <f t="array" ref="I29">IFERROR(IF(ТаблицаДокумент[[#This Row],[ № ТН]]="","",VLOOKUP(ТаблицаДокумент[[#This Row],[ № ТН]],Сборка_реестра_с_БД[#All],I$8,FALSE)),"")</f>
        <v>ШК1</v>
      </c>
      <c r="J29" s="6">
        <f t="array" ref="J2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29" s="4" t="str">
        <f t="array" ref="K29">IFERROR(IF(VLOOKUP(ТаблицаДокумент[[#This Row],[ № ТН]],Сборка_реестра_с_БД[#All],K$8,FALSE),,""),"")</f>
        <v/>
      </c>
      <c r="L29" s="19" t="str">
        <f>IF(ТаблицаДокумент[[#This Row],[№  п/п]]&gt;$K$5,"Y","N")</f>
        <v>N</v>
      </c>
    </row>
    <row r="30" spans="1:12" x14ac:dyDescent="0.35">
      <c r="A30" s="4">
        <f t="shared" si="0"/>
        <v>21</v>
      </c>
      <c r="B30" s="15">
        <f t="array" ref="B30">IFERROR(IF(ТаблицаДокумент[[#This Row],[ № ТН]]="","",VLOOKUP(ТаблицаДокумент[[#This Row],[ № ТН]],Сборка_реестра_с_БД[#All],$B$8,FALSE)),"")</f>
        <v>43883</v>
      </c>
      <c r="C30" s="4" t="str">
        <f t="array" ref="C3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ИН40203</v>
      </c>
      <c r="D30" s="4" t="str">
        <f t="array" ref="D3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0" s="16">
        <f t="array" ref="E30">IFERROR(IF(ТаблицаДокумент[[#This Row],[ № ТН]]="","",VLOOKUP(ТаблицаДокумент[[#This Row],[ № ТН]],Сборка_реестра_с_БД[#All],E$8,FALSE)),"")</f>
        <v>22</v>
      </c>
      <c r="F30" s="17" t="str">
        <f t="array" ref="F30">IFERROR(IF(ТаблицаДокумент[[#This Row],[ № ТН]]="","",VLOOKUP(ТаблицаДокумент[[#This Row],[ № ТН]],Сборка_реестра_с_БД[#All],F$8,FALSE)),"")</f>
        <v>Ананьев К.И.</v>
      </c>
      <c r="G30" s="4" t="str">
        <f t="array" ref="G30">IFERROR(IF(ТаблицаДокумент[[#This Row],[ № ТН]]="","",VLOOKUP(ТаблицаДокумент[[#This Row],[ № ТН]],Сборка_реестра_с_БД[#All],G$8,FALSE)),"")</f>
        <v>А600НУ198</v>
      </c>
      <c r="H30" s="4" t="str">
        <f t="array" ref="H30">IFERROR(IF(ТаблицаДокумент[[#This Row],[ № ТН]]="","",VLOOKUP(ТаблицаДокумент[[#This Row],[ № ТН]],Сборка_реестра_с_БД[#All],H$8,FALSE)),"")</f>
        <v>РЕНО</v>
      </c>
      <c r="I30" s="4" t="str">
        <f t="array" ref="I30">IFERROR(IF(ТаблицаДокумент[[#This Row],[ № ТН]]="","",VLOOKUP(ТаблицаДокумент[[#This Row],[ № ТН]],Сборка_реестра_с_БД[#All],I$8,FALSE)),"")</f>
        <v>ШК1</v>
      </c>
      <c r="J30" s="6">
        <f t="array" ref="J3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0" s="4" t="str">
        <f t="array" ref="K30">IFERROR(IF(VLOOKUP(ТаблицаДокумент[[#This Row],[ № ТН]],Сборка_реестра_с_БД[#All],K$8,FALSE),,""),"")</f>
        <v/>
      </c>
      <c r="L30" s="19" t="str">
        <f>IF(ТаблицаДокумент[[#This Row],[№  п/п]]&gt;$K$5,"Y","N")</f>
        <v>N</v>
      </c>
    </row>
    <row r="31" spans="1:12" x14ac:dyDescent="0.35">
      <c r="A31" s="4">
        <f t="shared" si="0"/>
        <v>22</v>
      </c>
      <c r="B31" s="15">
        <f t="array" ref="B31">IFERROR(IF(ТаблицаДокумент[[#This Row],[ № ТН]]="","",VLOOKUP(ТаблицаДокумент[[#This Row],[ № ТН]],Сборка_реестра_с_БД[#All],$B$8,FALSE)),"")</f>
        <v>43883</v>
      </c>
      <c r="C31" s="4" t="str">
        <f t="array" ref="C3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ИН40202</v>
      </c>
      <c r="D31" s="4" t="str">
        <f t="array" ref="D3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1" s="16">
        <f t="array" ref="E31">IFERROR(IF(ТаблицаДокумент[[#This Row],[ № ТН]]="","",VLOOKUP(ТаблицаДокумент[[#This Row],[ № ТН]],Сборка_реестра_с_БД[#All],E$8,FALSE)),"")</f>
        <v>22</v>
      </c>
      <c r="F31" s="17" t="str">
        <f t="array" ref="F31">IFERROR(IF(ТаблицаДокумент[[#This Row],[ № ТН]]="","",VLOOKUP(ТаблицаДокумент[[#This Row],[ № ТН]],Сборка_реестра_с_БД[#All],F$8,FALSE)),"")</f>
        <v>Ананьев К.И.</v>
      </c>
      <c r="G31" s="4" t="str">
        <f t="array" ref="G31">IFERROR(IF(ТаблицаДокумент[[#This Row],[ № ТН]]="","",VLOOKUP(ТаблицаДокумент[[#This Row],[ № ТН]],Сборка_реестра_с_БД[#All],G$8,FALSE)),"")</f>
        <v>А600НУ198</v>
      </c>
      <c r="H31" s="4" t="str">
        <f t="array" ref="H31">IFERROR(IF(ТаблицаДокумент[[#This Row],[ № ТН]]="","",VLOOKUP(ТаблицаДокумент[[#This Row],[ № ТН]],Сборка_реестра_с_БД[#All],H$8,FALSE)),"")</f>
        <v>РЕНО</v>
      </c>
      <c r="I31" s="4" t="str">
        <f t="array" ref="I31">IFERROR(IF(ТаблицаДокумент[[#This Row],[ № ТН]]="","",VLOOKUP(ТаблицаДокумент[[#This Row],[ № ТН]],Сборка_реестра_с_БД[#All],I$8,FALSE)),"")</f>
        <v>ШК1</v>
      </c>
      <c r="J31" s="6">
        <f t="array" ref="J3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1" s="4" t="str">
        <f t="array" ref="K31">IFERROR(IF(VLOOKUP(ТаблицаДокумент[[#This Row],[ № ТН]],Сборка_реестра_с_БД[#All],K$8,FALSE),,""),"")</f>
        <v/>
      </c>
      <c r="L31" s="19" t="str">
        <f>IF(ТаблицаДокумент[[#This Row],[№  п/п]]&gt;$K$5,"Y","N")</f>
        <v>N</v>
      </c>
    </row>
    <row r="32" spans="1:12" x14ac:dyDescent="0.35">
      <c r="A32" s="4">
        <f t="shared" si="0"/>
        <v>23</v>
      </c>
      <c r="B32" s="15">
        <f t="array" ref="B32">IFERROR(IF(ТаблицаДокумент[[#This Row],[ № ТН]]="","",VLOOKUP(ТаблицаДокумент[[#This Row],[ № ТН]],Сборка_реестра_с_БД[#All],$B$8,FALSE)),"")</f>
        <v>43883</v>
      </c>
      <c r="C32" s="4" t="str">
        <f t="array" ref="C3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ИН39675</v>
      </c>
      <c r="D32" s="4" t="str">
        <f t="array" ref="D3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2" s="16">
        <f t="array" ref="E32">IFERROR(IF(ТаблицаДокумент[[#This Row],[ № ТН]]="","",VLOOKUP(ТаблицаДокумент[[#This Row],[ № ТН]],Сборка_реестра_с_БД[#All],E$8,FALSE)),"")</f>
        <v>22</v>
      </c>
      <c r="F32" s="17" t="str">
        <f t="array" ref="F32">IFERROR(IF(ТаблицаДокумент[[#This Row],[ № ТН]]="","",VLOOKUP(ТаблицаДокумент[[#This Row],[ № ТН]],Сборка_реестра_с_БД[#All],F$8,FALSE)),"")</f>
        <v>Руденький С.А.</v>
      </c>
      <c r="G32" s="4" t="str">
        <f t="array" ref="G32">IFERROR(IF(ТаблицаДокумент[[#This Row],[ № ТН]]="","",VLOOKUP(ТаблицаДокумент[[#This Row],[ № ТН]],Сборка_реестра_с_БД[#All],G$8,FALSE)),"")</f>
        <v>В600ОН178</v>
      </c>
      <c r="H32" s="4" t="str">
        <f t="array" ref="H32">IFERROR(IF(ТаблицаДокумент[[#This Row],[ № ТН]]="","",VLOOKUP(ТаблицаДокумент[[#This Row],[ № ТН]],Сборка_реестра_с_БД[#All],H$8,FALSE)),"")</f>
        <v>РЕНО</v>
      </c>
      <c r="I32" s="4" t="str">
        <f t="array" ref="I32">IFERROR(IF(ТаблицаДокумент[[#This Row],[ № ТН]]="","",VLOOKUP(ТаблицаДокумент[[#This Row],[ № ТН]],Сборка_реестра_с_БД[#All],I$8,FALSE)),"")</f>
        <v>ШК1</v>
      </c>
      <c r="J32" s="6">
        <f t="array" ref="J3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2" s="4" t="str">
        <f t="array" ref="K32">IFERROR(IF(VLOOKUP(ТаблицаДокумент[[#This Row],[ № ТН]],Сборка_реестра_с_БД[#All],K$8,FALSE),,""),"")</f>
        <v/>
      </c>
      <c r="L32" s="19" t="str">
        <f>IF(ТаблицаДокумент[[#This Row],[№  п/п]]&gt;$K$5,"Y","N")</f>
        <v>N</v>
      </c>
    </row>
    <row r="33" spans="1:12" x14ac:dyDescent="0.35">
      <c r="A33" s="4">
        <f t="shared" si="0"/>
        <v>24</v>
      </c>
      <c r="B33" s="15">
        <f t="array" ref="B33">IFERROR(IF(ТаблицаДокумент[[#This Row],[ № ТН]]="","",VLOOKUP(ТаблицаДокумент[[#This Row],[ № ТН]],Сборка_реестра_с_БД[#All],$B$8,FALSE)),"")</f>
        <v>43883</v>
      </c>
      <c r="C33" s="4" t="str">
        <f t="array" ref="C3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ИН40204</v>
      </c>
      <c r="D33" s="4" t="str">
        <f t="array" ref="D3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3" s="16">
        <f t="array" ref="E33">IFERROR(IF(ТаблицаДокумент[[#This Row],[ № ТН]]="","",VLOOKUP(ТаблицаДокумент[[#This Row],[ № ТН]],Сборка_реестра_с_БД[#All],E$8,FALSE)),"")</f>
        <v>22</v>
      </c>
      <c r="F33" s="17" t="str">
        <f t="array" ref="F33">IFERROR(IF(ТаблицаДокумент[[#This Row],[ № ТН]]="","",VLOOKUP(ТаблицаДокумент[[#This Row],[ № ТН]],Сборка_реестра_с_БД[#All],F$8,FALSE)),"")</f>
        <v>Ананьев К.И.</v>
      </c>
      <c r="G33" s="4" t="str">
        <f t="array" ref="G33">IFERROR(IF(ТаблицаДокумент[[#This Row],[ № ТН]]="","",VLOOKUP(ТаблицаДокумент[[#This Row],[ № ТН]],Сборка_реестра_с_БД[#All],G$8,FALSE)),"")</f>
        <v>А600НУ198</v>
      </c>
      <c r="H33" s="4" t="str">
        <f t="array" ref="H33">IFERROR(IF(ТаблицаДокумент[[#This Row],[ № ТН]]="","",VLOOKUP(ТаблицаДокумент[[#This Row],[ № ТН]],Сборка_реестра_с_БД[#All],H$8,FALSE)),"")</f>
        <v>РЕНО</v>
      </c>
      <c r="I33" s="4" t="str">
        <f t="array" ref="I33">IFERROR(IF(ТаблицаДокумент[[#This Row],[ № ТН]]="","",VLOOKUP(ТаблицаДокумент[[#This Row],[ № ТН]],Сборка_реестра_с_БД[#All],I$8,FALSE)),"")</f>
        <v>ШК1</v>
      </c>
      <c r="J33" s="6">
        <f t="array" ref="J3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3" s="4" t="str">
        <f t="array" ref="K33">IFERROR(IF(VLOOKUP(ТаблицаДокумент[[#This Row],[ № ТН]],Сборка_реестра_с_БД[#All],K$8,FALSE),,""),"")</f>
        <v/>
      </c>
      <c r="L33" s="19" t="str">
        <f>IF(ТаблицаДокумент[[#This Row],[№  п/п]]&gt;$K$5,"Y","N")</f>
        <v>N</v>
      </c>
    </row>
    <row r="34" spans="1:12" x14ac:dyDescent="0.35">
      <c r="A34" s="4">
        <f t="shared" si="0"/>
        <v>25</v>
      </c>
      <c r="B34" s="15">
        <f t="array" ref="B34">IFERROR(IF(ТаблицаДокумент[[#This Row],[ № ТН]]="","",VLOOKUP(ТаблицаДокумент[[#This Row],[ № ТН]],Сборка_реестра_с_БД[#All],$B$8,FALSE)),"")</f>
        <v>43883</v>
      </c>
      <c r="C34" s="4" t="str">
        <f t="array" ref="C3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ИН39678</v>
      </c>
      <c r="D34" s="4" t="str">
        <f t="array" ref="D3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4" s="16">
        <f t="array" ref="E34">IFERROR(IF(ТаблицаДокумент[[#This Row],[ № ТН]]="","",VLOOKUP(ТаблицаДокумент[[#This Row],[ № ТН]],Сборка_реестра_с_БД[#All],E$8,FALSE)),"")</f>
        <v>22</v>
      </c>
      <c r="F34" s="17" t="str">
        <f t="array" ref="F34">IFERROR(IF(ТаблицаДокумент[[#This Row],[ № ТН]]="","",VLOOKUP(ТаблицаДокумент[[#This Row],[ № ТН]],Сборка_реестра_с_БД[#All],F$8,FALSE)),"")</f>
        <v>Руденький С.А.</v>
      </c>
      <c r="G34" s="4" t="str">
        <f t="array" ref="G34">IFERROR(IF(ТаблицаДокумент[[#This Row],[ № ТН]]="","",VLOOKUP(ТаблицаДокумент[[#This Row],[ № ТН]],Сборка_реестра_с_БД[#All],G$8,FALSE)),"")</f>
        <v>В600ОН178</v>
      </c>
      <c r="H34" s="4" t="str">
        <f t="array" ref="H34">IFERROR(IF(ТаблицаДокумент[[#This Row],[ № ТН]]="","",VLOOKUP(ТаблицаДокумент[[#This Row],[ № ТН]],Сборка_реестра_с_БД[#All],H$8,FALSE)),"")</f>
        <v>РЕНО</v>
      </c>
      <c r="I34" s="4" t="str">
        <f t="array" ref="I34">IFERROR(IF(ТаблицаДокумент[[#This Row],[ № ТН]]="","",VLOOKUP(ТаблицаДокумент[[#This Row],[ № ТН]],Сборка_реестра_с_БД[#All],I$8,FALSE)),"")</f>
        <v>ШК1</v>
      </c>
      <c r="J34" s="6">
        <f t="array" ref="J3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4" s="4" t="str">
        <f t="array" ref="K34">IFERROR(IF(VLOOKUP(ТаблицаДокумент[[#This Row],[ № ТН]],Сборка_реестра_с_БД[#All],K$8,FALSE),,""),"")</f>
        <v/>
      </c>
      <c r="L34" s="19" t="str">
        <f>IF(ТаблицаДокумент[[#This Row],[№  п/п]]&gt;$K$5,"Y","N")</f>
        <v>N</v>
      </c>
    </row>
    <row r="35" spans="1:12" x14ac:dyDescent="0.35">
      <c r="A35" s="4">
        <f t="shared" si="0"/>
        <v>26</v>
      </c>
      <c r="B35" s="15">
        <f t="array" ref="B35">IFERROR(IF(ТаблицаДокумент[[#This Row],[ № ТН]]="","",VLOOKUP(ТаблицаДокумент[[#This Row],[ № ТН]],Сборка_реестра_с_БД[#All],$B$8,FALSE)),"")</f>
        <v>43883</v>
      </c>
      <c r="C35" s="4" t="str">
        <f t="array" ref="C3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ИН39677</v>
      </c>
      <c r="D35" s="4" t="str">
        <f t="array" ref="D3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5" s="16">
        <f t="array" ref="E35">IFERROR(IF(ТаблицаДокумент[[#This Row],[ № ТН]]="","",VLOOKUP(ТаблицаДокумент[[#This Row],[ № ТН]],Сборка_реестра_с_БД[#All],E$8,FALSE)),"")</f>
        <v>22</v>
      </c>
      <c r="F35" s="17" t="str">
        <f t="array" ref="F35">IFERROR(IF(ТаблицаДокумент[[#This Row],[ № ТН]]="","",VLOOKUP(ТаблицаДокумент[[#This Row],[ № ТН]],Сборка_реестра_с_БД[#All],F$8,FALSE)),"")</f>
        <v>Руденький С.А.</v>
      </c>
      <c r="G35" s="4" t="str">
        <f t="array" ref="G35">IFERROR(IF(ТаблицаДокумент[[#This Row],[ № ТН]]="","",VLOOKUP(ТаблицаДокумент[[#This Row],[ № ТН]],Сборка_реестра_с_БД[#All],G$8,FALSE)),"")</f>
        <v>В600ОН178</v>
      </c>
      <c r="H35" s="4" t="str">
        <f t="array" ref="H35">IFERROR(IF(ТаблицаДокумент[[#This Row],[ № ТН]]="","",VLOOKUP(ТаблицаДокумент[[#This Row],[ № ТН]],Сборка_реестра_с_БД[#All],H$8,FALSE)),"")</f>
        <v>РЕНО</v>
      </c>
      <c r="I35" s="4" t="str">
        <f t="array" ref="I35">IFERROR(IF(ТаблицаДокумент[[#This Row],[ № ТН]]="","",VLOOKUP(ТаблицаДокумент[[#This Row],[ № ТН]],Сборка_реестра_с_БД[#All],I$8,FALSE)),"")</f>
        <v>ШК1</v>
      </c>
      <c r="J35" s="6">
        <f t="array" ref="J3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5" s="4" t="str">
        <f t="array" ref="K35">IFERROR(IF(VLOOKUP(ТаблицаДокумент[[#This Row],[ № ТН]],Сборка_реестра_с_БД[#All],K$8,FALSE),,""),"")</f>
        <v/>
      </c>
      <c r="L35" s="19" t="str">
        <f>IF(ТаблицаДокумент[[#This Row],[№  п/п]]&gt;$K$5,"Y","N")</f>
        <v>N</v>
      </c>
    </row>
    <row r="36" spans="1:12" x14ac:dyDescent="0.35">
      <c r="A36" s="4">
        <f t="shared" si="0"/>
        <v>27</v>
      </c>
      <c r="B36" s="15">
        <f t="array" ref="B36">IFERROR(IF(ТаблицаДокумент[[#This Row],[ № ТН]]="","",VLOOKUP(ТаблицаДокумент[[#This Row],[ № ТН]],Сборка_реестра_с_БД[#All],$B$8,FALSE)),"")</f>
        <v>43883</v>
      </c>
      <c r="C36" s="4" t="str">
        <f t="array" ref="C3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ИН39672</v>
      </c>
      <c r="D36" s="4" t="str">
        <f t="array" ref="D3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6" s="16">
        <f t="array" ref="E36">IFERROR(IF(ТаблицаДокумент[[#This Row],[ № ТН]]="","",VLOOKUP(ТаблицаДокумент[[#This Row],[ № ТН]],Сборка_реестра_с_БД[#All],E$8,FALSE)),"")</f>
        <v>22</v>
      </c>
      <c r="F36" s="17" t="str">
        <f t="array" ref="F36">IFERROR(IF(ТаблицаДокумент[[#This Row],[ № ТН]]="","",VLOOKUP(ТаблицаДокумент[[#This Row],[ № ТН]],Сборка_реестра_с_БД[#All],F$8,FALSE)),"")</f>
        <v>Руденький С.А.</v>
      </c>
      <c r="G36" s="4" t="str">
        <f t="array" ref="G36">IFERROR(IF(ТаблицаДокумент[[#This Row],[ № ТН]]="","",VLOOKUP(ТаблицаДокумент[[#This Row],[ № ТН]],Сборка_реестра_с_БД[#All],G$8,FALSE)),"")</f>
        <v>В600ОН178</v>
      </c>
      <c r="H36" s="4" t="str">
        <f t="array" ref="H36">IFERROR(IF(ТаблицаДокумент[[#This Row],[ № ТН]]="","",VLOOKUP(ТаблицаДокумент[[#This Row],[ № ТН]],Сборка_реестра_с_БД[#All],H$8,FALSE)),"")</f>
        <v>РЕНО</v>
      </c>
      <c r="I36" s="4" t="str">
        <f t="array" ref="I36">IFERROR(IF(ТаблицаДокумент[[#This Row],[ № ТН]]="","",VLOOKUP(ТаблицаДокумент[[#This Row],[ № ТН]],Сборка_реестра_с_БД[#All],I$8,FALSE)),"")</f>
        <v>ШК1</v>
      </c>
      <c r="J36" s="6">
        <f t="array" ref="J3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6" s="4" t="str">
        <f t="array" ref="K36">IFERROR(IF(VLOOKUP(ТаблицаДокумент[[#This Row],[ № ТН]],Сборка_реестра_с_БД[#All],K$8,FALSE),,""),"")</f>
        <v/>
      </c>
      <c r="L36" s="19" t="str">
        <f>IF(ТаблицаДокумент[[#This Row],[№  п/п]]&gt;$K$5,"Y","N")</f>
        <v>N</v>
      </c>
    </row>
    <row r="37" spans="1:12" x14ac:dyDescent="0.35">
      <c r="A37" s="4">
        <f t="shared" si="0"/>
        <v>28</v>
      </c>
      <c r="B37" s="15">
        <f t="array" ref="B37">IFERROR(IF(ТаблицаДокумент[[#This Row],[ № ТН]]="","",VLOOKUP(ТаблицаДокумент[[#This Row],[ № ТН]],Сборка_реестра_с_БД[#All],$B$8,FALSE)),"")</f>
        <v>43883</v>
      </c>
      <c r="C37" s="4" t="str">
        <f t="array" ref="C3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ИН40201</v>
      </c>
      <c r="D37" s="4" t="str">
        <f t="array" ref="D3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7" s="16">
        <f t="array" ref="E37">IFERROR(IF(ТаблицаДокумент[[#This Row],[ № ТН]]="","",VLOOKUP(ТаблицаДокумент[[#This Row],[ № ТН]],Сборка_реестра_с_БД[#All],E$8,FALSE)),"")</f>
        <v>22</v>
      </c>
      <c r="F37" s="17" t="str">
        <f t="array" ref="F37">IFERROR(IF(ТаблицаДокумент[[#This Row],[ № ТН]]="","",VLOOKUP(ТаблицаДокумент[[#This Row],[ № ТН]],Сборка_реестра_с_БД[#All],F$8,FALSE)),"")</f>
        <v>Ананьев К.И.</v>
      </c>
      <c r="G37" s="4" t="str">
        <f t="array" ref="G37">IFERROR(IF(ТаблицаДокумент[[#This Row],[ № ТН]]="","",VLOOKUP(ТаблицаДокумент[[#This Row],[ № ТН]],Сборка_реестра_с_БД[#All],G$8,FALSE)),"")</f>
        <v>А600НУ198</v>
      </c>
      <c r="H37" s="4" t="str">
        <f t="array" ref="H37">IFERROR(IF(ТаблицаДокумент[[#This Row],[ № ТН]]="","",VLOOKUP(ТаблицаДокумент[[#This Row],[ № ТН]],Сборка_реестра_с_БД[#All],H$8,FALSE)),"")</f>
        <v>РЕНО</v>
      </c>
      <c r="I37" s="4" t="str">
        <f t="array" ref="I37">IFERROR(IF(ТаблицаДокумент[[#This Row],[ № ТН]]="","",VLOOKUP(ТаблицаДокумент[[#This Row],[ № ТН]],Сборка_реестра_с_БД[#All],I$8,FALSE)),"")</f>
        <v>ШК1</v>
      </c>
      <c r="J37" s="6">
        <f t="array" ref="J3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7" s="4" t="str">
        <f t="array" ref="K37">IFERROR(IF(VLOOKUP(ТаблицаДокумент[[#This Row],[ № ТН]],Сборка_реестра_с_БД[#All],K$8,FALSE),,""),"")</f>
        <v/>
      </c>
      <c r="L37" s="19" t="str">
        <f>IF(ТаблицаДокумент[[#This Row],[№  п/п]]&gt;$K$5,"Y","N")</f>
        <v>N</v>
      </c>
    </row>
    <row r="38" spans="1:12" x14ac:dyDescent="0.35">
      <c r="A38" s="4">
        <f t="shared" si="0"/>
        <v>29</v>
      </c>
      <c r="B38" s="15">
        <f t="array" ref="B38">IFERROR(IF(ТаблицаДокумент[[#This Row],[ № ТН]]="","",VLOOKUP(ТаблицаДокумент[[#This Row],[ № ТН]],Сборка_реестра_с_БД[#All],$B$8,FALSE)),"")</f>
        <v>43883</v>
      </c>
      <c r="C38" s="4" t="str">
        <f t="array" ref="C3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ИН40205</v>
      </c>
      <c r="D38" s="4" t="str">
        <f t="array" ref="D3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8" s="16">
        <f t="array" ref="E38">IFERROR(IF(ТаблицаДокумент[[#This Row],[ № ТН]]="","",VLOOKUP(ТаблицаДокумент[[#This Row],[ № ТН]],Сборка_реестра_с_БД[#All],E$8,FALSE)),"")</f>
        <v>22</v>
      </c>
      <c r="F38" s="17" t="str">
        <f t="array" ref="F38">IFERROR(IF(ТаблицаДокумент[[#This Row],[ № ТН]]="","",VLOOKUP(ТаблицаДокумент[[#This Row],[ № ТН]],Сборка_реестра_с_БД[#All],F$8,FALSE)),"")</f>
        <v>Ананьев К.И.</v>
      </c>
      <c r="G38" s="4" t="str">
        <f t="array" ref="G38">IFERROR(IF(ТаблицаДокумент[[#This Row],[ № ТН]]="","",VLOOKUP(ТаблицаДокумент[[#This Row],[ № ТН]],Сборка_реестра_с_БД[#All],G$8,FALSE)),"")</f>
        <v>А600НУ198</v>
      </c>
      <c r="H38" s="4" t="str">
        <f t="array" ref="H38">IFERROR(IF(ТаблицаДокумент[[#This Row],[ № ТН]]="","",VLOOKUP(ТаблицаДокумент[[#This Row],[ № ТН]],Сборка_реестра_с_БД[#All],H$8,FALSE)),"")</f>
        <v>РЕНО</v>
      </c>
      <c r="I38" s="4" t="str">
        <f t="array" ref="I38">IFERROR(IF(ТаблицаДокумент[[#This Row],[ № ТН]]="","",VLOOKUP(ТаблицаДокумент[[#This Row],[ № ТН]],Сборка_реестра_с_БД[#All],I$8,FALSE)),"")</f>
        <v>ШК1</v>
      </c>
      <c r="J38" s="6">
        <f t="array" ref="J3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8" s="4" t="str">
        <f t="array" ref="K38">IFERROR(IF(VLOOKUP(ТаблицаДокумент[[#This Row],[ № ТН]],Сборка_реестра_с_БД[#All],K$8,FALSE),,""),"")</f>
        <v/>
      </c>
      <c r="L38" s="19" t="str">
        <f>IF(ТаблицаДокумент[[#This Row],[№  п/п]]&gt;$K$5,"Y","N")</f>
        <v>N</v>
      </c>
    </row>
    <row r="39" spans="1:12" x14ac:dyDescent="0.35">
      <c r="A39" s="4">
        <f t="shared" si="0"/>
        <v>30</v>
      </c>
      <c r="B39" s="15">
        <f t="array" ref="B39">IFERROR(IF(ТаблицаДокумент[[#This Row],[ № ТН]]="","",VLOOKUP(ТаблицаДокумент[[#This Row],[ № ТН]],Сборка_реестра_с_БД[#All],$B$8,FALSE)),"")</f>
        <v>43883</v>
      </c>
      <c r="C39" s="4" t="str">
        <f t="array" ref="C3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ИН40023</v>
      </c>
      <c r="D39" s="4" t="str">
        <f t="array" ref="D3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39" s="16">
        <f t="array" ref="E39">IFERROR(IF(ТаблицаДокумент[[#This Row],[ № ТН]]="","",VLOOKUP(ТаблицаДокумент[[#This Row],[ № ТН]],Сборка_реестра_с_БД[#All],E$8,FALSE)),"")</f>
        <v>22</v>
      </c>
      <c r="F39" s="17" t="str">
        <f t="array" ref="F39">IFERROR(IF(ТаблицаДокумент[[#This Row],[ № ТН]]="","",VLOOKUP(ТаблицаДокумент[[#This Row],[ № ТН]],Сборка_реестра_с_БД[#All],F$8,FALSE)),"")</f>
        <v>Рящин В.А.</v>
      </c>
      <c r="G39" s="4" t="str">
        <f t="array" ref="G39">IFERROR(IF(ТаблицаДокумент[[#This Row],[ № ТН]]="","",VLOOKUP(ТаблицаДокумент[[#This Row],[ № ТН]],Сборка_реестра_с_БД[#All],G$8,FALSE)),"")</f>
        <v>Х600ВХ98</v>
      </c>
      <c r="H39" s="4" t="str">
        <f t="array" ref="H39">IFERROR(IF(ТаблицаДокумент[[#This Row],[ № ТН]]="","",VLOOKUP(ТаблицаДокумент[[#This Row],[ № ТН]],Сборка_реестра_с_БД[#All],H$8,FALSE)),"")</f>
        <v>РЕНО</v>
      </c>
      <c r="I39" s="4" t="str">
        <f t="array" ref="I39">IFERROR(IF(ТаблицаДокумент[[#This Row],[ № ТН]]="","",VLOOKUP(ТаблицаДокумент[[#This Row],[ № ТН]],Сборка_реестра_с_БД[#All],I$8,FALSE)),"")</f>
        <v>ШК1</v>
      </c>
      <c r="J39" s="6">
        <f t="array" ref="J3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39" s="4" t="str">
        <f t="array" ref="K39">IFERROR(IF(VLOOKUP(ТаблицаДокумент[[#This Row],[ № ТН]],Сборка_реестра_с_БД[#All],K$8,FALSE),,""),"")</f>
        <v/>
      </c>
      <c r="L39" s="19" t="str">
        <f>IF(ТаблицаДокумент[[#This Row],[№  п/п]]&gt;$K$5,"Y","N")</f>
        <v>N</v>
      </c>
    </row>
    <row r="40" spans="1:12" x14ac:dyDescent="0.35">
      <c r="A40" s="4">
        <f t="shared" si="0"/>
        <v>31</v>
      </c>
      <c r="B40" s="15">
        <f t="array" ref="B40">IFERROR(IF(ТаблицаДокумент[[#This Row],[ № ТН]]="","",VLOOKUP(ТаблицаДокумент[[#This Row],[ № ТН]],Сборка_реестра_с_БД[#All],$B$8,FALSE)),"")</f>
        <v>43883</v>
      </c>
      <c r="C40" s="4" t="str">
        <f t="array" ref="C4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ИН27925</v>
      </c>
      <c r="D40" s="4" t="str">
        <f t="array" ref="D4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0" s="16">
        <f t="array" ref="E40">IFERROR(IF(ТаблицаДокумент[[#This Row],[ № ТН]]="","",VLOOKUP(ТаблицаДокумент[[#This Row],[ № ТН]],Сборка_реестра_с_БД[#All],E$8,FALSE)),"")</f>
        <v>22</v>
      </c>
      <c r="F40" s="17" t="str">
        <f t="array" ref="F40">IFERROR(IF(ТаблицаДокумент[[#This Row],[ № ТН]]="","",VLOOKUP(ТаблицаДокумент[[#This Row],[ № ТН]],Сборка_реестра_с_БД[#All],F$8,FALSE)),"")</f>
        <v>Рящин В.А.</v>
      </c>
      <c r="G40" s="4" t="str">
        <f t="array" ref="G40">IFERROR(IF(ТаблицаДокумент[[#This Row],[ № ТН]]="","",VLOOKUP(ТаблицаДокумент[[#This Row],[ № ТН]],Сборка_реестра_с_БД[#All],G$8,FALSE)),"")</f>
        <v>Х600ВХ98</v>
      </c>
      <c r="H40" s="4" t="str">
        <f t="array" ref="H40">IFERROR(IF(ТаблицаДокумент[[#This Row],[ № ТН]]="","",VLOOKUP(ТаблицаДокумент[[#This Row],[ № ТН]],Сборка_реестра_с_БД[#All],H$8,FALSE)),"")</f>
        <v>РЕНО</v>
      </c>
      <c r="I40" s="4" t="str">
        <f t="array" ref="I40">IFERROR(IF(ТаблицаДокумент[[#This Row],[ № ТН]]="","",VLOOKUP(ТаблицаДокумент[[#This Row],[ № ТН]],Сборка_реестра_с_БД[#All],I$8,FALSE)),"")</f>
        <v>ШК1</v>
      </c>
      <c r="J40" s="6">
        <f t="array" ref="J4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40" s="4" t="str">
        <f t="array" ref="K40">IFERROR(IF(VLOOKUP(ТаблицаДокумент[[#This Row],[ № ТН]],Сборка_реестра_с_БД[#All],K$8,FALSE),,""),"")</f>
        <v/>
      </c>
      <c r="L40" s="19" t="str">
        <f>IF(ТаблицаДокумент[[#This Row],[№  п/п]]&gt;$K$5,"Y","N")</f>
        <v>N</v>
      </c>
    </row>
    <row r="41" spans="1:12" x14ac:dyDescent="0.35">
      <c r="A41" s="4">
        <f t="shared" si="0"/>
        <v>32</v>
      </c>
      <c r="B41" s="15">
        <f t="array" ref="B41">IFERROR(IF(ТаблицаДокумент[[#This Row],[ № ТН]]="","",VLOOKUP(ТаблицаДокумент[[#This Row],[ № ТН]],Сборка_реестра_с_БД[#All],$B$8,FALSE)),"")</f>
        <v>43883</v>
      </c>
      <c r="C41" s="4" t="str">
        <f t="array" ref="C4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ИН35014</v>
      </c>
      <c r="D41" s="4" t="str">
        <f t="array" ref="D4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1" s="16">
        <f t="array" ref="E41">IFERROR(IF(ТаблицаДокумент[[#This Row],[ № ТН]]="","",VLOOKUP(ТаблицаДокумент[[#This Row],[ № ТН]],Сборка_реестра_с_БД[#All],E$8,FALSE)),"")</f>
        <v>20</v>
      </c>
      <c r="F41" s="17" t="str">
        <f t="array" ref="F41">IFERROR(IF(ТаблицаДокумент[[#This Row],[ № ТН]]="","",VLOOKUP(ТаблицаДокумент[[#This Row],[ № ТН]],Сборка_реестра_с_БД[#All],F$8,FALSE)),"")</f>
        <v>Куру А.И.</v>
      </c>
      <c r="G41" s="4" t="str">
        <f t="array" ref="G41">IFERROR(IF(ТаблицаДокумент[[#This Row],[ № ТН]]="","",VLOOKUP(ТаблицаДокумент[[#This Row],[ № ТН]],Сборка_реестра_с_БД[#All],G$8,FALSE)),"")</f>
        <v>В357ТВ98</v>
      </c>
      <c r="H41" s="4" t="str">
        <f t="array" ref="H41">IFERROR(IF(ТаблицаДокумент[[#This Row],[ № ТН]]="","",VLOOKUP(ТаблицаДокумент[[#This Row],[ № ТН]],Сборка_реестра_с_БД[#All],H$8,FALSE)),"")</f>
        <v xml:space="preserve">ИВЕКО </v>
      </c>
      <c r="I41" s="4" t="str">
        <f t="array" ref="I41">IFERROR(IF(ТаблицаДокумент[[#This Row],[ № ТН]]="","",VLOOKUP(ТаблицаДокумент[[#This Row],[ № ТН]],Сборка_реестра_с_БД[#All],I$8,FALSE)),"")</f>
        <v>ШК1</v>
      </c>
      <c r="J41" s="6">
        <f t="array" ref="J4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41" s="4" t="str">
        <f t="array" ref="K41">IFERROR(IF(VLOOKUP(ТаблицаДокумент[[#This Row],[ № ТН]],Сборка_реестра_с_БД[#All],K$8,FALSE),,""),"")</f>
        <v/>
      </c>
      <c r="L41" s="19" t="str">
        <f>IF(ТаблицаДокумент[[#This Row],[№  п/п]]&gt;$K$5,"Y","N")</f>
        <v>N</v>
      </c>
    </row>
    <row r="42" spans="1:12" ht="14.25" customHeight="1" x14ac:dyDescent="0.35">
      <c r="A42" s="4">
        <f t="shared" si="0"/>
        <v>33</v>
      </c>
      <c r="B42" s="15">
        <f t="array" ref="B42">IFERROR(IF(ТаблицаДокумент[[#This Row],[ № ТН]]="","",VLOOKUP(ТаблицаДокумент[[#This Row],[ № ТН]],Сборка_реестра_с_БД[#All],$B$8,FALSE)),"")</f>
        <v>43883</v>
      </c>
      <c r="C42" s="4" t="str">
        <f t="array" ref="C4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ИН40537</v>
      </c>
      <c r="D42" s="4" t="str">
        <f t="array" ref="D4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2" s="16">
        <f t="array" ref="E42">IFERROR(IF(ТаблицаДокумент[[#This Row],[ № ТН]]="","",VLOOKUP(ТаблицаДокумент[[#This Row],[ № ТН]],Сборка_реестра_с_БД[#All],E$8,FALSE)),"")</f>
        <v>20</v>
      </c>
      <c r="F42" s="17" t="str">
        <f t="array" ref="F42">IFERROR(IF(ТаблицаДокумент[[#This Row],[ № ТН]]="","",VLOOKUP(ТаблицаДокумент[[#This Row],[ № ТН]],Сборка_реестра_с_БД[#All],F$8,FALSE)),"")</f>
        <v>Мамыров Т.Т.</v>
      </c>
      <c r="G42" s="4" t="str">
        <f t="array" ref="G42">IFERROR(IF(ТаблицаДокумент[[#This Row],[ № ТН]]="","",VLOOKUP(ТаблицаДокумент[[#This Row],[ № ТН]],Сборка_реестра_с_БД[#All],G$8,FALSE)),"")</f>
        <v>В355ТВ98</v>
      </c>
      <c r="H42" s="4" t="str">
        <f t="array" ref="H42">IFERROR(IF(ТаблицаДокумент[[#This Row],[ № ТН]]="","",VLOOKUP(ТаблицаДокумент[[#This Row],[ № ТН]],Сборка_реестра_с_БД[#All],H$8,FALSE)),"")</f>
        <v xml:space="preserve">ИВЕКО </v>
      </c>
      <c r="I42" s="4" t="str">
        <f t="array" ref="I42">IFERROR(IF(ТаблицаДокумент[[#This Row],[ № ТН]]="","",VLOOKUP(ТаблицаДокумент[[#This Row],[ № ТН]],Сборка_реестра_с_БД[#All],I$8,FALSE)),"")</f>
        <v>ШК1</v>
      </c>
      <c r="J42" s="6">
        <f t="array" ref="J4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42" s="4" t="str">
        <f t="array" ref="K42">IFERROR(IF(VLOOKUP(ТаблицаДокумент[[#This Row],[ № ТН]],Сборка_реестра_с_БД[#All],K$8,FALSE),,""),"")</f>
        <v/>
      </c>
      <c r="L42" s="19" t="str">
        <f>IF(ТаблицаДокумент[[#This Row],[№  п/п]]&gt;$K$5,"Y","N")</f>
        <v>N</v>
      </c>
    </row>
    <row r="43" spans="1:12" x14ac:dyDescent="0.35">
      <c r="A43" s="4">
        <f t="shared" si="0"/>
        <v>34</v>
      </c>
      <c r="B43" s="15">
        <f t="array" ref="B43">IFERROR(IF(ТаблицаДокумент[[#This Row],[ № ТН]]="","",VLOOKUP(ТаблицаДокумент[[#This Row],[ № ТН]],Сборка_реестра_с_БД[#All],$B$8,FALSE)),"")</f>
        <v>43883</v>
      </c>
      <c r="C43" s="4" t="str">
        <f t="array" ref="C4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ИН35013</v>
      </c>
      <c r="D43" s="4" t="str">
        <f t="array" ref="D4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3" s="16">
        <f t="array" ref="E43">IFERROR(IF(ТаблицаДокумент[[#This Row],[ № ТН]]="","",VLOOKUP(ТаблицаДокумент[[#This Row],[ № ТН]],Сборка_реестра_с_БД[#All],E$8,FALSE)),"")</f>
        <v>20</v>
      </c>
      <c r="F43" s="17" t="str">
        <f t="array" ref="F43">IFERROR(IF(ТаблицаДокумент[[#This Row],[ № ТН]]="","",VLOOKUP(ТаблицаДокумент[[#This Row],[ № ТН]],Сборка_реестра_с_БД[#All],F$8,FALSE)),"")</f>
        <v>Куру А.И.</v>
      </c>
      <c r="G43" s="4" t="str">
        <f t="array" ref="G43">IFERROR(IF(ТаблицаДокумент[[#This Row],[ № ТН]]="","",VLOOKUP(ТаблицаДокумент[[#This Row],[ № ТН]],Сборка_реестра_с_БД[#All],G$8,FALSE)),"")</f>
        <v>В357ТВ98</v>
      </c>
      <c r="H43" s="4" t="str">
        <f t="array" ref="H43">IFERROR(IF(ТаблицаДокумент[[#This Row],[ № ТН]]="","",VLOOKUP(ТаблицаДокумент[[#This Row],[ № ТН]],Сборка_реестра_с_БД[#All],H$8,FALSE)),"")</f>
        <v xml:space="preserve">ИВЕКО </v>
      </c>
      <c r="I43" s="4" t="str">
        <f t="array" ref="I43">IFERROR(IF(ТаблицаДокумент[[#This Row],[ № ТН]]="","",VLOOKUP(ТаблицаДокумент[[#This Row],[ № ТН]],Сборка_реестра_с_БД[#All],I$8,FALSE)),"")</f>
        <v>ШК1</v>
      </c>
      <c r="J43" s="6">
        <f t="array" ref="J4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43" s="4" t="str">
        <f t="array" ref="K43">IFERROR(IF(VLOOKUP(ТаблицаДокумент[[#This Row],[ № ТН]],Сборка_реестра_с_БД[#All],K$8,FALSE),,""),"")</f>
        <v/>
      </c>
      <c r="L43" s="19" t="str">
        <f>IF(ТаблицаДокумент[[#This Row],[№  п/п]]&gt;$K$5,"Y","N")</f>
        <v>N</v>
      </c>
    </row>
    <row r="44" spans="1:12" x14ac:dyDescent="0.35">
      <c r="A44" s="4">
        <f t="shared" si="0"/>
        <v>35</v>
      </c>
      <c r="B44" s="15">
        <f t="array" ref="B44">IFERROR(IF(ТаблицаДокумент[[#This Row],[ № ТН]]="","",VLOOKUP(ТаблицаДокумент[[#This Row],[ № ТН]],Сборка_реестра_с_БД[#All],$B$8,FALSE)),"")</f>
        <v>43883</v>
      </c>
      <c r="C44" s="4" t="str">
        <f t="array" ref="C4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ИН27926</v>
      </c>
      <c r="D44" s="4" t="str">
        <f t="array" ref="D4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4" s="16">
        <f t="array" ref="E44">IFERROR(IF(ТаблицаДокумент[[#This Row],[ № ТН]]="","",VLOOKUP(ТаблицаДокумент[[#This Row],[ № ТН]],Сборка_реестра_с_БД[#All],E$8,FALSE)),"")</f>
        <v>22</v>
      </c>
      <c r="F44" s="17" t="str">
        <f t="array" ref="F44">IFERROR(IF(ТаблицаДокумент[[#This Row],[ № ТН]]="","",VLOOKUP(ТаблицаДокумент[[#This Row],[ № ТН]],Сборка_реестра_с_БД[#All],F$8,FALSE)),"")</f>
        <v>Рящин В.А.</v>
      </c>
      <c r="G44" s="4" t="str">
        <f t="array" ref="G44">IFERROR(IF(ТаблицаДокумент[[#This Row],[ № ТН]]="","",VLOOKUP(ТаблицаДокумент[[#This Row],[ № ТН]],Сборка_реестра_с_БД[#All],G$8,FALSE)),"")</f>
        <v>Х600ВХ98</v>
      </c>
      <c r="H44" s="4" t="str">
        <f t="array" ref="H44">IFERROR(IF(ТаблицаДокумент[[#This Row],[ № ТН]]="","",VLOOKUP(ТаблицаДокумент[[#This Row],[ № ТН]],Сборка_реестра_с_БД[#All],H$8,FALSE)),"")</f>
        <v>РЕНО</v>
      </c>
      <c r="I44" s="4" t="str">
        <f t="array" ref="I44">IFERROR(IF(ТаблицаДокумент[[#This Row],[ № ТН]]="","",VLOOKUP(ТаблицаДокумент[[#This Row],[ № ТН]],Сборка_реестра_с_БД[#All],I$8,FALSE)),"")</f>
        <v>ШК1</v>
      </c>
      <c r="J44" s="6">
        <f t="array" ref="J4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44" s="4" t="str">
        <f t="array" ref="K44">IFERROR(IF(VLOOKUP(ТаблицаДокумент[[#This Row],[ № ТН]],Сборка_реестра_с_БД[#All],K$8,FALSE),,""),"")</f>
        <v/>
      </c>
      <c r="L44" s="19" t="str">
        <f>IF(ТаблицаДокумент[[#This Row],[№  п/п]]&gt;$K$5,"Y","N")</f>
        <v>N</v>
      </c>
    </row>
    <row r="45" spans="1:12" ht="14.25" customHeight="1" x14ac:dyDescent="0.35">
      <c r="A45" s="4">
        <f t="shared" si="0"/>
        <v>36</v>
      </c>
      <c r="B45" s="15">
        <f t="array" ref="B45">IFERROR(IF(ТаблицаДокумент[[#This Row],[ № ТН]]="","",VLOOKUP(ТаблицаДокумент[[#This Row],[ № ТН]],Сборка_реестра_с_БД[#All],$B$8,FALSE)),"")</f>
        <v>43883</v>
      </c>
      <c r="C45" s="4" t="str">
        <f t="array" ref="C4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ИН39676</v>
      </c>
      <c r="D45" s="4" t="str">
        <f t="array" ref="D4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5" s="16">
        <f t="array" ref="E45">IFERROR(IF(ТаблицаДокумент[[#This Row],[ № ТН]]="","",VLOOKUP(ТаблицаДокумент[[#This Row],[ № ТН]],Сборка_реестра_с_БД[#All],E$8,FALSE)),"")</f>
        <v>22</v>
      </c>
      <c r="F45" s="17" t="str">
        <f t="array" ref="F45">IFERROR(IF(ТаблицаДокумент[[#This Row],[ № ТН]]="","",VLOOKUP(ТаблицаДокумент[[#This Row],[ № ТН]],Сборка_реестра_с_БД[#All],F$8,FALSE)),"")</f>
        <v>Руденький С.А.</v>
      </c>
      <c r="G45" s="4" t="str">
        <f t="array" ref="G45">IFERROR(IF(ТаблицаДокумент[[#This Row],[ № ТН]]="","",VLOOKUP(ТаблицаДокумент[[#This Row],[ № ТН]],Сборка_реестра_с_БД[#All],G$8,FALSE)),"")</f>
        <v>В600ОН178</v>
      </c>
      <c r="H45" s="4" t="str">
        <f t="array" ref="H45">IFERROR(IF(ТаблицаДокумент[[#This Row],[ № ТН]]="","",VLOOKUP(ТаблицаДокумент[[#This Row],[ № ТН]],Сборка_реестра_с_БД[#All],H$8,FALSE)),"")</f>
        <v>РЕНО</v>
      </c>
      <c r="I45" s="4" t="str">
        <f t="array" ref="I45">IFERROR(IF(ТаблицаДокумент[[#This Row],[ № ТН]]="","",VLOOKUP(ТаблицаДокумент[[#This Row],[ № ТН]],Сборка_реестра_с_БД[#All],I$8,FALSE)),"")</f>
        <v>ШК1</v>
      </c>
      <c r="J45" s="6">
        <f t="array" ref="J4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45" s="4" t="str">
        <f t="array" ref="K45">IFERROR(IF(VLOOKUP(ТаблицаДокумент[[#This Row],[ № ТН]],Сборка_реестра_с_БД[#All],K$8,FALSE),,""),"")</f>
        <v/>
      </c>
      <c r="L45" s="19" t="str">
        <f>IF(ТаблицаДокумент[[#This Row],[№  п/п]]&gt;$K$5,"Y","N")</f>
        <v>N</v>
      </c>
    </row>
    <row r="46" spans="1:12" x14ac:dyDescent="0.35">
      <c r="A46" s="4">
        <f t="shared" si="0"/>
        <v>37</v>
      </c>
      <c r="B46" s="15">
        <f t="array" ref="B46">IFERROR(IF(ТаблицаДокумент[[#This Row],[ № ТН]]="","",VLOOKUP(ТаблицаДокумент[[#This Row],[ № ТН]],Сборка_реестра_с_БД[#All],$B$8,FALSE)),"")</f>
        <v>43883</v>
      </c>
      <c r="C46" s="4" t="str">
        <f t="array" ref="C4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ИН40538</v>
      </c>
      <c r="D46" s="4" t="str">
        <f t="array" ref="D4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6" s="16">
        <f t="array" ref="E46">IFERROR(IF(ТаблицаДокумент[[#This Row],[ № ТН]]="","",VLOOKUP(ТаблицаДокумент[[#This Row],[ № ТН]],Сборка_реестра_с_БД[#All],E$8,FALSE)),"")</f>
        <v>20</v>
      </c>
      <c r="F46" s="17" t="str">
        <f t="array" ref="F46">IFERROR(IF(ТаблицаДокумент[[#This Row],[ № ТН]]="","",VLOOKUP(ТаблицаДокумент[[#This Row],[ № ТН]],Сборка_реестра_с_БД[#All],F$8,FALSE)),"")</f>
        <v>Мамыров Т.Т.</v>
      </c>
      <c r="G46" s="4" t="str">
        <f t="array" ref="G46">IFERROR(IF(ТаблицаДокумент[[#This Row],[ № ТН]]="","",VLOOKUP(ТаблицаДокумент[[#This Row],[ № ТН]],Сборка_реестра_с_БД[#All],G$8,FALSE)),"")</f>
        <v>В355ТВ98</v>
      </c>
      <c r="H46" s="4" t="str">
        <f t="array" ref="H46">IFERROR(IF(ТаблицаДокумент[[#This Row],[ № ТН]]="","",VLOOKUP(ТаблицаДокумент[[#This Row],[ № ТН]],Сборка_реестра_с_БД[#All],H$8,FALSE)),"")</f>
        <v xml:space="preserve">ИВЕКО </v>
      </c>
      <c r="I46" s="4" t="str">
        <f t="array" ref="I46">IFERROR(IF(ТаблицаДокумент[[#This Row],[ № ТН]]="","",VLOOKUP(ТаблицаДокумент[[#This Row],[ № ТН]],Сборка_реестра_с_БД[#All],I$8,FALSE)),"")</f>
        <v>ШК1</v>
      </c>
      <c r="J46" s="6">
        <f t="array" ref="J4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46" s="4" t="str">
        <f t="array" ref="K46">IFERROR(IF(VLOOKUP(ТаблицаДокумент[[#This Row],[ № ТН]],Сборка_реестра_с_БД[#All],K$8,FALSE),,""),"")</f>
        <v/>
      </c>
      <c r="L46" s="19" t="str">
        <f>IF(ТаблицаДокумент[[#This Row],[№  п/п]]&gt;$K$5,"Y","N")</f>
        <v>N</v>
      </c>
    </row>
    <row r="47" spans="1:12" x14ac:dyDescent="0.35">
      <c r="A47" s="4">
        <f t="shared" si="0"/>
        <v>38</v>
      </c>
      <c r="B47" s="15">
        <f t="array" ref="B47">IFERROR(IF(ТаблицаДокумент[[#This Row],[ № ТН]]="","",VLOOKUP(ТаблицаДокумент[[#This Row],[ № ТН]],Сборка_реестра_с_БД[#All],$B$8,FALSE)),"")</f>
        <v>43883</v>
      </c>
      <c r="C47" s="4" t="str">
        <f t="array" ref="C4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ИН37498</v>
      </c>
      <c r="D47" s="4" t="str">
        <f t="array" ref="D4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7" s="16">
        <f t="array" ref="E47">IFERROR(IF(ТаблицаДокумент[[#This Row],[ № ТН]]="","",VLOOKUP(ТаблицаДокумент[[#This Row],[ № ТН]],Сборка_реестра_с_БД[#All],E$8,FALSE)),"")</f>
        <v>22</v>
      </c>
      <c r="F47" s="17" t="str">
        <f t="array" ref="F47">IFERROR(IF(ТаблицаДокумент[[#This Row],[ № ТН]]="","",VLOOKUP(ТаблицаДокумент[[#This Row],[ № ТН]],Сборка_реестра_с_БД[#All],F$8,FALSE)),"")</f>
        <v>Ерофеев Ю.С.</v>
      </c>
      <c r="G47" s="4" t="str">
        <f t="array" ref="G47">IFERROR(IF(ТаблицаДокумент[[#This Row],[ № ТН]]="","",VLOOKUP(ТаблицаДокумент[[#This Row],[ № ТН]],Сборка_реестра_с_БД[#All],G$8,FALSE)),"")</f>
        <v>Р600ТН178</v>
      </c>
      <c r="H47" s="4" t="str">
        <f t="array" ref="H47">IFERROR(IF(ТаблицаДокумент[[#This Row],[ № ТН]]="","",VLOOKUP(ТаблицаДокумент[[#This Row],[ № ТН]],Сборка_реестра_с_БД[#All],H$8,FALSE)),"")</f>
        <v>СКАНИЯ</v>
      </c>
      <c r="I47" s="4" t="str">
        <f t="array" ref="I47">IFERROR(IF(ТаблицаДокумент[[#This Row],[ № ТН]]="","",VLOOKUP(ТаблицаДокумент[[#This Row],[ № ТН]],Сборка_реестра_с_БД[#All],I$8,FALSE)),"")</f>
        <v>ШК1</v>
      </c>
      <c r="J47" s="6">
        <f t="array" ref="J4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47" s="4" t="str">
        <f t="array" ref="K47">IFERROR(IF(VLOOKUP(ТаблицаДокумент[[#This Row],[ № ТН]],Сборка_реестра_с_БД[#All],K$8,FALSE),,""),"")</f>
        <v/>
      </c>
      <c r="L47" s="19" t="str">
        <f>IF(ТаблицаДокумент[[#This Row],[№  п/п]]&gt;$K$5,"Y","N")</f>
        <v>N</v>
      </c>
    </row>
    <row r="48" spans="1:12" x14ac:dyDescent="0.35">
      <c r="A48" s="4">
        <f t="shared" si="0"/>
        <v>39</v>
      </c>
      <c r="B48" s="15">
        <f t="array" ref="B48">IFERROR(IF(ТаблицаДокумент[[#This Row],[ № ТН]]="","",VLOOKUP(ТаблицаДокумент[[#This Row],[ № ТН]],Сборка_реестра_с_БД[#All],$B$8,FALSE)),"")</f>
        <v>43883</v>
      </c>
      <c r="C48" s="4" t="str">
        <f t="array" ref="C4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ИН40024</v>
      </c>
      <c r="D48" s="4" t="str">
        <f t="array" ref="D4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8" s="16">
        <f t="array" ref="E48">IFERROR(IF(ТаблицаДокумент[[#This Row],[ № ТН]]="","",VLOOKUP(ТаблицаДокумент[[#This Row],[ № ТН]],Сборка_реестра_с_БД[#All],E$8,FALSE)),"")</f>
        <v>22</v>
      </c>
      <c r="F48" s="17" t="str">
        <f t="array" ref="F48">IFERROR(IF(ТаблицаДокумент[[#This Row],[ № ТН]]="","",VLOOKUP(ТаблицаДокумент[[#This Row],[ № ТН]],Сборка_реестра_с_БД[#All],F$8,FALSE)),"")</f>
        <v>Рящин В.А.</v>
      </c>
      <c r="G48" s="4" t="str">
        <f t="array" ref="G48">IFERROR(IF(ТаблицаДокумент[[#This Row],[ № ТН]]="","",VLOOKUP(ТаблицаДокумент[[#This Row],[ № ТН]],Сборка_реестра_с_БД[#All],G$8,FALSE)),"")</f>
        <v>Х600ВХ98</v>
      </c>
      <c r="H48" s="4" t="str">
        <f t="array" ref="H48">IFERROR(IF(ТаблицаДокумент[[#This Row],[ № ТН]]="","",VLOOKUP(ТаблицаДокумент[[#This Row],[ № ТН]],Сборка_реестра_с_БД[#All],H$8,FALSE)),"")</f>
        <v>РЕНО</v>
      </c>
      <c r="I48" s="4" t="str">
        <f t="array" ref="I48">IFERROR(IF(ТаблицаДокумент[[#This Row],[ № ТН]]="","",VLOOKUP(ТаблицаДокумент[[#This Row],[ № ТН]],Сборка_реестра_с_БД[#All],I$8,FALSE)),"")</f>
        <v>ШК1</v>
      </c>
      <c r="J48" s="6">
        <f t="array" ref="J4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48" s="4" t="str">
        <f t="array" ref="K48">IFERROR(IF(VLOOKUP(ТаблицаДокумент[[#This Row],[ № ТН]],Сборка_реестра_с_БД[#All],K$8,FALSE),,""),"")</f>
        <v/>
      </c>
      <c r="L48" s="19" t="str">
        <f>IF(ТаблицаДокумент[[#This Row],[№  п/п]]&gt;$K$5,"Y","N")</f>
        <v>N</v>
      </c>
    </row>
    <row r="49" spans="1:12" x14ac:dyDescent="0.35">
      <c r="A49" s="4">
        <f t="shared" si="0"/>
        <v>40</v>
      </c>
      <c r="B49" s="15">
        <f t="array" ref="B49">IFERROR(IF(ТаблицаДокумент[[#This Row],[ № ТН]]="","",VLOOKUP(ТаблицаДокумент[[#This Row],[ № ТН]],Сборка_реестра_с_БД[#All],$B$8,FALSE)),"")</f>
        <v>43883</v>
      </c>
      <c r="C49" s="4" t="str">
        <f t="array" ref="C4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ИН40022</v>
      </c>
      <c r="D49" s="4" t="str">
        <f t="array" ref="D4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49" s="16">
        <f t="array" ref="E49">IFERROR(IF(ТаблицаДокумент[[#This Row],[ № ТН]]="","",VLOOKUP(ТаблицаДокумент[[#This Row],[ № ТН]],Сборка_реестра_с_БД[#All],E$8,FALSE)),"")</f>
        <v>22</v>
      </c>
      <c r="F49" s="17" t="str">
        <f t="array" ref="F49">IFERROR(IF(ТаблицаДокумент[[#This Row],[ № ТН]]="","",VLOOKUP(ТаблицаДокумент[[#This Row],[ № ТН]],Сборка_реестра_с_БД[#All],F$8,FALSE)),"")</f>
        <v>Рящин В.А.</v>
      </c>
      <c r="G49" s="4" t="str">
        <f t="array" ref="G49">IFERROR(IF(ТаблицаДокумент[[#This Row],[ № ТН]]="","",VLOOKUP(ТаблицаДокумент[[#This Row],[ № ТН]],Сборка_реестра_с_БД[#All],G$8,FALSE)),"")</f>
        <v>Х600ВХ98</v>
      </c>
      <c r="H49" s="4" t="str">
        <f t="array" ref="H49">IFERROR(IF(ТаблицаДокумент[[#This Row],[ № ТН]]="","",VLOOKUP(ТаблицаДокумент[[#This Row],[ № ТН]],Сборка_реестра_с_БД[#All],H$8,FALSE)),"")</f>
        <v>РЕНО</v>
      </c>
      <c r="I49" s="4" t="str">
        <f t="array" ref="I49">IFERROR(IF(ТаблицаДокумент[[#This Row],[ № ТН]]="","",VLOOKUP(ТаблицаДокумент[[#This Row],[ № ТН]],Сборка_реестра_с_БД[#All],I$8,FALSE)),"")</f>
        <v>ШК1</v>
      </c>
      <c r="J49" s="6">
        <f t="array" ref="J4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49" s="4" t="str">
        <f t="array" ref="K49">IFERROR(IF(VLOOKUP(ТаблицаДокумент[[#This Row],[ № ТН]],Сборка_реестра_с_БД[#All],K$8,FALSE),,""),"")</f>
        <v/>
      </c>
      <c r="L49" s="19" t="str">
        <f>IF(ТаблицаДокумент[[#This Row],[№  п/п]]&gt;$K$5,"Y","N")</f>
        <v>N</v>
      </c>
    </row>
    <row r="50" spans="1:12" x14ac:dyDescent="0.35">
      <c r="A50" s="4">
        <f t="shared" si="0"/>
        <v>41</v>
      </c>
      <c r="B50" s="15">
        <f t="array" ref="B50">IFERROR(IF(ТаблицаДокумент[[#This Row],[ № ТН]]="","",VLOOKUP(ТаблицаДокумент[[#This Row],[ № ТН]],Сборка_реестра_с_БД[#All],$B$8,FALSE)),"")</f>
        <v>43883</v>
      </c>
      <c r="C50" s="4" t="str">
        <f t="array" ref="C5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ИН38665</v>
      </c>
      <c r="D50" s="4" t="str">
        <f t="array" ref="D5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0" s="16">
        <f t="array" ref="E50">IFERROR(IF(ТаблицаДокумент[[#This Row],[ № ТН]]="","",VLOOKUP(ТаблицаДокумент[[#This Row],[ № ТН]],Сборка_реестра_с_БД[#All],E$8,FALSE)),"")</f>
        <v>22</v>
      </c>
      <c r="F50" s="17" t="str">
        <f t="array" ref="F50">IFERROR(IF(ТаблицаДокумент[[#This Row],[ № ТН]]="","",VLOOKUP(ТаблицаДокумент[[#This Row],[ № ТН]],Сборка_реестра_с_БД[#All],F$8,FALSE)),"")</f>
        <v>Маркелов А.Н.</v>
      </c>
      <c r="G50" s="4" t="str">
        <f t="array" ref="G50">IFERROR(IF(ТаблицаДокумент[[#This Row],[ № ТН]]="","",VLOOKUP(ТаблицаДокумент[[#This Row],[ № ТН]],Сборка_реестра_с_БД[#All],G$8,FALSE)),"")</f>
        <v>В600СС198</v>
      </c>
      <c r="H50" s="4" t="str">
        <f t="array" ref="H50">IFERROR(IF(ТаблицаДокумент[[#This Row],[ № ТН]]="","",VLOOKUP(ТаблицаДокумент[[#This Row],[ № ТН]],Сборка_реестра_с_БД[#All],H$8,FALSE)),"")</f>
        <v>РЕНО</v>
      </c>
      <c r="I50" s="4" t="str">
        <f t="array" ref="I50">IFERROR(IF(ТаблицаДокумент[[#This Row],[ № ТН]]="","",VLOOKUP(ТаблицаДокумент[[#This Row],[ № ТН]],Сборка_реестра_с_БД[#All],I$8,FALSE)),"")</f>
        <v>ШК1</v>
      </c>
      <c r="J50" s="6">
        <f t="array" ref="J5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50" s="4" t="str">
        <f t="array" ref="K50">IFERROR(IF(VLOOKUP(ТаблицаДокумент[[#This Row],[ № ТН]],Сборка_реестра_с_БД[#All],K$8,FALSE),,""),"")</f>
        <v/>
      </c>
      <c r="L50" s="19" t="str">
        <f>IF(ТаблицаДокумент[[#This Row],[№  п/п]]&gt;$K$5,"Y","N")</f>
        <v>N</v>
      </c>
    </row>
    <row r="51" spans="1:12" x14ac:dyDescent="0.35">
      <c r="A51" s="4">
        <f t="shared" si="0"/>
        <v>42</v>
      </c>
      <c r="B51" s="15">
        <f t="array" ref="B51">IFERROR(IF(ТаблицаДокумент[[#This Row],[ № ТН]]="","",VLOOKUP(ТаблицаДокумент[[#This Row],[ № ТН]],Сборка_реестра_с_БД[#All],$B$8,FALSE)),"")</f>
        <v>43883</v>
      </c>
      <c r="C51" s="4" t="str">
        <f t="array" ref="C5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ИН40474</v>
      </c>
      <c r="D51" s="4" t="str">
        <f t="array" ref="D5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1" s="16">
        <f t="array" ref="E51">IFERROR(IF(ТаблицаДокумент[[#This Row],[ № ТН]]="","",VLOOKUP(ТаблицаДокумент[[#This Row],[ № ТН]],Сборка_реестра_с_БД[#All],E$8,FALSE)),"")</f>
        <v>21</v>
      </c>
      <c r="F51" s="17" t="str">
        <f t="array" ref="F51">IFERROR(IF(ТаблицаДокумент[[#This Row],[ № ТН]]="","",VLOOKUP(ТаблицаДокумент[[#This Row],[ № ТН]],Сборка_реестра_с_БД[#All],F$8,FALSE)),"")</f>
        <v>Пулукчу И.Н.</v>
      </c>
      <c r="G51" s="4" t="str">
        <f t="array" ref="G51">IFERROR(IF(ТаблицаДокумент[[#This Row],[ № ТН]]="","",VLOOKUP(ТаблицаДокумент[[#This Row],[ № ТН]],Сборка_реестра_с_БД[#All],G$8,FALSE)),"")</f>
        <v>О905КЕ47</v>
      </c>
      <c r="H51" s="4" t="str">
        <f t="array" ref="H51">IFERROR(IF(ТаблицаДокумент[[#This Row],[ № ТН]]="","",VLOOKUP(ТаблицаДокумент[[#This Row],[ № ТН]],Сборка_реестра_с_БД[#All],H$8,FALSE)),"")</f>
        <v>ИВЕКО</v>
      </c>
      <c r="I51" s="4" t="str">
        <f t="array" ref="I51">IFERROR(IF(ТаблицаДокумент[[#This Row],[ № ТН]]="","",VLOOKUP(ТаблицаДокумент[[#This Row],[ № ТН]],Сборка_реестра_с_БД[#All],I$8,FALSE)),"")</f>
        <v>ШК1</v>
      </c>
      <c r="J51" s="6">
        <f t="array" ref="J5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51" s="4" t="str">
        <f t="array" ref="K51">IFERROR(IF(VLOOKUP(ТаблицаДокумент[[#This Row],[ № ТН]],Сборка_реестра_с_БД[#All],K$8,FALSE),,""),"")</f>
        <v/>
      </c>
      <c r="L51" s="19" t="str">
        <f>IF(ТаблицаДокумент[[#This Row],[№  п/п]]&gt;$K$5,"Y","N")</f>
        <v>N</v>
      </c>
    </row>
    <row r="52" spans="1:12" x14ac:dyDescent="0.35">
      <c r="A52" s="4">
        <f t="shared" si="0"/>
        <v>43</v>
      </c>
      <c r="B52" s="15">
        <f t="array" ref="B52">IFERROR(IF(ТаблицаДокумент[[#This Row],[ № ТН]]="","",VLOOKUP(ТаблицаДокумент[[#This Row],[ № ТН]],Сборка_реестра_с_БД[#All],$B$8,FALSE)),"")</f>
        <v>43883</v>
      </c>
      <c r="C52" s="4" t="str">
        <f t="array" ref="C5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ИН40473</v>
      </c>
      <c r="D52" s="4" t="str">
        <f t="array" ref="D5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2" s="16">
        <f t="array" ref="E52">IFERROR(IF(ТаблицаДокумент[[#This Row],[ № ТН]]="","",VLOOKUP(ТаблицаДокумент[[#This Row],[ № ТН]],Сборка_реестра_с_БД[#All],E$8,FALSE)),"")</f>
        <v>21</v>
      </c>
      <c r="F52" s="17" t="str">
        <f t="array" ref="F52">IFERROR(IF(ТаблицаДокумент[[#This Row],[ № ТН]]="","",VLOOKUP(ТаблицаДокумент[[#This Row],[ № ТН]],Сборка_реестра_с_БД[#All],F$8,FALSE)),"")</f>
        <v>Пулукчу И.Н.</v>
      </c>
      <c r="G52" s="4" t="str">
        <f t="array" ref="G52">IFERROR(IF(ТаблицаДокумент[[#This Row],[ № ТН]]="","",VLOOKUP(ТаблицаДокумент[[#This Row],[ № ТН]],Сборка_реестра_с_БД[#All],G$8,FALSE)),"")</f>
        <v>О905КЕ47</v>
      </c>
      <c r="H52" s="4" t="str">
        <f t="array" ref="H52">IFERROR(IF(ТаблицаДокумент[[#This Row],[ № ТН]]="","",VLOOKUP(ТаблицаДокумент[[#This Row],[ № ТН]],Сборка_реестра_с_БД[#All],H$8,FALSE)),"")</f>
        <v>ИВЕКО</v>
      </c>
      <c r="I52" s="4" t="str">
        <f t="array" ref="I52">IFERROR(IF(ТаблицаДокумент[[#This Row],[ № ТН]]="","",VLOOKUP(ТаблицаДокумент[[#This Row],[ № ТН]],Сборка_реестра_с_БД[#All],I$8,FALSE)),"")</f>
        <v>ШК1</v>
      </c>
      <c r="J52" s="6">
        <f t="array" ref="J5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52" s="4" t="str">
        <f t="array" ref="K52">IFERROR(IF(VLOOKUP(ТаблицаДокумент[[#This Row],[ № ТН]],Сборка_реестра_с_БД[#All],K$8,FALSE),,""),"")</f>
        <v/>
      </c>
      <c r="L52" s="19" t="str">
        <f>IF(ТаблицаДокумент[[#This Row],[№  п/п]]&gt;$K$5,"Y","N")</f>
        <v>N</v>
      </c>
    </row>
    <row r="53" spans="1:12" x14ac:dyDescent="0.35">
      <c r="A53" s="4">
        <f t="shared" si="0"/>
        <v>44</v>
      </c>
      <c r="B53" s="15">
        <f t="array" ref="B53">IFERROR(IF(ТаблицаДокумент[[#This Row],[ № ТН]]="","",VLOOKUP(ТаблицаДокумент[[#This Row],[ № ТН]],Сборка_реестра_с_БД[#All],$B$8,FALSE)),"")</f>
        <v>43883</v>
      </c>
      <c r="C53" s="4" t="str">
        <f t="array" ref="C5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ИН40472</v>
      </c>
      <c r="D53" s="4" t="str">
        <f t="array" ref="D5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3" s="16">
        <f t="array" ref="E53">IFERROR(IF(ТаблицаДокумент[[#This Row],[ № ТН]]="","",VLOOKUP(ТаблицаДокумент[[#This Row],[ № ТН]],Сборка_реестра_с_БД[#All],E$8,FALSE)),"")</f>
        <v>21</v>
      </c>
      <c r="F53" s="17" t="str">
        <f t="array" ref="F53">IFERROR(IF(ТаблицаДокумент[[#This Row],[ № ТН]]="","",VLOOKUP(ТаблицаДокумент[[#This Row],[ № ТН]],Сборка_реестра_с_БД[#All],F$8,FALSE)),"")</f>
        <v>Пулукчу И.Н.</v>
      </c>
      <c r="G53" s="4" t="str">
        <f t="array" ref="G53">IFERROR(IF(ТаблицаДокумент[[#This Row],[ № ТН]]="","",VLOOKUP(ТаблицаДокумент[[#This Row],[ № ТН]],Сборка_реестра_с_БД[#All],G$8,FALSE)),"")</f>
        <v>О905КЕ47</v>
      </c>
      <c r="H53" s="4" t="str">
        <f t="array" ref="H53">IFERROR(IF(ТаблицаДокумент[[#This Row],[ № ТН]]="","",VLOOKUP(ТаблицаДокумент[[#This Row],[ № ТН]],Сборка_реестра_с_БД[#All],H$8,FALSE)),"")</f>
        <v>ИВЕКО</v>
      </c>
      <c r="I53" s="4" t="str">
        <f t="array" ref="I53">IFERROR(IF(ТаблицаДокумент[[#This Row],[ № ТН]]="","",VLOOKUP(ТаблицаДокумент[[#This Row],[ № ТН]],Сборка_реестра_с_БД[#All],I$8,FALSE)),"")</f>
        <v>ШК1</v>
      </c>
      <c r="J53" s="6">
        <f t="array" ref="J5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53" s="4" t="str">
        <f t="array" ref="K53">IFERROR(IF(VLOOKUP(ТаблицаДокумент[[#This Row],[ № ТН]],Сборка_реестра_с_БД[#All],K$8,FALSE),,""),"")</f>
        <v/>
      </c>
      <c r="L53" s="19" t="str">
        <f>IF(ТаблицаДокумент[[#This Row],[№  п/п]]&gt;$K$5,"Y","N")</f>
        <v>N</v>
      </c>
    </row>
    <row r="54" spans="1:12" x14ac:dyDescent="0.35">
      <c r="A54" s="4">
        <f t="shared" si="0"/>
        <v>45</v>
      </c>
      <c r="B54" s="15">
        <f t="array" ref="B54">IFERROR(IF(ТаблицаДокумент[[#This Row],[ № ТН]]="","",VLOOKUP(ТаблицаДокумент[[#This Row],[ № ТН]],Сборка_реестра_с_БД[#All],$B$8,FALSE)),"")</f>
        <v>43883</v>
      </c>
      <c r="C54" s="4" t="str">
        <f t="array" ref="C5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ИН34676</v>
      </c>
      <c r="D54" s="4" t="str">
        <f t="array" ref="D5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4" s="16">
        <f t="array" ref="E54">IFERROR(IF(ТаблицаДокумент[[#This Row],[ № ТН]]="","",VLOOKUP(ТаблицаДокумент[[#This Row],[ № ТН]],Сборка_реестра_с_БД[#All],E$8,FALSE)),"")</f>
        <v>22</v>
      </c>
      <c r="F54" s="17" t="str">
        <f t="array" ref="F54">IFERROR(IF(ТаблицаДокумент[[#This Row],[ № ТН]]="","",VLOOKUP(ТаблицаДокумент[[#This Row],[ № ТН]],Сборка_реестра_с_БД[#All],F$8,FALSE)),"")</f>
        <v>Пулукчу И.Н.</v>
      </c>
      <c r="G54" s="4" t="str">
        <f t="array" ref="G54">IFERROR(IF(ТаблицаДокумент[[#This Row],[ № ТН]]="","",VLOOKUP(ТаблицаДокумент[[#This Row],[ № ТН]],Сборка_реестра_с_БД[#All],G$8,FALSE)),"")</f>
        <v>О905КЕ47</v>
      </c>
      <c r="H54" s="4" t="str">
        <f t="array" ref="H54">IFERROR(IF(ТаблицаДокумент[[#This Row],[ № ТН]]="","",VLOOKUP(ТаблицаДокумент[[#This Row],[ № ТН]],Сборка_реестра_с_БД[#All],H$8,FALSE)),"")</f>
        <v>ИВЕКО</v>
      </c>
      <c r="I54" s="4" t="str">
        <f t="array" ref="I54">IFERROR(IF(ТаблицаДокумент[[#This Row],[ № ТН]]="","",VLOOKUP(ТаблицаДокумент[[#This Row],[ № ТН]],Сборка_реестра_с_БД[#All],I$8,FALSE)),"")</f>
        <v>ШК1</v>
      </c>
      <c r="J54" s="6">
        <f t="array" ref="J5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54" s="4" t="str">
        <f t="array" ref="K54">IFERROR(IF(VLOOKUP(ТаблицаДокумент[[#This Row],[ № ТН]],Сборка_реестра_с_БД[#All],K$8,FALSE),,""),"")</f>
        <v/>
      </c>
      <c r="L54" s="19" t="str">
        <f>IF(ТаблицаДокумент[[#This Row],[№  п/п]]&gt;$K$5,"Y","N")</f>
        <v>N</v>
      </c>
    </row>
    <row r="55" spans="1:12" x14ac:dyDescent="0.35">
      <c r="A55" s="4">
        <f t="shared" si="0"/>
        <v>46</v>
      </c>
      <c r="B55" s="15">
        <f t="array" ref="B55">IFERROR(IF(ТаблицаДокумент[[#This Row],[ № ТН]]="","",VLOOKUP(ТаблицаДокумент[[#This Row],[ № ТН]],Сборка_реестра_с_БД[#All],$B$8,FALSE)),"")</f>
        <v>43883</v>
      </c>
      <c r="C55" s="4" t="str">
        <f t="array" ref="C5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ИН40427</v>
      </c>
      <c r="D55" s="4" t="str">
        <f t="array" ref="D5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5" s="16">
        <f t="array" ref="E55">IFERROR(IF(ТаблицаДокумент[[#This Row],[ № ТН]]="","",VLOOKUP(ТаблицаДокумент[[#This Row],[ № ТН]],Сборка_реестра_с_БД[#All],E$8,FALSE)),"")</f>
        <v>20</v>
      </c>
      <c r="F55" s="17" t="str">
        <f t="array" ref="F55">IFERROR(IF(ТаблицаДокумент[[#This Row],[ № ТН]]="","",VLOOKUP(ТаблицаДокумент[[#This Row],[ № ТН]],Сборка_реестра_с_БД[#All],F$8,FALSE)),"")</f>
        <v>Головин А.Н.</v>
      </c>
      <c r="G55" s="4" t="str">
        <f t="array" ref="G55">IFERROR(IF(ТаблицаДокумент[[#This Row],[ № ТН]]="","",VLOOKUP(ТаблицаДокумент[[#This Row],[ № ТН]],Сборка_реестра_с_БД[#All],G$8,FALSE)),"")</f>
        <v>Х737КС47</v>
      </c>
      <c r="H55" s="4" t="str">
        <f t="array" ref="H55">IFERROR(IF(ТаблицаДокумент[[#This Row],[ № ТН]]="","",VLOOKUP(ТаблицаДокумент[[#This Row],[ № ТН]],Сборка_реестра_с_БД[#All],H$8,FALSE)),"")</f>
        <v>ИВЕКО</v>
      </c>
      <c r="I55" s="4" t="str">
        <f t="array" ref="I55">IFERROR(IF(ТаблицаДокумент[[#This Row],[ № ТН]]="","",VLOOKUP(ТаблицаДокумент[[#This Row],[ № ТН]],Сборка_реестра_с_БД[#All],I$8,FALSE)),"")</f>
        <v>ШК1</v>
      </c>
      <c r="J55" s="6">
        <f t="array" ref="J5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55" s="4" t="str">
        <f t="array" ref="K55">IFERROR(IF(VLOOKUP(ТаблицаДокумент[[#This Row],[ № ТН]],Сборка_реестра_с_БД[#All],K$8,FALSE),,""),"")</f>
        <v/>
      </c>
      <c r="L55" s="19" t="str">
        <f>IF(ТаблицаДокумент[[#This Row],[№  п/п]]&gt;$K$5,"Y","N")</f>
        <v>N</v>
      </c>
    </row>
    <row r="56" spans="1:12" x14ac:dyDescent="0.35">
      <c r="A56" s="4">
        <f t="shared" si="0"/>
        <v>47</v>
      </c>
      <c r="B56" s="15">
        <f t="array" ref="B56">IFERROR(IF(ТаблицаДокумент[[#This Row],[ № ТН]]="","",VLOOKUP(ТаблицаДокумент[[#This Row],[ № ТН]],Сборка_реестра_с_БД[#All],$B$8,FALSE)),"")</f>
        <v>43883</v>
      </c>
      <c r="C56" s="4" t="str">
        <f t="array" ref="C5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ИН40426</v>
      </c>
      <c r="D56" s="4" t="str">
        <f t="array" ref="D5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6" s="16">
        <f t="array" ref="E56">IFERROR(IF(ТаблицаДокумент[[#This Row],[ № ТН]]="","",VLOOKUP(ТаблицаДокумент[[#This Row],[ № ТН]],Сборка_реестра_с_БД[#All],E$8,FALSE)),"")</f>
        <v>22</v>
      </c>
      <c r="F56" s="17" t="str">
        <f t="array" ref="F56">IFERROR(IF(ТаблицаДокумент[[#This Row],[ № ТН]]="","",VLOOKUP(ТаблицаДокумент[[#This Row],[ № ТН]],Сборка_реестра_с_БД[#All],F$8,FALSE)),"")</f>
        <v>Головин А.Н.</v>
      </c>
      <c r="G56" s="4" t="str">
        <f t="array" ref="G56">IFERROR(IF(ТаблицаДокумент[[#This Row],[ № ТН]]="","",VLOOKUP(ТаблицаДокумент[[#This Row],[ № ТН]],Сборка_реестра_с_БД[#All],G$8,FALSE)),"")</f>
        <v>Х737КС47</v>
      </c>
      <c r="H56" s="4" t="str">
        <f t="array" ref="H56">IFERROR(IF(ТаблицаДокумент[[#This Row],[ № ТН]]="","",VLOOKUP(ТаблицаДокумент[[#This Row],[ № ТН]],Сборка_реестра_с_БД[#All],H$8,FALSE)),"")</f>
        <v>ИВЕКО</v>
      </c>
      <c r="I56" s="4" t="str">
        <f t="array" ref="I56">IFERROR(IF(ТаблицаДокумент[[#This Row],[ № ТН]]="","",VLOOKUP(ТаблицаДокумент[[#This Row],[ № ТН]],Сборка_реестра_с_БД[#All],I$8,FALSE)),"")</f>
        <v>ШК1</v>
      </c>
      <c r="J56" s="6">
        <f t="array" ref="J5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56" s="4" t="str">
        <f t="array" ref="K56">IFERROR(IF(VLOOKUP(ТаблицаДокумент[[#This Row],[ № ТН]],Сборка_реестра_с_БД[#All],K$8,FALSE),,""),"")</f>
        <v/>
      </c>
      <c r="L56" s="19" t="str">
        <f>IF(ТаблицаДокумент[[#This Row],[№  п/п]]&gt;$K$5,"Y","N")</f>
        <v>N</v>
      </c>
    </row>
    <row r="57" spans="1:12" x14ac:dyDescent="0.35">
      <c r="A57" s="4">
        <f t="shared" si="0"/>
        <v>48</v>
      </c>
      <c r="B57" s="15">
        <f t="array" ref="B57">IFERROR(IF(ТаблицаДокумент[[#This Row],[ № ТН]]="","",VLOOKUP(ТаблицаДокумент[[#This Row],[ № ТН]],Сборка_реестра_с_БД[#All],$B$8,FALSE)),"")</f>
        <v>43883</v>
      </c>
      <c r="C57" s="4" t="str">
        <f t="array" ref="C5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ИН38727</v>
      </c>
      <c r="D57" s="4" t="str">
        <f t="array" ref="D5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7" s="16">
        <f t="array" ref="E57">IFERROR(IF(ТаблицаДокумент[[#This Row],[ № ТН]]="","",VLOOKUP(ТаблицаДокумент[[#This Row],[ № ТН]],Сборка_реестра_с_БД[#All],E$8,FALSE)),"")</f>
        <v>21</v>
      </c>
      <c r="F57" s="17" t="str">
        <f t="array" ref="F57">IFERROR(IF(ТаблицаДокумент[[#This Row],[ № ТН]]="","",VLOOKUP(ТаблицаДокумент[[#This Row],[ № ТН]],Сборка_реестра_с_БД[#All],F$8,FALSE)),"")</f>
        <v>Головин А.Н.</v>
      </c>
      <c r="G57" s="4" t="str">
        <f t="array" ref="G57">IFERROR(IF(ТаблицаДокумент[[#This Row],[ № ТН]]="","",VLOOKUP(ТаблицаДокумент[[#This Row],[ № ТН]],Сборка_реестра_с_БД[#All],G$8,FALSE)),"")</f>
        <v>Х737КС47</v>
      </c>
      <c r="H57" s="4" t="str">
        <f t="array" ref="H57">IFERROR(IF(ТаблицаДокумент[[#This Row],[ № ТН]]="","",VLOOKUP(ТаблицаДокумент[[#This Row],[ № ТН]],Сборка_реестра_с_БД[#All],H$8,FALSE)),"")</f>
        <v>ИВЕКО</v>
      </c>
      <c r="I57" s="4" t="str">
        <f t="array" ref="I57">IFERROR(IF(ТаблицаДокумент[[#This Row],[ № ТН]]="","",VLOOKUP(ТаблицаДокумент[[#This Row],[ № ТН]],Сборка_реестра_с_БД[#All],I$8,FALSE)),"")</f>
        <v>ШК1</v>
      </c>
      <c r="J57" s="6">
        <f t="array" ref="J5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57" s="4" t="str">
        <f t="array" ref="K57">IFERROR(IF(VLOOKUP(ТаблицаДокумент[[#This Row],[ № ТН]],Сборка_реестра_с_БД[#All],K$8,FALSE),,""),"")</f>
        <v/>
      </c>
      <c r="L57" s="19" t="str">
        <f>IF(ТаблицаДокумент[[#This Row],[№  п/п]]&gt;$K$5,"Y","N")</f>
        <v>N</v>
      </c>
    </row>
    <row r="58" spans="1:12" x14ac:dyDescent="0.35">
      <c r="A58" s="4">
        <f t="shared" si="0"/>
        <v>49</v>
      </c>
      <c r="B58" s="15">
        <f t="array" ref="B58">IFERROR(IF(ТаблицаДокумент[[#This Row],[ № ТН]]="","",VLOOKUP(ТаблицаДокумент[[#This Row],[ № ТН]],Сборка_реестра_с_БД[#All],$B$8,FALSE)),"")</f>
        <v>43883</v>
      </c>
      <c r="C58" s="4" t="str">
        <f t="array" ref="C5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ИН35020</v>
      </c>
      <c r="D58" s="4" t="str">
        <f t="array" ref="D5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8" s="16">
        <f t="array" ref="E58">IFERROR(IF(ТаблицаДокумент[[#This Row],[ № ТН]]="","",VLOOKUP(ТаблицаДокумент[[#This Row],[ № ТН]],Сборка_реестра_с_БД[#All],E$8,FALSE)),"")</f>
        <v>20</v>
      </c>
      <c r="F58" s="17" t="str">
        <f t="array" ref="F58">IFERROR(IF(ТаблицаДокумент[[#This Row],[ № ТН]]="","",VLOOKUP(ТаблицаДокумент[[#This Row],[ № ТН]],Сборка_реестра_с_БД[#All],F$8,FALSE)),"")</f>
        <v>Трошков А.Е.</v>
      </c>
      <c r="G58" s="4" t="str">
        <f t="array" ref="G58">IFERROR(IF(ТаблицаДокумент[[#This Row],[ № ТН]]="","",VLOOKUP(ТаблицаДокумент[[#This Row],[ № ТН]],Сборка_реестра_с_БД[#All],G$8,FALSE)),"")</f>
        <v>К730ХХ178</v>
      </c>
      <c r="H58" s="4" t="str">
        <f t="array" ref="H58">IFERROR(IF(ТаблицаДокумент[[#This Row],[ № ТН]]="","",VLOOKUP(ТаблицаДокумент[[#This Row],[ № ТН]],Сборка_реестра_с_БД[#All],H$8,FALSE)),"")</f>
        <v>ИВЕКО</v>
      </c>
      <c r="I58" s="4" t="str">
        <f t="array" ref="I58">IFERROR(IF(ТаблицаДокумент[[#This Row],[ № ТН]]="","",VLOOKUP(ТаблицаДокумент[[#This Row],[ № ТН]],Сборка_реестра_с_БД[#All],I$8,FALSE)),"")</f>
        <v>ШК1</v>
      </c>
      <c r="J58" s="6">
        <f t="array" ref="J5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58" s="4" t="str">
        <f t="array" ref="K58">IFERROR(IF(VLOOKUP(ТаблицаДокумент[[#This Row],[ № ТН]],Сборка_реестра_с_БД[#All],K$8,FALSE),,""),"")</f>
        <v/>
      </c>
      <c r="L58" s="19" t="str">
        <f>IF(ТаблицаДокумент[[#This Row],[№  п/п]]&gt;$K$5,"Y","N")</f>
        <v>N</v>
      </c>
    </row>
    <row r="59" spans="1:12" x14ac:dyDescent="0.35">
      <c r="A59" s="4">
        <f t="shared" si="0"/>
        <v>50</v>
      </c>
      <c r="B59" s="15">
        <f t="array" ref="B59">IFERROR(IF(ТаблицаДокумент[[#This Row],[ № ТН]]="","",VLOOKUP(ТаблицаДокумент[[#This Row],[ № ТН]],Сборка_реестра_с_БД[#All],$B$8,FALSE)),"")</f>
        <v>43883</v>
      </c>
      <c r="C59" s="4" t="str">
        <f t="array" ref="C5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ИН35021</v>
      </c>
      <c r="D59" s="4" t="str">
        <f t="array" ref="D5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59" s="16">
        <f t="array" ref="E59">IFERROR(IF(ТаблицаДокумент[[#This Row],[ № ТН]]="","",VLOOKUP(ТаблицаДокумент[[#This Row],[ № ТН]],Сборка_реестра_с_БД[#All],E$8,FALSE)),"")</f>
        <v>20</v>
      </c>
      <c r="F59" s="17" t="str">
        <f t="array" ref="F59">IFERROR(IF(ТаблицаДокумент[[#This Row],[ № ТН]]="","",VLOOKUP(ТаблицаДокумент[[#This Row],[ № ТН]],Сборка_реестра_с_БД[#All],F$8,FALSE)),"")</f>
        <v>Трошков А.Е.</v>
      </c>
      <c r="G59" s="4" t="str">
        <f t="array" ref="G59">IFERROR(IF(ТаблицаДокумент[[#This Row],[ № ТН]]="","",VLOOKUP(ТаблицаДокумент[[#This Row],[ № ТН]],Сборка_реестра_с_БД[#All],G$8,FALSE)),"")</f>
        <v>К730ХХ178</v>
      </c>
      <c r="H59" s="4" t="str">
        <f t="array" ref="H59">IFERROR(IF(ТаблицаДокумент[[#This Row],[ № ТН]]="","",VLOOKUP(ТаблицаДокумент[[#This Row],[ № ТН]],Сборка_реестра_с_БД[#All],H$8,FALSE)),"")</f>
        <v>ИВЕКО</v>
      </c>
      <c r="I59" s="4" t="str">
        <f t="array" ref="I59">IFERROR(IF(ТаблицаДокумент[[#This Row],[ № ТН]]="","",VLOOKUP(ТаблицаДокумент[[#This Row],[ № ТН]],Сборка_реестра_с_БД[#All],I$8,FALSE)),"")</f>
        <v>ШК1</v>
      </c>
      <c r="J59" s="6">
        <f t="array" ref="J5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59" s="4" t="str">
        <f t="array" ref="K59">IFERROR(IF(VLOOKUP(ТаблицаДокумент[[#This Row],[ № ТН]],Сборка_реестра_с_БД[#All],K$8,FALSE),,""),"")</f>
        <v/>
      </c>
      <c r="L59" s="19" t="str">
        <f>IF(ТаблицаДокумент[[#This Row],[№  п/п]]&gt;$K$5,"Y","N")</f>
        <v>N</v>
      </c>
    </row>
    <row r="60" spans="1:12" x14ac:dyDescent="0.35">
      <c r="A60" s="4">
        <f t="shared" si="0"/>
        <v>51</v>
      </c>
      <c r="B60" s="15">
        <f t="array" ref="B60">IFERROR(IF(ТаблицаДокумент[[#This Row],[ № ТН]]="","",VLOOKUP(ТаблицаДокумент[[#This Row],[ № ТН]],Сборка_реестра_с_БД[#All],$B$8,FALSE)),"")</f>
        <v>43883</v>
      </c>
      <c r="C60" s="4" t="str">
        <f t="array" ref="C6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ИН35022</v>
      </c>
      <c r="D60" s="4" t="str">
        <f t="array" ref="D6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0" s="16">
        <f t="array" ref="E60">IFERROR(IF(ТаблицаДокумент[[#This Row],[ № ТН]]="","",VLOOKUP(ТаблицаДокумент[[#This Row],[ № ТН]],Сборка_реестра_с_БД[#All],E$8,FALSE)),"")</f>
        <v>20</v>
      </c>
      <c r="F60" s="17" t="str">
        <f t="array" ref="F60">IFERROR(IF(ТаблицаДокумент[[#This Row],[ № ТН]]="","",VLOOKUP(ТаблицаДокумент[[#This Row],[ № ТН]],Сборка_реестра_с_БД[#All],F$8,FALSE)),"")</f>
        <v>Трошков А.Е.</v>
      </c>
      <c r="G60" s="4" t="str">
        <f t="array" ref="G60">IFERROR(IF(ТаблицаДокумент[[#This Row],[ № ТН]]="","",VLOOKUP(ТаблицаДокумент[[#This Row],[ № ТН]],Сборка_реестра_с_БД[#All],G$8,FALSE)),"")</f>
        <v>К730ХХ178</v>
      </c>
      <c r="H60" s="4" t="str">
        <f t="array" ref="H60">IFERROR(IF(ТаблицаДокумент[[#This Row],[ № ТН]]="","",VLOOKUP(ТаблицаДокумент[[#This Row],[ № ТН]],Сборка_реестра_с_БД[#All],H$8,FALSE)),"")</f>
        <v>ИВЕКО</v>
      </c>
      <c r="I60" s="4" t="str">
        <f t="array" ref="I60">IFERROR(IF(ТаблицаДокумент[[#This Row],[ № ТН]]="","",VLOOKUP(ТаблицаДокумент[[#This Row],[ № ТН]],Сборка_реестра_с_БД[#All],I$8,FALSE)),"")</f>
        <v>ШК1</v>
      </c>
      <c r="J60" s="6">
        <f t="array" ref="J6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60" s="4" t="str">
        <f t="array" ref="K60">IFERROR(IF(VLOOKUP(ТаблицаДокумент[[#This Row],[ № ТН]],Сборка_реестра_с_БД[#All],K$8,FALSE),,""),"")</f>
        <v/>
      </c>
      <c r="L60" s="19" t="str">
        <f>IF(ТаблицаДокумент[[#This Row],[№  п/п]]&gt;$K$5,"Y","N")</f>
        <v>N</v>
      </c>
    </row>
    <row r="61" spans="1:12" x14ac:dyDescent="0.35">
      <c r="A61" s="4">
        <f t="shared" si="0"/>
        <v>52</v>
      </c>
      <c r="B61" s="15">
        <f t="array" ref="B61">IFERROR(IF(ТаблицаДокумент[[#This Row],[ № ТН]]="","",VLOOKUP(ТаблицаДокумент[[#This Row],[ № ТН]],Сборка_реестра_с_БД[#All],$B$8,FALSE)),"")</f>
        <v>43883</v>
      </c>
      <c r="C61" s="4" t="str">
        <f t="array" ref="C6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ИН35019</v>
      </c>
      <c r="D61" s="4" t="str">
        <f t="array" ref="D6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1" s="16">
        <f t="array" ref="E61">IFERROR(IF(ТаблицаДокумент[[#This Row],[ № ТН]]="","",VLOOKUP(ТаблицаДокумент[[#This Row],[ № ТН]],Сборка_реестра_с_БД[#All],E$8,FALSE)),"")</f>
        <v>20</v>
      </c>
      <c r="F61" s="17" t="str">
        <f t="array" ref="F61">IFERROR(IF(ТаблицаДокумент[[#This Row],[ № ТН]]="","",VLOOKUP(ТаблицаДокумент[[#This Row],[ № ТН]],Сборка_реестра_с_БД[#All],F$8,FALSE)),"")</f>
        <v>Трошков А.Е.</v>
      </c>
      <c r="G61" s="4" t="str">
        <f t="array" ref="G61">IFERROR(IF(ТаблицаДокумент[[#This Row],[ № ТН]]="","",VLOOKUP(ТаблицаДокумент[[#This Row],[ № ТН]],Сборка_реестра_с_БД[#All],G$8,FALSE)),"")</f>
        <v>К730ХХ178</v>
      </c>
      <c r="H61" s="4" t="str">
        <f t="array" ref="H61">IFERROR(IF(ТаблицаДокумент[[#This Row],[ № ТН]]="","",VLOOKUP(ТаблицаДокумент[[#This Row],[ № ТН]],Сборка_реестра_с_БД[#All],H$8,FALSE)),"")</f>
        <v>ИВЕКО</v>
      </c>
      <c r="I61" s="4" t="str">
        <f t="array" ref="I61">IFERROR(IF(ТаблицаДокумент[[#This Row],[ № ТН]]="","",VLOOKUP(ТаблицаДокумент[[#This Row],[ № ТН]],Сборка_реестра_с_БД[#All],I$8,FALSE)),"")</f>
        <v>ШК1</v>
      </c>
      <c r="J61" s="6">
        <f t="array" ref="J6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61" s="4" t="str">
        <f t="array" ref="K61">IFERROR(IF(VLOOKUP(ТаблицаДокумент[[#This Row],[ № ТН]],Сборка_реестра_с_БД[#All],K$8,FALSE),,""),"")</f>
        <v/>
      </c>
      <c r="L61" s="19" t="str">
        <f>IF(ТаблицаДокумент[[#This Row],[№  п/п]]&gt;$K$5,"Y","N")</f>
        <v>N</v>
      </c>
    </row>
    <row r="62" spans="1:12" x14ac:dyDescent="0.35">
      <c r="A62" s="4">
        <f t="shared" si="0"/>
        <v>53</v>
      </c>
      <c r="B62" s="15">
        <f t="array" ref="B62">IFERROR(IF(ТаблицаДокумент[[#This Row],[ № ТН]]="","",VLOOKUP(ТаблицаДокумент[[#This Row],[ № ТН]],Сборка_реестра_с_БД[#All],$B$8,FALSE)),"")</f>
        <v>43883</v>
      </c>
      <c r="C62" s="4" t="str">
        <f t="array" ref="C6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ИН37346</v>
      </c>
      <c r="D62" s="4" t="str">
        <f t="array" ref="D6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2" s="16">
        <f t="array" ref="E62">IFERROR(IF(ТаблицаДокумент[[#This Row],[ № ТН]]="","",VLOOKUP(ТаблицаДокумент[[#This Row],[ № ТН]],Сборка_реестра_с_БД[#All],E$8,FALSE)),"")</f>
        <v>20</v>
      </c>
      <c r="F62" s="17" t="str">
        <f t="array" ref="F62">IFERROR(IF(ТаблицаДокумент[[#This Row],[ № ТН]]="","",VLOOKUP(ТаблицаДокумент[[#This Row],[ № ТН]],Сборка_реестра_с_БД[#All],F$8,FALSE)),"")</f>
        <v>Зайцев А.И.</v>
      </c>
      <c r="G62" s="4" t="str">
        <f t="array" ref="G62">IFERROR(IF(ТаблицаДокумент[[#This Row],[ № ТН]]="","",VLOOKUP(ТаблицаДокумент[[#This Row],[ № ТН]],Сборка_реестра_с_БД[#All],G$8,FALSE)),"")</f>
        <v>Т343АО178</v>
      </c>
      <c r="H62" s="4" t="str">
        <f t="array" ref="H62">IFERROR(IF(ТаблицаДокумент[[#This Row],[ № ТН]]="","",VLOOKUP(ТаблицаДокумент[[#This Row],[ № ТН]],Сборка_реестра_с_БД[#All],H$8,FALSE)),"")</f>
        <v>ИВЕКО</v>
      </c>
      <c r="I62" s="4" t="str">
        <f t="array" ref="I62">IFERROR(IF(ТаблицаДокумент[[#This Row],[ № ТН]]="","",VLOOKUP(ТаблицаДокумент[[#This Row],[ № ТН]],Сборка_реестра_с_БД[#All],I$8,FALSE)),"")</f>
        <v>ШК1</v>
      </c>
      <c r="J62" s="6">
        <f t="array" ref="J6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62" s="4" t="str">
        <f t="array" ref="K62">IFERROR(IF(VLOOKUP(ТаблицаДокумент[[#This Row],[ № ТН]],Сборка_реестра_с_БД[#All],K$8,FALSE),,""),"")</f>
        <v/>
      </c>
      <c r="L62" s="19" t="str">
        <f>IF(ТаблицаДокумент[[#This Row],[№  п/п]]&gt;$K$5,"Y","N")</f>
        <v>N</v>
      </c>
    </row>
    <row r="63" spans="1:12" x14ac:dyDescent="0.35">
      <c r="A63" s="4">
        <f t="shared" si="0"/>
        <v>54</v>
      </c>
      <c r="B63" s="15">
        <f t="array" ref="B63">IFERROR(IF(ТаблицаДокумент[[#This Row],[ № ТН]]="","",VLOOKUP(ТаблицаДокумент[[#This Row],[ № ТН]],Сборка_реестра_с_БД[#All],$B$8,FALSE)),"")</f>
        <v>43883</v>
      </c>
      <c r="C63" s="4" t="str">
        <f t="array" ref="C6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ИН37347</v>
      </c>
      <c r="D63" s="4" t="str">
        <f t="array" ref="D6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3" s="16">
        <f t="array" ref="E63">IFERROR(IF(ТаблицаДокумент[[#This Row],[ № ТН]]="","",VLOOKUP(ТаблицаДокумент[[#This Row],[ № ТН]],Сборка_реестра_с_БД[#All],E$8,FALSE)),"")</f>
        <v>20</v>
      </c>
      <c r="F63" s="17" t="str">
        <f t="array" ref="F63">IFERROR(IF(ТаблицаДокумент[[#This Row],[ № ТН]]="","",VLOOKUP(ТаблицаДокумент[[#This Row],[ № ТН]],Сборка_реестра_с_БД[#All],F$8,FALSE)),"")</f>
        <v>Зайцев А.И.</v>
      </c>
      <c r="G63" s="4" t="str">
        <f t="array" ref="G63">IFERROR(IF(ТаблицаДокумент[[#This Row],[ № ТН]]="","",VLOOKUP(ТаблицаДокумент[[#This Row],[ № ТН]],Сборка_реестра_с_БД[#All],G$8,FALSE)),"")</f>
        <v>Т343АО178</v>
      </c>
      <c r="H63" s="4" t="str">
        <f t="array" ref="H63">IFERROR(IF(ТаблицаДокумент[[#This Row],[ № ТН]]="","",VLOOKUP(ТаблицаДокумент[[#This Row],[ № ТН]],Сборка_реестра_с_БД[#All],H$8,FALSE)),"")</f>
        <v>ИВЕКО</v>
      </c>
      <c r="I63" s="4" t="str">
        <f t="array" ref="I63">IFERROR(IF(ТаблицаДокумент[[#This Row],[ № ТН]]="","",VLOOKUP(ТаблицаДокумент[[#This Row],[ № ТН]],Сборка_реестра_с_БД[#All],I$8,FALSE)),"")</f>
        <v>ШК1</v>
      </c>
      <c r="J63" s="6">
        <f t="array" ref="J6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63" s="4" t="str">
        <f t="array" ref="K63">IFERROR(IF(VLOOKUP(ТаблицаДокумент[[#This Row],[ № ТН]],Сборка_реестра_с_БД[#All],K$8,FALSE),,""),"")</f>
        <v/>
      </c>
      <c r="L63" s="19" t="str">
        <f>IF(ТаблицаДокумент[[#This Row],[№  п/п]]&gt;$K$5,"Y","N")</f>
        <v>N</v>
      </c>
    </row>
    <row r="64" spans="1:12" x14ac:dyDescent="0.35">
      <c r="A64" s="4">
        <f t="shared" si="0"/>
        <v>55</v>
      </c>
      <c r="B64" s="15">
        <f t="array" ref="B64">IFERROR(IF(ТаблицаДокумент[[#This Row],[ № ТН]]="","",VLOOKUP(ТаблицаДокумент[[#This Row],[ № ТН]],Сборка_реестра_с_БД[#All],$B$8,FALSE)),"")</f>
        <v>43883</v>
      </c>
      <c r="C64" s="4" t="str">
        <f t="array" ref="C6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ИН37345</v>
      </c>
      <c r="D64" s="4" t="str">
        <f t="array" ref="D6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4" s="16">
        <f t="array" ref="E64">IFERROR(IF(ТаблицаДокумент[[#This Row],[ № ТН]]="","",VLOOKUP(ТаблицаДокумент[[#This Row],[ № ТН]],Сборка_реестра_с_БД[#All],E$8,FALSE)),"")</f>
        <v>20</v>
      </c>
      <c r="F64" s="17" t="str">
        <f t="array" ref="F64">IFERROR(IF(ТаблицаДокумент[[#This Row],[ № ТН]]="","",VLOOKUP(ТаблицаДокумент[[#This Row],[ № ТН]],Сборка_реестра_с_БД[#All],F$8,FALSE)),"")</f>
        <v>Зайцев А.И.</v>
      </c>
      <c r="G64" s="4" t="str">
        <f t="array" ref="G64">IFERROR(IF(ТаблицаДокумент[[#This Row],[ № ТН]]="","",VLOOKUP(ТаблицаДокумент[[#This Row],[ № ТН]],Сборка_реестра_с_БД[#All],G$8,FALSE)),"")</f>
        <v>Т343АО178</v>
      </c>
      <c r="H64" s="4" t="str">
        <f t="array" ref="H64">IFERROR(IF(ТаблицаДокумент[[#This Row],[ № ТН]]="","",VLOOKUP(ТаблицаДокумент[[#This Row],[ № ТН]],Сборка_реестра_с_БД[#All],H$8,FALSE)),"")</f>
        <v>ИВЕКО</v>
      </c>
      <c r="I64" s="4" t="str">
        <f t="array" ref="I64">IFERROR(IF(ТаблицаДокумент[[#This Row],[ № ТН]]="","",VLOOKUP(ТаблицаДокумент[[#This Row],[ № ТН]],Сборка_реестра_с_БД[#All],I$8,FALSE)),"")</f>
        <v>ШК1</v>
      </c>
      <c r="J64" s="6">
        <f t="array" ref="J6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64" s="4" t="str">
        <f t="array" ref="K64">IFERROR(IF(VLOOKUP(ТаблицаДокумент[[#This Row],[ № ТН]],Сборка_реестра_с_БД[#All],K$8,FALSE),,""),"")</f>
        <v/>
      </c>
      <c r="L64" s="19" t="str">
        <f>IF(ТаблицаДокумент[[#This Row],[№  п/п]]&gt;$K$5,"Y","N")</f>
        <v>N</v>
      </c>
    </row>
    <row r="65" spans="1:12" x14ac:dyDescent="0.35">
      <c r="A65" s="4">
        <f t="shared" si="0"/>
        <v>56</v>
      </c>
      <c r="B65" s="15">
        <f t="array" ref="B65">IFERROR(IF(ТаблицаДокумент[[#This Row],[ № ТН]]="","",VLOOKUP(ТаблицаДокумент[[#This Row],[ № ТН]],Сборка_реестра_с_БД[#All],$B$8,FALSE)),"")</f>
        <v>43883</v>
      </c>
      <c r="C65" s="4" t="str">
        <f t="array" ref="C6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ИН39022</v>
      </c>
      <c r="D65" s="4" t="str">
        <f t="array" ref="D6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5" s="16">
        <f t="array" ref="E65">IFERROR(IF(ТаблицаДокумент[[#This Row],[ № ТН]]="","",VLOOKUP(ТаблицаДокумент[[#This Row],[ № ТН]],Сборка_реестра_с_БД[#All],E$8,FALSE)),"")</f>
        <v>22</v>
      </c>
      <c r="F65" s="17" t="str">
        <f t="array" ref="F65">IFERROR(IF(ТаблицаДокумент[[#This Row],[ № ТН]]="","",VLOOKUP(ТаблицаДокумент[[#This Row],[ № ТН]],Сборка_реестра_с_БД[#All],F$8,FALSE)),"")</f>
        <v>Сергушенков С.Ю.</v>
      </c>
      <c r="G65" s="4" t="str">
        <f t="array" ref="G65">IFERROR(IF(ТаблицаДокумент[[#This Row],[ № ТН]]="","",VLOOKUP(ТаблицаДокумент[[#This Row],[ № ТН]],Сборка_реестра_с_БД[#All],G$8,FALSE)),"")</f>
        <v>Т600СН178</v>
      </c>
      <c r="H65" s="4" t="str">
        <f t="array" ref="H65">IFERROR(IF(ТаблицаДокумент[[#This Row],[ № ТН]]="","",VLOOKUP(ТаблицаДокумент[[#This Row],[ № ТН]],Сборка_реестра_с_БД[#All],H$8,FALSE)),"")</f>
        <v>РЕНО</v>
      </c>
      <c r="I65" s="4" t="str">
        <f t="array" ref="I65">IFERROR(IF(ТаблицаДокумент[[#This Row],[ № ТН]]="","",VLOOKUP(ТаблицаДокумент[[#This Row],[ № ТН]],Сборка_реестра_с_БД[#All],I$8,FALSE)),"")</f>
        <v>ШК1</v>
      </c>
      <c r="J65" s="6">
        <f t="array" ref="J6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65" s="4" t="str">
        <f t="array" ref="K65">IFERROR(IF(VLOOKUP(ТаблицаДокумент[[#This Row],[ № ТН]],Сборка_реестра_с_БД[#All],K$8,FALSE),,""),"")</f>
        <v/>
      </c>
      <c r="L65" s="19" t="str">
        <f>IF(ТаблицаДокумент[[#This Row],[№  п/п]]&gt;$K$5,"Y","N")</f>
        <v>N</v>
      </c>
    </row>
    <row r="66" spans="1:12" x14ac:dyDescent="0.35">
      <c r="A66" s="4">
        <f t="shared" si="0"/>
        <v>57</v>
      </c>
      <c r="B66" s="15">
        <f t="array" ref="B66">IFERROR(IF(ТаблицаДокумент[[#This Row],[ № ТН]]="","",VLOOKUP(ТаблицаДокумент[[#This Row],[ № ТН]],Сборка_реестра_с_БД[#All],$B$8,FALSE)),"")</f>
        <v>43883</v>
      </c>
      <c r="C66" s="4" t="str">
        <f t="array" ref="C6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ИН37326</v>
      </c>
      <c r="D66" s="4" t="str">
        <f t="array" ref="D6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6" s="16">
        <f t="array" ref="E66">IFERROR(IF(ТаблицаДокумент[[#This Row],[ № ТН]]="","",VLOOKUP(ТаблицаДокумент[[#This Row],[ № ТН]],Сборка_реестра_с_БД[#All],E$8,FALSE)),"")</f>
        <v>22</v>
      </c>
      <c r="F66" s="17" t="str">
        <f t="array" ref="F66">IFERROR(IF(ТаблицаДокумент[[#This Row],[ № ТН]]="","",VLOOKUP(ТаблицаДокумент[[#This Row],[ № ТН]],Сборка_реестра_с_БД[#All],F$8,FALSE)),"")</f>
        <v>Васильцов К.В.</v>
      </c>
      <c r="G66" s="4" t="str">
        <f t="array" ref="G66">IFERROR(IF(ТаблицаДокумент[[#This Row],[ № ТН]]="","",VLOOKUP(ТаблицаДокумент[[#This Row],[ № ТН]],Сборка_реестра_с_БД[#All],G$8,FALSE)),"")</f>
        <v>М600ХК78</v>
      </c>
      <c r="H66" s="4" t="str">
        <f t="array" ref="H66">IFERROR(IF(ТаблицаДокумент[[#This Row],[ № ТН]]="","",VLOOKUP(ТаблицаДокумент[[#This Row],[ № ТН]],Сборка_реестра_с_БД[#All],H$8,FALSE)),"")</f>
        <v>РЕНО</v>
      </c>
      <c r="I66" s="4" t="str">
        <f t="array" ref="I66">IFERROR(IF(ТаблицаДокумент[[#This Row],[ № ТН]]="","",VLOOKUP(ТаблицаДокумент[[#This Row],[ № ТН]],Сборка_реестра_с_БД[#All],I$8,FALSE)),"")</f>
        <v>ШК1</v>
      </c>
      <c r="J66" s="6">
        <f t="array" ref="J6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66" s="4" t="str">
        <f t="array" ref="K66">IFERROR(IF(VLOOKUP(ТаблицаДокумент[[#This Row],[ № ТН]],Сборка_реестра_с_БД[#All],K$8,FALSE),,""),"")</f>
        <v/>
      </c>
      <c r="L66" s="19" t="str">
        <f>IF(ТаблицаДокумент[[#This Row],[№  п/п]]&gt;$K$5,"Y","N")</f>
        <v>N</v>
      </c>
    </row>
    <row r="67" spans="1:12" x14ac:dyDescent="0.35">
      <c r="A67" s="4">
        <f t="shared" si="0"/>
        <v>58</v>
      </c>
      <c r="B67" s="15">
        <f t="array" ref="B67">IFERROR(IF(ТаблицаДокумент[[#This Row],[ № ТН]]="","",VLOOKUP(ТаблицаДокумент[[#This Row],[ № ТН]],Сборка_реестра_с_БД[#All],$B$8,FALSE)),"")</f>
        <v>43883</v>
      </c>
      <c r="C67" s="4" t="str">
        <f t="array" ref="C6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ИН37323</v>
      </c>
      <c r="D67" s="4" t="str">
        <f t="array" ref="D6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7" s="16">
        <f t="array" ref="E67">IFERROR(IF(ТаблицаДокумент[[#This Row],[ № ТН]]="","",VLOOKUP(ТаблицаДокумент[[#This Row],[ № ТН]],Сборка_реестра_с_БД[#All],E$8,FALSE)),"")</f>
        <v>22</v>
      </c>
      <c r="F67" s="17" t="str">
        <f t="array" ref="F67">IFERROR(IF(ТаблицаДокумент[[#This Row],[ № ТН]]="","",VLOOKUP(ТаблицаДокумент[[#This Row],[ № ТН]],Сборка_реестра_с_БД[#All],F$8,FALSE)),"")</f>
        <v>Васильцов К.В.</v>
      </c>
      <c r="G67" s="4" t="str">
        <f t="array" ref="G67">IFERROR(IF(ТаблицаДокумент[[#This Row],[ № ТН]]="","",VLOOKUP(ТаблицаДокумент[[#This Row],[ № ТН]],Сборка_реестра_с_БД[#All],G$8,FALSE)),"")</f>
        <v>М600ХК78</v>
      </c>
      <c r="H67" s="4" t="str">
        <f t="array" ref="H67">IFERROR(IF(ТаблицаДокумент[[#This Row],[ № ТН]]="","",VLOOKUP(ТаблицаДокумент[[#This Row],[ № ТН]],Сборка_реестра_с_БД[#All],H$8,FALSE)),"")</f>
        <v>РЕНО</v>
      </c>
      <c r="I67" s="4" t="str">
        <f t="array" ref="I67">IFERROR(IF(ТаблицаДокумент[[#This Row],[ № ТН]]="","",VLOOKUP(ТаблицаДокумент[[#This Row],[ № ТН]],Сборка_реестра_с_БД[#All],I$8,FALSE)),"")</f>
        <v>ШК1</v>
      </c>
      <c r="J67" s="6">
        <f t="array" ref="J6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67" s="4" t="str">
        <f t="array" ref="K67">IFERROR(IF(VLOOKUP(ТаблицаДокумент[[#This Row],[ № ТН]],Сборка_реестра_с_БД[#All],K$8,FALSE),,""),"")</f>
        <v/>
      </c>
      <c r="L67" s="19" t="str">
        <f>IF(ТаблицаДокумент[[#This Row],[№  п/п]]&gt;$K$5,"Y","N")</f>
        <v>N</v>
      </c>
    </row>
    <row r="68" spans="1:12" x14ac:dyDescent="0.35">
      <c r="A68" s="4">
        <f t="shared" si="0"/>
        <v>59</v>
      </c>
      <c r="B68" s="15">
        <f t="array" ref="B68">IFERROR(IF(ТаблицаДокумент[[#This Row],[ № ТН]]="","",VLOOKUP(ТаблицаДокумент[[#This Row],[ № ТН]],Сборка_реестра_с_БД[#All],$B$8,FALSE)),"")</f>
        <v>43883</v>
      </c>
      <c r="C68" s="4" t="str">
        <f t="array" ref="C6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ИН39021</v>
      </c>
      <c r="D68" s="4" t="str">
        <f t="array" ref="D6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8" s="16">
        <f t="array" ref="E68">IFERROR(IF(ТаблицаДокумент[[#This Row],[ № ТН]]="","",VLOOKUP(ТаблицаДокумент[[#This Row],[ № ТН]],Сборка_реестра_с_БД[#All],E$8,FALSE)),"")</f>
        <v>22</v>
      </c>
      <c r="F68" s="17" t="str">
        <f t="array" ref="F68">IFERROR(IF(ТаблицаДокумент[[#This Row],[ № ТН]]="","",VLOOKUP(ТаблицаДокумент[[#This Row],[ № ТН]],Сборка_реестра_с_БД[#All],F$8,FALSE)),"")</f>
        <v>Сергушенков С.Ю.</v>
      </c>
      <c r="G68" s="4" t="str">
        <f t="array" ref="G68">IFERROR(IF(ТаблицаДокумент[[#This Row],[ № ТН]]="","",VLOOKUP(ТаблицаДокумент[[#This Row],[ № ТН]],Сборка_реестра_с_БД[#All],G$8,FALSE)),"")</f>
        <v>Т600СН178</v>
      </c>
      <c r="H68" s="4" t="str">
        <f t="array" ref="H68">IFERROR(IF(ТаблицаДокумент[[#This Row],[ № ТН]]="","",VLOOKUP(ТаблицаДокумент[[#This Row],[ № ТН]],Сборка_реестра_с_БД[#All],H$8,FALSE)),"")</f>
        <v>РЕНО</v>
      </c>
      <c r="I68" s="4" t="str">
        <f t="array" ref="I68">IFERROR(IF(ТаблицаДокумент[[#This Row],[ № ТН]]="","",VLOOKUP(ТаблицаДокумент[[#This Row],[ № ТН]],Сборка_реестра_с_БД[#All],I$8,FALSE)),"")</f>
        <v>ШК1</v>
      </c>
      <c r="J68" s="6">
        <f t="array" ref="J6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68" s="4" t="str">
        <f t="array" ref="K68">IFERROR(IF(VLOOKUP(ТаблицаДокумент[[#This Row],[ № ТН]],Сборка_реестра_с_БД[#All],K$8,FALSE),,""),"")</f>
        <v/>
      </c>
      <c r="L68" s="19" t="str">
        <f>IF(ТаблицаДокумент[[#This Row],[№  п/п]]&gt;$K$5,"Y","N")</f>
        <v>N</v>
      </c>
    </row>
    <row r="69" spans="1:12" x14ac:dyDescent="0.35">
      <c r="A69" s="4">
        <f t="shared" si="0"/>
        <v>60</v>
      </c>
      <c r="B69" s="15">
        <f t="array" ref="B69">IFERROR(IF(ТаблицаДокумент[[#This Row],[ № ТН]]="","",VLOOKUP(ТаблицаДокумент[[#This Row],[ № ТН]],Сборка_реестра_с_БД[#All],$B$8,FALSE)),"")</f>
        <v>43883</v>
      </c>
      <c r="C69" s="4" t="str">
        <f t="array" ref="C6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ИН39025</v>
      </c>
      <c r="D69" s="4" t="str">
        <f t="array" ref="D6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69" s="16">
        <f t="array" ref="E69">IFERROR(IF(ТаблицаДокумент[[#This Row],[ № ТН]]="","",VLOOKUP(ТаблицаДокумент[[#This Row],[ № ТН]],Сборка_реестра_с_БД[#All],E$8,FALSE)),"")</f>
        <v>22</v>
      </c>
      <c r="F69" s="17" t="str">
        <f t="array" ref="F69">IFERROR(IF(ТаблицаДокумент[[#This Row],[ № ТН]]="","",VLOOKUP(ТаблицаДокумент[[#This Row],[ № ТН]],Сборка_реестра_с_БД[#All],F$8,FALSE)),"")</f>
        <v>Сергушенков С.Ю.</v>
      </c>
      <c r="G69" s="4" t="str">
        <f t="array" ref="G69">IFERROR(IF(ТаблицаДокумент[[#This Row],[ № ТН]]="","",VLOOKUP(ТаблицаДокумент[[#This Row],[ № ТН]],Сборка_реестра_с_БД[#All],G$8,FALSE)),"")</f>
        <v>Т600СН178</v>
      </c>
      <c r="H69" s="4" t="str">
        <f t="array" ref="H69">IFERROR(IF(ТаблицаДокумент[[#This Row],[ № ТН]]="","",VLOOKUP(ТаблицаДокумент[[#This Row],[ № ТН]],Сборка_реестра_с_БД[#All],H$8,FALSE)),"")</f>
        <v>РЕНО</v>
      </c>
      <c r="I69" s="4" t="str">
        <f t="array" ref="I69">IFERROR(IF(ТаблицаДокумент[[#This Row],[ № ТН]]="","",VLOOKUP(ТаблицаДокумент[[#This Row],[ № ТН]],Сборка_реестра_с_БД[#All],I$8,FALSE)),"")</f>
        <v>ШК1</v>
      </c>
      <c r="J69" s="6">
        <f t="array" ref="J6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69" s="4" t="str">
        <f t="array" ref="K69">IFERROR(IF(VLOOKUP(ТаблицаДокумент[[#This Row],[ № ТН]],Сборка_реестра_с_БД[#All],K$8,FALSE),,""),"")</f>
        <v/>
      </c>
      <c r="L69" s="19" t="str">
        <f>IF(ТаблицаДокумент[[#This Row],[№  п/п]]&gt;$K$5,"Y","N")</f>
        <v>N</v>
      </c>
    </row>
    <row r="70" spans="1:12" x14ac:dyDescent="0.35">
      <c r="A70" s="4">
        <f t="shared" si="0"/>
        <v>61</v>
      </c>
      <c r="B70" s="15">
        <f t="array" ref="B70">IFERROR(IF(ТаблицаДокумент[[#This Row],[ № ТН]]="","",VLOOKUP(ТаблицаДокумент[[#This Row],[ № ТН]],Сборка_реестра_с_БД[#All],$B$8,FALSE)),"")</f>
        <v>43883</v>
      </c>
      <c r="C70" s="4" t="str">
        <f t="array" ref="C7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ИН39023</v>
      </c>
      <c r="D70" s="4" t="str">
        <f t="array" ref="D7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0" s="16">
        <f t="array" ref="E70">IFERROR(IF(ТаблицаДокумент[[#This Row],[ № ТН]]="","",VLOOKUP(ТаблицаДокумент[[#This Row],[ № ТН]],Сборка_реестра_с_БД[#All],E$8,FALSE)),"")</f>
        <v>22</v>
      </c>
      <c r="F70" s="17" t="str">
        <f t="array" ref="F70">IFERROR(IF(ТаблицаДокумент[[#This Row],[ № ТН]]="","",VLOOKUP(ТаблицаДокумент[[#This Row],[ № ТН]],Сборка_реестра_с_БД[#All],F$8,FALSE)),"")</f>
        <v>Сергушенков С.Ю.</v>
      </c>
      <c r="G70" s="4" t="str">
        <f t="array" ref="G70">IFERROR(IF(ТаблицаДокумент[[#This Row],[ № ТН]]="","",VLOOKUP(ТаблицаДокумент[[#This Row],[ № ТН]],Сборка_реестра_с_БД[#All],G$8,FALSE)),"")</f>
        <v>Т600СН178</v>
      </c>
      <c r="H70" s="4" t="str">
        <f t="array" ref="H70">IFERROR(IF(ТаблицаДокумент[[#This Row],[ № ТН]]="","",VLOOKUP(ТаблицаДокумент[[#This Row],[ № ТН]],Сборка_реестра_с_БД[#All],H$8,FALSE)),"")</f>
        <v>РЕНО</v>
      </c>
      <c r="I70" s="4" t="str">
        <f t="array" ref="I70">IFERROR(IF(ТаблицаДокумент[[#This Row],[ № ТН]]="","",VLOOKUP(ТаблицаДокумент[[#This Row],[ № ТН]],Сборка_реестра_с_БД[#All],I$8,FALSE)),"")</f>
        <v>ШК1</v>
      </c>
      <c r="J70" s="6">
        <f t="array" ref="J7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0" s="4" t="str">
        <f t="array" ref="K70">IFERROR(IF(VLOOKUP(ТаблицаДокумент[[#This Row],[ № ТН]],Сборка_реестра_с_БД[#All],K$8,FALSE),,""),"")</f>
        <v/>
      </c>
      <c r="L70" s="19" t="str">
        <f>IF(ТаблицаДокумент[[#This Row],[№  п/п]]&gt;$K$5,"Y","N")</f>
        <v>N</v>
      </c>
    </row>
    <row r="71" spans="1:12" x14ac:dyDescent="0.35">
      <c r="A71" s="4">
        <f t="shared" si="0"/>
        <v>62</v>
      </c>
      <c r="B71" s="15">
        <f t="array" ref="B71">IFERROR(IF(ТаблицаДокумент[[#This Row],[ № ТН]]="","",VLOOKUP(ТаблицаДокумент[[#This Row],[ № ТН]],Сборка_реестра_с_БД[#All],$B$8,FALSE)),"")</f>
        <v>43883</v>
      </c>
      <c r="C71" s="4" t="str">
        <f t="array" ref="C7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ИН39024</v>
      </c>
      <c r="D71" s="4" t="str">
        <f t="array" ref="D7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1" s="16">
        <f t="array" ref="E71">IFERROR(IF(ТаблицаДокумент[[#This Row],[ № ТН]]="","",VLOOKUP(ТаблицаДокумент[[#This Row],[ № ТН]],Сборка_реестра_с_БД[#All],E$8,FALSE)),"")</f>
        <v>22</v>
      </c>
      <c r="F71" s="17" t="str">
        <f t="array" ref="F71">IFERROR(IF(ТаблицаДокумент[[#This Row],[ № ТН]]="","",VLOOKUP(ТаблицаДокумент[[#This Row],[ № ТН]],Сборка_реестра_с_БД[#All],F$8,FALSE)),"")</f>
        <v>Сергушенков С.Ю.</v>
      </c>
      <c r="G71" s="4" t="str">
        <f t="array" ref="G71">IFERROR(IF(ТаблицаДокумент[[#This Row],[ № ТН]]="","",VLOOKUP(ТаблицаДокумент[[#This Row],[ № ТН]],Сборка_реестра_с_БД[#All],G$8,FALSE)),"")</f>
        <v>Т600СН178</v>
      </c>
      <c r="H71" s="4" t="str">
        <f t="array" ref="H71">IFERROR(IF(ТаблицаДокумент[[#This Row],[ № ТН]]="","",VLOOKUP(ТаблицаДокумент[[#This Row],[ № ТН]],Сборка_реестра_с_БД[#All],H$8,FALSE)),"")</f>
        <v>РЕНО</v>
      </c>
      <c r="I71" s="4" t="str">
        <f t="array" ref="I71">IFERROR(IF(ТаблицаДокумент[[#This Row],[ № ТН]]="","",VLOOKUP(ТаблицаДокумент[[#This Row],[ № ТН]],Сборка_реестра_с_БД[#All],I$8,FALSE)),"")</f>
        <v>ШК1</v>
      </c>
      <c r="J71" s="6">
        <f t="array" ref="J7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1" s="4" t="str">
        <f t="array" ref="K71">IFERROR(IF(VLOOKUP(ТаблицаДокумент[[#This Row],[ № ТН]],Сборка_реестра_с_БД[#All],K$8,FALSE),,""),"")</f>
        <v/>
      </c>
      <c r="L71" s="19" t="str">
        <f>IF(ТаблицаДокумент[[#This Row],[№  п/п]]&gt;$K$5,"Y","N")</f>
        <v>N</v>
      </c>
    </row>
    <row r="72" spans="1:12" x14ac:dyDescent="0.35">
      <c r="A72" s="4">
        <f t="shared" si="0"/>
        <v>63</v>
      </c>
      <c r="B72" s="15">
        <f t="array" ref="B72">IFERROR(IF(ТаблицаДокумент[[#This Row],[ № ТН]]="","",VLOOKUP(ТаблицаДокумент[[#This Row],[ № ТН]],Сборка_реестра_с_БД[#All],$B$8,FALSE)),"")</f>
        <v>43883</v>
      </c>
      <c r="C72" s="4" t="str">
        <f t="array" ref="C7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ИН34687</v>
      </c>
      <c r="D72" s="4" t="str">
        <f t="array" ref="D7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2" s="16">
        <f t="array" ref="E72">IFERROR(IF(ТаблицаДокумент[[#This Row],[ № ТН]]="","",VLOOKUP(ТаблицаДокумент[[#This Row],[ № ТН]],Сборка_реестра_с_БД[#All],E$8,FALSE)),"")</f>
        <v>22</v>
      </c>
      <c r="F72" s="17" t="str">
        <f t="array" ref="F72">IFERROR(IF(ТаблицаДокумент[[#This Row],[ № ТН]]="","",VLOOKUP(ТаблицаДокумент[[#This Row],[ № ТН]],Сборка_реестра_с_БД[#All],F$8,FALSE)),"")</f>
        <v>Качулин И.С.</v>
      </c>
      <c r="G72" s="4" t="str">
        <f t="array" ref="G72">IFERROR(IF(ТаблицаДокумент[[#This Row],[ № ТН]]="","",VLOOKUP(ТаблицаДокумент[[#This Row],[ № ТН]],Сборка_реестра_с_БД[#All],G$8,FALSE)),"")</f>
        <v>У698ЕЕ178</v>
      </c>
      <c r="H72" s="4" t="str">
        <f t="array" ref="H72">IFERROR(IF(ТаблицаДокумент[[#This Row],[ № ТН]]="","",VLOOKUP(ТаблицаДокумент[[#This Row],[ № ТН]],Сборка_реестра_с_БД[#All],H$8,FALSE)),"")</f>
        <v>СКАНИЯ</v>
      </c>
      <c r="I72" s="4" t="str">
        <f t="array" ref="I72">IFERROR(IF(ТаблицаДокумент[[#This Row],[ № ТН]]="","",VLOOKUP(ТаблицаДокумент[[#This Row],[ № ТН]],Сборка_реестра_с_БД[#All],I$8,FALSE)),"")</f>
        <v>ШК1</v>
      </c>
      <c r="J72" s="6">
        <f t="array" ref="J7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2" s="4" t="str">
        <f t="array" ref="K72">IFERROR(IF(VLOOKUP(ТаблицаДокумент[[#This Row],[ № ТН]],Сборка_реестра_с_БД[#All],K$8,FALSE),,""),"")</f>
        <v/>
      </c>
      <c r="L72" s="19" t="str">
        <f>IF(ТаблицаДокумент[[#This Row],[№  п/п]]&gt;$K$5,"Y","N")</f>
        <v>N</v>
      </c>
    </row>
    <row r="73" spans="1:12" x14ac:dyDescent="0.35">
      <c r="A73" s="4">
        <f t="shared" si="0"/>
        <v>64</v>
      </c>
      <c r="B73" s="15">
        <f t="array" ref="B73">IFERROR(IF(ТаблицаДокумент[[#This Row],[ № ТН]]="","",VLOOKUP(ТаблицаДокумент[[#This Row],[ № ТН]],Сборка_реестра_с_БД[#All],$B$8,FALSE)),"")</f>
        <v>43883</v>
      </c>
      <c r="C73" s="4" t="str">
        <f t="array" ref="C7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ИН34689</v>
      </c>
      <c r="D73" s="4" t="str">
        <f t="array" ref="D7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3" s="16">
        <f t="array" ref="E73">IFERROR(IF(ТаблицаДокумент[[#This Row],[ № ТН]]="","",VLOOKUP(ТаблицаДокумент[[#This Row],[ № ТН]],Сборка_реестра_с_БД[#All],E$8,FALSE)),"")</f>
        <v>22</v>
      </c>
      <c r="F73" s="17" t="str">
        <f t="array" ref="F73">IFERROR(IF(ТаблицаДокумент[[#This Row],[ № ТН]]="","",VLOOKUP(ТаблицаДокумент[[#This Row],[ № ТН]],Сборка_реестра_с_БД[#All],F$8,FALSE)),"")</f>
        <v>Качулин И.С.</v>
      </c>
      <c r="G73" s="4" t="str">
        <f t="array" ref="G73">IFERROR(IF(ТаблицаДокумент[[#This Row],[ № ТН]]="","",VLOOKUP(ТаблицаДокумент[[#This Row],[ № ТН]],Сборка_реестра_с_БД[#All],G$8,FALSE)),"")</f>
        <v>У698ЕЕ178</v>
      </c>
      <c r="H73" s="4" t="str">
        <f t="array" ref="H73">IFERROR(IF(ТаблицаДокумент[[#This Row],[ № ТН]]="","",VLOOKUP(ТаблицаДокумент[[#This Row],[ № ТН]],Сборка_реестра_с_БД[#All],H$8,FALSE)),"")</f>
        <v>СКАНИЯ</v>
      </c>
      <c r="I73" s="4" t="str">
        <f t="array" ref="I73">IFERROR(IF(ТаблицаДокумент[[#This Row],[ № ТН]]="","",VLOOKUP(ТаблицаДокумент[[#This Row],[ № ТН]],Сборка_реестра_с_БД[#All],I$8,FALSE)),"")</f>
        <v>ШК1</v>
      </c>
      <c r="J73" s="6">
        <f t="array" ref="J7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3" s="4" t="str">
        <f t="array" ref="K73">IFERROR(IF(VLOOKUP(ТаблицаДокумент[[#This Row],[ № ТН]],Сборка_реестра_с_БД[#All],K$8,FALSE),,""),"")</f>
        <v/>
      </c>
      <c r="L73" s="19" t="str">
        <f>IF(ТаблицаДокумент[[#This Row],[№  п/п]]&gt;$K$5,"Y","N")</f>
        <v>N</v>
      </c>
    </row>
    <row r="74" spans="1:12" x14ac:dyDescent="0.35">
      <c r="A74" s="4">
        <f t="shared" si="0"/>
        <v>65</v>
      </c>
      <c r="B74" s="15">
        <f t="array" ref="B74">IFERROR(IF(ТаблицаДокумент[[#This Row],[ № ТН]]="","",VLOOKUP(ТаблицаДокумент[[#This Row],[ № ТН]],Сборка_реестра_с_БД[#All],$B$8,FALSE)),"")</f>
        <v>43883</v>
      </c>
      <c r="C74" s="4" t="str">
        <f t="array" ref="C7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ИН34690</v>
      </c>
      <c r="D74" s="4" t="str">
        <f t="array" ref="D7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4" s="16">
        <f t="array" ref="E74">IFERROR(IF(ТаблицаДокумент[[#This Row],[ № ТН]]="","",VLOOKUP(ТаблицаДокумент[[#This Row],[ № ТН]],Сборка_реестра_с_БД[#All],E$8,FALSE)),"")</f>
        <v>21.5</v>
      </c>
      <c r="F74" s="17" t="str">
        <f t="array" ref="F74">IFERROR(IF(ТаблицаДокумент[[#This Row],[ № ТН]]="","",VLOOKUP(ТаблицаДокумент[[#This Row],[ № ТН]],Сборка_реестра_с_БД[#All],F$8,FALSE)),"")</f>
        <v>Качулин И.С.</v>
      </c>
      <c r="G74" s="4" t="str">
        <f t="array" ref="G74">IFERROR(IF(ТаблицаДокумент[[#This Row],[ № ТН]]="","",VLOOKUP(ТаблицаДокумент[[#This Row],[ № ТН]],Сборка_реестра_с_БД[#All],G$8,FALSE)),"")</f>
        <v>У698ЕЕ178</v>
      </c>
      <c r="H74" s="4" t="str">
        <f t="array" ref="H74">IFERROR(IF(ТаблицаДокумент[[#This Row],[ № ТН]]="","",VLOOKUP(ТаблицаДокумент[[#This Row],[ № ТН]],Сборка_реестра_с_БД[#All],H$8,FALSE)),"")</f>
        <v>СКАНИЯ</v>
      </c>
      <c r="I74" s="4" t="str">
        <f t="array" ref="I74">IFERROR(IF(ТаблицаДокумент[[#This Row],[ № ТН]]="","",VLOOKUP(ТаблицаДокумент[[#This Row],[ № ТН]],Сборка_реестра_с_БД[#All],I$8,FALSE)),"")</f>
        <v>ШК1</v>
      </c>
      <c r="J74" s="6">
        <f t="array" ref="J7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430</v>
      </c>
      <c r="K74" s="4" t="str">
        <f t="array" ref="K74">IFERROR(IF(VLOOKUP(ТаблицаДокумент[[#This Row],[ № ТН]],Сборка_реестра_с_БД[#All],K$8,FALSE),,""),"")</f>
        <v/>
      </c>
      <c r="L74" s="19" t="str">
        <f>IF(ТаблицаДокумент[[#This Row],[№  п/п]]&gt;$K$5,"Y","N")</f>
        <v>N</v>
      </c>
    </row>
    <row r="75" spans="1:12" x14ac:dyDescent="0.35">
      <c r="A75" s="4">
        <f t="shared" ref="A75:A138" si="1">IF(A74&gt;=$K$5,"",A74+1)</f>
        <v>66</v>
      </c>
      <c r="B75" s="15">
        <f t="array" ref="B75">IFERROR(IF(ТаблицаДокумент[[#This Row],[ № ТН]]="","",VLOOKUP(ТаблицаДокумент[[#This Row],[ № ТН]],Сборка_реестра_с_БД[#All],$B$8,FALSE)),"")</f>
        <v>43883</v>
      </c>
      <c r="C75" s="4" t="str">
        <f t="array" ref="C7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ИН34686</v>
      </c>
      <c r="D75" s="4" t="str">
        <f t="array" ref="D7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5" s="16">
        <f t="array" ref="E75">IFERROR(IF(ТаблицаДокумент[[#This Row],[ № ТН]]="","",VLOOKUP(ТаблицаДокумент[[#This Row],[ № ТН]],Сборка_реестра_с_БД[#All],E$8,FALSE)),"")</f>
        <v>21.5</v>
      </c>
      <c r="F75" s="17" t="str">
        <f t="array" ref="F75">IFERROR(IF(ТаблицаДокумент[[#This Row],[ № ТН]]="","",VLOOKUP(ТаблицаДокумент[[#This Row],[ № ТН]],Сборка_реестра_с_БД[#All],F$8,FALSE)),"")</f>
        <v>Качулин И.С.</v>
      </c>
      <c r="G75" s="4" t="str">
        <f t="array" ref="G75">IFERROR(IF(ТаблицаДокумент[[#This Row],[ № ТН]]="","",VLOOKUP(ТаблицаДокумент[[#This Row],[ № ТН]],Сборка_реестра_с_БД[#All],G$8,FALSE)),"")</f>
        <v>У698ЕЕ178</v>
      </c>
      <c r="H75" s="4" t="str">
        <f t="array" ref="H75">IFERROR(IF(ТаблицаДокумент[[#This Row],[ № ТН]]="","",VLOOKUP(ТаблицаДокумент[[#This Row],[ № ТН]],Сборка_реестра_с_БД[#All],H$8,FALSE)),"")</f>
        <v>СКАНИЯ</v>
      </c>
      <c r="I75" s="4" t="str">
        <f t="array" ref="I75">IFERROR(IF(ТаблицаДокумент[[#This Row],[ № ТН]]="","",VLOOKUP(ТаблицаДокумент[[#This Row],[ № ТН]],Сборка_реестра_с_БД[#All],I$8,FALSE)),"")</f>
        <v>ШК1</v>
      </c>
      <c r="J75" s="6">
        <f t="array" ref="J7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430</v>
      </c>
      <c r="K75" s="4" t="str">
        <f t="array" ref="K75">IFERROR(IF(VLOOKUP(ТаблицаДокумент[[#This Row],[ № ТН]],Сборка_реестра_с_БД[#All],K$8,FALSE),,""),"")</f>
        <v/>
      </c>
      <c r="L75" s="19" t="str">
        <f>IF(ТаблицаДокумент[[#This Row],[№  п/п]]&gt;$K$5,"Y","N")</f>
        <v>N</v>
      </c>
    </row>
    <row r="76" spans="1:12" x14ac:dyDescent="0.35">
      <c r="A76" s="4">
        <f t="shared" si="1"/>
        <v>67</v>
      </c>
      <c r="B76" s="15">
        <f t="array" ref="B76">IFERROR(IF(ТаблицаДокумент[[#This Row],[ № ТН]]="","",VLOOKUP(ТаблицаДокумент[[#This Row],[ № ТН]],Сборка_реестра_с_БД[#All],$B$8,FALSE)),"")</f>
        <v>43883</v>
      </c>
      <c r="C76" s="4" t="str">
        <f t="array" ref="C7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ИН37324</v>
      </c>
      <c r="D76" s="4" t="str">
        <f t="array" ref="D7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6" s="16">
        <f t="array" ref="E76">IFERROR(IF(ТаблицаДокумент[[#This Row],[ № ТН]]="","",VLOOKUP(ТаблицаДокумент[[#This Row],[ № ТН]],Сборка_реестра_с_БД[#All],E$8,FALSE)),"")</f>
        <v>22</v>
      </c>
      <c r="F76" s="17" t="str">
        <f t="array" ref="F76">IFERROR(IF(ТаблицаДокумент[[#This Row],[ № ТН]]="","",VLOOKUP(ТаблицаДокумент[[#This Row],[ № ТН]],Сборка_реестра_с_БД[#All],F$8,FALSE)),"")</f>
        <v>Васильцов К.В.</v>
      </c>
      <c r="G76" s="4" t="str">
        <f t="array" ref="G76">IFERROR(IF(ТаблицаДокумент[[#This Row],[ № ТН]]="","",VLOOKUP(ТаблицаДокумент[[#This Row],[ № ТН]],Сборка_реестра_с_БД[#All],G$8,FALSE)),"")</f>
        <v>М600ХК78</v>
      </c>
      <c r="H76" s="4" t="str">
        <f t="array" ref="H76">IFERROR(IF(ТаблицаДокумент[[#This Row],[ № ТН]]="","",VLOOKUP(ТаблицаДокумент[[#This Row],[ № ТН]],Сборка_реестра_с_БД[#All],H$8,FALSE)),"")</f>
        <v>РЕНО</v>
      </c>
      <c r="I76" s="4" t="str">
        <f t="array" ref="I76">IFERROR(IF(ТаблицаДокумент[[#This Row],[ № ТН]]="","",VLOOKUP(ТаблицаДокумент[[#This Row],[ № ТН]],Сборка_реестра_с_БД[#All],I$8,FALSE)),"")</f>
        <v>ШК1</v>
      </c>
      <c r="J76" s="6">
        <f t="array" ref="J7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6" s="4" t="str">
        <f t="array" ref="K76">IFERROR(IF(VLOOKUP(ТаблицаДокумент[[#This Row],[ № ТН]],Сборка_реестра_с_БД[#All],K$8,FALSE),,""),"")</f>
        <v/>
      </c>
      <c r="L76" s="19" t="str">
        <f>IF(ТаблицаДокумент[[#This Row],[№  п/п]]&gt;$K$5,"Y","N")</f>
        <v>N</v>
      </c>
    </row>
    <row r="77" spans="1:12" x14ac:dyDescent="0.35">
      <c r="A77" s="4">
        <f t="shared" si="1"/>
        <v>68</v>
      </c>
      <c r="B77" s="15">
        <f t="array" ref="B77">IFERROR(IF(ТаблицаДокумент[[#This Row],[ № ТН]]="","",VLOOKUP(ТаблицаДокумент[[#This Row],[ № ТН]],Сборка_реестра_с_БД[#All],$B$8,FALSE)),"")</f>
        <v>43883</v>
      </c>
      <c r="C77" s="4" t="str">
        <f t="array" ref="C7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ИН37327</v>
      </c>
      <c r="D77" s="4" t="str">
        <f t="array" ref="D7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7" s="16">
        <f t="array" ref="E77">IFERROR(IF(ТаблицаДокумент[[#This Row],[ № ТН]]="","",VLOOKUP(ТаблицаДокумент[[#This Row],[ № ТН]],Сборка_реестра_с_БД[#All],E$8,FALSE)),"")</f>
        <v>22</v>
      </c>
      <c r="F77" s="17" t="str">
        <f t="array" ref="F77">IFERROR(IF(ТаблицаДокумент[[#This Row],[ № ТН]]="","",VLOOKUP(ТаблицаДокумент[[#This Row],[ № ТН]],Сборка_реестра_с_БД[#All],F$8,FALSE)),"")</f>
        <v>Васильцов К.В.</v>
      </c>
      <c r="G77" s="4" t="str">
        <f t="array" ref="G77">IFERROR(IF(ТаблицаДокумент[[#This Row],[ № ТН]]="","",VLOOKUP(ТаблицаДокумент[[#This Row],[ № ТН]],Сборка_реестра_с_БД[#All],G$8,FALSE)),"")</f>
        <v>М600ХК78</v>
      </c>
      <c r="H77" s="4" t="str">
        <f t="array" ref="H77">IFERROR(IF(ТаблицаДокумент[[#This Row],[ № ТН]]="","",VLOOKUP(ТаблицаДокумент[[#This Row],[ № ТН]],Сборка_реестра_с_БД[#All],H$8,FALSE)),"")</f>
        <v>РЕНО</v>
      </c>
      <c r="I77" s="4" t="str">
        <f t="array" ref="I77">IFERROR(IF(ТаблицаДокумент[[#This Row],[ № ТН]]="","",VLOOKUP(ТаблицаДокумент[[#This Row],[ № ТН]],Сборка_реестра_с_БД[#All],I$8,FALSE)),"")</f>
        <v>ШК1</v>
      </c>
      <c r="J77" s="6">
        <f t="array" ref="J7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7" s="4" t="str">
        <f t="array" ref="K77">IFERROR(IF(VLOOKUP(ТаблицаДокумент[[#This Row],[ № ТН]],Сборка_реестра_с_БД[#All],K$8,FALSE),,""),"")</f>
        <v/>
      </c>
      <c r="L77" s="19" t="str">
        <f>IF(ТаблицаДокумент[[#This Row],[№  п/п]]&gt;$K$5,"Y","N")</f>
        <v>N</v>
      </c>
    </row>
    <row r="78" spans="1:12" x14ac:dyDescent="0.35">
      <c r="A78" s="4">
        <f t="shared" si="1"/>
        <v>69</v>
      </c>
      <c r="B78" s="15">
        <f t="array" ref="B78">IFERROR(IF(ТаблицаДокумент[[#This Row],[ № ТН]]="","",VLOOKUP(ТаблицаДокумент[[#This Row],[ № ТН]],Сборка_реестра_с_БД[#All],$B$8,FALSE)),"")</f>
        <v>43883</v>
      </c>
      <c r="C78" s="4" t="str">
        <f t="array" ref="C7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ИН37328</v>
      </c>
      <c r="D78" s="4" t="str">
        <f t="array" ref="D7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8" s="16">
        <f t="array" ref="E78">IFERROR(IF(ТаблицаДокумент[[#This Row],[ № ТН]]="","",VLOOKUP(ТаблицаДокумент[[#This Row],[ № ТН]],Сборка_реестра_с_БД[#All],E$8,FALSE)),"")</f>
        <v>22</v>
      </c>
      <c r="F78" s="17" t="str">
        <f t="array" ref="F78">IFERROR(IF(ТаблицаДокумент[[#This Row],[ № ТН]]="","",VLOOKUP(ТаблицаДокумент[[#This Row],[ № ТН]],Сборка_реестра_с_БД[#All],F$8,FALSE)),"")</f>
        <v>Васильцов К.В.</v>
      </c>
      <c r="G78" s="4" t="str">
        <f t="array" ref="G78">IFERROR(IF(ТаблицаДокумент[[#This Row],[ № ТН]]="","",VLOOKUP(ТаблицаДокумент[[#This Row],[ № ТН]],Сборка_реестра_с_БД[#All],G$8,FALSE)),"")</f>
        <v>М600ХК78</v>
      </c>
      <c r="H78" s="4" t="str">
        <f t="array" ref="H78">IFERROR(IF(ТаблицаДокумент[[#This Row],[ № ТН]]="","",VLOOKUP(ТаблицаДокумент[[#This Row],[ № ТН]],Сборка_реестра_с_БД[#All],H$8,FALSE)),"")</f>
        <v>РЕНО</v>
      </c>
      <c r="I78" s="4" t="str">
        <f t="array" ref="I78">IFERROR(IF(ТаблицаДокумент[[#This Row],[ № ТН]]="","",VLOOKUP(ТаблицаДокумент[[#This Row],[ № ТН]],Сборка_реестра_с_БД[#All],I$8,FALSE)),"")</f>
        <v>ШК1</v>
      </c>
      <c r="J78" s="6">
        <f t="array" ref="J7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78" s="4" t="str">
        <f t="array" ref="K78">IFERROR(IF(VLOOKUP(ТаблицаДокумент[[#This Row],[ № ТН]],Сборка_реестра_с_БД[#All],K$8,FALSE),,""),"")</f>
        <v/>
      </c>
      <c r="L78" s="19" t="str">
        <f>IF(ТаблицаДокумент[[#This Row],[№  п/п]]&gt;$K$5,"Y","N")</f>
        <v>N</v>
      </c>
    </row>
    <row r="79" spans="1:12" x14ac:dyDescent="0.35">
      <c r="A79" s="4">
        <f t="shared" si="1"/>
        <v>70</v>
      </c>
      <c r="B79" s="15">
        <f t="array" ref="B79">IFERROR(IF(ТаблицаДокумент[[#This Row],[ № ТН]]="","",VLOOKUP(ТаблицаДокумент[[#This Row],[ № ТН]],Сборка_реестра_с_БД[#All],$B$8,FALSE)),"")</f>
        <v>43883</v>
      </c>
      <c r="C79" s="4" t="str">
        <f t="array" ref="C7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ИН37335</v>
      </c>
      <c r="D79" s="4" t="str">
        <f t="array" ref="D7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79" s="16">
        <f t="array" ref="E79">IFERROR(IF(ТаблицаДокумент[[#This Row],[ № ТН]]="","",VLOOKUP(ТаблицаДокумент[[#This Row],[ № ТН]],Сборка_реестра_с_БД[#All],E$8,FALSE)),"")</f>
        <v>22.5</v>
      </c>
      <c r="F79" s="17" t="str">
        <f t="array" ref="F79">IFERROR(IF(ТаблицаДокумент[[#This Row],[ № ТН]]="","",VLOOKUP(ТаблицаДокумент[[#This Row],[ № ТН]],Сборка_реестра_с_БД[#All],F$8,FALSE)),"")</f>
        <v>Рябикин Р.А.</v>
      </c>
      <c r="G79" s="4" t="str">
        <f t="array" ref="G79">IFERROR(IF(ТаблицаДокумент[[#This Row],[ № ТН]]="","",VLOOKUP(ТаблицаДокумент[[#This Row],[ № ТН]],Сборка_реестра_с_БД[#All],G$8,FALSE)),"")</f>
        <v>Т885КО98</v>
      </c>
      <c r="H79" s="4" t="str">
        <f t="array" ref="H79">IFERROR(IF(ТаблицаДокумент[[#This Row],[ № ТН]]="","",VLOOKUP(ТаблицаДокумент[[#This Row],[ № ТН]],Сборка_реестра_с_БД[#All],H$8,FALSE)),"")</f>
        <v>МАН</v>
      </c>
      <c r="I79" s="4" t="str">
        <f t="array" ref="I79">IFERROR(IF(ТаблицаДокумент[[#This Row],[ № ТН]]="","",VLOOKUP(ТаблицаДокумент[[#This Row],[ № ТН]],Сборка_реестра_с_БД[#All],I$8,FALSE)),"")</f>
        <v>ШК1</v>
      </c>
      <c r="J79" s="6">
        <f t="array" ref="J7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450</v>
      </c>
      <c r="K79" s="4" t="str">
        <f t="array" ref="K79">IFERROR(IF(VLOOKUP(ТаблицаДокумент[[#This Row],[ № ТН]],Сборка_реестра_с_БД[#All],K$8,FALSE),,""),"")</f>
        <v/>
      </c>
      <c r="L79" s="19" t="str">
        <f>IF(ТаблицаДокумент[[#This Row],[№  п/п]]&gt;$K$5,"Y","N")</f>
        <v>N</v>
      </c>
    </row>
    <row r="80" spans="1:12" x14ac:dyDescent="0.35">
      <c r="A80" s="4">
        <f t="shared" si="1"/>
        <v>71</v>
      </c>
      <c r="B80" s="15">
        <f t="array" ref="B80">IFERROR(IF(ТаблицаДокумент[[#This Row],[ № ТН]]="","",VLOOKUP(ТаблицаДокумент[[#This Row],[ № ТН]],Сборка_реестра_с_БД[#All],$B$8,FALSE)),"")</f>
        <v>43883</v>
      </c>
      <c r="C80" s="4" t="str">
        <f t="array" ref="C8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СГ40535</v>
      </c>
      <c r="D80" s="4" t="str">
        <f t="array" ref="D8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0" s="16">
        <f t="array" ref="E80">IFERROR(IF(ТаблицаДокумент[[#This Row],[ № ТН]]="","",VLOOKUP(ТаблицаДокумент[[#This Row],[ № ТН]],Сборка_реестра_с_БД[#All],E$8,FALSE)),"")</f>
        <v>19</v>
      </c>
      <c r="F80" s="17" t="str">
        <f t="array" ref="F80">IFERROR(IF(ТаблицаДокумент[[#This Row],[ № ТН]]="","",VLOOKUP(ТаблицаДокумент[[#This Row],[ № ТН]],Сборка_реестра_с_БД[#All],F$8,FALSE)),"")</f>
        <v>Топол П.Ф.</v>
      </c>
      <c r="G80" s="4" t="str">
        <f t="array" ref="G80">IFERROR(IF(ТаблицаДокумент[[#This Row],[ № ТН]]="","",VLOOKUP(ТаблицаДокумент[[#This Row],[ № ТН]],Сборка_реестра_с_БД[#All],G$8,FALSE)),"")</f>
        <v>В204ТМ47</v>
      </c>
      <c r="H80" s="4" t="str">
        <f t="array" ref="H80">IFERROR(IF(ТаблицаДокумент[[#This Row],[ № ТН]]="","",VLOOKUP(ТаблицаДокумент[[#This Row],[ № ТН]],Сборка_реестра_с_БД[#All],H$8,FALSE)),"")</f>
        <v>ИВЕКО</v>
      </c>
      <c r="I80" s="4" t="str">
        <f t="array" ref="I80">IFERROR(IF(ТаблицаДокумент[[#This Row],[ № ТН]]="","",VLOOKUP(ТаблицаДокумент[[#This Row],[ № ТН]],Сборка_реестра_с_БД[#All],I$8,FALSE)),"")</f>
        <v>ШК1</v>
      </c>
      <c r="J80" s="6">
        <f t="array" ref="J8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0" s="4" t="str">
        <f t="array" ref="K80">IFERROR(IF(VLOOKUP(ТаблицаДокумент[[#This Row],[ № ТН]],Сборка_реестра_с_БД[#All],K$8,FALSE),,""),"")</f>
        <v/>
      </c>
      <c r="L80" s="19" t="str">
        <f>IF(ТаблицаДокумент[[#This Row],[№  п/п]]&gt;$K$5,"Y","N")</f>
        <v>N</v>
      </c>
    </row>
    <row r="81" spans="1:12" x14ac:dyDescent="0.35">
      <c r="A81" s="4">
        <f t="shared" si="1"/>
        <v>72</v>
      </c>
      <c r="B81" s="15">
        <f t="array" ref="B81">IFERROR(IF(ТаблицаДокумент[[#This Row],[ № ТН]]="","",VLOOKUP(ТаблицаДокумент[[#This Row],[ № ТН]],Сборка_реестра_с_БД[#All],$B$8,FALSE)),"")</f>
        <v>43883</v>
      </c>
      <c r="C81" s="4" t="str">
        <f t="array" ref="C8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СГ139632</v>
      </c>
      <c r="D81" s="4" t="str">
        <f t="array" ref="D8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1" s="16">
        <f t="array" ref="E81">IFERROR(IF(ТаблицаДокумент[[#This Row],[ № ТН]]="","",VLOOKUP(ТаблицаДокумент[[#This Row],[ № ТН]],Сборка_реестра_с_БД[#All],E$8,FALSE)),"")</f>
        <v>20</v>
      </c>
      <c r="F81" s="17" t="str">
        <f t="array" ref="F81">IFERROR(IF(ТаблицаДокумент[[#This Row],[ № ТН]]="","",VLOOKUP(ТаблицаДокумент[[#This Row],[ № ТН]],Сборка_реестра_с_БД[#All],F$8,FALSE)),"")</f>
        <v>Осипов С.Р.</v>
      </c>
      <c r="G81" s="4" t="str">
        <f t="array" ref="G81">IFERROR(IF(ТаблицаДокумент[[#This Row],[ № ТН]]="","",VLOOKUP(ТаблицаДокумент[[#This Row],[ № ТН]],Сборка_реестра_с_БД[#All],G$8,FALSE)),"")</f>
        <v>В204ТМ47</v>
      </c>
      <c r="H81" s="4" t="str">
        <f t="array" ref="H81">IFERROR(IF(ТаблицаДокумент[[#This Row],[ № ТН]]="","",VLOOKUP(ТаблицаДокумент[[#This Row],[ № ТН]],Сборка_реестра_с_БД[#All],H$8,FALSE)),"")</f>
        <v>ИВЕКО</v>
      </c>
      <c r="I81" s="4" t="str">
        <f t="array" ref="I81">IFERROR(IF(ТаблицаДокумент[[#This Row],[ № ТН]]="","",VLOOKUP(ТаблицаДокумент[[#This Row],[ № ТН]],Сборка_реестра_с_БД[#All],I$8,FALSE)),"")</f>
        <v>ШК1</v>
      </c>
      <c r="J81" s="6">
        <f t="array" ref="J8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81" s="4" t="str">
        <f t="array" ref="K81">IFERROR(IF(VLOOKUP(ТаблицаДокумент[[#This Row],[ № ТН]],Сборка_реестра_с_БД[#All],K$8,FALSE),,""),"")</f>
        <v/>
      </c>
      <c r="L81" s="19" t="str">
        <f>IF(ТаблицаДокумент[[#This Row],[№  п/п]]&gt;$K$5,"Y","N")</f>
        <v>N</v>
      </c>
    </row>
    <row r="82" spans="1:12" x14ac:dyDescent="0.35">
      <c r="A82" s="4">
        <f t="shared" si="1"/>
        <v>73</v>
      </c>
      <c r="B82" s="15">
        <f t="array" ref="B82">IFERROR(IF(ТаблицаДокумент[[#This Row],[ № ТН]]="","",VLOOKUP(ТаблицаДокумент[[#This Row],[ № ТН]],Сборка_реестра_с_БД[#All],$B$8,FALSE)),"")</f>
        <v>43883</v>
      </c>
      <c r="C82" s="4" t="str">
        <f t="array" ref="C8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СГ40130</v>
      </c>
      <c r="D82" s="4" t="str">
        <f t="array" ref="D8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2" s="16">
        <f t="array" ref="E82">IFERROR(IF(ТаблицаДокумент[[#This Row],[ № ТН]]="","",VLOOKUP(ТаблицаДокумент[[#This Row],[ № ТН]],Сборка_реестра_с_БД[#All],E$8,FALSE)),"")</f>
        <v>19</v>
      </c>
      <c r="F82" s="17" t="str">
        <f t="array" ref="F82">IFERROR(IF(ТаблицаДокумент[[#This Row],[ № ТН]]="","",VLOOKUP(ТаблицаДокумент[[#This Row],[ № ТН]],Сборка_реестра_с_БД[#All],F$8,FALSE)),"")</f>
        <v>Топол П.Ф.</v>
      </c>
      <c r="G82" s="4" t="str">
        <f t="array" ref="G82">IFERROR(IF(ТаблицаДокумент[[#This Row],[ № ТН]]="","",VLOOKUP(ТаблицаДокумент[[#This Row],[ № ТН]],Сборка_реестра_с_БД[#All],G$8,FALSE)),"")</f>
        <v>В204ТМ47</v>
      </c>
      <c r="H82" s="4" t="str">
        <f t="array" ref="H82">IFERROR(IF(ТаблицаДокумент[[#This Row],[ № ТН]]="","",VLOOKUP(ТаблицаДокумент[[#This Row],[ № ТН]],Сборка_реестра_с_БД[#All],H$8,FALSE)),"")</f>
        <v>ИВЕКО</v>
      </c>
      <c r="I82" s="4" t="str">
        <f t="array" ref="I82">IFERROR(IF(ТаблицаДокумент[[#This Row],[ № ТН]]="","",VLOOKUP(ТаблицаДокумент[[#This Row],[ № ТН]],Сборка_реестра_с_БД[#All],I$8,FALSE)),"")</f>
        <v>ШК1</v>
      </c>
      <c r="J82" s="6">
        <f t="array" ref="J8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2" s="4" t="str">
        <f t="array" ref="K82">IFERROR(IF(VLOOKUP(ТаблицаДокумент[[#This Row],[ № ТН]],Сборка_реестра_с_БД[#All],K$8,FALSE),,""),"")</f>
        <v/>
      </c>
      <c r="L82" s="19" t="str">
        <f>IF(ТаблицаДокумент[[#This Row],[№  п/п]]&gt;$K$5,"Y","N")</f>
        <v>N</v>
      </c>
    </row>
    <row r="83" spans="1:12" x14ac:dyDescent="0.35">
      <c r="A83" s="4">
        <f t="shared" si="1"/>
        <v>74</v>
      </c>
      <c r="B83" s="15">
        <f t="array" ref="B83">IFERROR(IF(ТаблицаДокумент[[#This Row],[ № ТН]]="","",VLOOKUP(ТаблицаДокумент[[#This Row],[ № ТН]],Сборка_реестра_с_БД[#All],$B$8,FALSE)),"")</f>
        <v>43883</v>
      </c>
      <c r="C83" s="4" t="str">
        <f t="array" ref="C8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СГ40129</v>
      </c>
      <c r="D83" s="4" t="str">
        <f t="array" ref="D8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3" s="16">
        <f t="array" ref="E83">IFERROR(IF(ТаблицаДокумент[[#This Row],[ № ТН]]="","",VLOOKUP(ТаблицаДокумент[[#This Row],[ № ТН]],Сборка_реестра_с_БД[#All],E$8,FALSE)),"")</f>
        <v>19</v>
      </c>
      <c r="F83" s="17" t="str">
        <f t="array" ref="F83">IFERROR(IF(ТаблицаДокумент[[#This Row],[ № ТН]]="","",VLOOKUP(ТаблицаДокумент[[#This Row],[ № ТН]],Сборка_реестра_с_БД[#All],F$8,FALSE)),"")</f>
        <v>Топол П.Ф.</v>
      </c>
      <c r="G83" s="4" t="str">
        <f t="array" ref="G83">IFERROR(IF(ТаблицаДокумент[[#This Row],[ № ТН]]="","",VLOOKUP(ТаблицаДокумент[[#This Row],[ № ТН]],Сборка_реестра_с_БД[#All],G$8,FALSE)),"")</f>
        <v>В204ТМ47</v>
      </c>
      <c r="H83" s="4" t="str">
        <f t="array" ref="H83">IFERROR(IF(ТаблицаДокумент[[#This Row],[ № ТН]]="","",VLOOKUP(ТаблицаДокумент[[#This Row],[ № ТН]],Сборка_реестра_с_БД[#All],H$8,FALSE)),"")</f>
        <v>ИВЕКО</v>
      </c>
      <c r="I83" s="4" t="str">
        <f t="array" ref="I83">IFERROR(IF(ТаблицаДокумент[[#This Row],[ № ТН]]="","",VLOOKUP(ТаблицаДокумент[[#This Row],[ № ТН]],Сборка_реестра_с_БД[#All],I$8,FALSE)),"")</f>
        <v>ШК1</v>
      </c>
      <c r="J83" s="6">
        <f t="array" ref="J8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3" s="4" t="str">
        <f t="array" ref="K83">IFERROR(IF(VLOOKUP(ТаблицаДокумент[[#This Row],[ № ТН]],Сборка_реестра_с_БД[#All],K$8,FALSE),,""),"")</f>
        <v/>
      </c>
      <c r="L83" s="19" t="str">
        <f>IF(ТаблицаДокумент[[#This Row],[№  п/п]]&gt;$K$5,"Y","N")</f>
        <v>N</v>
      </c>
    </row>
    <row r="84" spans="1:12" x14ac:dyDescent="0.35">
      <c r="A84" s="4">
        <f t="shared" si="1"/>
        <v>75</v>
      </c>
      <c r="B84" s="15">
        <f t="array" ref="B84">IFERROR(IF(ТаблицаДокумент[[#This Row],[ № ТН]]="","",VLOOKUP(ТаблицаДокумент[[#This Row],[ № ТН]],Сборка_реестра_с_БД[#All],$B$8,FALSE)),"")</f>
        <v>43883</v>
      </c>
      <c r="C84" s="4" t="str">
        <f t="array" ref="C8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СГ139636</v>
      </c>
      <c r="D84" s="4" t="str">
        <f t="array" ref="D8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4" s="16">
        <f t="array" ref="E84">IFERROR(IF(ТаблицаДокумент[[#This Row],[ № ТН]]="","",VLOOKUP(ТаблицаДокумент[[#This Row],[ № ТН]],Сборка_реестра_с_БД[#All],E$8,FALSE)),"")</f>
        <v>19</v>
      </c>
      <c r="F84" s="17" t="str">
        <f t="array" ref="F84">IFERROR(IF(ТаблицаДокумент[[#This Row],[ № ТН]]="","",VLOOKUP(ТаблицаДокумент[[#This Row],[ № ТН]],Сборка_реестра_с_БД[#All],F$8,FALSE)),"")</f>
        <v>Попков А.В.</v>
      </c>
      <c r="G84" s="4" t="str">
        <f t="array" ref="G84">IFERROR(IF(ТаблицаДокумент[[#This Row],[ № ТН]]="","",VLOOKUP(ТаблицаДокумент[[#This Row],[ № ТН]],Сборка_реестра_с_БД[#All],G$8,FALSE)),"")</f>
        <v>У419НМ178</v>
      </c>
      <c r="H84" s="4" t="str">
        <f t="array" ref="H84">IFERROR(IF(ТаблицаДокумент[[#This Row],[ № ТН]]="","",VLOOKUP(ТаблицаДокумент[[#This Row],[ № ТН]],Сборка_реестра_с_БД[#All],H$8,FALSE)),"")</f>
        <v>ИВЕКО</v>
      </c>
      <c r="I84" s="4" t="str">
        <f t="array" ref="I84">IFERROR(IF(ТаблицаДокумент[[#This Row],[ № ТН]]="","",VLOOKUP(ТаблицаДокумент[[#This Row],[ № ТН]],Сборка_реестра_с_БД[#All],I$8,FALSE)),"")</f>
        <v>ШК1</v>
      </c>
      <c r="J84" s="6">
        <f t="array" ref="J8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4" s="4" t="str">
        <f t="array" ref="K84">IFERROR(IF(VLOOKUP(ТаблицаДокумент[[#This Row],[ № ТН]],Сборка_реестра_с_БД[#All],K$8,FALSE),,""),"")</f>
        <v/>
      </c>
      <c r="L84" s="19" t="str">
        <f>IF(ТаблицаДокумент[[#This Row],[№  п/п]]&gt;$K$5,"Y","N")</f>
        <v>N</v>
      </c>
    </row>
    <row r="85" spans="1:12" x14ac:dyDescent="0.35">
      <c r="A85" s="4">
        <f t="shared" si="1"/>
        <v>76</v>
      </c>
      <c r="B85" s="15">
        <f t="array" ref="B85">IFERROR(IF(ТаблицаДокумент[[#This Row],[ № ТН]]="","",VLOOKUP(ТаблицаДокумент[[#This Row],[ № ТН]],Сборка_реестра_с_БД[#All],$B$8,FALSE)),"")</f>
        <v>43883</v>
      </c>
      <c r="C85" s="4" t="str">
        <f t="array" ref="C8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СГ139588</v>
      </c>
      <c r="D85" s="4" t="str">
        <f t="array" ref="D8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5" s="16">
        <f t="array" ref="E85">IFERROR(IF(ТаблицаДокумент[[#This Row],[ № ТН]]="","",VLOOKUP(ТаблицаДокумент[[#This Row],[ № ТН]],Сборка_реестра_с_БД[#All],E$8,FALSE)),"")</f>
        <v>19</v>
      </c>
      <c r="F85" s="17" t="str">
        <f t="array" ref="F85">IFERROR(IF(ТаблицаДокумент[[#This Row],[ № ТН]]="","",VLOOKUP(ТаблицаДокумент[[#This Row],[ № ТН]],Сборка_реестра_с_БД[#All],F$8,FALSE)),"")</f>
        <v>Стефу Дмитрий</v>
      </c>
      <c r="G85" s="4" t="str">
        <f t="array" ref="G85">IFERROR(IF(ТаблицаДокумент[[#This Row],[ № ТН]]="","",VLOOKUP(ТаблицаДокумент[[#This Row],[ № ТН]],Сборка_реестра_с_БД[#All],G$8,FALSE)),"")</f>
        <v>В989ЕВ198</v>
      </c>
      <c r="H85" s="4" t="str">
        <f t="array" ref="H85">IFERROR(IF(ТаблицаДокумент[[#This Row],[ № ТН]]="","",VLOOKUP(ТаблицаДокумент[[#This Row],[ № ТН]],Сборка_реестра_с_БД[#All],H$8,FALSE)),"")</f>
        <v>ИВЕКО</v>
      </c>
      <c r="I85" s="4" t="str">
        <f t="array" ref="I85">IFERROR(IF(ТаблицаДокумент[[#This Row],[ № ТН]]="","",VLOOKUP(ТаблицаДокумент[[#This Row],[ № ТН]],Сборка_реестра_с_БД[#All],I$8,FALSE)),"")</f>
        <v>ШК1</v>
      </c>
      <c r="J85" s="6">
        <f t="array" ref="J8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5" s="4" t="str">
        <f t="array" ref="K85">IFERROR(IF(VLOOKUP(ТаблицаДокумент[[#This Row],[ № ТН]],Сборка_реестра_с_БД[#All],K$8,FALSE),,""),"")</f>
        <v/>
      </c>
      <c r="L85" s="19" t="str">
        <f>IF(ТаблицаДокумент[[#This Row],[№  п/п]]&gt;$K$5,"Y","N")</f>
        <v>N</v>
      </c>
    </row>
    <row r="86" spans="1:12" x14ac:dyDescent="0.35">
      <c r="A86" s="4">
        <f t="shared" si="1"/>
        <v>77</v>
      </c>
      <c r="B86" s="15">
        <f t="array" ref="B86">IFERROR(IF(ТаблицаДокумент[[#This Row],[ № ТН]]="","",VLOOKUP(ТаблицаДокумент[[#This Row],[ № ТН]],Сборка_реестра_с_БД[#All],$B$8,FALSE)),"")</f>
        <v>43883</v>
      </c>
      <c r="C86" s="4" t="str">
        <f t="array" ref="C8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СГ139591</v>
      </c>
      <c r="D86" s="4" t="str">
        <f t="array" ref="D8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6" s="16">
        <f t="array" ref="E86">IFERROR(IF(ТаблицаДокумент[[#This Row],[ № ТН]]="","",VLOOKUP(ТаблицаДокумент[[#This Row],[ № ТН]],Сборка_реестра_с_БД[#All],E$8,FALSE)),"")</f>
        <v>19</v>
      </c>
      <c r="F86" s="17" t="str">
        <f t="array" ref="F86">IFERROR(IF(ТаблицаДокумент[[#This Row],[ № ТН]]="","",VLOOKUP(ТаблицаДокумент[[#This Row],[ № ТН]],Сборка_реестра_с_БД[#All],F$8,FALSE)),"")</f>
        <v>Стефу Дмитрий</v>
      </c>
      <c r="G86" s="4" t="str">
        <f t="array" ref="G86">IFERROR(IF(ТаблицаДокумент[[#This Row],[ № ТН]]="","",VLOOKUP(ТаблицаДокумент[[#This Row],[ № ТН]],Сборка_реестра_с_БД[#All],G$8,FALSE)),"")</f>
        <v>В989ЕВ198</v>
      </c>
      <c r="H86" s="4" t="str">
        <f t="array" ref="H86">IFERROR(IF(ТаблицаДокумент[[#This Row],[ № ТН]]="","",VLOOKUP(ТаблицаДокумент[[#This Row],[ № ТН]],Сборка_реестра_с_БД[#All],H$8,FALSE)),"")</f>
        <v>ИВЕКО</v>
      </c>
      <c r="I86" s="4" t="str">
        <f t="array" ref="I86">IFERROR(IF(ТаблицаДокумент[[#This Row],[ № ТН]]="","",VLOOKUP(ТаблицаДокумент[[#This Row],[ № ТН]],Сборка_реестра_с_БД[#All],I$8,FALSE)),"")</f>
        <v>ШК1</v>
      </c>
      <c r="J86" s="6">
        <f t="array" ref="J8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6" s="4" t="str">
        <f t="array" ref="K86">IFERROR(IF(VLOOKUP(ТаблицаДокумент[[#This Row],[ № ТН]],Сборка_реестра_с_БД[#All],K$8,FALSE),,""),"")</f>
        <v/>
      </c>
      <c r="L86" s="19" t="str">
        <f>IF(ТаблицаДокумент[[#This Row],[№  п/п]]&gt;$K$5,"Y","N")</f>
        <v>N</v>
      </c>
    </row>
    <row r="87" spans="1:12" x14ac:dyDescent="0.35">
      <c r="A87" s="4">
        <f t="shared" si="1"/>
        <v>78</v>
      </c>
      <c r="B87" s="15">
        <f t="array" ref="B87">IFERROR(IF(ТаблицаДокумент[[#This Row],[ № ТН]]="","",VLOOKUP(ТаблицаДокумент[[#This Row],[ № ТН]],Сборка_реестра_с_БД[#All],$B$8,FALSE)),"")</f>
        <v>43883</v>
      </c>
      <c r="C87" s="4" t="str">
        <f t="array" ref="C8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СГ139638</v>
      </c>
      <c r="D87" s="4" t="str">
        <f t="array" ref="D8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7" s="16">
        <f t="array" ref="E87">IFERROR(IF(ТаблицаДокумент[[#This Row],[ № ТН]]="","",VLOOKUP(ТаблицаДокумент[[#This Row],[ № ТН]],Сборка_реестра_с_БД[#All],E$8,FALSE)),"")</f>
        <v>19</v>
      </c>
      <c r="F87" s="17" t="str">
        <f t="array" ref="F87">IFERROR(IF(ТаблицаДокумент[[#This Row],[ № ТН]]="","",VLOOKUP(ТаблицаДокумент[[#This Row],[ № ТН]],Сборка_реестра_с_БД[#All],F$8,FALSE)),"")</f>
        <v>Попков А.В.</v>
      </c>
      <c r="G87" s="4" t="str">
        <f t="array" ref="G87">IFERROR(IF(ТаблицаДокумент[[#This Row],[ № ТН]]="","",VLOOKUP(ТаблицаДокумент[[#This Row],[ № ТН]],Сборка_реестра_с_БД[#All],G$8,FALSE)),"")</f>
        <v>У419НМ178</v>
      </c>
      <c r="H87" s="4" t="str">
        <f t="array" ref="H87">IFERROR(IF(ТаблицаДокумент[[#This Row],[ № ТН]]="","",VLOOKUP(ТаблицаДокумент[[#This Row],[ № ТН]],Сборка_реестра_с_БД[#All],H$8,FALSE)),"")</f>
        <v>ИВЕКО</v>
      </c>
      <c r="I87" s="4" t="str">
        <f t="array" ref="I87">IFERROR(IF(ТаблицаДокумент[[#This Row],[ № ТН]]="","",VLOOKUP(ТаблицаДокумент[[#This Row],[ № ТН]],Сборка_реестра_с_БД[#All],I$8,FALSE)),"")</f>
        <v>ШК1</v>
      </c>
      <c r="J87" s="6">
        <f t="array" ref="J8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7" s="4" t="str">
        <f t="array" ref="K87">IFERROR(IF(VLOOKUP(ТаблицаДокумент[[#This Row],[ № ТН]],Сборка_реестра_с_БД[#All],K$8,FALSE),,""),"")</f>
        <v/>
      </c>
      <c r="L87" s="19" t="str">
        <f>IF(ТаблицаДокумент[[#This Row],[№  п/п]]&gt;$K$5,"Y","N")</f>
        <v>N</v>
      </c>
    </row>
    <row r="88" spans="1:12" x14ac:dyDescent="0.35">
      <c r="A88" s="4">
        <f t="shared" si="1"/>
        <v>79</v>
      </c>
      <c r="B88" s="15">
        <f t="array" ref="B88">IFERROR(IF(ТаблицаДокумент[[#This Row],[ № ТН]]="","",VLOOKUP(ТаблицаДокумент[[#This Row],[ № ТН]],Сборка_реестра_с_БД[#All],$B$8,FALSE)),"")</f>
        <v>43883</v>
      </c>
      <c r="C88" s="4" t="str">
        <f t="array" ref="C8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СГ139635</v>
      </c>
      <c r="D88" s="4" t="str">
        <f t="array" ref="D8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8" s="16">
        <f t="array" ref="E88">IFERROR(IF(ТаблицаДокумент[[#This Row],[ № ТН]]="","",VLOOKUP(ТаблицаДокумент[[#This Row],[ № ТН]],Сборка_реестра_с_БД[#All],E$8,FALSE)),"")</f>
        <v>19</v>
      </c>
      <c r="F88" s="17" t="str">
        <f t="array" ref="F88">IFERROR(IF(ТаблицаДокумент[[#This Row],[ № ТН]]="","",VLOOKUP(ТаблицаДокумент[[#This Row],[ № ТН]],Сборка_реестра_с_БД[#All],F$8,FALSE)),"")</f>
        <v>Попков А.В.</v>
      </c>
      <c r="G88" s="4" t="str">
        <f t="array" ref="G88">IFERROR(IF(ТаблицаДокумент[[#This Row],[ № ТН]]="","",VLOOKUP(ТаблицаДокумент[[#This Row],[ № ТН]],Сборка_реестра_с_БД[#All],G$8,FALSE)),"")</f>
        <v>У419НМ178</v>
      </c>
      <c r="H88" s="4" t="str">
        <f t="array" ref="H88">IFERROR(IF(ТаблицаДокумент[[#This Row],[ № ТН]]="","",VLOOKUP(ТаблицаДокумент[[#This Row],[ № ТН]],Сборка_реестра_с_БД[#All],H$8,FALSE)),"")</f>
        <v>ИВЕКО</v>
      </c>
      <c r="I88" s="4" t="str">
        <f t="array" ref="I88">IFERROR(IF(ТаблицаДокумент[[#This Row],[ № ТН]]="","",VLOOKUP(ТаблицаДокумент[[#This Row],[ № ТН]],Сборка_реестра_с_БД[#All],I$8,FALSE)),"")</f>
        <v>ШК1</v>
      </c>
      <c r="J88" s="6">
        <f t="array" ref="J8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88" s="4" t="str">
        <f t="array" ref="K88">IFERROR(IF(VLOOKUP(ТаблицаДокумент[[#This Row],[ № ТН]],Сборка_реестра_с_БД[#All],K$8,FALSE),,""),"")</f>
        <v/>
      </c>
      <c r="L88" s="19" t="str">
        <f>IF(ТаблицаДокумент[[#This Row],[№  п/п]]&gt;$K$5,"Y","N")</f>
        <v>N</v>
      </c>
    </row>
    <row r="89" spans="1:12" x14ac:dyDescent="0.35">
      <c r="A89" s="4">
        <f t="shared" si="1"/>
        <v>80</v>
      </c>
      <c r="B89" s="15">
        <f t="array" ref="B89">IFERROR(IF(ТаблицаДокумент[[#This Row],[ № ТН]]="","",VLOOKUP(ТаблицаДокумент[[#This Row],[ № ТН]],Сборка_реестра_с_БД[#All],$B$8,FALSE)),"")</f>
        <v>43883</v>
      </c>
      <c r="C89" s="4" t="str">
        <f t="array" ref="C8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68</v>
      </c>
      <c r="D89" s="4" t="str">
        <f t="array" ref="D8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89" s="16">
        <f t="array" ref="E89">IFERROR(IF(ТаблицаДокумент[[#This Row],[ № ТН]]="","",VLOOKUP(ТаблицаДокумент[[#This Row],[ № ТН]],Сборка_реестра_с_БД[#All],E$8,FALSE)),"")</f>
        <v>18</v>
      </c>
      <c r="F89" s="17" t="str">
        <f t="array" ref="F89">IFERROR(IF(ТаблицаДокумент[[#This Row],[ № ТН]]="","",VLOOKUP(ТаблицаДокумент[[#This Row],[ № ТН]],Сборка_реестра_с_БД[#All],F$8,FALSE)),"")</f>
        <v>Шевелев В.А.</v>
      </c>
      <c r="G89" s="4" t="str">
        <f t="array" ref="G89">IFERROR(IF(ТаблицаДокумент[[#This Row],[ № ТН]]="","",VLOOKUP(ТаблицаДокумент[[#This Row],[ № ТН]],Сборка_реестра_с_БД[#All],G$8,FALSE)),"")</f>
        <v>в828хт198</v>
      </c>
      <c r="H89" s="4" t="str">
        <f t="array" ref="H89">IFERROR(IF(ТаблицаДокумент[[#This Row],[ № ТН]]="","",VLOOKUP(ТаблицаДокумент[[#This Row],[ № ТН]],Сборка_реестра_с_БД[#All],H$8,FALSE)),"")</f>
        <v>Камаз</v>
      </c>
      <c r="I89" s="4" t="str">
        <f t="array" ref="I89">IFERROR(IF(ТаблицаДокумент[[#This Row],[ № ТН]]="","",VLOOKUP(ТаблицаДокумент[[#This Row],[ № ТН]],Сборка_реестра_с_БД[#All],I$8,FALSE)),"")</f>
        <v>ШК1</v>
      </c>
      <c r="J89" s="6">
        <f t="array" ref="J8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89" s="4" t="str">
        <f t="array" ref="K89">IFERROR(IF(VLOOKUP(ТаблицаДокумент[[#This Row],[ № ТН]],Сборка_реестра_с_БД[#All],K$8,FALSE),,""),"")</f>
        <v/>
      </c>
      <c r="L89" s="19" t="str">
        <f>IF(ТаблицаДокумент[[#This Row],[№  п/п]]&gt;$K$5,"Y","N")</f>
        <v>N</v>
      </c>
    </row>
    <row r="90" spans="1:12" x14ac:dyDescent="0.35">
      <c r="A90" s="4">
        <f t="shared" si="1"/>
        <v>81</v>
      </c>
      <c r="B90" s="15">
        <f t="array" ref="B90">IFERROR(IF(ТаблицаДокумент[[#This Row],[ № ТН]]="","",VLOOKUP(ТаблицаДокумент[[#This Row],[ № ТН]],Сборка_реестра_с_БД[#All],$B$8,FALSE)),"")</f>
        <v>43883</v>
      </c>
      <c r="C90" s="4" t="str">
        <f t="array" ref="C9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69</v>
      </c>
      <c r="D90" s="4" t="str">
        <f t="array" ref="D9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0" s="16">
        <f t="array" ref="E90">IFERROR(IF(ТаблицаДокумент[[#This Row],[ № ТН]]="","",VLOOKUP(ТаблицаДокумент[[#This Row],[ № ТН]],Сборка_реестра_с_БД[#All],E$8,FALSE)),"")</f>
        <v>18</v>
      </c>
      <c r="F90" s="17" t="str">
        <f t="array" ref="F90">IFERROR(IF(ТаблицаДокумент[[#This Row],[ № ТН]]="","",VLOOKUP(ТаблицаДокумент[[#This Row],[ № ТН]],Сборка_реестра_с_БД[#All],F$8,FALSE)),"")</f>
        <v>Шевелев В.А.</v>
      </c>
      <c r="G90" s="4" t="str">
        <f t="array" ref="G90">IFERROR(IF(ТаблицаДокумент[[#This Row],[ № ТН]]="","",VLOOKUP(ТаблицаДокумент[[#This Row],[ № ТН]],Сборка_реестра_с_БД[#All],G$8,FALSE)),"")</f>
        <v>в828хт198</v>
      </c>
      <c r="H90" s="4" t="str">
        <f t="array" ref="H90">IFERROR(IF(ТаблицаДокумент[[#This Row],[ № ТН]]="","",VLOOKUP(ТаблицаДокумент[[#This Row],[ № ТН]],Сборка_реестра_с_БД[#All],H$8,FALSE)),"")</f>
        <v>Камаз</v>
      </c>
      <c r="I90" s="4" t="str">
        <f t="array" ref="I90">IFERROR(IF(ТаблицаДокумент[[#This Row],[ № ТН]]="","",VLOOKUP(ТаблицаДокумент[[#This Row],[ № ТН]],Сборка_реестра_с_БД[#All],I$8,FALSE)),"")</f>
        <v>ШК1</v>
      </c>
      <c r="J90" s="6">
        <f t="array" ref="J9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0" s="4" t="str">
        <f t="array" ref="K90">IFERROR(IF(VLOOKUP(ТаблицаДокумент[[#This Row],[ № ТН]],Сборка_реестра_с_БД[#All],K$8,FALSE),,""),"")</f>
        <v/>
      </c>
      <c r="L90" s="19" t="str">
        <f>IF(ТаблицаДокумент[[#This Row],[№  п/п]]&gt;$K$5,"Y","N")</f>
        <v>N</v>
      </c>
    </row>
    <row r="91" spans="1:12" x14ac:dyDescent="0.35">
      <c r="A91" s="4">
        <f t="shared" si="1"/>
        <v>82</v>
      </c>
      <c r="B91" s="15">
        <f t="array" ref="B91">IFERROR(IF(ТаблицаДокумент[[#This Row],[ № ТН]]="","",VLOOKUP(ТаблицаДокумент[[#This Row],[ № ТН]],Сборка_реестра_с_БД[#All],$B$8,FALSE)),"")</f>
        <v>43883</v>
      </c>
      <c r="C91" s="4" t="str">
        <f t="array" ref="C9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66</v>
      </c>
      <c r="D91" s="4" t="str">
        <f t="array" ref="D9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1" s="16">
        <f t="array" ref="E91">IFERROR(IF(ТаблицаДокумент[[#This Row],[ № ТН]]="","",VLOOKUP(ТаблицаДокумент[[#This Row],[ № ТН]],Сборка_реестра_с_БД[#All],E$8,FALSE)),"")</f>
        <v>18</v>
      </c>
      <c r="F91" s="17" t="str">
        <f t="array" ref="F91">IFERROR(IF(ТаблицаДокумент[[#This Row],[ № ТН]]="","",VLOOKUP(ТаблицаДокумент[[#This Row],[ № ТН]],Сборка_реестра_с_БД[#All],F$8,FALSE)),"")</f>
        <v>Шевелев В.А.</v>
      </c>
      <c r="G91" s="4" t="str">
        <f t="array" ref="G91">IFERROR(IF(ТаблицаДокумент[[#This Row],[ № ТН]]="","",VLOOKUP(ТаблицаДокумент[[#This Row],[ № ТН]],Сборка_реестра_с_БД[#All],G$8,FALSE)),"")</f>
        <v>в828хт198</v>
      </c>
      <c r="H91" s="4" t="str">
        <f t="array" ref="H91">IFERROR(IF(ТаблицаДокумент[[#This Row],[ № ТН]]="","",VLOOKUP(ТаблицаДокумент[[#This Row],[ № ТН]],Сборка_реестра_с_БД[#All],H$8,FALSE)),"")</f>
        <v>Камаз</v>
      </c>
      <c r="I91" s="4" t="str">
        <f t="array" ref="I91">IFERROR(IF(ТаблицаДокумент[[#This Row],[ № ТН]]="","",VLOOKUP(ТаблицаДокумент[[#This Row],[ № ТН]],Сборка_реестра_с_БД[#All],I$8,FALSE)),"")</f>
        <v>ШК1</v>
      </c>
      <c r="J91" s="6">
        <f t="array" ref="J9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1" s="4" t="str">
        <f t="array" ref="K91">IFERROR(IF(VLOOKUP(ТаблицаДокумент[[#This Row],[ № ТН]],Сборка_реестра_с_БД[#All],K$8,FALSE),,""),"")</f>
        <v/>
      </c>
      <c r="L91" s="19" t="str">
        <f>IF(ТаблицаДокумент[[#This Row],[№  п/п]]&gt;$K$5,"Y","N")</f>
        <v>N</v>
      </c>
    </row>
    <row r="92" spans="1:12" x14ac:dyDescent="0.35">
      <c r="A92" s="4">
        <f t="shared" si="1"/>
        <v>83</v>
      </c>
      <c r="B92" s="15">
        <f t="array" ref="B92">IFERROR(IF(ТаблицаДокумент[[#This Row],[ № ТН]]="","",VLOOKUP(ТаблицаДокумент[[#This Row],[ № ТН]],Сборка_реестра_с_БД[#All],$B$8,FALSE)),"")</f>
        <v>43883</v>
      </c>
      <c r="C92" s="4" t="str">
        <f t="array" ref="C9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67</v>
      </c>
      <c r="D92" s="4" t="str">
        <f t="array" ref="D9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2" s="16">
        <f t="array" ref="E92">IFERROR(IF(ТаблицаДокумент[[#This Row],[ № ТН]]="","",VLOOKUP(ТаблицаДокумент[[#This Row],[ № ТН]],Сборка_реестра_с_БД[#All],E$8,FALSE)),"")</f>
        <v>18</v>
      </c>
      <c r="F92" s="17" t="str">
        <f t="array" ref="F92">IFERROR(IF(ТаблицаДокумент[[#This Row],[ № ТН]]="","",VLOOKUP(ТаблицаДокумент[[#This Row],[ № ТН]],Сборка_реестра_с_БД[#All],F$8,FALSE)),"")</f>
        <v>Шевелев В.А.</v>
      </c>
      <c r="G92" s="4" t="str">
        <f t="array" ref="G92">IFERROR(IF(ТаблицаДокумент[[#This Row],[ № ТН]]="","",VLOOKUP(ТаблицаДокумент[[#This Row],[ № ТН]],Сборка_реестра_с_БД[#All],G$8,FALSE)),"")</f>
        <v>в828хт198</v>
      </c>
      <c r="H92" s="4" t="str">
        <f t="array" ref="H92">IFERROR(IF(ТаблицаДокумент[[#This Row],[ № ТН]]="","",VLOOKUP(ТаблицаДокумент[[#This Row],[ № ТН]],Сборка_реестра_с_БД[#All],H$8,FALSE)),"")</f>
        <v>Камаз</v>
      </c>
      <c r="I92" s="4" t="str">
        <f t="array" ref="I92">IFERROR(IF(ТаблицаДокумент[[#This Row],[ № ТН]]="","",VLOOKUP(ТаблицаДокумент[[#This Row],[ № ТН]],Сборка_реестра_с_БД[#All],I$8,FALSE)),"")</f>
        <v>ШК1</v>
      </c>
      <c r="J92" s="6">
        <f t="array" ref="J9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2" s="4" t="str">
        <f t="array" ref="K92">IFERROR(IF(VLOOKUP(ТаблицаДокумент[[#This Row],[ № ТН]],Сборка_реестра_с_БД[#All],K$8,FALSE),,""),"")</f>
        <v/>
      </c>
      <c r="L92" s="19" t="str">
        <f>IF(ТаблицаДокумент[[#This Row],[№  п/п]]&gt;$K$5,"Y","N")</f>
        <v>N</v>
      </c>
    </row>
    <row r="93" spans="1:12" x14ac:dyDescent="0.35">
      <c r="A93" s="4">
        <f t="shared" si="1"/>
        <v>84</v>
      </c>
      <c r="B93" s="15">
        <f t="array" ref="B93">IFERROR(IF(ТаблицаДокумент[[#This Row],[ № ТН]]="","",VLOOKUP(ТаблицаДокумент[[#This Row],[ № ТН]],Сборка_реестра_с_БД[#All],$B$8,FALSE)),"")</f>
        <v>43883</v>
      </c>
      <c r="C93" s="4" t="str">
        <f t="array" ref="C9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65</v>
      </c>
      <c r="D93" s="4" t="str">
        <f t="array" ref="D9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3" s="16">
        <f t="array" ref="E93">IFERROR(IF(ТаблицаДокумент[[#This Row],[ № ТН]]="","",VLOOKUP(ТаблицаДокумент[[#This Row],[ № ТН]],Сборка_реестра_с_БД[#All],E$8,FALSE)),"")</f>
        <v>18</v>
      </c>
      <c r="F93" s="17" t="str">
        <f t="array" ref="F93">IFERROR(IF(ТаблицаДокумент[[#This Row],[ № ТН]]="","",VLOOKUP(ТаблицаДокумент[[#This Row],[ № ТН]],Сборка_реестра_с_БД[#All],F$8,FALSE)),"")</f>
        <v>Бурцев И.</v>
      </c>
      <c r="G93" s="4" t="str">
        <f t="array" ref="G93">IFERROR(IF(ТаблицаДокумент[[#This Row],[ № ТН]]="","",VLOOKUP(ТаблицаДокумент[[#This Row],[ № ТН]],Сборка_реестра_с_БД[#All],G$8,FALSE)),"")</f>
        <v>в432ом198</v>
      </c>
      <c r="H93" s="4" t="str">
        <f t="array" ref="H93">IFERROR(IF(ТаблицаДокумент[[#This Row],[ № ТН]]="","",VLOOKUP(ТаблицаДокумент[[#This Row],[ № ТН]],Сборка_реестра_с_БД[#All],H$8,FALSE)),"")</f>
        <v>Камаз</v>
      </c>
      <c r="I93" s="4" t="str">
        <f t="array" ref="I93">IFERROR(IF(ТаблицаДокумент[[#This Row],[ № ТН]]="","",VLOOKUP(ТаблицаДокумент[[#This Row],[ № ТН]],Сборка_реестра_с_БД[#All],I$8,FALSE)),"")</f>
        <v>ШК1</v>
      </c>
      <c r="J93" s="6">
        <f t="array" ref="J9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3" s="4" t="str">
        <f t="array" ref="K93">IFERROR(IF(VLOOKUP(ТаблицаДокумент[[#This Row],[ № ТН]],Сборка_реестра_с_БД[#All],K$8,FALSE),,""),"")</f>
        <v/>
      </c>
      <c r="L93" s="19" t="str">
        <f>IF(ТаблицаДокумент[[#This Row],[№  п/п]]&gt;$K$5,"Y","N")</f>
        <v>N</v>
      </c>
    </row>
    <row r="94" spans="1:12" x14ac:dyDescent="0.35">
      <c r="A94" s="4">
        <f t="shared" si="1"/>
        <v>85</v>
      </c>
      <c r="B94" s="15">
        <f t="array" ref="B94">IFERROR(IF(ТаблицаДокумент[[#This Row],[ № ТН]]="","",VLOOKUP(ТаблицаДокумент[[#This Row],[ № ТН]],Сборка_реестра_с_БД[#All],$B$8,FALSE)),"")</f>
        <v>43883</v>
      </c>
      <c r="C94" s="4" t="str">
        <f t="array" ref="C9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62</v>
      </c>
      <c r="D94" s="4" t="str">
        <f t="array" ref="D9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4" s="16">
        <f t="array" ref="E94">IFERROR(IF(ТаблицаДокумент[[#This Row],[ № ТН]]="","",VLOOKUP(ТаблицаДокумент[[#This Row],[ № ТН]],Сборка_реестра_с_БД[#All],E$8,FALSE)),"")</f>
        <v>18</v>
      </c>
      <c r="F94" s="17" t="str">
        <f t="array" ref="F94">IFERROR(IF(ТаблицаДокумент[[#This Row],[ № ТН]]="","",VLOOKUP(ТаблицаДокумент[[#This Row],[ № ТН]],Сборка_реестра_с_БД[#All],F$8,FALSE)),"")</f>
        <v>Бурцев И.</v>
      </c>
      <c r="G94" s="4" t="str">
        <f t="array" ref="G94">IFERROR(IF(ТаблицаДокумент[[#This Row],[ № ТН]]="","",VLOOKUP(ТаблицаДокумент[[#This Row],[ № ТН]],Сборка_реестра_с_БД[#All],G$8,FALSE)),"")</f>
        <v>в432ом198</v>
      </c>
      <c r="H94" s="4" t="str">
        <f t="array" ref="H94">IFERROR(IF(ТаблицаДокумент[[#This Row],[ № ТН]]="","",VLOOKUP(ТаблицаДокумент[[#This Row],[ № ТН]],Сборка_реестра_с_БД[#All],H$8,FALSE)),"")</f>
        <v>Камаз</v>
      </c>
      <c r="I94" s="4" t="str">
        <f t="array" ref="I94">IFERROR(IF(ТаблицаДокумент[[#This Row],[ № ТН]]="","",VLOOKUP(ТаблицаДокумент[[#This Row],[ № ТН]],Сборка_реестра_с_БД[#All],I$8,FALSE)),"")</f>
        <v>ШК1</v>
      </c>
      <c r="J94" s="6">
        <f t="array" ref="J9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4" s="4" t="str">
        <f t="array" ref="K94">IFERROR(IF(VLOOKUP(ТаблицаДокумент[[#This Row],[ № ТН]],Сборка_реестра_с_БД[#All],K$8,FALSE),,""),"")</f>
        <v/>
      </c>
      <c r="L94" s="19" t="str">
        <f>IF(ТаблицаДокумент[[#This Row],[№  п/п]]&gt;$K$5,"Y","N")</f>
        <v>N</v>
      </c>
    </row>
    <row r="95" spans="1:12" x14ac:dyDescent="0.35">
      <c r="A95" s="4">
        <f t="shared" si="1"/>
        <v>86</v>
      </c>
      <c r="B95" s="15">
        <f t="array" ref="B95">IFERROR(IF(ТаблицаДокумент[[#This Row],[ № ТН]]="","",VLOOKUP(ТаблицаДокумент[[#This Row],[ № ТН]],Сборка_реестра_с_БД[#All],$B$8,FALSE)),"")</f>
        <v>43883</v>
      </c>
      <c r="C95" s="4" t="str">
        <f t="array" ref="C9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ИН40425</v>
      </c>
      <c r="D95" s="4" t="str">
        <f t="array" ref="D9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5" s="16">
        <f t="array" ref="E95">IFERROR(IF(ТаблицаДокумент[[#This Row],[ № ТН]]="","",VLOOKUP(ТаблицаДокумент[[#This Row],[ № ТН]],Сборка_реестра_с_БД[#All],E$8,FALSE)),"")</f>
        <v>21</v>
      </c>
      <c r="F95" s="17" t="str">
        <f t="array" ref="F95">IFERROR(IF(ТаблицаДокумент[[#This Row],[ № ТН]]="","",VLOOKUP(ТаблицаДокумент[[#This Row],[ № ТН]],Сборка_реестра_с_БД[#All],F$8,FALSE)),"")</f>
        <v>Головин А.Н.</v>
      </c>
      <c r="G95" s="4" t="str">
        <f t="array" ref="G95">IFERROR(IF(ТаблицаДокумент[[#This Row],[ № ТН]]="","",VLOOKUP(ТаблицаДокумент[[#This Row],[ № ТН]],Сборка_реестра_с_БД[#All],G$8,FALSE)),"")</f>
        <v>Х737КС47</v>
      </c>
      <c r="H95" s="4" t="str">
        <f t="array" ref="H95">IFERROR(IF(ТаблицаДокумент[[#This Row],[ № ТН]]="","",VLOOKUP(ТаблицаДокумент[[#This Row],[ № ТН]],Сборка_реестра_с_БД[#All],H$8,FALSE)),"")</f>
        <v>ИВЕКО</v>
      </c>
      <c r="I95" s="4" t="str">
        <f t="array" ref="I95">IFERROR(IF(ТаблицаДокумент[[#This Row],[ № ТН]]="","",VLOOKUP(ТаблицаДокумент[[#This Row],[ № ТН]],Сборка_реестра_с_БД[#All],I$8,FALSE)),"")</f>
        <v>ШК1</v>
      </c>
      <c r="J95" s="6">
        <f t="array" ref="J9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95" s="4" t="str">
        <f t="array" ref="K95">IFERROR(IF(VLOOKUP(ТаблицаДокумент[[#This Row],[ № ТН]],Сборка_реестра_с_БД[#All],K$8,FALSE),,""),"")</f>
        <v/>
      </c>
      <c r="L95" s="19" t="str">
        <f>IF(ТаблицаДокумент[[#This Row],[№  п/п]]&gt;$K$5,"Y","N")</f>
        <v>N</v>
      </c>
    </row>
    <row r="96" spans="1:12" x14ac:dyDescent="0.35">
      <c r="A96" s="4">
        <f t="shared" si="1"/>
        <v>87</v>
      </c>
      <c r="B96" s="15">
        <f t="array" ref="B96">IFERROR(IF(ТаблицаДокумент[[#This Row],[ № ТН]]="","",VLOOKUP(ТаблицаДокумент[[#This Row],[ № ТН]],Сборка_реестра_с_БД[#All],$B$8,FALSE)),"")</f>
        <v>43883</v>
      </c>
      <c r="C96" s="4" t="str">
        <f t="array" ref="C9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64</v>
      </c>
      <c r="D96" s="4" t="str">
        <f t="array" ref="D9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6" s="16">
        <f t="array" ref="E96">IFERROR(IF(ТаблицаДокумент[[#This Row],[ № ТН]]="","",VLOOKUP(ТаблицаДокумент[[#This Row],[ № ТН]],Сборка_реестра_с_БД[#All],E$8,FALSE)),"")</f>
        <v>18</v>
      </c>
      <c r="F96" s="17" t="str">
        <f t="array" ref="F96">IFERROR(IF(ТаблицаДокумент[[#This Row],[ № ТН]]="","",VLOOKUP(ТаблицаДокумент[[#This Row],[ № ТН]],Сборка_реестра_с_БД[#All],F$8,FALSE)),"")</f>
        <v>Бурцев И.</v>
      </c>
      <c r="G96" s="4" t="str">
        <f t="array" ref="G96">IFERROR(IF(ТаблицаДокумент[[#This Row],[ № ТН]]="","",VLOOKUP(ТаблицаДокумент[[#This Row],[ № ТН]],Сборка_реестра_с_БД[#All],G$8,FALSE)),"")</f>
        <v>в432ом198</v>
      </c>
      <c r="H96" s="4" t="str">
        <f t="array" ref="H96">IFERROR(IF(ТаблицаДокумент[[#This Row],[ № ТН]]="","",VLOOKUP(ТаблицаДокумент[[#This Row],[ № ТН]],Сборка_реестра_с_БД[#All],H$8,FALSE)),"")</f>
        <v>Камаз</v>
      </c>
      <c r="I96" s="4" t="str">
        <f t="array" ref="I96">IFERROR(IF(ТаблицаДокумент[[#This Row],[ № ТН]]="","",VLOOKUP(ТаблицаДокумент[[#This Row],[ № ТН]],Сборка_реестра_с_БД[#All],I$8,FALSE)),"")</f>
        <v>ШК1</v>
      </c>
      <c r="J96" s="6">
        <f t="array" ref="J9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6" s="4" t="str">
        <f t="array" ref="K96">IFERROR(IF(VLOOKUP(ТаблицаДокумент[[#This Row],[ № ТН]],Сборка_реестра_с_БД[#All],K$8,FALSE),,""),"")</f>
        <v/>
      </c>
      <c r="L96" s="19" t="str">
        <f>IF(ТаблицаДокумент[[#This Row],[№  п/п]]&gt;$K$5,"Y","N")</f>
        <v>N</v>
      </c>
    </row>
    <row r="97" spans="1:12" x14ac:dyDescent="0.35">
      <c r="A97" s="4">
        <f t="shared" si="1"/>
        <v>88</v>
      </c>
      <c r="B97" s="15">
        <f t="array" ref="B97">IFERROR(IF(ТаблицаДокумент[[#This Row],[ № ТН]]="","",VLOOKUP(ТаблицаДокумент[[#This Row],[ № ТН]],Сборка_реестра_с_БД[#All],$B$8,FALSE)),"")</f>
        <v>43883</v>
      </c>
      <c r="C97" s="4" t="str">
        <f t="array" ref="C9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АСН б/н 63</v>
      </c>
      <c r="D97" s="4" t="str">
        <f t="array" ref="D9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7" s="16">
        <f t="array" ref="E97">IFERROR(IF(ТаблицаДокумент[[#This Row],[ № ТН]]="","",VLOOKUP(ТаблицаДокумент[[#This Row],[ № ТН]],Сборка_реестра_с_БД[#All],E$8,FALSE)),"")</f>
        <v>18</v>
      </c>
      <c r="F97" s="17" t="str">
        <f t="array" ref="F97">IFERROR(IF(ТаблицаДокумент[[#This Row],[ № ТН]]="","",VLOOKUP(ТаблицаДокумент[[#This Row],[ № ТН]],Сборка_реестра_с_БД[#All],F$8,FALSE)),"")</f>
        <v>Бурцев И.</v>
      </c>
      <c r="G97" s="4" t="str">
        <f t="array" ref="G97">IFERROR(IF(ТаблицаДокумент[[#This Row],[ № ТН]]="","",VLOOKUP(ТаблицаДокумент[[#This Row],[ № ТН]],Сборка_реестра_с_БД[#All],G$8,FALSE)),"")</f>
        <v>в432ом198</v>
      </c>
      <c r="H97" s="4" t="str">
        <f t="array" ref="H97">IFERROR(IF(ТаблицаДокумент[[#This Row],[ № ТН]]="","",VLOOKUP(ТаблицаДокумент[[#This Row],[ № ТН]],Сборка_реестра_с_БД[#All],H$8,FALSE)),"")</f>
        <v>Камаз</v>
      </c>
      <c r="I97" s="4" t="str">
        <f t="array" ref="I97">IFERROR(IF(ТаблицаДокумент[[#This Row],[ № ТН]]="","",VLOOKUP(ТаблицаДокумент[[#This Row],[ № ТН]],Сборка_реестра_с_БД[#All],I$8,FALSE)),"")</f>
        <v>ШК1</v>
      </c>
      <c r="J97" s="6">
        <f t="array" ref="J9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360</v>
      </c>
      <c r="K97" s="4" t="str">
        <f t="array" ref="K97">IFERROR(IF(VLOOKUP(ТаблицаДокумент[[#This Row],[ № ТН]],Сборка_реестра_с_БД[#All],K$8,FALSE),,""),"")</f>
        <v/>
      </c>
      <c r="L97" s="19" t="str">
        <f>IF(ТаблицаДокумент[[#This Row],[№  п/п]]&gt;$K$5,"Y","N")</f>
        <v>N</v>
      </c>
    </row>
    <row r="98" spans="1:12" x14ac:dyDescent="0.35">
      <c r="A98" s="4">
        <f t="shared" si="1"/>
        <v>89</v>
      </c>
      <c r="B98" s="15">
        <f t="array" ref="B98">IFERROR(IF(ТаблицаДокумент[[#This Row],[ № ТН]]="","",VLOOKUP(ТаблицаДокумент[[#This Row],[ № ТН]],Сборка_реестра_с_БД[#All],$B$8,FALSE)),"")</f>
        <v>43883</v>
      </c>
      <c r="C98" s="4" t="str">
        <f t="array" ref="C9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ИН35010</v>
      </c>
      <c r="D98" s="4" t="str">
        <f t="array" ref="D9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8" s="16">
        <f t="array" ref="E98">IFERROR(IF(ТаблицаДокумент[[#This Row],[ № ТН]]="","",VLOOKUP(ТаблицаДокумент[[#This Row],[ № ТН]],Сборка_реестра_с_БД[#All],E$8,FALSE)),"")</f>
        <v>20</v>
      </c>
      <c r="F98" s="17" t="str">
        <f t="array" ref="F98">IFERROR(IF(ТаблицаДокумент[[#This Row],[ № ТН]]="","",VLOOKUP(ТаблицаДокумент[[#This Row],[ № ТН]],Сборка_реестра_с_БД[#All],F$8,FALSE)),"")</f>
        <v>Куру А.И.</v>
      </c>
      <c r="G98" s="4" t="str">
        <f t="array" ref="G98">IFERROR(IF(ТаблицаДокумент[[#This Row],[ № ТН]]="","",VLOOKUP(ТаблицаДокумент[[#This Row],[ № ТН]],Сборка_реестра_с_БД[#All],G$8,FALSE)),"")</f>
        <v>В357ТВ98</v>
      </c>
      <c r="H98" s="4" t="str">
        <f t="array" ref="H98">IFERROR(IF(ТаблицаДокумент[[#This Row],[ № ТН]]="","",VLOOKUP(ТаблицаДокумент[[#This Row],[ № ТН]],Сборка_реестра_с_БД[#All],H$8,FALSE)),"")</f>
        <v xml:space="preserve">ИВЕКО </v>
      </c>
      <c r="I98" s="4" t="str">
        <f t="array" ref="I98">IFERROR(IF(ТаблицаДокумент[[#This Row],[ № ТН]]="","",VLOOKUP(ТаблицаДокумент[[#This Row],[ № ТН]],Сборка_реестра_с_БД[#All],I$8,FALSE)),"")</f>
        <v>ШК1</v>
      </c>
      <c r="J98" s="6">
        <f t="array" ref="J9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98" s="4" t="str">
        <f t="array" ref="K98">IFERROR(IF(VLOOKUP(ТаблицаДокумент[[#This Row],[ № ТН]],Сборка_реестра_с_БД[#All],K$8,FALSE),,""),"")</f>
        <v/>
      </c>
      <c r="L98" s="19" t="str">
        <f>IF(ТаблицаДокумент[[#This Row],[№  п/п]]&gt;$K$5,"Y","N")</f>
        <v>N</v>
      </c>
    </row>
    <row r="99" spans="1:12" x14ac:dyDescent="0.35">
      <c r="A99" s="4">
        <f t="shared" si="1"/>
        <v>90</v>
      </c>
      <c r="B99" s="15">
        <f t="array" ref="B99">IFERROR(IF(ТаблицаДокумент[[#This Row],[ № ТН]]="","",VLOOKUP(ТаблицаДокумент[[#This Row],[ № ТН]],Сборка_реестра_с_БД[#All],$B$8,FALSE)),"")</f>
        <v>43883</v>
      </c>
      <c r="C99" s="4" t="str">
        <f t="array" ref="C9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ИН35011</v>
      </c>
      <c r="D99" s="4" t="str">
        <f t="array" ref="D9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99" s="16">
        <f t="array" ref="E99">IFERROR(IF(ТаблицаДокумент[[#This Row],[ № ТН]]="","",VLOOKUP(ТаблицаДокумент[[#This Row],[ № ТН]],Сборка_реестра_с_БД[#All],E$8,FALSE)),"")</f>
        <v>20</v>
      </c>
      <c r="F99" s="17" t="str">
        <f t="array" ref="F99">IFERROR(IF(ТаблицаДокумент[[#This Row],[ № ТН]]="","",VLOOKUP(ТаблицаДокумент[[#This Row],[ № ТН]],Сборка_реестра_с_БД[#All],F$8,FALSE)),"")</f>
        <v>Куру А.И.</v>
      </c>
      <c r="G99" s="4" t="str">
        <f t="array" ref="G99">IFERROR(IF(ТаблицаДокумент[[#This Row],[ № ТН]]="","",VLOOKUP(ТаблицаДокумент[[#This Row],[ № ТН]],Сборка_реестра_с_БД[#All],G$8,FALSE)),"")</f>
        <v>В357ТВ98</v>
      </c>
      <c r="H99" s="4" t="str">
        <f t="array" ref="H99">IFERROR(IF(ТаблицаДокумент[[#This Row],[ № ТН]]="","",VLOOKUP(ТаблицаДокумент[[#This Row],[ № ТН]],Сборка_реестра_с_БД[#All],H$8,FALSE)),"")</f>
        <v xml:space="preserve">ИВЕКО </v>
      </c>
      <c r="I99" s="4" t="str">
        <f t="array" ref="I99">IFERROR(IF(ТаблицаДокумент[[#This Row],[ № ТН]]="","",VLOOKUP(ТаблицаДокумент[[#This Row],[ № ТН]],Сборка_реестра_с_БД[#All],I$8,FALSE)),"")</f>
        <v>ШК1</v>
      </c>
      <c r="J99" s="6">
        <f t="array" ref="J9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99" s="4" t="str">
        <f t="array" ref="K99">IFERROR(IF(VLOOKUP(ТаблицаДокумент[[#This Row],[ № ТН]],Сборка_реестра_с_БД[#All],K$8,FALSE),,""),"")</f>
        <v/>
      </c>
      <c r="L99" s="19" t="str">
        <f>IF(ТаблицаДокумент[[#This Row],[№  п/п]]&gt;$K$5,"Y","N")</f>
        <v>N</v>
      </c>
    </row>
    <row r="100" spans="1:12" x14ac:dyDescent="0.35">
      <c r="A100" s="4">
        <f t="shared" si="1"/>
        <v>91</v>
      </c>
      <c r="B100" s="15">
        <f t="array" ref="B100">IFERROR(IF(ТаблицаДокумент[[#This Row],[ № ТН]]="","",VLOOKUP(ТаблицаДокумент[[#This Row],[ № ТН]],Сборка_реестра_с_БД[#All],$B$8,FALSE)),"")</f>
        <v>43883</v>
      </c>
      <c r="C100" s="4" t="str">
        <f t="array" ref="C10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ИН37336</v>
      </c>
      <c r="D100" s="4" t="str">
        <f t="array" ref="D10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0" s="16">
        <f t="array" ref="E100">IFERROR(IF(ТаблицаДокумент[[#This Row],[ № ТН]]="","",VLOOKUP(ТаблицаДокумент[[#This Row],[ № ТН]],Сборка_реестра_с_БД[#All],E$8,FALSE)),"")</f>
        <v>22.6</v>
      </c>
      <c r="F100" s="17" t="str">
        <f t="array" ref="F100">IFERROR(IF(ТаблицаДокумент[[#This Row],[ № ТН]]="","",VLOOKUP(ТаблицаДокумент[[#This Row],[ № ТН]],Сборка_реестра_с_БД[#All],F$8,FALSE)),"")</f>
        <v>Рябикин Р.А.</v>
      </c>
      <c r="G100" s="4" t="str">
        <f t="array" ref="G100">IFERROR(IF(ТаблицаДокумент[[#This Row],[ № ТН]]="","",VLOOKUP(ТаблицаДокумент[[#This Row],[ № ТН]],Сборка_реестра_с_БД[#All],G$8,FALSE)),"")</f>
        <v>Т885КО98</v>
      </c>
      <c r="H100" s="4" t="str">
        <f t="array" ref="H100">IFERROR(IF(ТаблицаДокумент[[#This Row],[ № ТН]]="","",VLOOKUP(ТаблицаДокумент[[#This Row],[ № ТН]],Сборка_реестра_с_БД[#All],H$8,FALSE)),"")</f>
        <v>МАН</v>
      </c>
      <c r="I100" s="4" t="str">
        <f t="array" ref="I100">IFERROR(IF(ТаблицаДокумент[[#This Row],[ № ТН]]="","",VLOOKUP(ТаблицаДокумент[[#This Row],[ № ТН]],Сборка_реестра_с_БД[#All],I$8,FALSE)),"")</f>
        <v>ШК1</v>
      </c>
      <c r="J100" s="6">
        <f t="array" ref="J10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452</v>
      </c>
      <c r="K100" s="4" t="str">
        <f t="array" ref="K100">IFERROR(IF(VLOOKUP(ТаблицаДокумент[[#This Row],[ № ТН]],Сборка_реестра_с_БД[#All],K$8,FALSE),,""),"")</f>
        <v/>
      </c>
      <c r="L100" s="19" t="str">
        <f>IF(ТаблицаДокумент[[#This Row],[№  п/п]]&gt;$K$5,"Y","N")</f>
        <v>N</v>
      </c>
    </row>
    <row r="101" spans="1:12" x14ac:dyDescent="0.35">
      <c r="A101" s="4">
        <f t="shared" si="1"/>
        <v>92</v>
      </c>
      <c r="B101" s="15">
        <f t="array" ref="B101">IFERROR(IF(ТаблицаДокумент[[#This Row],[ № ТН]]="","",VLOOKUP(ТаблицаДокумент[[#This Row],[ № ТН]],Сборка_реестра_с_БД[#All],$B$8,FALSE)),"")</f>
        <v>43883</v>
      </c>
      <c r="C101" s="4" t="str">
        <f t="array" ref="C10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ИН139629</v>
      </c>
      <c r="D101" s="4" t="str">
        <f t="array" ref="D10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1" s="16">
        <f t="array" ref="E101">IFERROR(IF(ТаблицаДокумент[[#This Row],[ № ТН]]="","",VLOOKUP(ТаблицаДокумент[[#This Row],[ № ТН]],Сборка_реестра_с_БД[#All],E$8,FALSE)),"")</f>
        <v>19</v>
      </c>
      <c r="F101" s="17" t="str">
        <f t="array" ref="F101">IFERROR(IF(ТаблицаДокумент[[#This Row],[ № ТН]]="","",VLOOKUP(ТаблицаДокумент[[#This Row],[ № ТН]],Сборка_реестра_с_БД[#All],F$8,FALSE)),"")</f>
        <v>Осипов С.Р.</v>
      </c>
      <c r="G101" s="4" t="str">
        <f t="array" ref="G101">IFERROR(IF(ТаблицаДокумент[[#This Row],[ № ТН]]="","",VLOOKUP(ТаблицаДокумент[[#This Row],[ № ТН]],Сборка_реестра_с_БД[#All],G$8,FALSE)),"")</f>
        <v>В208ТМ47</v>
      </c>
      <c r="H101" s="4" t="str">
        <f t="array" ref="H101">IFERROR(IF(ТаблицаДокумент[[#This Row],[ № ТН]]="","",VLOOKUP(ТаблицаДокумент[[#This Row],[ № ТН]],Сборка_реестра_с_БД[#All],H$8,FALSE)),"")</f>
        <v>ИВЕКО</v>
      </c>
      <c r="I101" s="4" t="str">
        <f t="array" ref="I101">IFERROR(IF(ТаблицаДокумент[[#This Row],[ № ТН]]="","",VLOOKUP(ТаблицаДокумент[[#This Row],[ № ТН]],Сборка_реестра_с_БД[#All],I$8,FALSE)),"")</f>
        <v>ШК1</v>
      </c>
      <c r="J101" s="6">
        <f t="array" ref="J10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01" s="4" t="str">
        <f t="array" ref="K101">IFERROR(IF(VLOOKUP(ТаблицаДокумент[[#This Row],[ № ТН]],Сборка_реестра_с_БД[#All],K$8,FALSE),,""),"")</f>
        <v/>
      </c>
      <c r="L101" s="19" t="str">
        <f>IF(ТаблицаДокумент[[#This Row],[№  п/п]]&gt;$K$5,"Y","N")</f>
        <v>N</v>
      </c>
    </row>
    <row r="102" spans="1:12" x14ac:dyDescent="0.35">
      <c r="A102" s="4">
        <f t="shared" si="1"/>
        <v>93</v>
      </c>
      <c r="B102" s="15">
        <f t="array" ref="B102">IFERROR(IF(ТаблицаДокумент[[#This Row],[ № ТН]]="","",VLOOKUP(ТаблицаДокумент[[#This Row],[ № ТН]],Сборка_реестра_с_БД[#All],$B$8,FALSE)),"")</f>
        <v>43883</v>
      </c>
      <c r="C102" s="4" t="str">
        <f t="array" ref="C10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ИН39761</v>
      </c>
      <c r="D102" s="4" t="str">
        <f t="array" ref="D10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2" s="16">
        <f t="array" ref="E102">IFERROR(IF(ТаблицаДокумент[[#This Row],[ № ТН]]="","",VLOOKUP(ТаблицаДокумент[[#This Row],[ № ТН]],Сборка_реестра_с_БД[#All],E$8,FALSE)),"")</f>
        <v>19.2</v>
      </c>
      <c r="F102" s="17" t="str">
        <f t="array" ref="F102">IFERROR(IF(ТаблицаДокумент[[#This Row],[ № ТН]]="","",VLOOKUP(ТаблицаДокумент[[#This Row],[ № ТН]],Сборка_реестра_с_БД[#All],F$8,FALSE)),"")</f>
        <v>Пручай А.М.</v>
      </c>
      <c r="G102" s="4" t="str">
        <f t="array" ref="G102">IFERROR(IF(ТаблицаДокумент[[#This Row],[ № ТН]]="","",VLOOKUP(ТаблицаДокумент[[#This Row],[ № ТН]],Сборка_реестра_с_БД[#All],G$8,FALSE)),"")</f>
        <v>Х190ОС47</v>
      </c>
      <c r="H102" s="4" t="str">
        <f t="array" ref="H102">IFERROR(IF(ТаблицаДокумент[[#This Row],[ № ТН]]="","",VLOOKUP(ТаблицаДокумент[[#This Row],[ № ТН]],Сборка_реестра_с_БД[#All],H$8,FALSE)),"")</f>
        <v>Шакман</v>
      </c>
      <c r="I102" s="4" t="str">
        <f t="array" ref="I102">IFERROR(IF(ТаблицаДокумент[[#This Row],[ № ТН]]="","",VLOOKUP(ТаблицаДокумент[[#This Row],[ № ТН]],Сборка_реестра_с_БД[#All],I$8,FALSE)),"")</f>
        <v>ШК1</v>
      </c>
      <c r="J102" s="6">
        <f t="array" ref="J10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384</v>
      </c>
      <c r="K102" s="4" t="str">
        <f t="array" ref="K102">IFERROR(IF(VLOOKUP(ТаблицаДокумент[[#This Row],[ № ТН]],Сборка_реестра_с_БД[#All],K$8,FALSE),,""),"")</f>
        <v/>
      </c>
      <c r="L102" s="19" t="str">
        <f>IF(ТаблицаДокумент[[#This Row],[№  п/п]]&gt;$K$5,"Y","N")</f>
        <v>N</v>
      </c>
    </row>
    <row r="103" spans="1:12" x14ac:dyDescent="0.35">
      <c r="A103" s="4">
        <f t="shared" si="1"/>
        <v>94</v>
      </c>
      <c r="B103" s="15">
        <f t="array" ref="B103">IFERROR(IF(ТаблицаДокумент[[#This Row],[ № ТН]]="","",VLOOKUP(ТаблицаДокумент[[#This Row],[ № ТН]],Сборка_реестра_с_БД[#All],$B$8,FALSE)),"")</f>
        <v>43883</v>
      </c>
      <c r="C103" s="4" t="str">
        <f t="array" ref="C10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ИН39730</v>
      </c>
      <c r="D103" s="4" t="str">
        <f t="array" ref="D10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3" s="16">
        <f t="array" ref="E103">IFERROR(IF(ТаблицаДокумент[[#This Row],[ № ТН]]="","",VLOOKUP(ТаблицаДокумент[[#This Row],[ № ТН]],Сборка_реестра_с_БД[#All],E$8,FALSE)),"")</f>
        <v>21</v>
      </c>
      <c r="F103" s="17" t="str">
        <f t="array" ref="F103">IFERROR(IF(ТаблицаДокумент[[#This Row],[ № ТН]]="","",VLOOKUP(ТаблицаДокумент[[#This Row],[ № ТН]],Сборка_реестра_с_БД[#All],F$8,FALSE)),"")</f>
        <v>Попов М.С.</v>
      </c>
      <c r="G103" s="4" t="str">
        <f t="array" ref="G103">IFERROR(IF(ТаблицаДокумент[[#This Row],[ № ТН]]="","",VLOOKUP(ТаблицаДокумент[[#This Row],[ № ТН]],Сборка_реестра_с_БД[#All],G$8,FALSE)),"")</f>
        <v>У398ВР178</v>
      </c>
      <c r="H103" s="4" t="str">
        <f t="array" ref="H103">IFERROR(IF(ТаблицаДокумент[[#This Row],[ № ТН]]="","",VLOOKUP(ТаблицаДокумент[[#This Row],[ № ТН]],Сборка_реестра_с_БД[#All],H$8,FALSE)),"")</f>
        <v>Шакман</v>
      </c>
      <c r="I103" s="4" t="str">
        <f t="array" ref="I103">IFERROR(IF(ТаблицаДокумент[[#This Row],[ № ТН]]="","",VLOOKUP(ТаблицаДокумент[[#This Row],[ № ТН]],Сборка_реестра_с_БД[#All],I$8,FALSE)),"")</f>
        <v>ШК1</v>
      </c>
      <c r="J103" s="6">
        <f t="array" ref="J10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03" s="4" t="str">
        <f t="array" ref="K103">IFERROR(IF(VLOOKUP(ТаблицаДокумент[[#This Row],[ № ТН]],Сборка_реестра_с_БД[#All],K$8,FALSE),,""),"")</f>
        <v/>
      </c>
      <c r="L103" s="19" t="str">
        <f>IF(ТаблицаДокумент[[#This Row],[№  п/п]]&gt;$K$5,"Y","N")</f>
        <v>N</v>
      </c>
    </row>
    <row r="104" spans="1:12" x14ac:dyDescent="0.35">
      <c r="A104" s="4">
        <f t="shared" si="1"/>
        <v>95</v>
      </c>
      <c r="B104" s="15">
        <f t="array" ref="B104">IFERROR(IF(ТаблицаДокумент[[#This Row],[ № ТН]]="","",VLOOKUP(ТаблицаДокумент[[#This Row],[ № ТН]],Сборка_реестра_с_БД[#All],$B$8,FALSE)),"")</f>
        <v>43883</v>
      </c>
      <c r="C104" s="4" t="str">
        <f t="array" ref="C10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ИН37337</v>
      </c>
      <c r="D104" s="4" t="str">
        <f t="array" ref="D10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4" s="16">
        <f t="array" ref="E104">IFERROR(IF(ТаблицаДокумент[[#This Row],[ № ТН]]="","",VLOOKUP(ТаблицаДокумент[[#This Row],[ № ТН]],Сборка_реестра_с_БД[#All],E$8,FALSE)),"")</f>
        <v>22.3</v>
      </c>
      <c r="F104" s="17" t="str">
        <f t="array" ref="F104">IFERROR(IF(ТаблицаДокумент[[#This Row],[ № ТН]]="","",VLOOKUP(ТаблицаДокумент[[#This Row],[ № ТН]],Сборка_реестра_с_БД[#All],F$8,FALSE)),"")</f>
        <v>Рябикин Р.А.</v>
      </c>
      <c r="G104" s="4" t="str">
        <f t="array" ref="G104">IFERROR(IF(ТаблицаДокумент[[#This Row],[ № ТН]]="","",VLOOKUP(ТаблицаДокумент[[#This Row],[ № ТН]],Сборка_реестра_с_БД[#All],G$8,FALSE)),"")</f>
        <v>Т885КО98</v>
      </c>
      <c r="H104" s="4" t="str">
        <f t="array" ref="H104">IFERROR(IF(ТаблицаДокумент[[#This Row],[ № ТН]]="","",VLOOKUP(ТаблицаДокумент[[#This Row],[ № ТН]],Сборка_реестра_с_БД[#All],H$8,FALSE)),"")</f>
        <v>МАН</v>
      </c>
      <c r="I104" s="4" t="str">
        <f t="array" ref="I104">IFERROR(IF(ТаблицаДокумент[[#This Row],[ № ТН]]="","",VLOOKUP(ТаблицаДокумент[[#This Row],[ № ТН]],Сборка_реестра_с_БД[#All],I$8,FALSE)),"")</f>
        <v>ШК1</v>
      </c>
      <c r="J104" s="6">
        <f t="array" ref="J10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446</v>
      </c>
      <c r="K104" s="4" t="str">
        <f t="array" ref="K104">IFERROR(IF(VLOOKUP(ТаблицаДокумент[[#This Row],[ № ТН]],Сборка_реестра_с_БД[#All],K$8,FALSE),,""),"")</f>
        <v/>
      </c>
      <c r="L104" s="19" t="str">
        <f>IF(ТаблицаДокумент[[#This Row],[№  п/п]]&gt;$K$5,"Y","N")</f>
        <v>N</v>
      </c>
    </row>
    <row r="105" spans="1:12" x14ac:dyDescent="0.35">
      <c r="A105" s="4">
        <f t="shared" si="1"/>
        <v>96</v>
      </c>
      <c r="B105" s="15">
        <f t="array" ref="B105">IFERROR(IF(ТаблицаДокумент[[#This Row],[ № ТН]]="","",VLOOKUP(ТаблицаДокумент[[#This Row],[ № ТН]],Сборка_реестра_с_БД[#All],$B$8,FALSE)),"")</f>
        <v>43883</v>
      </c>
      <c r="C105" s="4" t="str">
        <f t="array" ref="C10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ИН37348</v>
      </c>
      <c r="D105" s="4" t="str">
        <f t="array" ref="D10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5" s="16">
        <f t="array" ref="E105">IFERROR(IF(ТаблицаДокумент[[#This Row],[ № ТН]]="","",VLOOKUP(ТаблицаДокумент[[#This Row],[ № ТН]],Сборка_реестра_с_БД[#All],E$8,FALSE)),"")</f>
        <v>20.8</v>
      </c>
      <c r="F105" s="17" t="str">
        <f t="array" ref="F105">IFERROR(IF(ТаблицаДокумент[[#This Row],[ № ТН]]="","",VLOOKUP(ТаблицаДокумент[[#This Row],[ № ТН]],Сборка_реестра_с_БД[#All],F$8,FALSE)),"")</f>
        <v>Пручай А.М.</v>
      </c>
      <c r="G105" s="4" t="str">
        <f t="array" ref="G105">IFERROR(IF(ТаблицаДокумент[[#This Row],[ № ТН]]="","",VLOOKUP(ТаблицаДокумент[[#This Row],[ № ТН]],Сборка_реестра_с_БД[#All],G$8,FALSE)),"")</f>
        <v>Х190ОС47</v>
      </c>
      <c r="H105" s="4" t="str">
        <f t="array" ref="H105">IFERROR(IF(ТаблицаДокумент[[#This Row],[ № ТН]]="","",VLOOKUP(ТаблицаДокумент[[#This Row],[ № ТН]],Сборка_реестра_с_БД[#All],H$8,FALSE)),"")</f>
        <v>Шакман</v>
      </c>
      <c r="I105" s="4" t="str">
        <f t="array" ref="I105">IFERROR(IF(ТаблицаДокумент[[#This Row],[ № ТН]]="","",VLOOKUP(ТаблицаДокумент[[#This Row],[ № ТН]],Сборка_реестра_с_БД[#All],I$8,FALSE)),"")</f>
        <v>ШК1</v>
      </c>
      <c r="J105" s="6">
        <f t="array" ref="J10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416</v>
      </c>
      <c r="K105" s="4" t="str">
        <f t="array" ref="K105">IFERROR(IF(VLOOKUP(ТаблицаДокумент[[#This Row],[ № ТН]],Сборка_реестра_с_БД[#All],K$8,FALSE),,""),"")</f>
        <v/>
      </c>
      <c r="L105" s="19" t="str">
        <f>IF(ТаблицаДокумент[[#This Row],[№  п/п]]&gt;$K$5,"Y","N")</f>
        <v>N</v>
      </c>
    </row>
    <row r="106" spans="1:12" x14ac:dyDescent="0.35">
      <c r="A106" s="4">
        <f t="shared" si="1"/>
        <v>97</v>
      </c>
      <c r="B106" s="15">
        <f t="array" ref="B106">IFERROR(IF(ТаблицаДокумент[[#This Row],[ № ТН]]="","",VLOOKUP(ТаблицаДокумент[[#This Row],[ № ТН]],Сборка_реестра_с_БД[#All],$B$8,FALSE)),"")</f>
        <v>43883</v>
      </c>
      <c r="C106" s="4" t="str">
        <f t="array" ref="C10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ИН39729</v>
      </c>
      <c r="D106" s="4" t="str">
        <f t="array" ref="D10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6" s="16">
        <f t="array" ref="E106">IFERROR(IF(ТаблицаДокумент[[#This Row],[ № ТН]]="","",VLOOKUP(ТаблицаДокумент[[#This Row],[ № ТН]],Сборка_реестра_с_БД[#All],E$8,FALSE)),"")</f>
        <v>21</v>
      </c>
      <c r="F106" s="17" t="str">
        <f t="array" ref="F106">IFERROR(IF(ТаблицаДокумент[[#This Row],[ № ТН]]="","",VLOOKUP(ТаблицаДокумент[[#This Row],[ № ТН]],Сборка_реестра_с_БД[#All],F$8,FALSE)),"")</f>
        <v>Попов М.С.</v>
      </c>
      <c r="G106" s="4" t="str">
        <f t="array" ref="G106">IFERROR(IF(ТаблицаДокумент[[#This Row],[ № ТН]]="","",VLOOKUP(ТаблицаДокумент[[#This Row],[ № ТН]],Сборка_реестра_с_БД[#All],G$8,FALSE)),"")</f>
        <v>У398ВР178</v>
      </c>
      <c r="H106" s="4" t="str">
        <f t="array" ref="H106">IFERROR(IF(ТаблицаДокумент[[#This Row],[ № ТН]]="","",VLOOKUP(ТаблицаДокумент[[#This Row],[ № ТН]],Сборка_реестра_с_БД[#All],H$8,FALSE)),"")</f>
        <v>Шакман</v>
      </c>
      <c r="I106" s="4" t="str">
        <f t="array" ref="I106">IFERROR(IF(ТаблицаДокумент[[#This Row],[ № ТН]]="","",VLOOKUP(ТаблицаДокумент[[#This Row],[ № ТН]],Сборка_реестра_с_БД[#All],I$8,FALSE)),"")</f>
        <v>ШК1</v>
      </c>
      <c r="J106" s="6">
        <f t="array" ref="J10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06" s="4" t="str">
        <f t="array" ref="K106">IFERROR(IF(VLOOKUP(ТаблицаДокумент[[#This Row],[ № ТН]],Сборка_реестра_с_БД[#All],K$8,FALSE),,""),"")</f>
        <v/>
      </c>
      <c r="L106" s="19" t="str">
        <f>IF(ТаблицаДокумент[[#This Row],[№  п/п]]&gt;$K$5,"Y","N")</f>
        <v>N</v>
      </c>
    </row>
    <row r="107" spans="1:12" x14ac:dyDescent="0.35">
      <c r="A107" s="4">
        <f t="shared" si="1"/>
        <v>98</v>
      </c>
      <c r="B107" s="15">
        <f t="array" ref="B107">IFERROR(IF(ТаблицаДокумент[[#This Row],[ № ТН]]="","",VLOOKUP(ТаблицаДокумент[[#This Row],[ № ТН]],Сборка_реестра_с_БД[#All],$B$8,FALSE)),"")</f>
        <v>43883</v>
      </c>
      <c r="C107" s="4" t="str">
        <f t="array" ref="C10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СГ40111</v>
      </c>
      <c r="D107" s="4" t="str">
        <f t="array" ref="D10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7" s="16">
        <f t="array" ref="E107">IFERROR(IF(ТаблицаДокумент[[#This Row],[ № ТН]]="","",VLOOKUP(ТаблицаДокумент[[#This Row],[ № ТН]],Сборка_реестра_с_БД[#All],E$8,FALSE)),"")</f>
        <v>19</v>
      </c>
      <c r="F107" s="17" t="str">
        <f t="array" ref="F107">IFERROR(IF(ТаблицаДокумент[[#This Row],[ № ТН]]="","",VLOOKUP(ТаблицаДокумент[[#This Row],[ № ТН]],Сборка_реестра_с_БД[#All],F$8,FALSE)),"")</f>
        <v>Арабаджи Николай</v>
      </c>
      <c r="G107" s="4" t="str">
        <f t="array" ref="G107">IFERROR(IF(ТаблицаДокумент[[#This Row],[ № ТН]]="","",VLOOKUP(ТаблицаДокумент[[#This Row],[ № ТН]],Сборка_реестра_с_БД[#All],G$8,FALSE)),"")</f>
        <v>Р903ХЕ750</v>
      </c>
      <c r="H107" s="4" t="str">
        <f t="array" ref="H107">IFERROR(IF(ТаблицаДокумент[[#This Row],[ № ТН]]="","",VLOOKUP(ТаблицаДокумент[[#This Row],[ № ТН]],Сборка_реестра_с_БД[#All],H$8,FALSE)),"")</f>
        <v>МЕРСЕДЕС</v>
      </c>
      <c r="I107" s="4" t="str">
        <f t="array" ref="I107">IFERROR(IF(ТаблицаДокумент[[#This Row],[ № ТН]]="","",VLOOKUP(ТаблицаДокумент[[#This Row],[ № ТН]],Сборка_реестра_с_БД[#All],I$8,FALSE)),"")</f>
        <v>ШК1</v>
      </c>
      <c r="J107" s="6">
        <f t="array" ref="J10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07" s="4" t="str">
        <f t="array" ref="K107">IFERROR(IF(VLOOKUP(ТаблицаДокумент[[#This Row],[ № ТН]],Сборка_реестра_с_БД[#All],K$8,FALSE),,""),"")</f>
        <v/>
      </c>
      <c r="L107" s="19" t="str">
        <f>IF(ТаблицаДокумент[[#This Row],[№  п/п]]&gt;$K$5,"Y","N")</f>
        <v>N</v>
      </c>
    </row>
    <row r="108" spans="1:12" x14ac:dyDescent="0.35">
      <c r="A108" s="4">
        <f t="shared" si="1"/>
        <v>99</v>
      </c>
      <c r="B108" s="15">
        <f t="array" ref="B108">IFERROR(IF(ТаблицаДокумент[[#This Row],[ № ТН]]="","",VLOOKUP(ТаблицаДокумент[[#This Row],[ № ТН]],Сборка_реестра_с_БД[#All],$B$8,FALSE)),"")</f>
        <v>43883</v>
      </c>
      <c r="C108" s="4" t="str">
        <f t="array" ref="C10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ИН139637</v>
      </c>
      <c r="D108" s="4" t="str">
        <f t="array" ref="D10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8" s="16">
        <f t="array" ref="E108">IFERROR(IF(ТаблицаДокумент[[#This Row],[ № ТН]]="","",VLOOKUP(ТаблицаДокумент[[#This Row],[ № ТН]],Сборка_реестра_с_БД[#All],E$8,FALSE)),"")</f>
        <v>19</v>
      </c>
      <c r="F108" s="17" t="str">
        <f t="array" ref="F108">IFERROR(IF(ТаблицаДокумент[[#This Row],[ № ТН]]="","",VLOOKUP(ТаблицаДокумент[[#This Row],[ № ТН]],Сборка_реестра_с_БД[#All],F$8,FALSE)),"")</f>
        <v>Калын С.Д.</v>
      </c>
      <c r="G108" s="4" t="str">
        <f t="array" ref="G108">IFERROR(IF(ТаблицаДокумент[[#This Row],[ № ТН]]="","",VLOOKUP(ТаблицаДокумент[[#This Row],[ № ТН]],Сборка_реестра_с_БД[#All],G$8,FALSE)),"")</f>
        <v>Е099ВК198</v>
      </c>
      <c r="H108" s="4" t="str">
        <f t="array" ref="H108">IFERROR(IF(ТаблицаДокумент[[#This Row],[ № ТН]]="","",VLOOKUP(ТаблицаДокумент[[#This Row],[ № ТН]],Сборка_реестра_с_БД[#All],H$8,FALSE)),"")</f>
        <v>ИВЕКО</v>
      </c>
      <c r="I108" s="4" t="str">
        <f t="array" ref="I108">IFERROR(IF(ТаблицаДокумент[[#This Row],[ № ТН]]="","",VLOOKUP(ТаблицаДокумент[[#This Row],[ № ТН]],Сборка_реестра_с_БД[#All],I$8,FALSE)),"")</f>
        <v>ШК1</v>
      </c>
      <c r="J108" s="6">
        <f t="array" ref="J10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08" s="4" t="str">
        <f t="array" ref="K108">IFERROR(IF(VLOOKUP(ТаблицаДокумент[[#This Row],[ № ТН]],Сборка_реестра_с_БД[#All],K$8,FALSE),,""),"")</f>
        <v/>
      </c>
      <c r="L108" s="19" t="str">
        <f>IF(ТаблицаДокумент[[#This Row],[№  п/п]]&gt;$K$5,"Y","N")</f>
        <v>N</v>
      </c>
    </row>
    <row r="109" spans="1:12" x14ac:dyDescent="0.35">
      <c r="A109" s="4">
        <f t="shared" si="1"/>
        <v>100</v>
      </c>
      <c r="B109" s="15">
        <f t="array" ref="B109">IFERROR(IF(ТаблицаДокумент[[#This Row],[ № ТН]]="","",VLOOKUP(ТаблицаДокумент[[#This Row],[ № ТН]],Сборка_реестра_с_БД[#All],$B$8,FALSE)),"")</f>
        <v>43883</v>
      </c>
      <c r="C109" s="4" t="str">
        <f t="array" ref="C10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СГ40536</v>
      </c>
      <c r="D109" s="4" t="str">
        <f t="array" ref="D10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09" s="16">
        <f t="array" ref="E109">IFERROR(IF(ТаблицаДокумент[[#This Row],[ № ТН]]="","",VLOOKUP(ТаблицаДокумент[[#This Row],[ № ТН]],Сборка_реестра_с_БД[#All],E$8,FALSE)),"")</f>
        <v>20</v>
      </c>
      <c r="F109" s="17" t="str">
        <f t="array" ref="F109">IFERROR(IF(ТаблицаДокумент[[#This Row],[ № ТН]]="","",VLOOKUP(ТаблицаДокумент[[#This Row],[ № ТН]],Сборка_реестра_с_БД[#All],F$8,FALSE)),"")</f>
        <v>Калын Сергей Дмиртриевич</v>
      </c>
      <c r="G109" s="4" t="str">
        <f t="array" ref="G109">IFERROR(IF(ТаблицаДокумент[[#This Row],[ № ТН]]="","",VLOOKUP(ТаблицаДокумент[[#This Row],[ № ТН]],Сборка_реестра_с_БД[#All],G$8,FALSE)),"")</f>
        <v>Е099ВК198</v>
      </c>
      <c r="H109" s="4" t="str">
        <f t="array" ref="H109">IFERROR(IF(ТаблицаДокумент[[#This Row],[ № ТН]]="","",VLOOKUP(ТаблицаДокумент[[#This Row],[ № ТН]],Сборка_реестра_с_БД[#All],H$8,FALSE)),"")</f>
        <v>ИВЕКО</v>
      </c>
      <c r="I109" s="4" t="str">
        <f t="array" ref="I109">IFERROR(IF(ТаблицаДокумент[[#This Row],[ № ТН]]="","",VLOOKUP(ТаблицаДокумент[[#This Row],[ № ТН]],Сборка_реестра_с_БД[#All],I$8,FALSE)),"")</f>
        <v>ШК1</v>
      </c>
      <c r="J109" s="6">
        <f t="array" ref="J10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109" s="4" t="str">
        <f t="array" ref="K109">IFERROR(IF(VLOOKUP(ТаблицаДокумент[[#This Row],[ № ТН]],Сборка_реестра_с_БД[#All],K$8,FALSE),,""),"")</f>
        <v/>
      </c>
      <c r="L109" s="19" t="str">
        <f>IF(ТаблицаДокумент[[#This Row],[№  п/п]]&gt;$K$5,"Y","N")</f>
        <v>N</v>
      </c>
    </row>
    <row r="110" spans="1:12" x14ac:dyDescent="0.35">
      <c r="A110" s="4">
        <f t="shared" si="1"/>
        <v>101</v>
      </c>
      <c r="B110" s="15">
        <f t="array" ref="B110">IFERROR(IF(ТаблицаДокумент[[#This Row],[ № ТН]]="","",VLOOKUP(ТаблицаДокумент[[#This Row],[ № ТН]],Сборка_реестра_с_БД[#All],$B$8,FALSE)),"")</f>
        <v>43883</v>
      </c>
      <c r="C110" s="4" t="str">
        <f t="array" ref="C11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СГ40539</v>
      </c>
      <c r="D110" s="4" t="str">
        <f t="array" ref="D11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0" s="16">
        <f t="array" ref="E110">IFERROR(IF(ТаблицаДокумент[[#This Row],[ № ТН]]="","",VLOOKUP(ТаблицаДокумент[[#This Row],[ № ТН]],Сборка_реестра_с_БД[#All],E$8,FALSE)),"")</f>
        <v>20</v>
      </c>
      <c r="F110" s="17" t="str">
        <f t="array" ref="F110">IFERROR(IF(ТаблицаДокумент[[#This Row],[ № ТН]]="","",VLOOKUP(ТаблицаДокумент[[#This Row],[ № ТН]],Сборка_реестра_с_БД[#All],F$8,FALSE)),"")</f>
        <v>Калын Сергей Дмиртриевич</v>
      </c>
      <c r="G110" s="4" t="str">
        <f t="array" ref="G110">IFERROR(IF(ТаблицаДокумент[[#This Row],[ № ТН]]="","",VLOOKUP(ТаблицаДокумент[[#This Row],[ № ТН]],Сборка_реестра_с_БД[#All],G$8,FALSE)),"")</f>
        <v>Е099ВК198</v>
      </c>
      <c r="H110" s="4" t="str">
        <f t="array" ref="H110">IFERROR(IF(ТаблицаДокумент[[#This Row],[ № ТН]]="","",VLOOKUP(ТаблицаДокумент[[#This Row],[ № ТН]],Сборка_реестра_с_БД[#All],H$8,FALSE)),"")</f>
        <v>ИВЕКО</v>
      </c>
      <c r="I110" s="4" t="str">
        <f t="array" ref="I110">IFERROR(IF(ТаблицаДокумент[[#This Row],[ № ТН]]="","",VLOOKUP(ТаблицаДокумент[[#This Row],[ № ТН]],Сборка_реестра_с_БД[#All],I$8,FALSE)),"")</f>
        <v>ШК1</v>
      </c>
      <c r="J110" s="6">
        <f t="array" ref="J11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110" s="4" t="str">
        <f t="array" ref="K110">IFERROR(IF(VLOOKUP(ТаблицаДокумент[[#This Row],[ № ТН]],Сборка_реестра_с_БД[#All],K$8,FALSE),,""),"")</f>
        <v/>
      </c>
      <c r="L110" s="19" t="str">
        <f>IF(ТаблицаДокумент[[#This Row],[№  п/п]]&gt;$K$5,"Y","N")</f>
        <v>N</v>
      </c>
    </row>
    <row r="111" spans="1:12" x14ac:dyDescent="0.35">
      <c r="A111" s="4">
        <f t="shared" si="1"/>
        <v>102</v>
      </c>
      <c r="B111" s="15">
        <f t="array" ref="B111">IFERROR(IF(ТаблицаДокумент[[#This Row],[ № ТН]]="","",VLOOKUP(ТаблицаДокумент[[#This Row],[ № ТН]],Сборка_реестра_с_БД[#All],$B$8,FALSE)),"")</f>
        <v>43883</v>
      </c>
      <c r="C111" s="4" t="str">
        <f t="array" ref="C11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СГ40540</v>
      </c>
      <c r="D111" s="4" t="str">
        <f t="array" ref="D11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1" s="16">
        <f t="array" ref="E111">IFERROR(IF(ТаблицаДокумент[[#This Row],[ № ТН]]="","",VLOOKUP(ТаблицаДокумент[[#This Row],[ № ТН]],Сборка_реестра_с_БД[#All],E$8,FALSE)),"")</f>
        <v>20</v>
      </c>
      <c r="F111" s="17" t="str">
        <f t="array" ref="F111">IFERROR(IF(ТаблицаДокумент[[#This Row],[ № ТН]]="","",VLOOKUP(ТаблицаДокумент[[#This Row],[ № ТН]],Сборка_реестра_с_БД[#All],F$8,FALSE)),"")</f>
        <v>Калын Сергей Дмиртриевич</v>
      </c>
      <c r="G111" s="4" t="str">
        <f t="array" ref="G111">IFERROR(IF(ТаблицаДокумент[[#This Row],[ № ТН]]="","",VLOOKUP(ТаблицаДокумент[[#This Row],[ № ТН]],Сборка_реестра_с_БД[#All],G$8,FALSE)),"")</f>
        <v>Е099ВК198</v>
      </c>
      <c r="H111" s="4" t="str">
        <f t="array" ref="H111">IFERROR(IF(ТаблицаДокумент[[#This Row],[ № ТН]]="","",VLOOKUP(ТаблицаДокумент[[#This Row],[ № ТН]],Сборка_реестра_с_БД[#All],H$8,FALSE)),"")</f>
        <v>ИВЕКО</v>
      </c>
      <c r="I111" s="4" t="str">
        <f t="array" ref="I111">IFERROR(IF(ТаблицаДокумент[[#This Row],[ № ТН]]="","",VLOOKUP(ТаблицаДокумент[[#This Row],[ № ТН]],Сборка_реестра_с_БД[#All],I$8,FALSE)),"")</f>
        <v>ШК1</v>
      </c>
      <c r="J111" s="6">
        <f t="array" ref="J11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111" s="4" t="str">
        <f t="array" ref="K111">IFERROR(IF(VLOOKUP(ТаблицаДокумент[[#This Row],[ № ТН]],Сборка_реестра_с_БД[#All],K$8,FALSE),,""),"")</f>
        <v/>
      </c>
      <c r="L111" s="19" t="str">
        <f>IF(ТаблицаДокумент[[#This Row],[№  п/п]]&gt;$K$5,"Y","N")</f>
        <v>N</v>
      </c>
    </row>
    <row r="112" spans="1:12" x14ac:dyDescent="0.35">
      <c r="A112" s="4">
        <f t="shared" si="1"/>
        <v>103</v>
      </c>
      <c r="B112" s="15">
        <f t="array" ref="B112">IFERROR(IF(ТаблицаДокумент[[#This Row],[ № ТН]]="","",VLOOKUP(ТаблицаДокумент[[#This Row],[ № ТН]],Сборка_реестра_с_БД[#All],$B$8,FALSE)),"")</f>
        <v>43883</v>
      </c>
      <c r="C112" s="4" t="str">
        <f t="array" ref="C11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СГ139590</v>
      </c>
      <c r="D112" s="4" t="str">
        <f t="array" ref="D11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2" s="16">
        <f t="array" ref="E112">IFERROR(IF(ТаблицаДокумент[[#This Row],[ № ТН]]="","",VLOOKUP(ТаблицаДокумент[[#This Row],[ № ТН]],Сборка_реестра_с_БД[#All],E$8,FALSE)),"")</f>
        <v>19</v>
      </c>
      <c r="F112" s="17" t="str">
        <f t="array" ref="F112">IFERROR(IF(ТаблицаДокумент[[#This Row],[ № ТН]]="","",VLOOKUP(ТаблицаДокумент[[#This Row],[ № ТН]],Сборка_реестра_с_БД[#All],F$8,FALSE)),"")</f>
        <v>Стефу Дмитрий</v>
      </c>
      <c r="G112" s="4" t="str">
        <f t="array" ref="G112">IFERROR(IF(ТаблицаДокумент[[#This Row],[ № ТН]]="","",VLOOKUP(ТаблицаДокумент[[#This Row],[ № ТН]],Сборка_реестра_с_БД[#All],G$8,FALSE)),"")</f>
        <v>В989ЕВ198</v>
      </c>
      <c r="H112" s="4" t="str">
        <f t="array" ref="H112">IFERROR(IF(ТаблицаДокумент[[#This Row],[ № ТН]]="","",VLOOKUP(ТаблицаДокумент[[#This Row],[ № ТН]],Сборка_реестра_с_БД[#All],H$8,FALSE)),"")</f>
        <v>ИВЕКО</v>
      </c>
      <c r="I112" s="4" t="str">
        <f t="array" ref="I112">IFERROR(IF(ТаблицаДокумент[[#This Row],[ № ТН]]="","",VLOOKUP(ТаблицаДокумент[[#This Row],[ № ТН]],Сборка_реестра_с_БД[#All],I$8,FALSE)),"")</f>
        <v>ШК1</v>
      </c>
      <c r="J112" s="6">
        <f t="array" ref="J11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12" s="4" t="str">
        <f t="array" ref="K112">IFERROR(IF(VLOOKUP(ТаблицаДокумент[[#This Row],[ № ТН]],Сборка_реестра_с_БД[#All],K$8,FALSE),,""),"")</f>
        <v/>
      </c>
      <c r="L112" s="19" t="str">
        <f>IF(ТаблицаДокумент[[#This Row],[№  п/п]]&gt;$K$5,"Y","N")</f>
        <v>N</v>
      </c>
    </row>
    <row r="113" spans="1:12" x14ac:dyDescent="0.35">
      <c r="A113" s="4">
        <f t="shared" si="1"/>
        <v>104</v>
      </c>
      <c r="B113" s="15">
        <f t="array" ref="B113">IFERROR(IF(ТаблицаДокумент[[#This Row],[ № ТН]]="","",VLOOKUP(ТаблицаДокумент[[#This Row],[ № ТН]],Сборка_реестра_с_БД[#All],$B$8,FALSE)),"")</f>
        <v>43883</v>
      </c>
      <c r="C113" s="4" t="str">
        <f t="array" ref="C11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СГ40110</v>
      </c>
      <c r="D113" s="4" t="str">
        <f t="array" ref="D11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3" s="16">
        <f t="array" ref="E113">IFERROR(IF(ТаблицаДокумент[[#This Row],[ № ТН]]="","",VLOOKUP(ТаблицаДокумент[[#This Row],[ № ТН]],Сборка_реестра_с_БД[#All],E$8,FALSE)),"")</f>
        <v>19</v>
      </c>
      <c r="F113" s="17" t="str">
        <f t="array" ref="F113">IFERROR(IF(ТаблицаДокумент[[#This Row],[ № ТН]]="","",VLOOKUP(ТаблицаДокумент[[#This Row],[ № ТН]],Сборка_реестра_с_БД[#All],F$8,FALSE)),"")</f>
        <v>Арабаджи Николай</v>
      </c>
      <c r="G113" s="4" t="str">
        <f t="array" ref="G113">IFERROR(IF(ТаблицаДокумент[[#This Row],[ № ТН]]="","",VLOOKUP(ТаблицаДокумент[[#This Row],[ № ТН]],Сборка_реестра_с_БД[#All],G$8,FALSE)),"")</f>
        <v>Р903ХЕ750</v>
      </c>
      <c r="H113" s="4" t="str">
        <f t="array" ref="H113">IFERROR(IF(ТаблицаДокумент[[#This Row],[ № ТН]]="","",VLOOKUP(ТаблицаДокумент[[#This Row],[ № ТН]],Сборка_реестра_с_БД[#All],H$8,FALSE)),"")</f>
        <v>МЕРСЕДЕС</v>
      </c>
      <c r="I113" s="4" t="str">
        <f t="array" ref="I113">IFERROR(IF(ТаблицаДокумент[[#This Row],[ № ТН]]="","",VLOOKUP(ТаблицаДокумент[[#This Row],[ № ТН]],Сборка_реестра_с_БД[#All],I$8,FALSE)),"")</f>
        <v>ШК1</v>
      </c>
      <c r="J113" s="6">
        <f t="array" ref="J11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13" s="4" t="str">
        <f t="array" ref="K113">IFERROR(IF(VLOOKUP(ТаблицаДокумент[[#This Row],[ № ТН]],Сборка_реестра_с_БД[#All],K$8,FALSE),,""),"")</f>
        <v/>
      </c>
      <c r="L113" s="19" t="str">
        <f>IF(ТаблицаДокумент[[#This Row],[№  п/п]]&gt;$K$5,"Y","N")</f>
        <v>N</v>
      </c>
    </row>
    <row r="114" spans="1:12" x14ac:dyDescent="0.35">
      <c r="A114" s="4">
        <f t="shared" si="1"/>
        <v>105</v>
      </c>
      <c r="B114" s="15">
        <f t="array" ref="B114">IFERROR(IF(ТаблицаДокумент[[#This Row],[ № ТН]]="","",VLOOKUP(ТаблицаДокумент[[#This Row],[ № ТН]],Сборка_реестра_с_БД[#All],$B$8,FALSE)),"")</f>
        <v>43883</v>
      </c>
      <c r="C114" s="4" t="str">
        <f t="array" ref="C11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ИН139631</v>
      </c>
      <c r="D114" s="4" t="str">
        <f t="array" ref="D11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4" s="16">
        <f t="array" ref="E114">IFERROR(IF(ТаблицаДокумент[[#This Row],[ № ТН]]="","",VLOOKUP(ТаблицаДокумент[[#This Row],[ № ТН]],Сборка_реестра_с_БД[#All],E$8,FALSE)),"")</f>
        <v>19</v>
      </c>
      <c r="F114" s="17" t="str">
        <f t="array" ref="F114">IFERROR(IF(ТаблицаДокумент[[#This Row],[ № ТН]]="","",VLOOKUP(ТаблицаДокумент[[#This Row],[ № ТН]],Сборка_реестра_с_БД[#All],F$8,FALSE)),"")</f>
        <v>Осипов С.Р.</v>
      </c>
      <c r="G114" s="4" t="str">
        <f t="array" ref="G114">IFERROR(IF(ТаблицаДокумент[[#This Row],[ № ТН]]="","",VLOOKUP(ТаблицаДокумент[[#This Row],[ № ТН]],Сборка_реестра_с_БД[#All],G$8,FALSE)),"")</f>
        <v>В208ТМ47</v>
      </c>
      <c r="H114" s="4" t="str">
        <f t="array" ref="H114">IFERROR(IF(ТаблицаДокумент[[#This Row],[ № ТН]]="","",VLOOKUP(ТаблицаДокумент[[#This Row],[ № ТН]],Сборка_реестра_с_БД[#All],H$8,FALSE)),"")</f>
        <v>ИВЕКО</v>
      </c>
      <c r="I114" s="4" t="str">
        <f t="array" ref="I114">IFERROR(IF(ТаблицаДокумент[[#This Row],[ № ТН]]="","",VLOOKUP(ТаблицаДокумент[[#This Row],[ № ТН]],Сборка_реестра_с_БД[#All],I$8,FALSE)),"")</f>
        <v>ШК1</v>
      </c>
      <c r="J114" s="6">
        <f t="array" ref="J11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14" s="4" t="str">
        <f t="array" ref="K114">IFERROR(IF(VLOOKUP(ТаблицаДокумент[[#This Row],[ № ТН]],Сборка_реестра_с_БД[#All],K$8,FALSE),,""),"")</f>
        <v/>
      </c>
      <c r="L114" s="19" t="str">
        <f>IF(ТаблицаДокумент[[#This Row],[№  п/п]]&gt;$K$5,"Y","N")</f>
        <v>N</v>
      </c>
    </row>
    <row r="115" spans="1:12" x14ac:dyDescent="0.35">
      <c r="A115" s="4">
        <f t="shared" si="1"/>
        <v>106</v>
      </c>
      <c r="B115" s="15">
        <f t="array" ref="B115">IFERROR(IF(ТаблицаДокумент[[#This Row],[ № ТН]]="","",VLOOKUP(ТаблицаДокумент[[#This Row],[ № ТН]],Сборка_реестра_с_БД[#All],$B$8,FALSE)),"")</f>
        <v>43883</v>
      </c>
      <c r="C115" s="4" t="str">
        <f t="array" ref="C11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СГ40112</v>
      </c>
      <c r="D115" s="4" t="str">
        <f t="array" ref="D11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5" s="16">
        <f t="array" ref="E115">IFERROR(IF(ТаблицаДокумент[[#This Row],[ № ТН]]="","",VLOOKUP(ТаблицаДокумент[[#This Row],[ № ТН]],Сборка_реестра_с_БД[#All],E$8,FALSE)),"")</f>
        <v>20</v>
      </c>
      <c r="F115" s="17" t="str">
        <f t="array" ref="F115">IFERROR(IF(ТаблицаДокумент[[#This Row],[ № ТН]]="","",VLOOKUP(ТаблицаДокумент[[#This Row],[ № ТН]],Сборка_реестра_с_БД[#All],F$8,FALSE)),"")</f>
        <v>Арабаджи Николай</v>
      </c>
      <c r="G115" s="4" t="str">
        <f t="array" ref="G115">IFERROR(IF(ТаблицаДокумент[[#This Row],[ № ТН]]="","",VLOOKUP(ТаблицаДокумент[[#This Row],[ № ТН]],Сборка_реестра_с_БД[#All],G$8,FALSE)),"")</f>
        <v>Р903ХЕ750</v>
      </c>
      <c r="H115" s="4" t="str">
        <f t="array" ref="H115">IFERROR(IF(ТаблицаДокумент[[#This Row],[ № ТН]]="","",VLOOKUP(ТаблицаДокумент[[#This Row],[ № ТН]],Сборка_реестра_с_БД[#All],H$8,FALSE)),"")</f>
        <v>МЕРСЕДЕС</v>
      </c>
      <c r="I115" s="4" t="str">
        <f t="array" ref="I115">IFERROR(IF(ТаблицаДокумент[[#This Row],[ № ТН]]="","",VLOOKUP(ТаблицаДокумент[[#This Row],[ № ТН]],Сборка_реестра_с_БД[#All],I$8,FALSE)),"")</f>
        <v>ШК1</v>
      </c>
      <c r="J115" s="6">
        <f t="array" ref="J11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115" s="4" t="str">
        <f t="array" ref="K115">IFERROR(IF(VLOOKUP(ТаблицаДокумент[[#This Row],[ № ТН]],Сборка_реестра_с_БД[#All],K$8,FALSE),,""),"")</f>
        <v/>
      </c>
      <c r="L115" s="19" t="str">
        <f>IF(ТаблицаДокумент[[#This Row],[№  п/п]]&gt;$K$5,"Y","N")</f>
        <v>N</v>
      </c>
    </row>
    <row r="116" spans="1:12" x14ac:dyDescent="0.35">
      <c r="A116" s="4">
        <f t="shared" si="1"/>
        <v>107</v>
      </c>
      <c r="B116" s="15">
        <f t="array" ref="B116">IFERROR(IF(ТаблицаДокумент[[#This Row],[ № ТН]]="","",VLOOKUP(ТаблицаДокумент[[#This Row],[ № ТН]],Сборка_реестра_с_БД[#All],$B$8,FALSE)),"")</f>
        <v>43884</v>
      </c>
      <c r="C116" s="4" t="str">
        <f t="array" ref="C11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ИН37499</v>
      </c>
      <c r="D116" s="4" t="str">
        <f t="array" ref="D11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6" s="16">
        <f t="array" ref="E116">IFERROR(IF(ТаблицаДокумент[[#This Row],[ № ТН]]="","",VLOOKUP(ТаблицаДокумент[[#This Row],[ № ТН]],Сборка_реестра_с_БД[#All],E$8,FALSE)),"")</f>
        <v>22</v>
      </c>
      <c r="F116" s="17" t="str">
        <f t="array" ref="F116">IFERROR(IF(ТаблицаДокумент[[#This Row],[ № ТН]]="","",VLOOKUP(ТаблицаДокумент[[#This Row],[ № ТН]],Сборка_реестра_с_БД[#All],F$8,FALSE)),"")</f>
        <v>Ерофеев Ю.С.</v>
      </c>
      <c r="G116" s="4" t="str">
        <f t="array" ref="G116">IFERROR(IF(ТаблицаДокумент[[#This Row],[ № ТН]]="","",VLOOKUP(ТаблицаДокумент[[#This Row],[ № ТН]],Сборка_реестра_с_БД[#All],G$8,FALSE)),"")</f>
        <v>Р600ТН178</v>
      </c>
      <c r="H116" s="4" t="str">
        <f t="array" ref="H116">IFERROR(IF(ТаблицаДокумент[[#This Row],[ № ТН]]="","",VLOOKUP(ТаблицаДокумент[[#This Row],[ № ТН]],Сборка_реестра_с_БД[#All],H$8,FALSE)),"")</f>
        <v>СКАНИЯ</v>
      </c>
      <c r="I116" s="4" t="str">
        <f t="array" ref="I116">IFERROR(IF(ТаблицаДокумент[[#This Row],[ № ТН]]="","",VLOOKUP(ТаблицаДокумент[[#This Row],[ № ТН]],Сборка_реестра_с_БД[#All],I$8,FALSE)),"")</f>
        <v>ШК1</v>
      </c>
      <c r="J116" s="6">
        <f t="array" ref="J11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16" s="4" t="str">
        <f t="array" ref="K116">IFERROR(IF(VLOOKUP(ТаблицаДокумент[[#This Row],[ № ТН]],Сборка_реестра_с_БД[#All],K$8,FALSE),,""),"")</f>
        <v/>
      </c>
      <c r="L116" s="19" t="str">
        <f>IF(ТаблицаДокумент[[#This Row],[№  п/п]]&gt;$K$5,"Y","N")</f>
        <v>N</v>
      </c>
    </row>
    <row r="117" spans="1:12" x14ac:dyDescent="0.35">
      <c r="A117" s="4">
        <f t="shared" si="1"/>
        <v>108</v>
      </c>
      <c r="B117" s="15">
        <f t="array" ref="B117">IFERROR(IF(ТаблицаДокумент[[#This Row],[ № ТН]]="","",VLOOKUP(ТаблицаДокумент[[#This Row],[ № ТН]],Сборка_реестра_с_БД[#All],$B$8,FALSE)),"")</f>
        <v>43884</v>
      </c>
      <c r="C117" s="4" t="str">
        <f t="array" ref="C11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ИН39468</v>
      </c>
      <c r="D117" s="4" t="str">
        <f t="array" ref="D11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7" s="16">
        <f t="array" ref="E117">IFERROR(IF(ТаблицаДокумент[[#This Row],[ № ТН]]="","",VLOOKUP(ТаблицаДокумент[[#This Row],[ № ТН]],Сборка_реестра_с_БД[#All],E$8,FALSE)),"")</f>
        <v>22</v>
      </c>
      <c r="F117" s="17" t="str">
        <f t="array" ref="F117">IFERROR(IF(ТаблицаДокумент[[#This Row],[ № ТН]]="","",VLOOKUP(ТаблицаДокумент[[#This Row],[ № ТН]],Сборка_реестра_с_БД[#All],F$8,FALSE)),"")</f>
        <v>Рящин В.А.</v>
      </c>
      <c r="G117" s="4" t="str">
        <f t="array" ref="G117">IFERROR(IF(ТаблицаДокумент[[#This Row],[ № ТН]]="","",VLOOKUP(ТаблицаДокумент[[#This Row],[ № ТН]],Сборка_реестра_с_БД[#All],G$8,FALSE)),"")</f>
        <v>Х600ВХ98</v>
      </c>
      <c r="H117" s="4" t="str">
        <f t="array" ref="H117">IFERROR(IF(ТаблицаДокумент[[#This Row],[ № ТН]]="","",VLOOKUP(ТаблицаДокумент[[#This Row],[ № ТН]],Сборка_реестра_с_БД[#All],H$8,FALSE)),"")</f>
        <v>РЕНО</v>
      </c>
      <c r="I117" s="4" t="str">
        <f t="array" ref="I117">IFERROR(IF(ТаблицаДокумент[[#This Row],[ № ТН]]="","",VLOOKUP(ТаблицаДокумент[[#This Row],[ № ТН]],Сборка_реестра_с_БД[#All],I$8,FALSE)),"")</f>
        <v>ШК1</v>
      </c>
      <c r="J117" s="6">
        <f t="array" ref="J11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17" s="4" t="str">
        <f t="array" ref="K117">IFERROR(IF(VLOOKUP(ТаблицаДокумент[[#This Row],[ № ТН]],Сборка_реестра_с_БД[#All],K$8,FALSE),,""),"")</f>
        <v/>
      </c>
      <c r="L117" s="19" t="str">
        <f>IF(ТаблицаДокумент[[#This Row],[№  п/п]]&gt;$K$5,"Y","N")</f>
        <v>N</v>
      </c>
    </row>
    <row r="118" spans="1:12" x14ac:dyDescent="0.35">
      <c r="A118" s="4">
        <f t="shared" si="1"/>
        <v>109</v>
      </c>
      <c r="B118" s="15">
        <f t="array" ref="B118">IFERROR(IF(ТаблицаДокумент[[#This Row],[ № ТН]]="","",VLOOKUP(ТаблицаДокумент[[#This Row],[ № ТН]],Сборка_реестра_с_БД[#All],$B$8,FALSE)),"")</f>
        <v>43884</v>
      </c>
      <c r="C118" s="4" t="str">
        <f t="array" ref="C11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ИН39469</v>
      </c>
      <c r="D118" s="4" t="str">
        <f t="array" ref="D11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8" s="16">
        <f t="array" ref="E118">IFERROR(IF(ТаблицаДокумент[[#This Row],[ № ТН]]="","",VLOOKUP(ТаблицаДокумент[[#This Row],[ № ТН]],Сборка_реестра_с_БД[#All],E$8,FALSE)),"")</f>
        <v>22</v>
      </c>
      <c r="F118" s="17" t="str">
        <f t="array" ref="F118">IFERROR(IF(ТаблицаДокумент[[#This Row],[ № ТН]]="","",VLOOKUP(ТаблицаДокумент[[#This Row],[ № ТН]],Сборка_реестра_с_БД[#All],F$8,FALSE)),"")</f>
        <v>Рящин В.А.</v>
      </c>
      <c r="G118" s="4" t="str">
        <f t="array" ref="G118">IFERROR(IF(ТаблицаДокумент[[#This Row],[ № ТН]]="","",VLOOKUP(ТаблицаДокумент[[#This Row],[ № ТН]],Сборка_реестра_с_БД[#All],G$8,FALSE)),"")</f>
        <v>Х600ВХ98</v>
      </c>
      <c r="H118" s="4" t="str">
        <f t="array" ref="H118">IFERROR(IF(ТаблицаДокумент[[#This Row],[ № ТН]]="","",VLOOKUP(ТаблицаДокумент[[#This Row],[ № ТН]],Сборка_реестра_с_БД[#All],H$8,FALSE)),"")</f>
        <v>РЕНО</v>
      </c>
      <c r="I118" s="4" t="str">
        <f t="array" ref="I118">IFERROR(IF(ТаблицаДокумент[[#This Row],[ № ТН]]="","",VLOOKUP(ТаблицаДокумент[[#This Row],[ № ТН]],Сборка_реестра_с_БД[#All],I$8,FALSE)),"")</f>
        <v>ШК1</v>
      </c>
      <c r="J118" s="6">
        <f t="array" ref="J11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18" s="4" t="str">
        <f t="array" ref="K118">IFERROR(IF(VLOOKUP(ТаблицаДокумент[[#This Row],[ № ТН]],Сборка_реестра_с_БД[#All],K$8,FALSE),,""),"")</f>
        <v/>
      </c>
      <c r="L118" s="19" t="str">
        <f>IF(ТаблицаДокумент[[#This Row],[№  п/п]]&gt;$K$5,"Y","N")</f>
        <v>N</v>
      </c>
    </row>
    <row r="119" spans="1:12" x14ac:dyDescent="0.35">
      <c r="A119" s="4">
        <f t="shared" si="1"/>
        <v>110</v>
      </c>
      <c r="B119" s="15">
        <f t="array" ref="B119">IFERROR(IF(ТаблицаДокумент[[#This Row],[ № ТН]]="","",VLOOKUP(ТаблицаДокумент[[#This Row],[ № ТН]],Сборка_реестра_с_БД[#All],$B$8,FALSE)),"")</f>
        <v>43884</v>
      </c>
      <c r="C119" s="4" t="str">
        <f t="array" ref="C11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ИН39470</v>
      </c>
      <c r="D119" s="4" t="str">
        <f t="array" ref="D11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19" s="16">
        <f t="array" ref="E119">IFERROR(IF(ТаблицаДокумент[[#This Row],[ № ТН]]="","",VLOOKUP(ТаблицаДокумент[[#This Row],[ № ТН]],Сборка_реестра_с_БД[#All],E$8,FALSE)),"")</f>
        <v>23</v>
      </c>
      <c r="F119" s="17" t="str">
        <f t="array" ref="F119">IFERROR(IF(ТаблицаДокумент[[#This Row],[ № ТН]]="","",VLOOKUP(ТаблицаДокумент[[#This Row],[ № ТН]],Сборка_реестра_с_БД[#All],F$8,FALSE)),"")</f>
        <v>Рящин В.А.</v>
      </c>
      <c r="G119" s="4" t="str">
        <f t="array" ref="G119">IFERROR(IF(ТаблицаДокумент[[#This Row],[ № ТН]]="","",VLOOKUP(ТаблицаДокумент[[#This Row],[ № ТН]],Сборка_реестра_с_БД[#All],G$8,FALSE)),"")</f>
        <v>Х600ВХ98</v>
      </c>
      <c r="H119" s="4" t="str">
        <f t="array" ref="H119">IFERROR(IF(ТаблицаДокумент[[#This Row],[ № ТН]]="","",VLOOKUP(ТаблицаДокумент[[#This Row],[ № ТН]],Сборка_реестра_с_БД[#All],H$8,FALSE)),"")</f>
        <v>РЕНО</v>
      </c>
      <c r="I119" s="4" t="str">
        <f t="array" ref="I119">IFERROR(IF(ТаблицаДокумент[[#This Row],[ № ТН]]="","",VLOOKUP(ТаблицаДокумент[[#This Row],[ № ТН]],Сборка_реестра_с_БД[#All],I$8,FALSE)),"")</f>
        <v>ШК1</v>
      </c>
      <c r="J119" s="6">
        <f t="array" ref="J11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460</v>
      </c>
      <c r="K119" s="4" t="str">
        <f t="array" ref="K119">IFERROR(IF(VLOOKUP(ТаблицаДокумент[[#This Row],[ № ТН]],Сборка_реестра_с_БД[#All],K$8,FALSE),,""),"")</f>
        <v/>
      </c>
      <c r="L119" s="19" t="str">
        <f>IF(ТаблицаДокумент[[#This Row],[№  п/п]]&gt;$K$5,"Y","N")</f>
        <v>N</v>
      </c>
    </row>
    <row r="120" spans="1:12" x14ac:dyDescent="0.35">
      <c r="A120" s="4">
        <f t="shared" si="1"/>
        <v>111</v>
      </c>
      <c r="B120" s="15">
        <f t="array" ref="B120">IFERROR(IF(ТаблицаДокумент[[#This Row],[ № ТН]]="","",VLOOKUP(ТаблицаДокумент[[#This Row],[ № ТН]],Сборка_реестра_с_БД[#All],$B$8,FALSE)),"")</f>
        <v>43884</v>
      </c>
      <c r="C120" s="4" t="str">
        <f t="array" ref="C12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ИН34691</v>
      </c>
      <c r="D120" s="4" t="str">
        <f t="array" ref="D12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0" s="16">
        <f t="array" ref="E120">IFERROR(IF(ТаблицаДокумент[[#This Row],[ № ТН]]="","",VLOOKUP(ТаблицаДокумент[[#This Row],[ № ТН]],Сборка_реестра_с_БД[#All],E$8,FALSE)),"")</f>
        <v>22.5</v>
      </c>
      <c r="F120" s="17" t="str">
        <f t="array" ref="F120">IFERROR(IF(ТаблицаДокумент[[#This Row],[ № ТН]]="","",VLOOKUP(ТаблицаДокумент[[#This Row],[ № ТН]],Сборка_реестра_с_БД[#All],F$8,FALSE)),"")</f>
        <v>Качулин И.С.</v>
      </c>
      <c r="G120" s="4" t="str">
        <f t="array" ref="G120">IFERROR(IF(ТаблицаДокумент[[#This Row],[ № ТН]]="","",VLOOKUP(ТаблицаДокумент[[#This Row],[ № ТН]],Сборка_реестра_с_БД[#All],G$8,FALSE)),"")</f>
        <v>У698ЕЕ178</v>
      </c>
      <c r="H120" s="4" t="str">
        <f t="array" ref="H120">IFERROR(IF(ТаблицаДокумент[[#This Row],[ № ТН]]="","",VLOOKUP(ТаблицаДокумент[[#This Row],[ № ТН]],Сборка_реестра_с_БД[#All],H$8,FALSE)),"")</f>
        <v>СКАНИЯ</v>
      </c>
      <c r="I120" s="4" t="str">
        <f t="array" ref="I120">IFERROR(IF(ТаблицаДокумент[[#This Row],[ № ТН]]="","",VLOOKUP(ТаблицаДокумент[[#This Row],[ № ТН]],Сборка_реестра_с_БД[#All],I$8,FALSE)),"")</f>
        <v>ШК1</v>
      </c>
      <c r="J120" s="6">
        <f t="array" ref="J12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450</v>
      </c>
      <c r="K120" s="4" t="str">
        <f t="array" ref="K120">IFERROR(IF(VLOOKUP(ТаблицаДокумент[[#This Row],[ № ТН]],Сборка_реестра_с_БД[#All],K$8,FALSE),,""),"")</f>
        <v/>
      </c>
      <c r="L120" s="19" t="str">
        <f>IF(ТаблицаДокумент[[#This Row],[№  п/п]]&gt;$K$5,"Y","N")</f>
        <v>N</v>
      </c>
    </row>
    <row r="121" spans="1:12" x14ac:dyDescent="0.35">
      <c r="A121" s="4">
        <f t="shared" si="1"/>
        <v>112</v>
      </c>
      <c r="B121" s="15">
        <f t="array" ref="B121">IFERROR(IF(ТаблицаДокумент[[#This Row],[ № ТН]]="","",VLOOKUP(ТаблицаДокумент[[#This Row],[ № ТН]],Сборка_реестра_с_БД[#All],$B$8,FALSE)),"")</f>
        <v>43884</v>
      </c>
      <c r="C121" s="4" t="str">
        <f t="array" ref="C12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ИН34692</v>
      </c>
      <c r="D121" s="4" t="str">
        <f t="array" ref="D12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1" s="16">
        <f t="array" ref="E121">IFERROR(IF(ТаблицаДокумент[[#This Row],[ № ТН]]="","",VLOOKUP(ТаблицаДокумент[[#This Row],[ № ТН]],Сборка_реестра_с_БД[#All],E$8,FALSE)),"")</f>
        <v>21</v>
      </c>
      <c r="F121" s="17" t="str">
        <f t="array" ref="F121">IFERROR(IF(ТаблицаДокумент[[#This Row],[ № ТН]]="","",VLOOKUP(ТаблицаДокумент[[#This Row],[ № ТН]],Сборка_реестра_с_БД[#All],F$8,FALSE)),"")</f>
        <v>Качулин И.С.</v>
      </c>
      <c r="G121" s="4" t="str">
        <f t="array" ref="G121">IFERROR(IF(ТаблицаДокумент[[#This Row],[ № ТН]]="","",VLOOKUP(ТаблицаДокумент[[#This Row],[ № ТН]],Сборка_реестра_с_БД[#All],G$8,FALSE)),"")</f>
        <v>У698ЕЕ178</v>
      </c>
      <c r="H121" s="4" t="str">
        <f t="array" ref="H121">IFERROR(IF(ТаблицаДокумент[[#This Row],[ № ТН]]="","",VLOOKUP(ТаблицаДокумент[[#This Row],[ № ТН]],Сборка_реестра_с_БД[#All],H$8,FALSE)),"")</f>
        <v>СКАНИЯ</v>
      </c>
      <c r="I121" s="4" t="str">
        <f t="array" ref="I121">IFERROR(IF(ТаблицаДокумент[[#This Row],[ № ТН]]="","",VLOOKUP(ТаблицаДокумент[[#This Row],[ № ТН]],Сборка_реестра_с_БД[#All],I$8,FALSE)),"")</f>
        <v>ШК1</v>
      </c>
      <c r="J121" s="6">
        <f t="array" ref="J12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420</v>
      </c>
      <c r="K121" s="4" t="str">
        <f t="array" ref="K121">IFERROR(IF(VLOOKUP(ТаблицаДокумент[[#This Row],[ № ТН]],Сборка_реестра_с_БД[#All],K$8,FALSE),,""),"")</f>
        <v/>
      </c>
      <c r="L121" s="19" t="str">
        <f>IF(ТаблицаДокумент[[#This Row],[№  п/п]]&gt;$K$5,"Y","N")</f>
        <v>N</v>
      </c>
    </row>
    <row r="122" spans="1:12" x14ac:dyDescent="0.35">
      <c r="A122" s="4">
        <f t="shared" si="1"/>
        <v>113</v>
      </c>
      <c r="B122" s="15">
        <f t="array" ref="B122">IFERROR(IF(ТаблицаДокумент[[#This Row],[ № ТН]]="","",VLOOKUP(ТаблицаДокумент[[#This Row],[ № ТН]],Сборка_реестра_с_БД[#All],$B$8,FALSE)),"")</f>
        <v>43884</v>
      </c>
      <c r="C122" s="4" t="str">
        <f t="array" ref="C12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ИН39656</v>
      </c>
      <c r="D122" s="4" t="str">
        <f t="array" ref="D12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2" s="16">
        <f t="array" ref="E122">IFERROR(IF(ТаблицаДокумент[[#This Row],[ № ТН]]="","",VLOOKUP(ТаблицаДокумент[[#This Row],[ № ТН]],Сборка_реестра_с_БД[#All],E$8,FALSE)),"")</f>
        <v>20.5</v>
      </c>
      <c r="F122" s="17" t="str">
        <f t="array" ref="F122">IFERROR(IF(ТаблицаДокумент[[#This Row],[ № ТН]]="","",VLOOKUP(ТаблицаДокумент[[#This Row],[ № ТН]],Сборка_реестра_с_БД[#All],F$8,FALSE)),"")</f>
        <v>Прокофьев С.Н.</v>
      </c>
      <c r="G122" s="4" t="str">
        <f t="array" ref="G122">IFERROR(IF(ТаблицаДокумент[[#This Row],[ № ТН]]="","",VLOOKUP(ТаблицаДокумент[[#This Row],[ № ТН]],Сборка_реестра_с_БД[#All],G$8,FALSE)),"")</f>
        <v>Т600ХВ47</v>
      </c>
      <c r="H122" s="4" t="str">
        <f t="array" ref="H122">IFERROR(IF(ТаблицаДокумент[[#This Row],[ № ТН]]="","",VLOOKUP(ТаблицаДокумент[[#This Row],[ № ТН]],Сборка_реестра_с_БД[#All],H$8,FALSE)),"")</f>
        <v>ВОЛЬВО</v>
      </c>
      <c r="I122" s="4" t="str">
        <f t="array" ref="I122">IFERROR(IF(ТаблицаДокумент[[#This Row],[ № ТН]]="","",VLOOKUP(ТаблицаДокумент[[#This Row],[ № ТН]],Сборка_реестра_с_БД[#All],I$8,FALSE)),"")</f>
        <v>ШК1</v>
      </c>
      <c r="J122" s="6">
        <f t="array" ref="J12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410</v>
      </c>
      <c r="K122" s="4" t="str">
        <f t="array" ref="K122">IFERROR(IF(VLOOKUP(ТаблицаДокумент[[#This Row],[ № ТН]],Сборка_реестра_с_БД[#All],K$8,FALSE),,""),"")</f>
        <v/>
      </c>
      <c r="L122" s="19" t="str">
        <f>IF(ТаблицаДокумент[[#This Row],[№  п/п]]&gt;$K$5,"Y","N")</f>
        <v>N</v>
      </c>
    </row>
    <row r="123" spans="1:12" x14ac:dyDescent="0.35">
      <c r="A123" s="4">
        <f t="shared" si="1"/>
        <v>114</v>
      </c>
      <c r="B123" s="15">
        <f t="array" ref="B123">IFERROR(IF(ТаблицаДокумент[[#This Row],[ № ТН]]="","",VLOOKUP(ТаблицаДокумент[[#This Row],[ № ТН]],Сборка_реестра_с_БД[#All],$B$8,FALSE)),"")</f>
        <v>43884</v>
      </c>
      <c r="C123" s="4" t="str">
        <f t="array" ref="C12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ИН39026</v>
      </c>
      <c r="D123" s="4" t="str">
        <f t="array" ref="D12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3" s="16">
        <f t="array" ref="E123">IFERROR(IF(ТаблицаДокумент[[#This Row],[ № ТН]]="","",VLOOKUP(ТаблицаДокумент[[#This Row],[ № ТН]],Сборка_реестра_с_БД[#All],E$8,FALSE)),"")</f>
        <v>22</v>
      </c>
      <c r="F123" s="17" t="str">
        <f t="array" ref="F123">IFERROR(IF(ТаблицаДокумент[[#This Row],[ № ТН]]="","",VLOOKUP(ТаблицаДокумент[[#This Row],[ № ТН]],Сборка_реестра_с_БД[#All],F$8,FALSE)),"")</f>
        <v>Сергушенков Ю.А.</v>
      </c>
      <c r="G123" s="4" t="str">
        <f t="array" ref="G123">IFERROR(IF(ТаблицаДокумент[[#This Row],[ № ТН]]="","",VLOOKUP(ТаблицаДокумент[[#This Row],[ № ТН]],Сборка_реестра_с_БД[#All],G$8,FALSE)),"")</f>
        <v>Т600СН178</v>
      </c>
      <c r="H123" s="4" t="str">
        <f t="array" ref="H123">IFERROR(IF(ТаблицаДокумент[[#This Row],[ № ТН]]="","",VLOOKUP(ТаблицаДокумент[[#This Row],[ № ТН]],Сборка_реестра_с_БД[#All],H$8,FALSE)),"")</f>
        <v>РЕНО</v>
      </c>
      <c r="I123" s="4" t="str">
        <f t="array" ref="I123">IFERROR(IF(ТаблицаДокумент[[#This Row],[ № ТН]]="","",VLOOKUP(ТаблицаДокумент[[#This Row],[ № ТН]],Сборка_реестра_с_БД[#All],I$8,FALSE)),"")</f>
        <v>ШК1</v>
      </c>
      <c r="J123" s="6">
        <f t="array" ref="J12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23" s="4" t="str">
        <f t="array" ref="K123">IFERROR(IF(VLOOKUP(ТаблицаДокумент[[#This Row],[ № ТН]],Сборка_реестра_с_БД[#All],K$8,FALSE),,""),"")</f>
        <v/>
      </c>
      <c r="L123" s="19" t="str">
        <f>IF(ТаблицаДокумент[[#This Row],[№  п/п]]&gt;$K$5,"Y","N")</f>
        <v>N</v>
      </c>
    </row>
    <row r="124" spans="1:12" x14ac:dyDescent="0.35">
      <c r="A124" s="4">
        <f t="shared" si="1"/>
        <v>115</v>
      </c>
      <c r="B124" s="15">
        <f t="array" ref="B124">IFERROR(IF(ТаблицаДокумент[[#This Row],[ № ТН]]="","",VLOOKUP(ТаблицаДокумент[[#This Row],[ № ТН]],Сборка_реестра_с_БД[#All],$B$8,FALSE)),"")</f>
        <v>43884</v>
      </c>
      <c r="C124" s="4" t="str">
        <f t="array" ref="C12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ИН37329</v>
      </c>
      <c r="D124" s="4" t="str">
        <f t="array" ref="D124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4" s="16">
        <f t="array" ref="E124">IFERROR(IF(ТаблицаДокумент[[#This Row],[ № ТН]]="","",VLOOKUP(ТаблицаДокумент[[#This Row],[ № ТН]],Сборка_реестра_с_БД[#All],E$8,FALSE)),"")</f>
        <v>22</v>
      </c>
      <c r="F124" s="17" t="str">
        <f t="array" ref="F124">IFERROR(IF(ТаблицаДокумент[[#This Row],[ № ТН]]="","",VLOOKUP(ТаблицаДокумент[[#This Row],[ № ТН]],Сборка_реестра_с_БД[#All],F$8,FALSE)),"")</f>
        <v>Васильцов К.В.</v>
      </c>
      <c r="G124" s="4" t="str">
        <f t="array" ref="G124">IFERROR(IF(ТаблицаДокумент[[#This Row],[ № ТН]]="","",VLOOKUP(ТаблицаДокумент[[#This Row],[ № ТН]],Сборка_реестра_с_БД[#All],G$8,FALSE)),"")</f>
        <v>М600ХК78</v>
      </c>
      <c r="H124" s="4" t="str">
        <f t="array" ref="H124">IFERROR(IF(ТаблицаДокумент[[#This Row],[ № ТН]]="","",VLOOKUP(ТаблицаДокумент[[#This Row],[ № ТН]],Сборка_реестра_с_БД[#All],H$8,FALSE)),"")</f>
        <v>РЕНО</v>
      </c>
      <c r="I124" s="4" t="str">
        <f t="array" ref="I124">IFERROR(IF(ТаблицаДокумент[[#This Row],[ № ТН]]="","",VLOOKUP(ТаблицаДокумент[[#This Row],[ № ТН]],Сборка_реестра_с_БД[#All],I$8,FALSE)),"")</f>
        <v>ШК1</v>
      </c>
      <c r="J124" s="6">
        <f t="array" ref="J12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24" s="4" t="str">
        <f t="array" ref="K124">IFERROR(IF(VLOOKUP(ТаблицаДокумент[[#This Row],[ № ТН]],Сборка_реестра_с_БД[#All],K$8,FALSE),,""),"")</f>
        <v/>
      </c>
      <c r="L124" s="19" t="str">
        <f>IF(ТаблицаДокумент[[#This Row],[№  п/п]]&gt;$K$5,"Y","N")</f>
        <v>N</v>
      </c>
    </row>
    <row r="125" spans="1:12" x14ac:dyDescent="0.35">
      <c r="A125" s="4">
        <f t="shared" si="1"/>
        <v>116</v>
      </c>
      <c r="B125" s="15">
        <f t="array" ref="B125">IFERROR(IF(ТаблицаДокумент[[#This Row],[ № ТН]]="","",VLOOKUP(ТаблицаДокумент[[#This Row],[ № ТН]],Сборка_реестра_с_БД[#All],$B$8,FALSE)),"")</f>
        <v>43884</v>
      </c>
      <c r="C125" s="4" t="str">
        <f t="array" ref="C12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ИН39657</v>
      </c>
      <c r="D125" s="4" t="str">
        <f t="array" ref="D125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5" s="16">
        <f t="array" ref="E125">IFERROR(IF(ТаблицаДокумент[[#This Row],[ № ТН]]="","",VLOOKUP(ТаблицаДокумент[[#This Row],[ № ТН]],Сборка_реестра_с_БД[#All],E$8,FALSE)),"")</f>
        <v>22</v>
      </c>
      <c r="F125" s="17" t="str">
        <f t="array" ref="F125">IFERROR(IF(ТаблицаДокумент[[#This Row],[ № ТН]]="","",VLOOKUP(ТаблицаДокумент[[#This Row],[ № ТН]],Сборка_реестра_с_БД[#All],F$8,FALSE)),"")</f>
        <v>Кулешов И.О.</v>
      </c>
      <c r="G125" s="4" t="str">
        <f t="array" ref="G125">IFERROR(IF(ТаблицаДокумент[[#This Row],[ № ТН]]="","",VLOOKUP(ТаблицаДокумент[[#This Row],[ № ТН]],Сборка_реестра_с_БД[#All],G$8,FALSE)),"")</f>
        <v>К600РС178</v>
      </c>
      <c r="H125" s="4" t="str">
        <f t="array" ref="H125">IFERROR(IF(ТаблицаДокумент[[#This Row],[ № ТН]]="","",VLOOKUP(ТаблицаДокумент[[#This Row],[ № ТН]],Сборка_реестра_с_БД[#All],H$8,FALSE)),"")</f>
        <v>ВОЛЬВО</v>
      </c>
      <c r="I125" s="4" t="str">
        <f t="array" ref="I125">IFERROR(IF(ТаблицаДокумент[[#This Row],[ № ТН]]="","",VLOOKUP(ТаблицаДокумент[[#This Row],[ № ТН]],Сборка_реестра_с_БД[#All],I$8,FALSE)),"")</f>
        <v>ШК1</v>
      </c>
      <c r="J125" s="6">
        <f t="array" ref="J12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25" s="4" t="str">
        <f t="array" ref="K125">IFERROR(IF(VLOOKUP(ТаблицаДокумент[[#This Row],[ № ТН]],Сборка_реестра_с_БД[#All],K$8,FALSE),,""),"")</f>
        <v/>
      </c>
      <c r="L125" s="19" t="str">
        <f>IF(ТаблицаДокумент[[#This Row],[№  п/п]]&gt;$K$5,"Y","N")</f>
        <v>N</v>
      </c>
    </row>
    <row r="126" spans="1:12" x14ac:dyDescent="0.35">
      <c r="A126" s="4">
        <f t="shared" si="1"/>
        <v>117</v>
      </c>
      <c r="B126" s="15">
        <f t="array" ref="B126">IFERROR(IF(ТаблицаДокумент[[#This Row],[ № ТН]]="","",VLOOKUP(ТаблицаДокумент[[#This Row],[ № ТН]],Сборка_реестра_с_БД[#All],$B$8,FALSE)),"")</f>
        <v>43884</v>
      </c>
      <c r="C126" s="4" t="str">
        <f t="array" ref="C12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ИН39525</v>
      </c>
      <c r="D126" s="4" t="str">
        <f t="array" ref="D126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6" s="16">
        <f t="array" ref="E126">IFERROR(IF(ТаблицаДокумент[[#This Row],[ № ТН]]="","",VLOOKUP(ТаблицаДокумент[[#This Row],[ № ТН]],Сборка_реестра_с_БД[#All],E$8,FALSE)),"")</f>
        <v>23</v>
      </c>
      <c r="F126" s="17" t="str">
        <f t="array" ref="F126">IFERROR(IF(ТаблицаДокумент[[#This Row],[ № ТН]]="","",VLOOKUP(ТаблицаДокумент[[#This Row],[ № ТН]],Сборка_реестра_с_БД[#All],F$8,FALSE)),"")</f>
        <v>Камышов В.А.</v>
      </c>
      <c r="G126" s="4" t="str">
        <f t="array" ref="G126">IFERROR(IF(ТаблицаДокумент[[#This Row],[ № ТН]]="","",VLOOKUP(ТаблицаДокумент[[#This Row],[ № ТН]],Сборка_реестра_с_БД[#All],G$8,FALSE)),"")</f>
        <v>О600ХА98</v>
      </c>
      <c r="H126" s="4" t="str">
        <f t="array" ref="H126">IFERROR(IF(ТаблицаДокумент[[#This Row],[ № ТН]]="","",VLOOKUP(ТаблицаДокумент[[#This Row],[ № ТН]],Сборка_реестра_с_БД[#All],H$8,FALSE)),"")</f>
        <v>РЕНО</v>
      </c>
      <c r="I126" s="4" t="str">
        <f t="array" ref="I126">IFERROR(IF(ТаблицаДокумент[[#This Row],[ № ТН]]="","",VLOOKUP(ТаблицаДокумент[[#This Row],[ № ТН]],Сборка_реестра_с_БД[#All],I$8,FALSE)),"")</f>
        <v>ШК1</v>
      </c>
      <c r="J126" s="6">
        <f t="array" ref="J12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460</v>
      </c>
      <c r="K126" s="4" t="str">
        <f t="array" ref="K126">IFERROR(IF(VLOOKUP(ТаблицаДокумент[[#This Row],[ № ТН]],Сборка_реестра_с_БД[#All],K$8,FALSE),,""),"")</f>
        <v/>
      </c>
      <c r="L126" s="19" t="str">
        <f>IF(ТаблицаДокумент[[#This Row],[№  п/п]]&gt;$K$5,"Y","N")</f>
        <v>N</v>
      </c>
    </row>
    <row r="127" spans="1:12" x14ac:dyDescent="0.35">
      <c r="A127" s="4">
        <f t="shared" si="1"/>
        <v>118</v>
      </c>
      <c r="B127" s="15">
        <f t="array" ref="B127">IFERROR(IF(ТаблицаДокумент[[#This Row],[ № ТН]]="","",VLOOKUP(ТаблицаДокумент[[#This Row],[ № ТН]],Сборка_реестра_с_БД[#All],$B$8,FALSE)),"")</f>
        <v>43884</v>
      </c>
      <c r="C127" s="4" t="str">
        <f t="array" ref="C12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ИН39679</v>
      </c>
      <c r="D127" s="4" t="str">
        <f t="array" ref="D127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7" s="16">
        <f t="array" ref="E127">IFERROR(IF(ТаблицаДокумент[[#This Row],[ № ТН]]="","",VLOOKUP(ТаблицаДокумент[[#This Row],[ № ТН]],Сборка_реестра_с_БД[#All],E$8,FALSE)),"")</f>
        <v>22</v>
      </c>
      <c r="F127" s="17" t="str">
        <f t="array" ref="F127">IFERROR(IF(ТаблицаДокумент[[#This Row],[ № ТН]]="","",VLOOKUP(ТаблицаДокумент[[#This Row],[ № ТН]],Сборка_реестра_с_БД[#All],F$8,FALSE)),"")</f>
        <v>Руденький С.А.</v>
      </c>
      <c r="G127" s="4" t="str">
        <f t="array" ref="G127">IFERROR(IF(ТаблицаДокумент[[#This Row],[ № ТН]]="","",VLOOKUP(ТаблицаДокумент[[#This Row],[ № ТН]],Сборка_реестра_с_БД[#All],G$8,FALSE)),"")</f>
        <v>В600ОН178</v>
      </c>
      <c r="H127" s="4" t="str">
        <f t="array" ref="H127">IFERROR(IF(ТаблицаДокумент[[#This Row],[ № ТН]]="","",VLOOKUP(ТаблицаДокумент[[#This Row],[ № ТН]],Сборка_реестра_с_БД[#All],H$8,FALSE)),"")</f>
        <v>РЕНО</v>
      </c>
      <c r="I127" s="4" t="str">
        <f t="array" ref="I127">IFERROR(IF(ТаблицаДокумент[[#This Row],[ № ТН]]="","",VLOOKUP(ТаблицаДокумент[[#This Row],[ № ТН]],Сборка_реестра_с_БД[#All],I$8,FALSE)),"")</f>
        <v>ШК1</v>
      </c>
      <c r="J127" s="6">
        <f t="array" ref="J12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27" s="4" t="str">
        <f t="array" ref="K127">IFERROR(IF(VLOOKUP(ТаблицаДокумент[[#This Row],[ № ТН]],Сборка_реестра_с_БД[#All],K$8,FALSE),,""),"")</f>
        <v/>
      </c>
      <c r="L127" s="19" t="str">
        <f>IF(ТаблицаДокумент[[#This Row],[№  п/п]]&gt;$K$5,"Y","N")</f>
        <v>N</v>
      </c>
    </row>
    <row r="128" spans="1:12" x14ac:dyDescent="0.35">
      <c r="A128" s="4">
        <f t="shared" si="1"/>
        <v>119</v>
      </c>
      <c r="B128" s="15">
        <f t="array" ref="B128">IFERROR(IF(ТаблицаДокумент[[#This Row],[ № ТН]]="","",VLOOKUP(ТаблицаДокумент[[#This Row],[ № ТН]],Сборка_реестра_с_БД[#All],$B$8,FALSE)),"")</f>
        <v>43884</v>
      </c>
      <c r="C128" s="4" t="str">
        <f t="array" ref="C12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ИН38326</v>
      </c>
      <c r="D128" s="4" t="str">
        <f t="array" ref="D128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8" s="16">
        <f t="array" ref="E128">IFERROR(IF(ТаблицаДокумент[[#This Row],[ № ТН]]="","",VLOOKUP(ТаблицаДокумент[[#This Row],[ № ТН]],Сборка_реестра_с_БД[#All],E$8,FALSE)),"")</f>
        <v>22</v>
      </c>
      <c r="F128" s="17" t="str">
        <f t="array" ref="F128">IFERROR(IF(ТаблицаДокумент[[#This Row],[ № ТН]]="","",VLOOKUP(ТаблицаДокумент[[#This Row],[ № ТН]],Сборка_реестра_с_БД[#All],F$8,FALSE)),"")</f>
        <v>Вишневский Р.В.</v>
      </c>
      <c r="G128" s="4" t="str">
        <f t="array" ref="G128">IFERROR(IF(ТаблицаДокумент[[#This Row],[ № ТН]]="","",VLOOKUP(ТаблицаДокумент[[#This Row],[ № ТН]],Сборка_реестра_с_БД[#All],G$8,FALSE)),"")</f>
        <v>В600СС198</v>
      </c>
      <c r="H128" s="4" t="str">
        <f t="array" ref="H128">IFERROR(IF(ТаблицаДокумент[[#This Row],[ № ТН]]="","",VLOOKUP(ТаблицаДокумент[[#This Row],[ № ТН]],Сборка_реестра_с_БД[#All],H$8,FALSE)),"")</f>
        <v>РЕНО</v>
      </c>
      <c r="I128" s="4" t="str">
        <f t="array" ref="I128">IFERROR(IF(ТаблицаДокумент[[#This Row],[ № ТН]]="","",VLOOKUP(ТаблицаДокумент[[#This Row],[ № ТН]],Сборка_реестра_с_БД[#All],I$8,FALSE)),"")</f>
        <v>ШК1</v>
      </c>
      <c r="J128" s="6">
        <f t="array" ref="J12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28" s="4" t="str">
        <f t="array" ref="K128">IFERROR(IF(VLOOKUP(ТаблицаДокумент[[#This Row],[ № ТН]],Сборка_реестра_с_БД[#All],K$8,FALSE),,""),"")</f>
        <v/>
      </c>
      <c r="L128" s="19" t="str">
        <f>IF(ТаблицаДокумент[[#This Row],[№  п/п]]&gt;$K$5,"Y","N")</f>
        <v>N</v>
      </c>
    </row>
    <row r="129" spans="1:12" x14ac:dyDescent="0.35">
      <c r="A129" s="4">
        <f t="shared" si="1"/>
        <v>120</v>
      </c>
      <c r="B129" s="15">
        <f t="array" ref="B129">IFERROR(IF(ТаблицаДокумент[[#This Row],[ № ТН]]="","",VLOOKUP(ТаблицаДокумент[[#This Row],[ № ТН]],Сборка_реестра_с_БД[#All],$B$8,FALSE)),"")</f>
        <v>43884</v>
      </c>
      <c r="C129" s="4" t="str">
        <f t="array" ref="C12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ИН40476</v>
      </c>
      <c r="D129" s="4" t="str">
        <f t="array" ref="D129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29" s="16">
        <f t="array" ref="E129">IFERROR(IF(ТаблицаДокумент[[#This Row],[ № ТН]]="","",VLOOKUP(ТаблицаДокумент[[#This Row],[ № ТН]],Сборка_реестра_с_БД[#All],E$8,FALSE)),"")</f>
        <v>22</v>
      </c>
      <c r="F129" s="17" t="str">
        <f t="array" ref="F129">IFERROR(IF(ТаблицаДокумент[[#This Row],[ № ТН]]="","",VLOOKUP(ТаблицаДокумент[[#This Row],[ № ТН]],Сборка_реестра_с_БД[#All],F$8,FALSE)),"")</f>
        <v>Пулукчу И.Н.</v>
      </c>
      <c r="G129" s="4" t="str">
        <f t="array" ref="G129">IFERROR(IF(ТаблицаДокумент[[#This Row],[ № ТН]]="","",VLOOKUP(ТаблицаДокумент[[#This Row],[ № ТН]],Сборка_реестра_с_БД[#All],G$8,FALSE)),"")</f>
        <v>О905КЕ47</v>
      </c>
      <c r="H129" s="4" t="str">
        <f t="array" ref="H129">IFERROR(IF(ТаблицаДокумент[[#This Row],[ № ТН]]="","",VLOOKUP(ТаблицаДокумент[[#This Row],[ № ТН]],Сборка_реестра_с_БД[#All],H$8,FALSE)),"")</f>
        <v>ИВЕКО</v>
      </c>
      <c r="I129" s="4" t="str">
        <f t="array" ref="I129">IFERROR(IF(ТаблицаДокумент[[#This Row],[ № ТН]]="","",VLOOKUP(ТаблицаДокумент[[#This Row],[ № ТН]],Сборка_реестра_с_БД[#All],I$8,FALSE)),"")</f>
        <v>ШК1</v>
      </c>
      <c r="J129" s="6">
        <f t="array" ref="J12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29" s="4" t="str">
        <f t="array" ref="K129">IFERROR(IF(VLOOKUP(ТаблицаДокумент[[#This Row],[ № ТН]],Сборка_реестра_с_БД[#All],K$8,FALSE),,""),"")</f>
        <v/>
      </c>
      <c r="L129" s="19" t="str">
        <f>IF(ТаблицаДокумент[[#This Row],[№  п/п]]&gt;$K$5,"Y","N")</f>
        <v>N</v>
      </c>
    </row>
    <row r="130" spans="1:12" x14ac:dyDescent="0.35">
      <c r="A130" s="4">
        <f t="shared" si="1"/>
        <v>121</v>
      </c>
      <c r="B130" s="15">
        <f t="array" ref="B130">IFERROR(IF(ТаблицаДокумент[[#This Row],[ № ТН]]="","",VLOOKUP(ТаблицаДокумент[[#This Row],[ № ТН]],Сборка_реестра_с_БД[#All],$B$8,FALSE)),"")</f>
        <v>43884</v>
      </c>
      <c r="C130" s="4" t="str">
        <f t="array" ref="C13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ИН39901</v>
      </c>
      <c r="D130" s="4" t="str">
        <f t="array" ref="D130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30" s="16">
        <f t="array" ref="E130">IFERROR(IF(ТаблицаДокумент[[#This Row],[ № ТН]]="","",VLOOKUP(ТаблицаДокумент[[#This Row],[ № ТН]],Сборка_реестра_с_БД[#All],E$8,FALSE)),"")</f>
        <v>22</v>
      </c>
      <c r="F130" s="17" t="str">
        <f t="array" ref="F130">IFERROR(IF(ТаблицаДокумент[[#This Row],[ № ТН]]="","",VLOOKUP(ТаблицаДокумент[[#This Row],[ № ТН]],Сборка_реестра_с_БД[#All],F$8,FALSE)),"")</f>
        <v>Шишонков С.А.</v>
      </c>
      <c r="G130" s="4" t="str">
        <f t="array" ref="G130">IFERROR(IF(ТаблицаДокумент[[#This Row],[ № ТН]]="","",VLOOKUP(ТаблицаДокумент[[#This Row],[ № ТН]],Сборка_реестра_с_БД[#All],G$8,FALSE)),"")</f>
        <v>А600НУ198</v>
      </c>
      <c r="H130" s="4" t="str">
        <f t="array" ref="H130">IFERROR(IF(ТаблицаДокумент[[#This Row],[ № ТН]]="","",VLOOKUP(ТаблицаДокумент[[#This Row],[ № ТН]],Сборка_реестра_с_БД[#All],H$8,FALSE)),"")</f>
        <v>РЕНО</v>
      </c>
      <c r="I130" s="4" t="str">
        <f t="array" ref="I130">IFERROR(IF(ТаблицаДокумент[[#This Row],[ № ТН]]="","",VLOOKUP(ТаблицаДокумент[[#This Row],[ № ТН]],Сборка_реестра_с_БД[#All],I$8,FALSE)),"")</f>
        <v>ШК1</v>
      </c>
      <c r="J130" s="6">
        <f t="array" ref="J13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440</v>
      </c>
      <c r="K130" s="4" t="str">
        <f t="array" ref="K130">IFERROR(IF(VLOOKUP(ТаблицаДокумент[[#This Row],[ № ТН]],Сборка_реестра_с_БД[#All],K$8,FALSE),,""),"")</f>
        <v/>
      </c>
      <c r="L130" s="19" t="str">
        <f>IF(ТаблицаДокумент[[#This Row],[№  п/п]]&gt;$K$5,"Y","N")</f>
        <v>N</v>
      </c>
    </row>
    <row r="131" spans="1:12" x14ac:dyDescent="0.35">
      <c r="A131" s="4">
        <f t="shared" si="1"/>
        <v>122</v>
      </c>
      <c r="B131" s="15">
        <f t="array" ref="B131">IFERROR(IF(ТаблицаДокумент[[#This Row],[ № ТН]]="","",VLOOKUP(ТаблицаДокумент[[#This Row],[ № ТН]],Сборка_реестра_с_БД[#All],$B$8,FALSE)),"")</f>
        <v>43884</v>
      </c>
      <c r="C131" s="4" t="str">
        <f t="array" ref="C13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ИН40428</v>
      </c>
      <c r="D131" s="4" t="str">
        <f t="array" ref="D131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31" s="16">
        <f t="array" ref="E131">IFERROR(IF(ТаблицаДокумент[[#This Row],[ № ТН]]="","",VLOOKUP(ТаблицаДокумент[[#This Row],[ № ТН]],Сборка_реестра_с_БД[#All],E$8,FALSE)),"")</f>
        <v>20</v>
      </c>
      <c r="F131" s="17" t="str">
        <f t="array" ref="F131">IFERROR(IF(ТаблицаДокумент[[#This Row],[ № ТН]]="","",VLOOKUP(ТаблицаДокумент[[#This Row],[ № ТН]],Сборка_реестра_с_БД[#All],F$8,FALSE)),"")</f>
        <v>Головин А.Н.</v>
      </c>
      <c r="G131" s="4" t="str">
        <f t="array" ref="G131">IFERROR(IF(ТаблицаДокумент[[#This Row],[ № ТН]]="","",VLOOKUP(ТаблицаДокумент[[#This Row],[ № ТН]],Сборка_реестра_с_БД[#All],G$8,FALSE)),"")</f>
        <v>Х737КС47</v>
      </c>
      <c r="H131" s="4" t="str">
        <f t="array" ref="H131">IFERROR(IF(ТаблицаДокумент[[#This Row],[ № ТН]]="","",VLOOKUP(ТаблицаДокумент[[#This Row],[ № ТН]],Сборка_реестра_с_БД[#All],H$8,FALSE)),"")</f>
        <v>ИВЕКО</v>
      </c>
      <c r="I131" s="4" t="str">
        <f t="array" ref="I131">IFERROR(IF(ТаблицаДокумент[[#This Row],[ № ТН]]="","",VLOOKUP(ТаблицаДокумент[[#This Row],[ № ТН]],Сборка_реестра_с_БД[#All],I$8,FALSE)),"")</f>
        <v>ШК1</v>
      </c>
      <c r="J131" s="6">
        <f t="array" ref="J13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400</v>
      </c>
      <c r="K131" s="4" t="str">
        <f t="array" ref="K131">IFERROR(IF(VLOOKUP(ТаблицаДокумент[[#This Row],[ № ТН]],Сборка_реестра_с_БД[#All],K$8,FALSE),,""),"")</f>
        <v/>
      </c>
      <c r="L131" s="19" t="str">
        <f>IF(ТаблицаДокумент[[#This Row],[№  п/п]]&gt;$K$5,"Y","N")</f>
        <v>N</v>
      </c>
    </row>
    <row r="132" spans="1:12" x14ac:dyDescent="0.35">
      <c r="A132" s="4">
        <f t="shared" si="1"/>
        <v>123</v>
      </c>
      <c r="B132" s="15">
        <f t="array" ref="B132">IFERROR(IF(ТаблицаДокумент[[#This Row],[ № ТН]]="","",VLOOKUP(ТаблицаДокумент[[#This Row],[ № ТН]],Сборка_реестра_с_БД[#All],$B$8,FALSE)),"")</f>
        <v>43884</v>
      </c>
      <c r="C132" s="4" t="str">
        <f t="array" ref="C13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ИН40478</v>
      </c>
      <c r="D132" s="4" t="str">
        <f t="array" ref="D132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32" s="16">
        <f t="array" ref="E132">IFERROR(IF(ТаблицаДокумент[[#This Row],[ № ТН]]="","",VLOOKUP(ТаблицаДокумент[[#This Row],[ № ТН]],Сборка_реестра_с_БД[#All],E$8,FALSE)),"")</f>
        <v>19</v>
      </c>
      <c r="F132" s="17" t="str">
        <f t="array" ref="F132">IFERROR(IF(ТаблицаДокумент[[#This Row],[ № ТН]]="","",VLOOKUP(ТаблицаДокумент[[#This Row],[ № ТН]],Сборка_реестра_с_БД[#All],F$8,FALSE)),"")</f>
        <v>Маджар С.И.</v>
      </c>
      <c r="G132" s="4" t="str">
        <f t="array" ref="G132">IFERROR(IF(ТаблицаДокумент[[#This Row],[ № ТН]]="","",VLOOKUP(ТаблицаДокумент[[#This Row],[ № ТН]],Сборка_реестра_с_БД[#All],G$8,FALSE)),"")</f>
        <v>К770МУ71</v>
      </c>
      <c r="H132" s="4" t="str">
        <f t="array" ref="H132">IFERROR(IF(ТаблицаДокумент[[#This Row],[ № ТН]]="","",VLOOKUP(ТаблицаДокумент[[#This Row],[ № ТН]],Сборка_реестра_с_БД[#All],H$8,FALSE)),"")</f>
        <v>МАН</v>
      </c>
      <c r="I132" s="4" t="str">
        <f t="array" ref="I132">IFERROR(IF(ТаблицаДокумент[[#This Row],[ № ТН]]="","",VLOOKUP(ТаблицаДокумент[[#This Row],[ № ТН]],Сборка_реестра_с_БД[#All],I$8,FALSE)),"")</f>
        <v>ШК1</v>
      </c>
      <c r="J132" s="6">
        <f t="array" ref="J13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32" s="4" t="str">
        <f t="array" ref="K132">IFERROR(IF(VLOOKUP(ТаблицаДокумент[[#This Row],[ № ТН]],Сборка_реестра_с_БД[#All],K$8,FALSE),,""),"")</f>
        <v/>
      </c>
      <c r="L132" s="19" t="str">
        <f>IF(ТаблицаДокумент[[#This Row],[№  п/п]]&gt;$K$5,"Y","N")</f>
        <v>N</v>
      </c>
    </row>
    <row r="133" spans="1:12" x14ac:dyDescent="0.35">
      <c r="A133" s="4">
        <f t="shared" si="1"/>
        <v>124</v>
      </c>
      <c r="B133" s="15">
        <f t="array" ref="B133">IFERROR(IF(ТаблицаДокумент[[#This Row],[ № ТН]]="","",VLOOKUP(ТаблицаДокумент[[#This Row],[ № ТН]],Сборка_реестра_с_БД[#All],$B$8,FALSE)),"")</f>
        <v>43884</v>
      </c>
      <c r="C133" s="4" t="str">
        <f t="array" ref="C13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>ИН40477</v>
      </c>
      <c r="D133" s="4" t="str">
        <f t="array" ref="D133">IFERROR(IF(ТаблицаДокумент[[#This Row],[ № ТН]]="","",VLOOKUP(ТаблицаДокумент[[#This Row],[ № ТН]],Сборка_реестра_с_БД[#All],D$8,FALSE)),"")</f>
        <v>Карьерный (Горный)  песок 1 сорт</v>
      </c>
      <c r="E133" s="16">
        <f t="array" ref="E133">IFERROR(IF(ТаблицаДокумент[[#This Row],[ № ТН]]="","",VLOOKUP(ТаблицаДокумент[[#This Row],[ № ТН]],Сборка_реестра_с_БД[#All],E$8,FALSE)),"")</f>
        <v>19</v>
      </c>
      <c r="F133" s="17" t="str">
        <f t="array" ref="F133">IFERROR(IF(ТаблицаДокумент[[#This Row],[ № ТН]]="","",VLOOKUP(ТаблицаДокумент[[#This Row],[ № ТН]],Сборка_реестра_с_БД[#All],F$8,FALSE)),"")</f>
        <v>Маджар С.И.</v>
      </c>
      <c r="G133" s="4" t="str">
        <f t="array" ref="G133">IFERROR(IF(ТаблицаДокумент[[#This Row],[ № ТН]]="","",VLOOKUP(ТаблицаДокумент[[#This Row],[ № ТН]],Сборка_реестра_с_БД[#All],G$8,FALSE)),"")</f>
        <v>К770МУ71</v>
      </c>
      <c r="H133" s="4" t="str">
        <f t="array" ref="H133">IFERROR(IF(ТаблицаДокумент[[#This Row],[ № ТН]]="","",VLOOKUP(ТаблицаДокумент[[#This Row],[ № ТН]],Сборка_реестра_с_БД[#All],H$8,FALSE)),"")</f>
        <v>МАН</v>
      </c>
      <c r="I133" s="4" t="str">
        <f t="array" ref="I133">IFERROR(IF(ТаблицаДокумент[[#This Row],[ № ТН]]="","",VLOOKUP(ТаблицаДокумент[[#This Row],[ № ТН]],Сборка_реестра_с_БД[#All],I$8,FALSE)),"")</f>
        <v>ШК1</v>
      </c>
      <c r="J133" s="6">
        <f t="array" ref="J13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>380</v>
      </c>
      <c r="K133" s="4" t="str">
        <f t="array" ref="K133">IFERROR(IF(VLOOKUP(ТаблицаДокумент[[#This Row],[ № ТН]],Сборка_реестра_с_БД[#All],K$8,FALSE),,""),"")</f>
        <v/>
      </c>
      <c r="L133" s="19" t="str">
        <f>IF(ТаблицаДокумент[[#This Row],[№  п/п]]&gt;$K$5,"Y","N")</f>
        <v>N</v>
      </c>
    </row>
    <row r="134" spans="1:12" x14ac:dyDescent="0.35">
      <c r="A134" s="4" t="str">
        <f t="shared" si="1"/>
        <v/>
      </c>
      <c r="B134" s="15" t="str">
        <f t="array" ref="B134">IFERROR(IF(ТаблицаДокумент[[#This Row],[ № ТН]]="","",VLOOKUP(ТаблицаДокумент[[#This Row],[ № ТН]],Сборка_реестра_с_БД[#All],$B$8,FALSE)),"")</f>
        <v/>
      </c>
      <c r="C134" s="4" t="str">
        <f t="array" ref="C13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34" s="4" t="str">
        <f t="array" ref="D134">IFERROR(IF(ТаблицаДокумент[[#This Row],[ № ТН]]="","",VLOOKUP(ТаблицаДокумент[[#This Row],[ № ТН]],Сборка_реестра_с_БД[#All],D$8,FALSE)),"")</f>
        <v/>
      </c>
      <c r="E134" s="16" t="str">
        <f t="array" ref="E134">IFERROR(IF(ТаблицаДокумент[[#This Row],[ № ТН]]="","",VLOOKUP(ТаблицаДокумент[[#This Row],[ № ТН]],Сборка_реестра_с_БД[#All],E$8,FALSE)),"")</f>
        <v/>
      </c>
      <c r="F134" s="17" t="str">
        <f t="array" ref="F134">IFERROR(IF(ТаблицаДокумент[[#This Row],[ № ТН]]="","",VLOOKUP(ТаблицаДокумент[[#This Row],[ № ТН]],Сборка_реестра_с_БД[#All],F$8,FALSE)),"")</f>
        <v/>
      </c>
      <c r="G134" s="4" t="str">
        <f t="array" ref="G134">IFERROR(IF(ТаблицаДокумент[[#This Row],[ № ТН]]="","",VLOOKUP(ТаблицаДокумент[[#This Row],[ № ТН]],Сборка_реестра_с_БД[#All],G$8,FALSE)),"")</f>
        <v/>
      </c>
      <c r="H134" s="4" t="str">
        <f t="array" ref="H134">IFERROR(IF(ТаблицаДокумент[[#This Row],[ № ТН]]="","",VLOOKUP(ТаблицаДокумент[[#This Row],[ № ТН]],Сборка_реестра_с_БД[#All],H$8,FALSE)),"")</f>
        <v/>
      </c>
      <c r="I134" s="4" t="str">
        <f t="array" ref="I134">IFERROR(IF(ТаблицаДокумент[[#This Row],[ № ТН]]="","",VLOOKUP(ТаблицаДокумент[[#This Row],[ № ТН]],Сборка_реестра_с_БД[#All],I$8,FALSE)),"")</f>
        <v/>
      </c>
      <c r="J134" s="6" t="str">
        <f t="array" ref="J13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34" s="4" t="str">
        <f t="array" ref="K134">IFERROR(IF(VLOOKUP(ТаблицаДокумент[[#This Row],[ № ТН]],Сборка_реестра_с_БД[#All],K$8,FALSE),,""),"")</f>
        <v/>
      </c>
      <c r="L134" s="19" t="str">
        <f>IF(ТаблицаДокумент[[#This Row],[№  п/п]]&gt;$K$5,"Y","N")</f>
        <v>Y</v>
      </c>
    </row>
    <row r="135" spans="1:12" x14ac:dyDescent="0.35">
      <c r="A135" s="4" t="str">
        <f t="shared" si="1"/>
        <v/>
      </c>
      <c r="B135" s="15" t="str">
        <f t="array" ref="B135">IFERROR(IF(ТаблицаДокумент[[#This Row],[ № ТН]]="","",VLOOKUP(ТаблицаДокумент[[#This Row],[ № ТН]],Сборка_реестра_с_БД[#All],$B$8,FALSE)),"")</f>
        <v/>
      </c>
      <c r="C135" s="4" t="str">
        <f t="array" ref="C13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35" s="4" t="str">
        <f t="array" ref="D135">IFERROR(IF(ТаблицаДокумент[[#This Row],[ № ТН]]="","",VLOOKUP(ТаблицаДокумент[[#This Row],[ № ТН]],Сборка_реестра_с_БД[#All],D$8,FALSE)),"")</f>
        <v/>
      </c>
      <c r="E135" s="16" t="str">
        <f t="array" ref="E135">IFERROR(IF(ТаблицаДокумент[[#This Row],[ № ТН]]="","",VLOOKUP(ТаблицаДокумент[[#This Row],[ № ТН]],Сборка_реестра_с_БД[#All],E$8,FALSE)),"")</f>
        <v/>
      </c>
      <c r="F135" s="17" t="str">
        <f t="array" ref="F135">IFERROR(IF(ТаблицаДокумент[[#This Row],[ № ТН]]="","",VLOOKUP(ТаблицаДокумент[[#This Row],[ № ТН]],Сборка_реестра_с_БД[#All],F$8,FALSE)),"")</f>
        <v/>
      </c>
      <c r="G135" s="4" t="str">
        <f t="array" ref="G135">IFERROR(IF(ТаблицаДокумент[[#This Row],[ № ТН]]="","",VLOOKUP(ТаблицаДокумент[[#This Row],[ № ТН]],Сборка_реестра_с_БД[#All],G$8,FALSE)),"")</f>
        <v/>
      </c>
      <c r="H135" s="4" t="str">
        <f t="array" ref="H135">IFERROR(IF(ТаблицаДокумент[[#This Row],[ № ТН]]="","",VLOOKUP(ТаблицаДокумент[[#This Row],[ № ТН]],Сборка_реестра_с_БД[#All],H$8,FALSE)),"")</f>
        <v/>
      </c>
      <c r="I135" s="4" t="str">
        <f t="array" ref="I135">IFERROR(IF(ТаблицаДокумент[[#This Row],[ № ТН]]="","",VLOOKUP(ТаблицаДокумент[[#This Row],[ № ТН]],Сборка_реестра_с_БД[#All],I$8,FALSE)),"")</f>
        <v/>
      </c>
      <c r="J135" s="6" t="str">
        <f t="array" ref="J13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35" s="4" t="str">
        <f t="array" ref="K135">IFERROR(IF(VLOOKUP(ТаблицаДокумент[[#This Row],[ № ТН]],Сборка_реестра_с_БД[#All],K$8,FALSE),,""),"")</f>
        <v/>
      </c>
      <c r="L135" s="19" t="str">
        <f>IF(ТаблицаДокумент[[#This Row],[№  п/п]]&gt;$K$5,"Y","N")</f>
        <v>Y</v>
      </c>
    </row>
    <row r="136" spans="1:12" x14ac:dyDescent="0.35">
      <c r="A136" s="4" t="str">
        <f t="shared" si="1"/>
        <v/>
      </c>
      <c r="B136" s="15" t="str">
        <f t="array" ref="B136">IFERROR(IF(ТаблицаДокумент[[#This Row],[ № ТН]]="","",VLOOKUP(ТаблицаДокумент[[#This Row],[ № ТН]],Сборка_реестра_с_БД[#All],$B$8,FALSE)),"")</f>
        <v/>
      </c>
      <c r="C136" s="4" t="str">
        <f t="array" ref="C13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36" s="4" t="str">
        <f t="array" ref="D136">IFERROR(IF(ТаблицаДокумент[[#This Row],[ № ТН]]="","",VLOOKUP(ТаблицаДокумент[[#This Row],[ № ТН]],Сборка_реестра_с_БД[#All],D$8,FALSE)),"")</f>
        <v/>
      </c>
      <c r="E136" s="16" t="str">
        <f t="array" ref="E136">IFERROR(IF(ТаблицаДокумент[[#This Row],[ № ТН]]="","",VLOOKUP(ТаблицаДокумент[[#This Row],[ № ТН]],Сборка_реестра_с_БД[#All],E$8,FALSE)),"")</f>
        <v/>
      </c>
      <c r="F136" s="17" t="str">
        <f t="array" ref="F136">IFERROR(IF(ТаблицаДокумент[[#This Row],[ № ТН]]="","",VLOOKUP(ТаблицаДокумент[[#This Row],[ № ТН]],Сборка_реестра_с_БД[#All],F$8,FALSE)),"")</f>
        <v/>
      </c>
      <c r="G136" s="4" t="str">
        <f t="array" ref="G136">IFERROR(IF(ТаблицаДокумент[[#This Row],[ № ТН]]="","",VLOOKUP(ТаблицаДокумент[[#This Row],[ № ТН]],Сборка_реестра_с_БД[#All],G$8,FALSE)),"")</f>
        <v/>
      </c>
      <c r="H136" s="4" t="str">
        <f t="array" ref="H136">IFERROR(IF(ТаблицаДокумент[[#This Row],[ № ТН]]="","",VLOOKUP(ТаблицаДокумент[[#This Row],[ № ТН]],Сборка_реестра_с_БД[#All],H$8,FALSE)),"")</f>
        <v/>
      </c>
      <c r="I136" s="4" t="str">
        <f t="array" ref="I136">IFERROR(IF(ТаблицаДокумент[[#This Row],[ № ТН]]="","",VLOOKUP(ТаблицаДокумент[[#This Row],[ № ТН]],Сборка_реестра_с_БД[#All],I$8,FALSE)),"")</f>
        <v/>
      </c>
      <c r="J136" s="6" t="str">
        <f t="array" ref="J13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36" s="4" t="str">
        <f t="array" ref="K136">IFERROR(IF(VLOOKUP(ТаблицаДокумент[[#This Row],[ № ТН]],Сборка_реестра_с_БД[#All],K$8,FALSE),,""),"")</f>
        <v/>
      </c>
      <c r="L136" s="19" t="str">
        <f>IF(ТаблицаДокумент[[#This Row],[№  п/п]]&gt;$K$5,"Y","N")</f>
        <v>Y</v>
      </c>
    </row>
    <row r="137" spans="1:12" x14ac:dyDescent="0.35">
      <c r="A137" s="4" t="str">
        <f t="shared" si="1"/>
        <v/>
      </c>
      <c r="B137" s="15" t="str">
        <f t="array" ref="B137">IFERROR(IF(ТаблицаДокумент[[#This Row],[ № ТН]]="","",VLOOKUP(ТаблицаДокумент[[#This Row],[ № ТН]],Сборка_реестра_с_БД[#All],$B$8,FALSE)),"")</f>
        <v/>
      </c>
      <c r="C137" s="4" t="str">
        <f t="array" ref="C13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37" s="4" t="str">
        <f t="array" ref="D137">IFERROR(IF(ТаблицаДокумент[[#This Row],[ № ТН]]="","",VLOOKUP(ТаблицаДокумент[[#This Row],[ № ТН]],Сборка_реестра_с_БД[#All],D$8,FALSE)),"")</f>
        <v/>
      </c>
      <c r="E137" s="16" t="str">
        <f t="array" ref="E137">IFERROR(IF(ТаблицаДокумент[[#This Row],[ № ТН]]="","",VLOOKUP(ТаблицаДокумент[[#This Row],[ № ТН]],Сборка_реестра_с_БД[#All],E$8,FALSE)),"")</f>
        <v/>
      </c>
      <c r="F137" s="17" t="str">
        <f t="array" ref="F137">IFERROR(IF(ТаблицаДокумент[[#This Row],[ № ТН]]="","",VLOOKUP(ТаблицаДокумент[[#This Row],[ № ТН]],Сборка_реестра_с_БД[#All],F$8,FALSE)),"")</f>
        <v/>
      </c>
      <c r="G137" s="4" t="str">
        <f t="array" ref="G137">IFERROR(IF(ТаблицаДокумент[[#This Row],[ № ТН]]="","",VLOOKUP(ТаблицаДокумент[[#This Row],[ № ТН]],Сборка_реестра_с_БД[#All],G$8,FALSE)),"")</f>
        <v/>
      </c>
      <c r="H137" s="4" t="str">
        <f t="array" ref="H137">IFERROR(IF(ТаблицаДокумент[[#This Row],[ № ТН]]="","",VLOOKUP(ТаблицаДокумент[[#This Row],[ № ТН]],Сборка_реестра_с_БД[#All],H$8,FALSE)),"")</f>
        <v/>
      </c>
      <c r="I137" s="4" t="str">
        <f t="array" ref="I137">IFERROR(IF(ТаблицаДокумент[[#This Row],[ № ТН]]="","",VLOOKUP(ТаблицаДокумент[[#This Row],[ № ТН]],Сборка_реестра_с_БД[#All],I$8,FALSE)),"")</f>
        <v/>
      </c>
      <c r="J137" s="6" t="str">
        <f t="array" ref="J13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37" s="4" t="str">
        <f t="array" ref="K137">IFERROR(IF(VLOOKUP(ТаблицаДокумент[[#This Row],[ № ТН]],Сборка_реестра_с_БД[#All],K$8,FALSE),,""),"")</f>
        <v/>
      </c>
      <c r="L137" s="19" t="str">
        <f>IF(ТаблицаДокумент[[#This Row],[№  п/п]]&gt;$K$5,"Y","N")</f>
        <v>Y</v>
      </c>
    </row>
    <row r="138" spans="1:12" x14ac:dyDescent="0.35">
      <c r="A138" s="4" t="str">
        <f t="shared" si="1"/>
        <v/>
      </c>
      <c r="B138" s="15" t="str">
        <f t="array" ref="B138">IFERROR(IF(ТаблицаДокумент[[#This Row],[ № ТН]]="","",VLOOKUP(ТаблицаДокумент[[#This Row],[ № ТН]],Сборка_реестра_с_БД[#All],$B$8,FALSE)),"")</f>
        <v/>
      </c>
      <c r="C138" s="4" t="str">
        <f t="array" ref="C13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38" s="4" t="str">
        <f t="array" ref="D138">IFERROR(IF(ТаблицаДокумент[[#This Row],[ № ТН]]="","",VLOOKUP(ТаблицаДокумент[[#This Row],[ № ТН]],Сборка_реестра_с_БД[#All],D$8,FALSE)),"")</f>
        <v/>
      </c>
      <c r="E138" s="16" t="str">
        <f t="array" ref="E138">IFERROR(IF(ТаблицаДокумент[[#This Row],[ № ТН]]="","",VLOOKUP(ТаблицаДокумент[[#This Row],[ № ТН]],Сборка_реестра_с_БД[#All],E$8,FALSE)),"")</f>
        <v/>
      </c>
      <c r="F138" s="17" t="str">
        <f t="array" ref="F138">IFERROR(IF(ТаблицаДокумент[[#This Row],[ № ТН]]="","",VLOOKUP(ТаблицаДокумент[[#This Row],[ № ТН]],Сборка_реестра_с_БД[#All],F$8,FALSE)),"")</f>
        <v/>
      </c>
      <c r="G138" s="4" t="str">
        <f t="array" ref="G138">IFERROR(IF(ТаблицаДокумент[[#This Row],[ № ТН]]="","",VLOOKUP(ТаблицаДокумент[[#This Row],[ № ТН]],Сборка_реестра_с_БД[#All],G$8,FALSE)),"")</f>
        <v/>
      </c>
      <c r="H138" s="4" t="str">
        <f t="array" ref="H138">IFERROR(IF(ТаблицаДокумент[[#This Row],[ № ТН]]="","",VLOOKUP(ТаблицаДокумент[[#This Row],[ № ТН]],Сборка_реестра_с_БД[#All],H$8,FALSE)),"")</f>
        <v/>
      </c>
      <c r="I138" s="4" t="str">
        <f t="array" ref="I138">IFERROR(IF(ТаблицаДокумент[[#This Row],[ № ТН]]="","",VLOOKUP(ТаблицаДокумент[[#This Row],[ № ТН]],Сборка_реестра_с_БД[#All],I$8,FALSE)),"")</f>
        <v/>
      </c>
      <c r="J138" s="6" t="str">
        <f t="array" ref="J13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38" s="4" t="str">
        <f t="array" ref="K138">IFERROR(IF(VLOOKUP(ТаблицаДокумент[[#This Row],[ № ТН]],Сборка_реестра_с_БД[#All],K$8,FALSE),,""),"")</f>
        <v/>
      </c>
      <c r="L138" s="19" t="str">
        <f>IF(ТаблицаДокумент[[#This Row],[№  п/п]]&gt;$K$5,"Y","N")</f>
        <v>Y</v>
      </c>
    </row>
    <row r="139" spans="1:12" x14ac:dyDescent="0.35">
      <c r="A139" s="4" t="str">
        <f t="shared" ref="A139:A202" si="2">IF(A138&gt;=$K$5,"",A138+1)</f>
        <v/>
      </c>
      <c r="B139" s="15" t="str">
        <f t="array" ref="B139">IFERROR(IF(ТаблицаДокумент[[#This Row],[ № ТН]]="","",VLOOKUP(ТаблицаДокумент[[#This Row],[ № ТН]],Сборка_реестра_с_БД[#All],$B$8,FALSE)),"")</f>
        <v/>
      </c>
      <c r="C139" s="4" t="str">
        <f t="array" ref="C13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39" s="4" t="str">
        <f t="array" ref="D139">IFERROR(IF(ТаблицаДокумент[[#This Row],[ № ТН]]="","",VLOOKUP(ТаблицаДокумент[[#This Row],[ № ТН]],Сборка_реестра_с_БД[#All],D$8,FALSE)),"")</f>
        <v/>
      </c>
      <c r="E139" s="16" t="str">
        <f t="array" ref="E139">IFERROR(IF(ТаблицаДокумент[[#This Row],[ № ТН]]="","",VLOOKUP(ТаблицаДокумент[[#This Row],[ № ТН]],Сборка_реестра_с_БД[#All],E$8,FALSE)),"")</f>
        <v/>
      </c>
      <c r="F139" s="17" t="str">
        <f t="array" ref="F139">IFERROR(IF(ТаблицаДокумент[[#This Row],[ № ТН]]="","",VLOOKUP(ТаблицаДокумент[[#This Row],[ № ТН]],Сборка_реестра_с_БД[#All],F$8,FALSE)),"")</f>
        <v/>
      </c>
      <c r="G139" s="4" t="str">
        <f t="array" ref="G139">IFERROR(IF(ТаблицаДокумент[[#This Row],[ № ТН]]="","",VLOOKUP(ТаблицаДокумент[[#This Row],[ № ТН]],Сборка_реестра_с_БД[#All],G$8,FALSE)),"")</f>
        <v/>
      </c>
      <c r="H139" s="4" t="str">
        <f t="array" ref="H139">IFERROR(IF(ТаблицаДокумент[[#This Row],[ № ТН]]="","",VLOOKUP(ТаблицаДокумент[[#This Row],[ № ТН]],Сборка_реестра_с_БД[#All],H$8,FALSE)),"")</f>
        <v/>
      </c>
      <c r="I139" s="4" t="str">
        <f t="array" ref="I139">IFERROR(IF(ТаблицаДокумент[[#This Row],[ № ТН]]="","",VLOOKUP(ТаблицаДокумент[[#This Row],[ № ТН]],Сборка_реестра_с_БД[#All],I$8,FALSE)),"")</f>
        <v/>
      </c>
      <c r="J139" s="6" t="str">
        <f t="array" ref="J13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39" s="4" t="str">
        <f t="array" ref="K139">IFERROR(IF(VLOOKUP(ТаблицаДокумент[[#This Row],[ № ТН]],Сборка_реестра_с_БД[#All],K$8,FALSE),,""),"")</f>
        <v/>
      </c>
      <c r="L139" s="19" t="str">
        <f>IF(ТаблицаДокумент[[#This Row],[№  п/п]]&gt;$K$5,"Y","N")</f>
        <v>Y</v>
      </c>
    </row>
    <row r="140" spans="1:12" x14ac:dyDescent="0.35">
      <c r="A140" s="4" t="str">
        <f t="shared" si="2"/>
        <v/>
      </c>
      <c r="B140" s="15" t="str">
        <f t="array" ref="B140">IFERROR(IF(ТаблицаДокумент[[#This Row],[ № ТН]]="","",VLOOKUP(ТаблицаДокумент[[#This Row],[ № ТН]],Сборка_реестра_с_БД[#All],$B$8,FALSE)),"")</f>
        <v/>
      </c>
      <c r="C140" s="4" t="str">
        <f t="array" ref="C14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0" s="4" t="str">
        <f t="array" ref="D140">IFERROR(IF(ТаблицаДокумент[[#This Row],[ № ТН]]="","",VLOOKUP(ТаблицаДокумент[[#This Row],[ № ТН]],Сборка_реестра_с_БД[#All],D$8,FALSE)),"")</f>
        <v/>
      </c>
      <c r="E140" s="16" t="str">
        <f t="array" ref="E140">IFERROR(IF(ТаблицаДокумент[[#This Row],[ № ТН]]="","",VLOOKUP(ТаблицаДокумент[[#This Row],[ № ТН]],Сборка_реестра_с_БД[#All],E$8,FALSE)),"")</f>
        <v/>
      </c>
      <c r="F140" s="17" t="str">
        <f t="array" ref="F140">IFERROR(IF(ТаблицаДокумент[[#This Row],[ № ТН]]="","",VLOOKUP(ТаблицаДокумент[[#This Row],[ № ТН]],Сборка_реестра_с_БД[#All],F$8,FALSE)),"")</f>
        <v/>
      </c>
      <c r="G140" s="4" t="str">
        <f t="array" ref="G140">IFERROR(IF(ТаблицаДокумент[[#This Row],[ № ТН]]="","",VLOOKUP(ТаблицаДокумент[[#This Row],[ № ТН]],Сборка_реестра_с_БД[#All],G$8,FALSE)),"")</f>
        <v/>
      </c>
      <c r="H140" s="4" t="str">
        <f t="array" ref="H140">IFERROR(IF(ТаблицаДокумент[[#This Row],[ № ТН]]="","",VLOOKUP(ТаблицаДокумент[[#This Row],[ № ТН]],Сборка_реестра_с_БД[#All],H$8,FALSE)),"")</f>
        <v/>
      </c>
      <c r="I140" s="4" t="str">
        <f t="array" ref="I140">IFERROR(IF(ТаблицаДокумент[[#This Row],[ № ТН]]="","",VLOOKUP(ТаблицаДокумент[[#This Row],[ № ТН]],Сборка_реестра_с_БД[#All],I$8,FALSE)),"")</f>
        <v/>
      </c>
      <c r="J140" s="6" t="str">
        <f t="array" ref="J14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0" s="4" t="str">
        <f t="array" ref="K140">IFERROR(IF(VLOOKUP(ТаблицаДокумент[[#This Row],[ № ТН]],Сборка_реестра_с_БД[#All],K$8,FALSE),,""),"")</f>
        <v/>
      </c>
      <c r="L140" s="19" t="str">
        <f>IF(ТаблицаДокумент[[#This Row],[№  п/п]]&gt;$K$5,"Y","N")</f>
        <v>Y</v>
      </c>
    </row>
    <row r="141" spans="1:12" x14ac:dyDescent="0.35">
      <c r="A141" s="4" t="str">
        <f t="shared" si="2"/>
        <v/>
      </c>
      <c r="B141" s="15" t="str">
        <f t="array" ref="B141">IFERROR(IF(ТаблицаДокумент[[#This Row],[ № ТН]]="","",VLOOKUP(ТаблицаДокумент[[#This Row],[ № ТН]],Сборка_реестра_с_БД[#All],$B$8,FALSE)),"")</f>
        <v/>
      </c>
      <c r="C141" s="4" t="str">
        <f t="array" ref="C14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1" s="4" t="str">
        <f t="array" ref="D141">IFERROR(IF(ТаблицаДокумент[[#This Row],[ № ТН]]="","",VLOOKUP(ТаблицаДокумент[[#This Row],[ № ТН]],Сборка_реестра_с_БД[#All],D$8,FALSE)),"")</f>
        <v/>
      </c>
      <c r="E141" s="16" t="str">
        <f t="array" ref="E141">IFERROR(IF(ТаблицаДокумент[[#This Row],[ № ТН]]="","",VLOOKUP(ТаблицаДокумент[[#This Row],[ № ТН]],Сборка_реестра_с_БД[#All],E$8,FALSE)),"")</f>
        <v/>
      </c>
      <c r="F141" s="17" t="str">
        <f t="array" ref="F141">IFERROR(IF(ТаблицаДокумент[[#This Row],[ № ТН]]="","",VLOOKUP(ТаблицаДокумент[[#This Row],[ № ТН]],Сборка_реестра_с_БД[#All],F$8,FALSE)),"")</f>
        <v/>
      </c>
      <c r="G141" s="4" t="str">
        <f t="array" ref="G141">IFERROR(IF(ТаблицаДокумент[[#This Row],[ № ТН]]="","",VLOOKUP(ТаблицаДокумент[[#This Row],[ № ТН]],Сборка_реестра_с_БД[#All],G$8,FALSE)),"")</f>
        <v/>
      </c>
      <c r="H141" s="4" t="str">
        <f t="array" ref="H141">IFERROR(IF(ТаблицаДокумент[[#This Row],[ № ТН]]="","",VLOOKUP(ТаблицаДокумент[[#This Row],[ № ТН]],Сборка_реестра_с_БД[#All],H$8,FALSE)),"")</f>
        <v/>
      </c>
      <c r="I141" s="4" t="str">
        <f t="array" ref="I141">IFERROR(IF(ТаблицаДокумент[[#This Row],[ № ТН]]="","",VLOOKUP(ТаблицаДокумент[[#This Row],[ № ТН]],Сборка_реестра_с_БД[#All],I$8,FALSE)),"")</f>
        <v/>
      </c>
      <c r="J141" s="6" t="str">
        <f t="array" ref="J14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1" s="4" t="str">
        <f t="array" ref="K141">IFERROR(IF(VLOOKUP(ТаблицаДокумент[[#This Row],[ № ТН]],Сборка_реестра_с_БД[#All],K$8,FALSE),,""),"")</f>
        <v/>
      </c>
      <c r="L141" s="19" t="str">
        <f>IF(ТаблицаДокумент[[#This Row],[№  п/п]]&gt;$K$5,"Y","N")</f>
        <v>Y</v>
      </c>
    </row>
    <row r="142" spans="1:12" x14ac:dyDescent="0.35">
      <c r="A142" s="4" t="str">
        <f t="shared" si="2"/>
        <v/>
      </c>
      <c r="B142" s="15" t="str">
        <f t="array" ref="B142">IFERROR(IF(ТаблицаДокумент[[#This Row],[ № ТН]]="","",VLOOKUP(ТаблицаДокумент[[#This Row],[ № ТН]],Сборка_реестра_с_БД[#All],$B$8,FALSE)),"")</f>
        <v/>
      </c>
      <c r="C142" s="4" t="str">
        <f t="array" ref="C14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2" s="4" t="str">
        <f t="array" ref="D142">IFERROR(IF(ТаблицаДокумент[[#This Row],[ № ТН]]="","",VLOOKUP(ТаблицаДокумент[[#This Row],[ № ТН]],Сборка_реестра_с_БД[#All],D$8,FALSE)),"")</f>
        <v/>
      </c>
      <c r="E142" s="16" t="str">
        <f t="array" ref="E142">IFERROR(IF(ТаблицаДокумент[[#This Row],[ № ТН]]="","",VLOOKUP(ТаблицаДокумент[[#This Row],[ № ТН]],Сборка_реестра_с_БД[#All],E$8,FALSE)),"")</f>
        <v/>
      </c>
      <c r="F142" s="17" t="str">
        <f t="array" ref="F142">IFERROR(IF(ТаблицаДокумент[[#This Row],[ № ТН]]="","",VLOOKUP(ТаблицаДокумент[[#This Row],[ № ТН]],Сборка_реестра_с_БД[#All],F$8,FALSE)),"")</f>
        <v/>
      </c>
      <c r="G142" s="4" t="str">
        <f t="array" ref="G142">IFERROR(IF(ТаблицаДокумент[[#This Row],[ № ТН]]="","",VLOOKUP(ТаблицаДокумент[[#This Row],[ № ТН]],Сборка_реестра_с_БД[#All],G$8,FALSE)),"")</f>
        <v/>
      </c>
      <c r="H142" s="4" t="str">
        <f t="array" ref="H142">IFERROR(IF(ТаблицаДокумент[[#This Row],[ № ТН]]="","",VLOOKUP(ТаблицаДокумент[[#This Row],[ № ТН]],Сборка_реестра_с_БД[#All],H$8,FALSE)),"")</f>
        <v/>
      </c>
      <c r="I142" s="4" t="str">
        <f t="array" ref="I142">IFERROR(IF(ТаблицаДокумент[[#This Row],[ № ТН]]="","",VLOOKUP(ТаблицаДокумент[[#This Row],[ № ТН]],Сборка_реестра_с_БД[#All],I$8,FALSE)),"")</f>
        <v/>
      </c>
      <c r="J142" s="6" t="str">
        <f t="array" ref="J14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2" s="4" t="str">
        <f t="array" ref="K142">IFERROR(IF(VLOOKUP(ТаблицаДокумент[[#This Row],[ № ТН]],Сборка_реестра_с_БД[#All],K$8,FALSE),,""),"")</f>
        <v/>
      </c>
      <c r="L142" s="19" t="str">
        <f>IF(ТаблицаДокумент[[#This Row],[№  п/п]]&gt;$K$5,"Y","N")</f>
        <v>Y</v>
      </c>
    </row>
    <row r="143" spans="1:12" x14ac:dyDescent="0.35">
      <c r="A143" s="4" t="str">
        <f t="shared" si="2"/>
        <v/>
      </c>
      <c r="B143" s="15" t="str">
        <f t="array" ref="B143">IFERROR(IF(ТаблицаДокумент[[#This Row],[ № ТН]]="","",VLOOKUP(ТаблицаДокумент[[#This Row],[ № ТН]],Сборка_реестра_с_БД[#All],$B$8,FALSE)),"")</f>
        <v/>
      </c>
      <c r="C143" s="4" t="str">
        <f t="array" ref="C14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3" s="4" t="str">
        <f t="array" ref="D143">IFERROR(IF(ТаблицаДокумент[[#This Row],[ № ТН]]="","",VLOOKUP(ТаблицаДокумент[[#This Row],[ № ТН]],Сборка_реестра_с_БД[#All],D$8,FALSE)),"")</f>
        <v/>
      </c>
      <c r="E143" s="16" t="str">
        <f t="array" ref="E143">IFERROR(IF(ТаблицаДокумент[[#This Row],[ № ТН]]="","",VLOOKUP(ТаблицаДокумент[[#This Row],[ № ТН]],Сборка_реестра_с_БД[#All],E$8,FALSE)),"")</f>
        <v/>
      </c>
      <c r="F143" s="17" t="str">
        <f t="array" ref="F143">IFERROR(IF(ТаблицаДокумент[[#This Row],[ № ТН]]="","",VLOOKUP(ТаблицаДокумент[[#This Row],[ № ТН]],Сборка_реестра_с_БД[#All],F$8,FALSE)),"")</f>
        <v/>
      </c>
      <c r="G143" s="4" t="str">
        <f t="array" ref="G143">IFERROR(IF(ТаблицаДокумент[[#This Row],[ № ТН]]="","",VLOOKUP(ТаблицаДокумент[[#This Row],[ № ТН]],Сборка_реестра_с_БД[#All],G$8,FALSE)),"")</f>
        <v/>
      </c>
      <c r="H143" s="4" t="str">
        <f t="array" ref="H143">IFERROR(IF(ТаблицаДокумент[[#This Row],[ № ТН]]="","",VLOOKUP(ТаблицаДокумент[[#This Row],[ № ТН]],Сборка_реестра_с_БД[#All],H$8,FALSE)),"")</f>
        <v/>
      </c>
      <c r="I143" s="4" t="str">
        <f t="array" ref="I143">IFERROR(IF(ТаблицаДокумент[[#This Row],[ № ТН]]="","",VLOOKUP(ТаблицаДокумент[[#This Row],[ № ТН]],Сборка_реестра_с_БД[#All],I$8,FALSE)),"")</f>
        <v/>
      </c>
      <c r="J143" s="6" t="str">
        <f t="array" ref="J14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3" s="4" t="str">
        <f t="array" ref="K143">IFERROR(IF(VLOOKUP(ТаблицаДокумент[[#This Row],[ № ТН]],Сборка_реестра_с_БД[#All],K$8,FALSE),,""),"")</f>
        <v/>
      </c>
      <c r="L143" s="19" t="str">
        <f>IF(ТаблицаДокумент[[#This Row],[№  п/п]]&gt;$K$5,"Y","N")</f>
        <v>Y</v>
      </c>
    </row>
    <row r="144" spans="1:12" x14ac:dyDescent="0.35">
      <c r="A144" s="4" t="str">
        <f t="shared" si="2"/>
        <v/>
      </c>
      <c r="B144" s="15" t="str">
        <f t="array" ref="B144">IFERROR(IF(ТаблицаДокумент[[#This Row],[ № ТН]]="","",VLOOKUP(ТаблицаДокумент[[#This Row],[ № ТН]],Сборка_реестра_с_БД[#All],$B$8,FALSE)),"")</f>
        <v/>
      </c>
      <c r="C144" s="4" t="str">
        <f t="array" ref="C14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4" s="4" t="str">
        <f t="array" ref="D144">IFERROR(IF(ТаблицаДокумент[[#This Row],[ № ТН]]="","",VLOOKUP(ТаблицаДокумент[[#This Row],[ № ТН]],Сборка_реестра_с_БД[#All],D$8,FALSE)),"")</f>
        <v/>
      </c>
      <c r="E144" s="16" t="str">
        <f t="array" ref="E144">IFERROR(IF(ТаблицаДокумент[[#This Row],[ № ТН]]="","",VLOOKUP(ТаблицаДокумент[[#This Row],[ № ТН]],Сборка_реестра_с_БД[#All],E$8,FALSE)),"")</f>
        <v/>
      </c>
      <c r="F144" s="17" t="str">
        <f t="array" ref="F144">IFERROR(IF(ТаблицаДокумент[[#This Row],[ № ТН]]="","",VLOOKUP(ТаблицаДокумент[[#This Row],[ № ТН]],Сборка_реестра_с_БД[#All],F$8,FALSE)),"")</f>
        <v/>
      </c>
      <c r="G144" s="4" t="str">
        <f t="array" ref="G144">IFERROR(IF(ТаблицаДокумент[[#This Row],[ № ТН]]="","",VLOOKUP(ТаблицаДокумент[[#This Row],[ № ТН]],Сборка_реестра_с_БД[#All],G$8,FALSE)),"")</f>
        <v/>
      </c>
      <c r="H144" s="4" t="str">
        <f t="array" ref="H144">IFERROR(IF(ТаблицаДокумент[[#This Row],[ № ТН]]="","",VLOOKUP(ТаблицаДокумент[[#This Row],[ № ТН]],Сборка_реестра_с_БД[#All],H$8,FALSE)),"")</f>
        <v/>
      </c>
      <c r="I144" s="4" t="str">
        <f t="array" ref="I144">IFERROR(IF(ТаблицаДокумент[[#This Row],[ № ТН]]="","",VLOOKUP(ТаблицаДокумент[[#This Row],[ № ТН]],Сборка_реестра_с_БД[#All],I$8,FALSE)),"")</f>
        <v/>
      </c>
      <c r="J144" s="6" t="str">
        <f t="array" ref="J14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4" s="4" t="str">
        <f t="array" ref="K144">IFERROR(IF(VLOOKUP(ТаблицаДокумент[[#This Row],[ № ТН]],Сборка_реестра_с_БД[#All],K$8,FALSE),,""),"")</f>
        <v/>
      </c>
      <c r="L144" s="19" t="str">
        <f>IF(ТаблицаДокумент[[#This Row],[№  п/п]]&gt;$K$5,"Y","N")</f>
        <v>Y</v>
      </c>
    </row>
    <row r="145" spans="1:12" x14ac:dyDescent="0.35">
      <c r="A145" s="4" t="str">
        <f t="shared" si="2"/>
        <v/>
      </c>
      <c r="B145" s="15" t="str">
        <f t="array" ref="B145">IFERROR(IF(ТаблицаДокумент[[#This Row],[ № ТН]]="","",VLOOKUP(ТаблицаДокумент[[#This Row],[ № ТН]],Сборка_реестра_с_БД[#All],$B$8,FALSE)),"")</f>
        <v/>
      </c>
      <c r="C145" s="4" t="str">
        <f t="array" ref="C14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5" s="4" t="str">
        <f t="array" ref="D145">IFERROR(IF(ТаблицаДокумент[[#This Row],[ № ТН]]="","",VLOOKUP(ТаблицаДокумент[[#This Row],[ № ТН]],Сборка_реестра_с_БД[#All],D$8,FALSE)),"")</f>
        <v/>
      </c>
      <c r="E145" s="16" t="str">
        <f t="array" ref="E145">IFERROR(IF(ТаблицаДокумент[[#This Row],[ № ТН]]="","",VLOOKUP(ТаблицаДокумент[[#This Row],[ № ТН]],Сборка_реестра_с_БД[#All],E$8,FALSE)),"")</f>
        <v/>
      </c>
      <c r="F145" s="17" t="str">
        <f t="array" ref="F145">IFERROR(IF(ТаблицаДокумент[[#This Row],[ № ТН]]="","",VLOOKUP(ТаблицаДокумент[[#This Row],[ № ТН]],Сборка_реестра_с_БД[#All],F$8,FALSE)),"")</f>
        <v/>
      </c>
      <c r="G145" s="4" t="str">
        <f t="array" ref="G145">IFERROR(IF(ТаблицаДокумент[[#This Row],[ № ТН]]="","",VLOOKUP(ТаблицаДокумент[[#This Row],[ № ТН]],Сборка_реестра_с_БД[#All],G$8,FALSE)),"")</f>
        <v/>
      </c>
      <c r="H145" s="4" t="str">
        <f t="array" ref="H145">IFERROR(IF(ТаблицаДокумент[[#This Row],[ № ТН]]="","",VLOOKUP(ТаблицаДокумент[[#This Row],[ № ТН]],Сборка_реестра_с_БД[#All],H$8,FALSE)),"")</f>
        <v/>
      </c>
      <c r="I145" s="4" t="str">
        <f t="array" ref="I145">IFERROR(IF(ТаблицаДокумент[[#This Row],[ № ТН]]="","",VLOOKUP(ТаблицаДокумент[[#This Row],[ № ТН]],Сборка_реестра_с_БД[#All],I$8,FALSE)),"")</f>
        <v/>
      </c>
      <c r="J145" s="6" t="str">
        <f t="array" ref="J14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5" s="4" t="str">
        <f t="array" ref="K145">IFERROR(IF(VLOOKUP(ТаблицаДокумент[[#This Row],[ № ТН]],Сборка_реестра_с_БД[#All],K$8,FALSE),,""),"")</f>
        <v/>
      </c>
      <c r="L145" s="19" t="str">
        <f>IF(ТаблицаДокумент[[#This Row],[№  п/п]]&gt;$K$5,"Y","N")</f>
        <v>Y</v>
      </c>
    </row>
    <row r="146" spans="1:12" x14ac:dyDescent="0.35">
      <c r="A146" s="4" t="str">
        <f t="shared" si="2"/>
        <v/>
      </c>
      <c r="B146" s="15" t="str">
        <f t="array" ref="B146">IFERROR(IF(ТаблицаДокумент[[#This Row],[ № ТН]]="","",VLOOKUP(ТаблицаДокумент[[#This Row],[ № ТН]],Сборка_реестра_с_БД[#All],$B$8,FALSE)),"")</f>
        <v/>
      </c>
      <c r="C146" s="4" t="str">
        <f t="array" ref="C14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6" s="4" t="str">
        <f t="array" ref="D146">IFERROR(IF(ТаблицаДокумент[[#This Row],[ № ТН]]="","",VLOOKUP(ТаблицаДокумент[[#This Row],[ № ТН]],Сборка_реестра_с_БД[#All],D$8,FALSE)),"")</f>
        <v/>
      </c>
      <c r="E146" s="16" t="str">
        <f t="array" ref="E146">IFERROR(IF(ТаблицаДокумент[[#This Row],[ № ТН]]="","",VLOOKUP(ТаблицаДокумент[[#This Row],[ № ТН]],Сборка_реестра_с_БД[#All],E$8,FALSE)),"")</f>
        <v/>
      </c>
      <c r="F146" s="17" t="str">
        <f t="array" ref="F146">IFERROR(IF(ТаблицаДокумент[[#This Row],[ № ТН]]="","",VLOOKUP(ТаблицаДокумент[[#This Row],[ № ТН]],Сборка_реестра_с_БД[#All],F$8,FALSE)),"")</f>
        <v/>
      </c>
      <c r="G146" s="4" t="str">
        <f t="array" ref="G146">IFERROR(IF(ТаблицаДокумент[[#This Row],[ № ТН]]="","",VLOOKUP(ТаблицаДокумент[[#This Row],[ № ТН]],Сборка_реестра_с_БД[#All],G$8,FALSE)),"")</f>
        <v/>
      </c>
      <c r="H146" s="4" t="str">
        <f t="array" ref="H146">IFERROR(IF(ТаблицаДокумент[[#This Row],[ № ТН]]="","",VLOOKUP(ТаблицаДокумент[[#This Row],[ № ТН]],Сборка_реестра_с_БД[#All],H$8,FALSE)),"")</f>
        <v/>
      </c>
      <c r="I146" s="4" t="str">
        <f t="array" ref="I146">IFERROR(IF(ТаблицаДокумент[[#This Row],[ № ТН]]="","",VLOOKUP(ТаблицаДокумент[[#This Row],[ № ТН]],Сборка_реестра_с_БД[#All],I$8,FALSE)),"")</f>
        <v/>
      </c>
      <c r="J146" s="6" t="str">
        <f t="array" ref="J14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6" s="4" t="str">
        <f t="array" ref="K146">IFERROR(IF(VLOOKUP(ТаблицаДокумент[[#This Row],[ № ТН]],Сборка_реестра_с_БД[#All],K$8,FALSE),,""),"")</f>
        <v/>
      </c>
      <c r="L146" s="19" t="str">
        <f>IF(ТаблицаДокумент[[#This Row],[№  п/п]]&gt;$K$5,"Y","N")</f>
        <v>Y</v>
      </c>
    </row>
    <row r="147" spans="1:12" x14ac:dyDescent="0.35">
      <c r="A147" s="4" t="str">
        <f t="shared" si="2"/>
        <v/>
      </c>
      <c r="B147" s="15" t="str">
        <f t="array" ref="B147">IFERROR(IF(ТаблицаДокумент[[#This Row],[ № ТН]]="","",VLOOKUP(ТаблицаДокумент[[#This Row],[ № ТН]],Сборка_реестра_с_БД[#All],$B$8,FALSE)),"")</f>
        <v/>
      </c>
      <c r="C147" s="4" t="str">
        <f t="array" ref="C14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7" s="4" t="str">
        <f t="array" ref="D147">IFERROR(IF(ТаблицаДокумент[[#This Row],[ № ТН]]="","",VLOOKUP(ТаблицаДокумент[[#This Row],[ № ТН]],Сборка_реестра_с_БД[#All],D$8,FALSE)),"")</f>
        <v/>
      </c>
      <c r="E147" s="16" t="str">
        <f t="array" ref="E147">IFERROR(IF(ТаблицаДокумент[[#This Row],[ № ТН]]="","",VLOOKUP(ТаблицаДокумент[[#This Row],[ № ТН]],Сборка_реестра_с_БД[#All],E$8,FALSE)),"")</f>
        <v/>
      </c>
      <c r="F147" s="17" t="str">
        <f t="array" ref="F147">IFERROR(IF(ТаблицаДокумент[[#This Row],[ № ТН]]="","",VLOOKUP(ТаблицаДокумент[[#This Row],[ № ТН]],Сборка_реестра_с_БД[#All],F$8,FALSE)),"")</f>
        <v/>
      </c>
      <c r="G147" s="4" t="str">
        <f t="array" ref="G147">IFERROR(IF(ТаблицаДокумент[[#This Row],[ № ТН]]="","",VLOOKUP(ТаблицаДокумент[[#This Row],[ № ТН]],Сборка_реестра_с_БД[#All],G$8,FALSE)),"")</f>
        <v/>
      </c>
      <c r="H147" s="4" t="str">
        <f t="array" ref="H147">IFERROR(IF(ТаблицаДокумент[[#This Row],[ № ТН]]="","",VLOOKUP(ТаблицаДокумент[[#This Row],[ № ТН]],Сборка_реестра_с_БД[#All],H$8,FALSE)),"")</f>
        <v/>
      </c>
      <c r="I147" s="4" t="str">
        <f t="array" ref="I147">IFERROR(IF(ТаблицаДокумент[[#This Row],[ № ТН]]="","",VLOOKUP(ТаблицаДокумент[[#This Row],[ № ТН]],Сборка_реестра_с_БД[#All],I$8,FALSE)),"")</f>
        <v/>
      </c>
      <c r="J147" s="6" t="str">
        <f t="array" ref="J14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7" s="4" t="str">
        <f t="array" ref="K147">IFERROR(IF(VLOOKUP(ТаблицаДокумент[[#This Row],[ № ТН]],Сборка_реестра_с_БД[#All],K$8,FALSE),,""),"")</f>
        <v/>
      </c>
      <c r="L147" s="19" t="str">
        <f>IF(ТаблицаДокумент[[#This Row],[№  п/п]]&gt;$K$5,"Y","N")</f>
        <v>Y</v>
      </c>
    </row>
    <row r="148" spans="1:12" x14ac:dyDescent="0.35">
      <c r="A148" s="4" t="str">
        <f t="shared" si="2"/>
        <v/>
      </c>
      <c r="B148" s="15" t="str">
        <f t="array" ref="B148">IFERROR(IF(ТаблицаДокумент[[#This Row],[ № ТН]]="","",VLOOKUP(ТаблицаДокумент[[#This Row],[ № ТН]],Сборка_реестра_с_БД[#All],$B$8,FALSE)),"")</f>
        <v/>
      </c>
      <c r="C148" s="4" t="str">
        <f t="array" ref="C14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8" s="4" t="str">
        <f t="array" ref="D148">IFERROR(IF(ТаблицаДокумент[[#This Row],[ № ТН]]="","",VLOOKUP(ТаблицаДокумент[[#This Row],[ № ТН]],Сборка_реестра_с_БД[#All],D$8,FALSE)),"")</f>
        <v/>
      </c>
      <c r="E148" s="16" t="str">
        <f t="array" ref="E148">IFERROR(IF(ТаблицаДокумент[[#This Row],[ № ТН]]="","",VLOOKUP(ТаблицаДокумент[[#This Row],[ № ТН]],Сборка_реестра_с_БД[#All],E$8,FALSE)),"")</f>
        <v/>
      </c>
      <c r="F148" s="17" t="str">
        <f t="array" ref="F148">IFERROR(IF(ТаблицаДокумент[[#This Row],[ № ТН]]="","",VLOOKUP(ТаблицаДокумент[[#This Row],[ № ТН]],Сборка_реестра_с_БД[#All],F$8,FALSE)),"")</f>
        <v/>
      </c>
      <c r="G148" s="4" t="str">
        <f t="array" ref="G148">IFERROR(IF(ТаблицаДокумент[[#This Row],[ № ТН]]="","",VLOOKUP(ТаблицаДокумент[[#This Row],[ № ТН]],Сборка_реестра_с_БД[#All],G$8,FALSE)),"")</f>
        <v/>
      </c>
      <c r="H148" s="4" t="str">
        <f t="array" ref="H148">IFERROR(IF(ТаблицаДокумент[[#This Row],[ № ТН]]="","",VLOOKUP(ТаблицаДокумент[[#This Row],[ № ТН]],Сборка_реестра_с_БД[#All],H$8,FALSE)),"")</f>
        <v/>
      </c>
      <c r="I148" s="4" t="str">
        <f t="array" ref="I148">IFERROR(IF(ТаблицаДокумент[[#This Row],[ № ТН]]="","",VLOOKUP(ТаблицаДокумент[[#This Row],[ № ТН]],Сборка_реестра_с_БД[#All],I$8,FALSE)),"")</f>
        <v/>
      </c>
      <c r="J148" s="6" t="str">
        <f t="array" ref="J14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8" s="4" t="str">
        <f t="array" ref="K148">IFERROR(IF(VLOOKUP(ТаблицаДокумент[[#This Row],[ № ТН]],Сборка_реестра_с_БД[#All],K$8,FALSE),,""),"")</f>
        <v/>
      </c>
      <c r="L148" s="19" t="str">
        <f>IF(ТаблицаДокумент[[#This Row],[№  п/п]]&gt;$K$5,"Y","N")</f>
        <v>Y</v>
      </c>
    </row>
    <row r="149" spans="1:12" x14ac:dyDescent="0.35">
      <c r="A149" s="4" t="str">
        <f t="shared" si="2"/>
        <v/>
      </c>
      <c r="B149" s="15" t="str">
        <f t="array" ref="B149">IFERROR(IF(ТаблицаДокумент[[#This Row],[ № ТН]]="","",VLOOKUP(ТаблицаДокумент[[#This Row],[ № ТН]],Сборка_реестра_с_БД[#All],$B$8,FALSE)),"")</f>
        <v/>
      </c>
      <c r="C149" s="4" t="str">
        <f t="array" ref="C14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49" s="4" t="str">
        <f t="array" ref="D149">IFERROR(IF(ТаблицаДокумент[[#This Row],[ № ТН]]="","",VLOOKUP(ТаблицаДокумент[[#This Row],[ № ТН]],Сборка_реестра_с_БД[#All],D$8,FALSE)),"")</f>
        <v/>
      </c>
      <c r="E149" s="16" t="str">
        <f t="array" ref="E149">IFERROR(IF(ТаблицаДокумент[[#This Row],[ № ТН]]="","",VLOOKUP(ТаблицаДокумент[[#This Row],[ № ТН]],Сборка_реестра_с_БД[#All],E$8,FALSE)),"")</f>
        <v/>
      </c>
      <c r="F149" s="17" t="str">
        <f t="array" ref="F149">IFERROR(IF(ТаблицаДокумент[[#This Row],[ № ТН]]="","",VLOOKUP(ТаблицаДокумент[[#This Row],[ № ТН]],Сборка_реестра_с_БД[#All],F$8,FALSE)),"")</f>
        <v/>
      </c>
      <c r="G149" s="4" t="str">
        <f t="array" ref="G149">IFERROR(IF(ТаблицаДокумент[[#This Row],[ № ТН]]="","",VLOOKUP(ТаблицаДокумент[[#This Row],[ № ТН]],Сборка_реестра_с_БД[#All],G$8,FALSE)),"")</f>
        <v/>
      </c>
      <c r="H149" s="4" t="str">
        <f t="array" ref="H149">IFERROR(IF(ТаблицаДокумент[[#This Row],[ № ТН]]="","",VLOOKUP(ТаблицаДокумент[[#This Row],[ № ТН]],Сборка_реестра_с_БД[#All],H$8,FALSE)),"")</f>
        <v/>
      </c>
      <c r="I149" s="4" t="str">
        <f t="array" ref="I149">IFERROR(IF(ТаблицаДокумент[[#This Row],[ № ТН]]="","",VLOOKUP(ТаблицаДокумент[[#This Row],[ № ТН]],Сборка_реестра_с_БД[#All],I$8,FALSE)),"")</f>
        <v/>
      </c>
      <c r="J149" s="6" t="str">
        <f t="array" ref="J14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49" s="4" t="str">
        <f t="array" ref="K149">IFERROR(IF(VLOOKUP(ТаблицаДокумент[[#This Row],[ № ТН]],Сборка_реестра_с_БД[#All],K$8,FALSE),,""),"")</f>
        <v/>
      </c>
      <c r="L149" s="19" t="str">
        <f>IF(ТаблицаДокумент[[#This Row],[№  п/п]]&gt;$K$5,"Y","N")</f>
        <v>Y</v>
      </c>
    </row>
    <row r="150" spans="1:12" x14ac:dyDescent="0.35">
      <c r="A150" s="4" t="str">
        <f t="shared" si="2"/>
        <v/>
      </c>
      <c r="B150" s="15" t="str">
        <f t="array" ref="B150">IFERROR(IF(ТаблицаДокумент[[#This Row],[ № ТН]]="","",VLOOKUP(ТаблицаДокумент[[#This Row],[ № ТН]],Сборка_реестра_с_БД[#All],$B$8,FALSE)),"")</f>
        <v/>
      </c>
      <c r="C150" s="4" t="str">
        <f t="array" ref="C15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0" s="4" t="str">
        <f t="array" ref="D150">IFERROR(IF(ТаблицаДокумент[[#This Row],[ № ТН]]="","",VLOOKUP(ТаблицаДокумент[[#This Row],[ № ТН]],Сборка_реестра_с_БД[#All],D$8,FALSE)),"")</f>
        <v/>
      </c>
      <c r="E150" s="16" t="str">
        <f t="array" ref="E150">IFERROR(IF(ТаблицаДокумент[[#This Row],[ № ТН]]="","",VLOOKUP(ТаблицаДокумент[[#This Row],[ № ТН]],Сборка_реестра_с_БД[#All],E$8,FALSE)),"")</f>
        <v/>
      </c>
      <c r="F150" s="17" t="str">
        <f t="array" ref="F150">IFERROR(IF(ТаблицаДокумент[[#This Row],[ № ТН]]="","",VLOOKUP(ТаблицаДокумент[[#This Row],[ № ТН]],Сборка_реестра_с_БД[#All],F$8,FALSE)),"")</f>
        <v/>
      </c>
      <c r="G150" s="4" t="str">
        <f t="array" ref="G150">IFERROR(IF(ТаблицаДокумент[[#This Row],[ № ТН]]="","",VLOOKUP(ТаблицаДокумент[[#This Row],[ № ТН]],Сборка_реестра_с_БД[#All],G$8,FALSE)),"")</f>
        <v/>
      </c>
      <c r="H150" s="4" t="str">
        <f t="array" ref="H150">IFERROR(IF(ТаблицаДокумент[[#This Row],[ № ТН]]="","",VLOOKUP(ТаблицаДокумент[[#This Row],[ № ТН]],Сборка_реестра_с_БД[#All],H$8,FALSE)),"")</f>
        <v/>
      </c>
      <c r="I150" s="4" t="str">
        <f t="array" ref="I150">IFERROR(IF(ТаблицаДокумент[[#This Row],[ № ТН]]="","",VLOOKUP(ТаблицаДокумент[[#This Row],[ № ТН]],Сборка_реестра_с_БД[#All],I$8,FALSE)),"")</f>
        <v/>
      </c>
      <c r="J150" s="6" t="str">
        <f t="array" ref="J15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0" s="4" t="str">
        <f t="array" ref="K150">IFERROR(IF(VLOOKUP(ТаблицаДокумент[[#This Row],[ № ТН]],Сборка_реестра_с_БД[#All],K$8,FALSE),,""),"")</f>
        <v/>
      </c>
      <c r="L150" s="19" t="str">
        <f>IF(ТаблицаДокумент[[#This Row],[№  п/п]]&gt;$K$5,"Y","N")</f>
        <v>Y</v>
      </c>
    </row>
    <row r="151" spans="1:12" x14ac:dyDescent="0.35">
      <c r="A151" s="4" t="str">
        <f t="shared" si="2"/>
        <v/>
      </c>
      <c r="B151" s="15" t="str">
        <f t="array" ref="B151">IFERROR(IF(ТаблицаДокумент[[#This Row],[ № ТН]]="","",VLOOKUP(ТаблицаДокумент[[#This Row],[ № ТН]],Сборка_реестра_с_БД[#All],$B$8,FALSE)),"")</f>
        <v/>
      </c>
      <c r="C151" s="4" t="str">
        <f t="array" ref="C15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1" s="4" t="str">
        <f t="array" ref="D151">IFERROR(IF(ТаблицаДокумент[[#This Row],[ № ТН]]="","",VLOOKUP(ТаблицаДокумент[[#This Row],[ № ТН]],Сборка_реестра_с_БД[#All],D$8,FALSE)),"")</f>
        <v/>
      </c>
      <c r="E151" s="16" t="str">
        <f t="array" ref="E151">IFERROR(IF(ТаблицаДокумент[[#This Row],[ № ТН]]="","",VLOOKUP(ТаблицаДокумент[[#This Row],[ № ТН]],Сборка_реестра_с_БД[#All],E$8,FALSE)),"")</f>
        <v/>
      </c>
      <c r="F151" s="17" t="str">
        <f t="array" ref="F151">IFERROR(IF(ТаблицаДокумент[[#This Row],[ № ТН]]="","",VLOOKUP(ТаблицаДокумент[[#This Row],[ № ТН]],Сборка_реестра_с_БД[#All],F$8,FALSE)),"")</f>
        <v/>
      </c>
      <c r="G151" s="4" t="str">
        <f t="array" ref="G151">IFERROR(IF(ТаблицаДокумент[[#This Row],[ № ТН]]="","",VLOOKUP(ТаблицаДокумент[[#This Row],[ № ТН]],Сборка_реестра_с_БД[#All],G$8,FALSE)),"")</f>
        <v/>
      </c>
      <c r="H151" s="4" t="str">
        <f t="array" ref="H151">IFERROR(IF(ТаблицаДокумент[[#This Row],[ № ТН]]="","",VLOOKUP(ТаблицаДокумент[[#This Row],[ № ТН]],Сборка_реестра_с_БД[#All],H$8,FALSE)),"")</f>
        <v/>
      </c>
      <c r="I151" s="4" t="str">
        <f t="array" ref="I151">IFERROR(IF(ТаблицаДокумент[[#This Row],[ № ТН]]="","",VLOOKUP(ТаблицаДокумент[[#This Row],[ № ТН]],Сборка_реестра_с_БД[#All],I$8,FALSE)),"")</f>
        <v/>
      </c>
      <c r="J151" s="6" t="str">
        <f t="array" ref="J15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1" s="4" t="str">
        <f t="array" ref="K151">IFERROR(IF(VLOOKUP(ТаблицаДокумент[[#This Row],[ № ТН]],Сборка_реестра_с_БД[#All],K$8,FALSE),,""),"")</f>
        <v/>
      </c>
      <c r="L151" s="19" t="str">
        <f>IF(ТаблицаДокумент[[#This Row],[№  п/п]]&gt;$K$5,"Y","N")</f>
        <v>Y</v>
      </c>
    </row>
    <row r="152" spans="1:12" x14ac:dyDescent="0.35">
      <c r="A152" s="4" t="str">
        <f t="shared" si="2"/>
        <v/>
      </c>
      <c r="B152" s="15" t="str">
        <f t="array" ref="B152">IFERROR(IF(ТаблицаДокумент[[#This Row],[ № ТН]]="","",VLOOKUP(ТаблицаДокумент[[#This Row],[ № ТН]],Сборка_реестра_с_БД[#All],$B$8,FALSE)),"")</f>
        <v/>
      </c>
      <c r="C152" s="4" t="str">
        <f t="array" ref="C15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2" s="4" t="str">
        <f t="array" ref="D152">IFERROR(IF(ТаблицаДокумент[[#This Row],[ № ТН]]="","",VLOOKUP(ТаблицаДокумент[[#This Row],[ № ТН]],Сборка_реестра_с_БД[#All],D$8,FALSE)),"")</f>
        <v/>
      </c>
      <c r="E152" s="16" t="str">
        <f t="array" ref="E152">IFERROR(IF(ТаблицаДокумент[[#This Row],[ № ТН]]="","",VLOOKUP(ТаблицаДокумент[[#This Row],[ № ТН]],Сборка_реестра_с_БД[#All],E$8,FALSE)),"")</f>
        <v/>
      </c>
      <c r="F152" s="17" t="str">
        <f t="array" ref="F152">IFERROR(IF(ТаблицаДокумент[[#This Row],[ № ТН]]="","",VLOOKUP(ТаблицаДокумент[[#This Row],[ № ТН]],Сборка_реестра_с_БД[#All],F$8,FALSE)),"")</f>
        <v/>
      </c>
      <c r="G152" s="4" t="str">
        <f t="array" ref="G152">IFERROR(IF(ТаблицаДокумент[[#This Row],[ № ТН]]="","",VLOOKUP(ТаблицаДокумент[[#This Row],[ № ТН]],Сборка_реестра_с_БД[#All],G$8,FALSE)),"")</f>
        <v/>
      </c>
      <c r="H152" s="4" t="str">
        <f t="array" ref="H152">IFERROR(IF(ТаблицаДокумент[[#This Row],[ № ТН]]="","",VLOOKUP(ТаблицаДокумент[[#This Row],[ № ТН]],Сборка_реестра_с_БД[#All],H$8,FALSE)),"")</f>
        <v/>
      </c>
      <c r="I152" s="4" t="str">
        <f t="array" ref="I152">IFERROR(IF(ТаблицаДокумент[[#This Row],[ № ТН]]="","",VLOOKUP(ТаблицаДокумент[[#This Row],[ № ТН]],Сборка_реестра_с_БД[#All],I$8,FALSE)),"")</f>
        <v/>
      </c>
      <c r="J152" s="6" t="str">
        <f t="array" ref="J15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2" s="4" t="str">
        <f t="array" ref="K152">IFERROR(IF(VLOOKUP(ТаблицаДокумент[[#This Row],[ № ТН]],Сборка_реестра_с_БД[#All],K$8,FALSE),,""),"")</f>
        <v/>
      </c>
      <c r="L152" s="19" t="str">
        <f>IF(ТаблицаДокумент[[#This Row],[№  п/п]]&gt;$K$5,"Y","N")</f>
        <v>Y</v>
      </c>
    </row>
    <row r="153" spans="1:12" x14ac:dyDescent="0.35">
      <c r="A153" s="4" t="str">
        <f t="shared" si="2"/>
        <v/>
      </c>
      <c r="B153" s="15" t="str">
        <f t="array" ref="B153">IFERROR(IF(ТаблицаДокумент[[#This Row],[ № ТН]]="","",VLOOKUP(ТаблицаДокумент[[#This Row],[ № ТН]],Сборка_реестра_с_БД[#All],$B$8,FALSE)),"")</f>
        <v/>
      </c>
      <c r="C153" s="4" t="str">
        <f t="array" ref="C15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3" s="4" t="str">
        <f t="array" ref="D153">IFERROR(IF(ТаблицаДокумент[[#This Row],[ № ТН]]="","",VLOOKUP(ТаблицаДокумент[[#This Row],[ № ТН]],Сборка_реестра_с_БД[#All],D$8,FALSE)),"")</f>
        <v/>
      </c>
      <c r="E153" s="16" t="str">
        <f t="array" ref="E153">IFERROR(IF(ТаблицаДокумент[[#This Row],[ № ТН]]="","",VLOOKUP(ТаблицаДокумент[[#This Row],[ № ТН]],Сборка_реестра_с_БД[#All],E$8,FALSE)),"")</f>
        <v/>
      </c>
      <c r="F153" s="17" t="str">
        <f t="array" ref="F153">IFERROR(IF(ТаблицаДокумент[[#This Row],[ № ТН]]="","",VLOOKUP(ТаблицаДокумент[[#This Row],[ № ТН]],Сборка_реестра_с_БД[#All],F$8,FALSE)),"")</f>
        <v/>
      </c>
      <c r="G153" s="4" t="str">
        <f t="array" ref="G153">IFERROR(IF(ТаблицаДокумент[[#This Row],[ № ТН]]="","",VLOOKUP(ТаблицаДокумент[[#This Row],[ № ТН]],Сборка_реестра_с_БД[#All],G$8,FALSE)),"")</f>
        <v/>
      </c>
      <c r="H153" s="4" t="str">
        <f t="array" ref="H153">IFERROR(IF(ТаблицаДокумент[[#This Row],[ № ТН]]="","",VLOOKUP(ТаблицаДокумент[[#This Row],[ № ТН]],Сборка_реестра_с_БД[#All],H$8,FALSE)),"")</f>
        <v/>
      </c>
      <c r="I153" s="4" t="str">
        <f t="array" ref="I153">IFERROR(IF(ТаблицаДокумент[[#This Row],[ № ТН]]="","",VLOOKUP(ТаблицаДокумент[[#This Row],[ № ТН]],Сборка_реестра_с_БД[#All],I$8,FALSE)),"")</f>
        <v/>
      </c>
      <c r="J153" s="6" t="str">
        <f t="array" ref="J15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3" s="4" t="str">
        <f t="array" ref="K153">IFERROR(IF(VLOOKUP(ТаблицаДокумент[[#This Row],[ № ТН]],Сборка_реестра_с_БД[#All],K$8,FALSE),,""),"")</f>
        <v/>
      </c>
      <c r="L153" s="19" t="str">
        <f>IF(ТаблицаДокумент[[#This Row],[№  п/п]]&gt;$K$5,"Y","N")</f>
        <v>Y</v>
      </c>
    </row>
    <row r="154" spans="1:12" x14ac:dyDescent="0.35">
      <c r="A154" s="4" t="str">
        <f t="shared" si="2"/>
        <v/>
      </c>
      <c r="B154" s="15" t="str">
        <f t="array" ref="B154">IFERROR(IF(ТаблицаДокумент[[#This Row],[ № ТН]]="","",VLOOKUP(ТаблицаДокумент[[#This Row],[ № ТН]],Сборка_реестра_с_БД[#All],$B$8,FALSE)),"")</f>
        <v/>
      </c>
      <c r="C154" s="4" t="str">
        <f t="array" ref="C15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4" s="4" t="str">
        <f t="array" ref="D154">IFERROR(IF(ТаблицаДокумент[[#This Row],[ № ТН]]="","",VLOOKUP(ТаблицаДокумент[[#This Row],[ № ТН]],Сборка_реестра_с_БД[#All],D$8,FALSE)),"")</f>
        <v/>
      </c>
      <c r="E154" s="16" t="str">
        <f t="array" ref="E154">IFERROR(IF(ТаблицаДокумент[[#This Row],[ № ТН]]="","",VLOOKUP(ТаблицаДокумент[[#This Row],[ № ТН]],Сборка_реестра_с_БД[#All],E$8,FALSE)),"")</f>
        <v/>
      </c>
      <c r="F154" s="17" t="str">
        <f t="array" ref="F154">IFERROR(IF(ТаблицаДокумент[[#This Row],[ № ТН]]="","",VLOOKUP(ТаблицаДокумент[[#This Row],[ № ТН]],Сборка_реестра_с_БД[#All],F$8,FALSE)),"")</f>
        <v/>
      </c>
      <c r="G154" s="4" t="str">
        <f t="array" ref="G154">IFERROR(IF(ТаблицаДокумент[[#This Row],[ № ТН]]="","",VLOOKUP(ТаблицаДокумент[[#This Row],[ № ТН]],Сборка_реестра_с_БД[#All],G$8,FALSE)),"")</f>
        <v/>
      </c>
      <c r="H154" s="4" t="str">
        <f t="array" ref="H154">IFERROR(IF(ТаблицаДокумент[[#This Row],[ № ТН]]="","",VLOOKUP(ТаблицаДокумент[[#This Row],[ № ТН]],Сборка_реестра_с_БД[#All],H$8,FALSE)),"")</f>
        <v/>
      </c>
      <c r="I154" s="4" t="str">
        <f t="array" ref="I154">IFERROR(IF(ТаблицаДокумент[[#This Row],[ № ТН]]="","",VLOOKUP(ТаблицаДокумент[[#This Row],[ № ТН]],Сборка_реестра_с_БД[#All],I$8,FALSE)),"")</f>
        <v/>
      </c>
      <c r="J154" s="6" t="str">
        <f t="array" ref="J15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4" s="4" t="str">
        <f t="array" ref="K154">IFERROR(IF(VLOOKUP(ТаблицаДокумент[[#This Row],[ № ТН]],Сборка_реестра_с_БД[#All],K$8,FALSE),,""),"")</f>
        <v/>
      </c>
      <c r="L154" s="19" t="str">
        <f>IF(ТаблицаДокумент[[#This Row],[№  п/п]]&gt;$K$5,"Y","N")</f>
        <v>Y</v>
      </c>
    </row>
    <row r="155" spans="1:12" x14ac:dyDescent="0.35">
      <c r="A155" s="4" t="str">
        <f t="shared" si="2"/>
        <v/>
      </c>
      <c r="B155" s="15" t="str">
        <f t="array" ref="B155">IFERROR(IF(ТаблицаДокумент[[#This Row],[ № ТН]]="","",VLOOKUP(ТаблицаДокумент[[#This Row],[ № ТН]],Сборка_реестра_с_БД[#All],$B$8,FALSE)),"")</f>
        <v/>
      </c>
      <c r="C155" s="4" t="str">
        <f t="array" ref="C15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5" s="4" t="str">
        <f t="array" ref="D155">IFERROR(IF(ТаблицаДокумент[[#This Row],[ № ТН]]="","",VLOOKUP(ТаблицаДокумент[[#This Row],[ № ТН]],Сборка_реестра_с_БД[#All],D$8,FALSE)),"")</f>
        <v/>
      </c>
      <c r="E155" s="16" t="str">
        <f t="array" ref="E155">IFERROR(IF(ТаблицаДокумент[[#This Row],[ № ТН]]="","",VLOOKUP(ТаблицаДокумент[[#This Row],[ № ТН]],Сборка_реестра_с_БД[#All],E$8,FALSE)),"")</f>
        <v/>
      </c>
      <c r="F155" s="17" t="str">
        <f t="array" ref="F155">IFERROR(IF(ТаблицаДокумент[[#This Row],[ № ТН]]="","",VLOOKUP(ТаблицаДокумент[[#This Row],[ № ТН]],Сборка_реестра_с_БД[#All],F$8,FALSE)),"")</f>
        <v/>
      </c>
      <c r="G155" s="4" t="str">
        <f t="array" ref="G155">IFERROR(IF(ТаблицаДокумент[[#This Row],[ № ТН]]="","",VLOOKUP(ТаблицаДокумент[[#This Row],[ № ТН]],Сборка_реестра_с_БД[#All],G$8,FALSE)),"")</f>
        <v/>
      </c>
      <c r="H155" s="4" t="str">
        <f t="array" ref="H155">IFERROR(IF(ТаблицаДокумент[[#This Row],[ № ТН]]="","",VLOOKUP(ТаблицаДокумент[[#This Row],[ № ТН]],Сборка_реестра_с_БД[#All],H$8,FALSE)),"")</f>
        <v/>
      </c>
      <c r="I155" s="4" t="str">
        <f t="array" ref="I155">IFERROR(IF(ТаблицаДокумент[[#This Row],[ № ТН]]="","",VLOOKUP(ТаблицаДокумент[[#This Row],[ № ТН]],Сборка_реестра_с_БД[#All],I$8,FALSE)),"")</f>
        <v/>
      </c>
      <c r="J155" s="6" t="str">
        <f t="array" ref="J15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5" s="4" t="str">
        <f t="array" ref="K155">IFERROR(IF(VLOOKUP(ТаблицаДокумент[[#This Row],[ № ТН]],Сборка_реестра_с_БД[#All],K$8,FALSE),,""),"")</f>
        <v/>
      </c>
      <c r="L155" s="19" t="str">
        <f>IF(ТаблицаДокумент[[#This Row],[№  п/п]]&gt;$K$5,"Y","N")</f>
        <v>Y</v>
      </c>
    </row>
    <row r="156" spans="1:12" x14ac:dyDescent="0.35">
      <c r="A156" s="4" t="str">
        <f t="shared" si="2"/>
        <v/>
      </c>
      <c r="B156" s="15" t="str">
        <f t="array" ref="B156">IFERROR(IF(ТаблицаДокумент[[#This Row],[ № ТН]]="","",VLOOKUP(ТаблицаДокумент[[#This Row],[ № ТН]],Сборка_реестра_с_БД[#All],$B$8,FALSE)),"")</f>
        <v/>
      </c>
      <c r="C156" s="4" t="str">
        <f t="array" ref="C15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6" s="4" t="str">
        <f t="array" ref="D156">IFERROR(IF(ТаблицаДокумент[[#This Row],[ № ТН]]="","",VLOOKUP(ТаблицаДокумент[[#This Row],[ № ТН]],Сборка_реестра_с_БД[#All],D$8,FALSE)),"")</f>
        <v/>
      </c>
      <c r="E156" s="16" t="str">
        <f t="array" ref="E156">IFERROR(IF(ТаблицаДокумент[[#This Row],[ № ТН]]="","",VLOOKUP(ТаблицаДокумент[[#This Row],[ № ТН]],Сборка_реестра_с_БД[#All],E$8,FALSE)),"")</f>
        <v/>
      </c>
      <c r="F156" s="17" t="str">
        <f t="array" ref="F156">IFERROR(IF(ТаблицаДокумент[[#This Row],[ № ТН]]="","",VLOOKUP(ТаблицаДокумент[[#This Row],[ № ТН]],Сборка_реестра_с_БД[#All],F$8,FALSE)),"")</f>
        <v/>
      </c>
      <c r="G156" s="4" t="str">
        <f t="array" ref="G156">IFERROR(IF(ТаблицаДокумент[[#This Row],[ № ТН]]="","",VLOOKUP(ТаблицаДокумент[[#This Row],[ № ТН]],Сборка_реестра_с_БД[#All],G$8,FALSE)),"")</f>
        <v/>
      </c>
      <c r="H156" s="4" t="str">
        <f t="array" ref="H156">IFERROR(IF(ТаблицаДокумент[[#This Row],[ № ТН]]="","",VLOOKUP(ТаблицаДокумент[[#This Row],[ № ТН]],Сборка_реестра_с_БД[#All],H$8,FALSE)),"")</f>
        <v/>
      </c>
      <c r="I156" s="4" t="str">
        <f t="array" ref="I156">IFERROR(IF(ТаблицаДокумент[[#This Row],[ № ТН]]="","",VLOOKUP(ТаблицаДокумент[[#This Row],[ № ТН]],Сборка_реестра_с_БД[#All],I$8,FALSE)),"")</f>
        <v/>
      </c>
      <c r="J156" s="6" t="str">
        <f t="array" ref="J15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6" s="4" t="str">
        <f t="array" ref="K156">IFERROR(IF(VLOOKUP(ТаблицаДокумент[[#This Row],[ № ТН]],Сборка_реестра_с_БД[#All],K$8,FALSE),,""),"")</f>
        <v/>
      </c>
      <c r="L156" s="19" t="str">
        <f>IF(ТаблицаДокумент[[#This Row],[№  п/п]]&gt;$K$5,"Y","N")</f>
        <v>Y</v>
      </c>
    </row>
    <row r="157" spans="1:12" x14ac:dyDescent="0.35">
      <c r="A157" s="4" t="str">
        <f t="shared" si="2"/>
        <v/>
      </c>
      <c r="B157" s="15" t="str">
        <f t="array" ref="B157">IFERROR(IF(ТаблицаДокумент[[#This Row],[ № ТН]]="","",VLOOKUP(ТаблицаДокумент[[#This Row],[ № ТН]],Сборка_реестра_с_БД[#All],$B$8,FALSE)),"")</f>
        <v/>
      </c>
      <c r="C157" s="4" t="str">
        <f t="array" ref="C15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7" s="4" t="str">
        <f t="array" ref="D157">IFERROR(IF(ТаблицаДокумент[[#This Row],[ № ТН]]="","",VLOOKUP(ТаблицаДокумент[[#This Row],[ № ТН]],Сборка_реестра_с_БД[#All],D$8,FALSE)),"")</f>
        <v/>
      </c>
      <c r="E157" s="16" t="str">
        <f t="array" ref="E157">IFERROR(IF(ТаблицаДокумент[[#This Row],[ № ТН]]="","",VLOOKUP(ТаблицаДокумент[[#This Row],[ № ТН]],Сборка_реестра_с_БД[#All],E$8,FALSE)),"")</f>
        <v/>
      </c>
      <c r="F157" s="17" t="str">
        <f t="array" ref="F157">IFERROR(IF(ТаблицаДокумент[[#This Row],[ № ТН]]="","",VLOOKUP(ТаблицаДокумент[[#This Row],[ № ТН]],Сборка_реестра_с_БД[#All],F$8,FALSE)),"")</f>
        <v/>
      </c>
      <c r="G157" s="4" t="str">
        <f t="array" ref="G157">IFERROR(IF(ТаблицаДокумент[[#This Row],[ № ТН]]="","",VLOOKUP(ТаблицаДокумент[[#This Row],[ № ТН]],Сборка_реестра_с_БД[#All],G$8,FALSE)),"")</f>
        <v/>
      </c>
      <c r="H157" s="4" t="str">
        <f t="array" ref="H157">IFERROR(IF(ТаблицаДокумент[[#This Row],[ № ТН]]="","",VLOOKUP(ТаблицаДокумент[[#This Row],[ № ТН]],Сборка_реестра_с_БД[#All],H$8,FALSE)),"")</f>
        <v/>
      </c>
      <c r="I157" s="4" t="str">
        <f t="array" ref="I157">IFERROR(IF(ТаблицаДокумент[[#This Row],[ № ТН]]="","",VLOOKUP(ТаблицаДокумент[[#This Row],[ № ТН]],Сборка_реестра_с_БД[#All],I$8,FALSE)),"")</f>
        <v/>
      </c>
      <c r="J157" s="6" t="str">
        <f t="array" ref="J15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7" s="4" t="str">
        <f t="array" ref="K157">IFERROR(IF(VLOOKUP(ТаблицаДокумент[[#This Row],[ № ТН]],Сборка_реестра_с_БД[#All],K$8,FALSE),,""),"")</f>
        <v/>
      </c>
      <c r="L157" s="19" t="str">
        <f>IF(ТаблицаДокумент[[#This Row],[№  п/п]]&gt;$K$5,"Y","N")</f>
        <v>Y</v>
      </c>
    </row>
    <row r="158" spans="1:12" x14ac:dyDescent="0.35">
      <c r="A158" s="4" t="str">
        <f t="shared" si="2"/>
        <v/>
      </c>
      <c r="B158" s="15" t="str">
        <f t="array" ref="B158">IFERROR(IF(ТаблицаДокумент[[#This Row],[ № ТН]]="","",VLOOKUP(ТаблицаДокумент[[#This Row],[ № ТН]],Сборка_реестра_с_БД[#All],$B$8,FALSE)),"")</f>
        <v/>
      </c>
      <c r="C158" s="4" t="str">
        <f t="array" ref="C15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8" s="4" t="str">
        <f t="array" ref="D158">IFERROR(IF(ТаблицаДокумент[[#This Row],[ № ТН]]="","",VLOOKUP(ТаблицаДокумент[[#This Row],[ № ТН]],Сборка_реестра_с_БД[#All],D$8,FALSE)),"")</f>
        <v/>
      </c>
      <c r="E158" s="16" t="str">
        <f t="array" ref="E158">IFERROR(IF(ТаблицаДокумент[[#This Row],[ № ТН]]="","",VLOOKUP(ТаблицаДокумент[[#This Row],[ № ТН]],Сборка_реестра_с_БД[#All],E$8,FALSE)),"")</f>
        <v/>
      </c>
      <c r="F158" s="17" t="str">
        <f t="array" ref="F158">IFERROR(IF(ТаблицаДокумент[[#This Row],[ № ТН]]="","",VLOOKUP(ТаблицаДокумент[[#This Row],[ № ТН]],Сборка_реестра_с_БД[#All],F$8,FALSE)),"")</f>
        <v/>
      </c>
      <c r="G158" s="4" t="str">
        <f t="array" ref="G158">IFERROR(IF(ТаблицаДокумент[[#This Row],[ № ТН]]="","",VLOOKUP(ТаблицаДокумент[[#This Row],[ № ТН]],Сборка_реестра_с_БД[#All],G$8,FALSE)),"")</f>
        <v/>
      </c>
      <c r="H158" s="4" t="str">
        <f t="array" ref="H158">IFERROR(IF(ТаблицаДокумент[[#This Row],[ № ТН]]="","",VLOOKUP(ТаблицаДокумент[[#This Row],[ № ТН]],Сборка_реестра_с_БД[#All],H$8,FALSE)),"")</f>
        <v/>
      </c>
      <c r="I158" s="4" t="str">
        <f t="array" ref="I158">IFERROR(IF(ТаблицаДокумент[[#This Row],[ № ТН]]="","",VLOOKUP(ТаблицаДокумент[[#This Row],[ № ТН]],Сборка_реестра_с_БД[#All],I$8,FALSE)),"")</f>
        <v/>
      </c>
      <c r="J158" s="6" t="str">
        <f t="array" ref="J15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8" s="4" t="str">
        <f t="array" ref="K158">IFERROR(IF(VLOOKUP(ТаблицаДокумент[[#This Row],[ № ТН]],Сборка_реестра_с_БД[#All],K$8,FALSE),,""),"")</f>
        <v/>
      </c>
      <c r="L158" s="19" t="str">
        <f>IF(ТаблицаДокумент[[#This Row],[№  п/п]]&gt;$K$5,"Y","N")</f>
        <v>Y</v>
      </c>
    </row>
    <row r="159" spans="1:12" x14ac:dyDescent="0.35">
      <c r="A159" s="4" t="str">
        <f t="shared" si="2"/>
        <v/>
      </c>
      <c r="B159" s="15" t="str">
        <f t="array" ref="B159">IFERROR(IF(ТаблицаДокумент[[#This Row],[ № ТН]]="","",VLOOKUP(ТаблицаДокумент[[#This Row],[ № ТН]],Сборка_реестра_с_БД[#All],$B$8,FALSE)),"")</f>
        <v/>
      </c>
      <c r="C159" s="4" t="str">
        <f t="array" ref="C15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59" s="4" t="str">
        <f t="array" ref="D159">IFERROR(IF(ТаблицаДокумент[[#This Row],[ № ТН]]="","",VLOOKUP(ТаблицаДокумент[[#This Row],[ № ТН]],Сборка_реестра_с_БД[#All],D$8,FALSE)),"")</f>
        <v/>
      </c>
      <c r="E159" s="16" t="str">
        <f t="array" ref="E159">IFERROR(IF(ТаблицаДокумент[[#This Row],[ № ТН]]="","",VLOOKUP(ТаблицаДокумент[[#This Row],[ № ТН]],Сборка_реестра_с_БД[#All],E$8,FALSE)),"")</f>
        <v/>
      </c>
      <c r="F159" s="17" t="str">
        <f t="array" ref="F159">IFERROR(IF(ТаблицаДокумент[[#This Row],[ № ТН]]="","",VLOOKUP(ТаблицаДокумент[[#This Row],[ № ТН]],Сборка_реестра_с_БД[#All],F$8,FALSE)),"")</f>
        <v/>
      </c>
      <c r="G159" s="4" t="str">
        <f t="array" ref="G159">IFERROR(IF(ТаблицаДокумент[[#This Row],[ № ТН]]="","",VLOOKUP(ТаблицаДокумент[[#This Row],[ № ТН]],Сборка_реестра_с_БД[#All],G$8,FALSE)),"")</f>
        <v/>
      </c>
      <c r="H159" s="4" t="str">
        <f t="array" ref="H159">IFERROR(IF(ТаблицаДокумент[[#This Row],[ № ТН]]="","",VLOOKUP(ТаблицаДокумент[[#This Row],[ № ТН]],Сборка_реестра_с_БД[#All],H$8,FALSE)),"")</f>
        <v/>
      </c>
      <c r="I159" s="4" t="str">
        <f t="array" ref="I159">IFERROR(IF(ТаблицаДокумент[[#This Row],[ № ТН]]="","",VLOOKUP(ТаблицаДокумент[[#This Row],[ № ТН]],Сборка_реестра_с_БД[#All],I$8,FALSE)),"")</f>
        <v/>
      </c>
      <c r="J159" s="6" t="str">
        <f t="array" ref="J15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59" s="4" t="str">
        <f t="array" ref="K159">IFERROR(IF(VLOOKUP(ТаблицаДокумент[[#This Row],[ № ТН]],Сборка_реестра_с_БД[#All],K$8,FALSE),,""),"")</f>
        <v/>
      </c>
      <c r="L159" s="19" t="str">
        <f>IF(ТаблицаДокумент[[#This Row],[№  п/п]]&gt;$K$5,"Y","N")</f>
        <v>Y</v>
      </c>
    </row>
    <row r="160" spans="1:12" x14ac:dyDescent="0.35">
      <c r="A160" s="4" t="str">
        <f t="shared" si="2"/>
        <v/>
      </c>
      <c r="B160" s="15" t="str">
        <f t="array" ref="B160">IFERROR(IF(ТаблицаДокумент[[#This Row],[ № ТН]]="","",VLOOKUP(ТаблицаДокумент[[#This Row],[ № ТН]],Сборка_реестра_с_БД[#All],$B$8,FALSE)),"")</f>
        <v/>
      </c>
      <c r="C160" s="4" t="str">
        <f t="array" ref="C16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0" s="4" t="str">
        <f t="array" ref="D160">IFERROR(IF(ТаблицаДокумент[[#This Row],[ № ТН]]="","",VLOOKUP(ТаблицаДокумент[[#This Row],[ № ТН]],Сборка_реестра_с_БД[#All],D$8,FALSE)),"")</f>
        <v/>
      </c>
      <c r="E160" s="16" t="str">
        <f t="array" ref="E160">IFERROR(IF(ТаблицаДокумент[[#This Row],[ № ТН]]="","",VLOOKUP(ТаблицаДокумент[[#This Row],[ № ТН]],Сборка_реестра_с_БД[#All],E$8,FALSE)),"")</f>
        <v/>
      </c>
      <c r="F160" s="17" t="str">
        <f t="array" ref="F160">IFERROR(IF(ТаблицаДокумент[[#This Row],[ № ТН]]="","",VLOOKUP(ТаблицаДокумент[[#This Row],[ № ТН]],Сборка_реестра_с_БД[#All],F$8,FALSE)),"")</f>
        <v/>
      </c>
      <c r="G160" s="4" t="str">
        <f t="array" ref="G160">IFERROR(IF(ТаблицаДокумент[[#This Row],[ № ТН]]="","",VLOOKUP(ТаблицаДокумент[[#This Row],[ № ТН]],Сборка_реестра_с_БД[#All],G$8,FALSE)),"")</f>
        <v/>
      </c>
      <c r="H160" s="4" t="str">
        <f t="array" ref="H160">IFERROR(IF(ТаблицаДокумент[[#This Row],[ № ТН]]="","",VLOOKUP(ТаблицаДокумент[[#This Row],[ № ТН]],Сборка_реестра_с_БД[#All],H$8,FALSE)),"")</f>
        <v/>
      </c>
      <c r="I160" s="4" t="str">
        <f t="array" ref="I160">IFERROR(IF(ТаблицаДокумент[[#This Row],[ № ТН]]="","",VLOOKUP(ТаблицаДокумент[[#This Row],[ № ТН]],Сборка_реестра_с_БД[#All],I$8,FALSE)),"")</f>
        <v/>
      </c>
      <c r="J160" s="6" t="str">
        <f t="array" ref="J16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0" s="4" t="str">
        <f t="array" ref="K160">IFERROR(IF(VLOOKUP(ТаблицаДокумент[[#This Row],[ № ТН]],Сборка_реестра_с_БД[#All],K$8,FALSE),,""),"")</f>
        <v/>
      </c>
      <c r="L160" s="19" t="str">
        <f>IF(ТаблицаДокумент[[#This Row],[№  п/п]]&gt;$K$5,"Y","N")</f>
        <v>Y</v>
      </c>
    </row>
    <row r="161" spans="1:12" x14ac:dyDescent="0.35">
      <c r="A161" s="4" t="str">
        <f t="shared" si="2"/>
        <v/>
      </c>
      <c r="B161" s="15" t="str">
        <f t="array" ref="B161">IFERROR(IF(ТаблицаДокумент[[#This Row],[ № ТН]]="","",VLOOKUP(ТаблицаДокумент[[#This Row],[ № ТН]],Сборка_реестра_с_БД[#All],$B$8,FALSE)),"")</f>
        <v/>
      </c>
      <c r="C161" s="4" t="str">
        <f t="array" ref="C16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1" s="4" t="str">
        <f t="array" ref="D161">IFERROR(IF(ТаблицаДокумент[[#This Row],[ № ТН]]="","",VLOOKUP(ТаблицаДокумент[[#This Row],[ № ТН]],Сборка_реестра_с_БД[#All],D$8,FALSE)),"")</f>
        <v/>
      </c>
      <c r="E161" s="16" t="str">
        <f t="array" ref="E161">IFERROR(IF(ТаблицаДокумент[[#This Row],[ № ТН]]="","",VLOOKUP(ТаблицаДокумент[[#This Row],[ № ТН]],Сборка_реестра_с_БД[#All],E$8,FALSE)),"")</f>
        <v/>
      </c>
      <c r="F161" s="17" t="str">
        <f t="array" ref="F161">IFERROR(IF(ТаблицаДокумент[[#This Row],[ № ТН]]="","",VLOOKUP(ТаблицаДокумент[[#This Row],[ № ТН]],Сборка_реестра_с_БД[#All],F$8,FALSE)),"")</f>
        <v/>
      </c>
      <c r="G161" s="4" t="str">
        <f t="array" ref="G161">IFERROR(IF(ТаблицаДокумент[[#This Row],[ № ТН]]="","",VLOOKUP(ТаблицаДокумент[[#This Row],[ № ТН]],Сборка_реестра_с_БД[#All],G$8,FALSE)),"")</f>
        <v/>
      </c>
      <c r="H161" s="4" t="str">
        <f t="array" ref="H161">IFERROR(IF(ТаблицаДокумент[[#This Row],[ № ТН]]="","",VLOOKUP(ТаблицаДокумент[[#This Row],[ № ТН]],Сборка_реестра_с_БД[#All],H$8,FALSE)),"")</f>
        <v/>
      </c>
      <c r="I161" s="4" t="str">
        <f t="array" ref="I161">IFERROR(IF(ТаблицаДокумент[[#This Row],[ № ТН]]="","",VLOOKUP(ТаблицаДокумент[[#This Row],[ № ТН]],Сборка_реестра_с_БД[#All],I$8,FALSE)),"")</f>
        <v/>
      </c>
      <c r="J161" s="6" t="str">
        <f t="array" ref="J16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1" s="4" t="str">
        <f t="array" ref="K161">IFERROR(IF(VLOOKUP(ТаблицаДокумент[[#This Row],[ № ТН]],Сборка_реестра_с_БД[#All],K$8,FALSE),,""),"")</f>
        <v/>
      </c>
      <c r="L161" s="19" t="str">
        <f>IF(ТаблицаДокумент[[#This Row],[№  п/п]]&gt;$K$5,"Y","N")</f>
        <v>Y</v>
      </c>
    </row>
    <row r="162" spans="1:12" x14ac:dyDescent="0.35">
      <c r="A162" s="4" t="str">
        <f t="shared" si="2"/>
        <v/>
      </c>
      <c r="B162" s="15" t="str">
        <f t="array" ref="B162">IFERROR(IF(ТаблицаДокумент[[#This Row],[ № ТН]]="","",VLOOKUP(ТаблицаДокумент[[#This Row],[ № ТН]],Сборка_реестра_с_БД[#All],$B$8,FALSE)),"")</f>
        <v/>
      </c>
      <c r="C162" s="4" t="str">
        <f t="array" ref="C16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2" s="4" t="str">
        <f t="array" ref="D162">IFERROR(IF(ТаблицаДокумент[[#This Row],[ № ТН]]="","",VLOOKUP(ТаблицаДокумент[[#This Row],[ № ТН]],Сборка_реестра_с_БД[#All],D$8,FALSE)),"")</f>
        <v/>
      </c>
      <c r="E162" s="16" t="str">
        <f t="array" ref="E162">IFERROR(IF(ТаблицаДокумент[[#This Row],[ № ТН]]="","",VLOOKUP(ТаблицаДокумент[[#This Row],[ № ТН]],Сборка_реестра_с_БД[#All],E$8,FALSE)),"")</f>
        <v/>
      </c>
      <c r="F162" s="17" t="str">
        <f t="array" ref="F162">IFERROR(IF(ТаблицаДокумент[[#This Row],[ № ТН]]="","",VLOOKUP(ТаблицаДокумент[[#This Row],[ № ТН]],Сборка_реестра_с_БД[#All],F$8,FALSE)),"")</f>
        <v/>
      </c>
      <c r="G162" s="4" t="str">
        <f t="array" ref="G162">IFERROR(IF(ТаблицаДокумент[[#This Row],[ № ТН]]="","",VLOOKUP(ТаблицаДокумент[[#This Row],[ № ТН]],Сборка_реестра_с_БД[#All],G$8,FALSE)),"")</f>
        <v/>
      </c>
      <c r="H162" s="4" t="str">
        <f t="array" ref="H162">IFERROR(IF(ТаблицаДокумент[[#This Row],[ № ТН]]="","",VLOOKUP(ТаблицаДокумент[[#This Row],[ № ТН]],Сборка_реестра_с_БД[#All],H$8,FALSE)),"")</f>
        <v/>
      </c>
      <c r="I162" s="4" t="str">
        <f t="array" ref="I162">IFERROR(IF(ТаблицаДокумент[[#This Row],[ № ТН]]="","",VLOOKUP(ТаблицаДокумент[[#This Row],[ № ТН]],Сборка_реестра_с_БД[#All],I$8,FALSE)),"")</f>
        <v/>
      </c>
      <c r="J162" s="6" t="str">
        <f t="array" ref="J16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2" s="4" t="str">
        <f t="array" ref="K162">IFERROR(IF(VLOOKUP(ТаблицаДокумент[[#This Row],[ № ТН]],Сборка_реестра_с_БД[#All],K$8,FALSE),,""),"")</f>
        <v/>
      </c>
      <c r="L162" s="19" t="str">
        <f>IF(ТаблицаДокумент[[#This Row],[№  п/п]]&gt;$K$5,"Y","N")</f>
        <v>Y</v>
      </c>
    </row>
    <row r="163" spans="1:12" x14ac:dyDescent="0.35">
      <c r="A163" s="4" t="str">
        <f t="shared" si="2"/>
        <v/>
      </c>
      <c r="B163" s="15" t="str">
        <f t="array" ref="B163">IFERROR(IF(ТаблицаДокумент[[#This Row],[ № ТН]]="","",VLOOKUP(ТаблицаДокумент[[#This Row],[ № ТН]],Сборка_реестра_с_БД[#All],$B$8,FALSE)),"")</f>
        <v/>
      </c>
      <c r="C163" s="4" t="str">
        <f t="array" ref="C16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3" s="4" t="str">
        <f t="array" ref="D163">IFERROR(IF(ТаблицаДокумент[[#This Row],[ № ТН]]="","",VLOOKUP(ТаблицаДокумент[[#This Row],[ № ТН]],Сборка_реестра_с_БД[#All],D$8,FALSE)),"")</f>
        <v/>
      </c>
      <c r="E163" s="16" t="str">
        <f t="array" ref="E163">IFERROR(IF(ТаблицаДокумент[[#This Row],[ № ТН]]="","",VLOOKUP(ТаблицаДокумент[[#This Row],[ № ТН]],Сборка_реестра_с_БД[#All],E$8,FALSE)),"")</f>
        <v/>
      </c>
      <c r="F163" s="17" t="str">
        <f t="array" ref="F163">IFERROR(IF(ТаблицаДокумент[[#This Row],[ № ТН]]="","",VLOOKUP(ТаблицаДокумент[[#This Row],[ № ТН]],Сборка_реестра_с_БД[#All],F$8,FALSE)),"")</f>
        <v/>
      </c>
      <c r="G163" s="4" t="str">
        <f t="array" ref="G163">IFERROR(IF(ТаблицаДокумент[[#This Row],[ № ТН]]="","",VLOOKUP(ТаблицаДокумент[[#This Row],[ № ТН]],Сборка_реестра_с_БД[#All],G$8,FALSE)),"")</f>
        <v/>
      </c>
      <c r="H163" s="4" t="str">
        <f t="array" ref="H163">IFERROR(IF(ТаблицаДокумент[[#This Row],[ № ТН]]="","",VLOOKUP(ТаблицаДокумент[[#This Row],[ № ТН]],Сборка_реестра_с_БД[#All],H$8,FALSE)),"")</f>
        <v/>
      </c>
      <c r="I163" s="4" t="str">
        <f t="array" ref="I163">IFERROR(IF(ТаблицаДокумент[[#This Row],[ № ТН]]="","",VLOOKUP(ТаблицаДокумент[[#This Row],[ № ТН]],Сборка_реестра_с_БД[#All],I$8,FALSE)),"")</f>
        <v/>
      </c>
      <c r="J163" s="6" t="str">
        <f t="array" ref="J16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3" s="4" t="str">
        <f t="array" ref="K163">IFERROR(IF(VLOOKUP(ТаблицаДокумент[[#This Row],[ № ТН]],Сборка_реестра_с_БД[#All],K$8,FALSE),,""),"")</f>
        <v/>
      </c>
      <c r="L163" s="19" t="str">
        <f>IF(ТаблицаДокумент[[#This Row],[№  п/п]]&gt;$K$5,"Y","N")</f>
        <v>Y</v>
      </c>
    </row>
    <row r="164" spans="1:12" x14ac:dyDescent="0.35">
      <c r="A164" s="4" t="str">
        <f t="shared" si="2"/>
        <v/>
      </c>
      <c r="B164" s="15" t="str">
        <f t="array" ref="B164">IFERROR(IF(ТаблицаДокумент[[#This Row],[ № ТН]]="","",VLOOKUP(ТаблицаДокумент[[#This Row],[ № ТН]],Сборка_реестра_с_БД[#All],$B$8,FALSE)),"")</f>
        <v/>
      </c>
      <c r="C164" s="4" t="str">
        <f t="array" ref="C16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4" s="4" t="str">
        <f t="array" ref="D164">IFERROR(IF(ТаблицаДокумент[[#This Row],[ № ТН]]="","",VLOOKUP(ТаблицаДокумент[[#This Row],[ № ТН]],Сборка_реестра_с_БД[#All],D$8,FALSE)),"")</f>
        <v/>
      </c>
      <c r="E164" s="16" t="str">
        <f t="array" ref="E164">IFERROR(IF(ТаблицаДокумент[[#This Row],[ № ТН]]="","",VLOOKUP(ТаблицаДокумент[[#This Row],[ № ТН]],Сборка_реестра_с_БД[#All],E$8,FALSE)),"")</f>
        <v/>
      </c>
      <c r="F164" s="17" t="str">
        <f t="array" ref="F164">IFERROR(IF(ТаблицаДокумент[[#This Row],[ № ТН]]="","",VLOOKUP(ТаблицаДокумент[[#This Row],[ № ТН]],Сборка_реестра_с_БД[#All],F$8,FALSE)),"")</f>
        <v/>
      </c>
      <c r="G164" s="4" t="str">
        <f t="array" ref="G164">IFERROR(IF(ТаблицаДокумент[[#This Row],[ № ТН]]="","",VLOOKUP(ТаблицаДокумент[[#This Row],[ № ТН]],Сборка_реестра_с_БД[#All],G$8,FALSE)),"")</f>
        <v/>
      </c>
      <c r="H164" s="4" t="str">
        <f t="array" ref="H164">IFERROR(IF(ТаблицаДокумент[[#This Row],[ № ТН]]="","",VLOOKUP(ТаблицаДокумент[[#This Row],[ № ТН]],Сборка_реестра_с_БД[#All],H$8,FALSE)),"")</f>
        <v/>
      </c>
      <c r="I164" s="4" t="str">
        <f t="array" ref="I164">IFERROR(IF(ТаблицаДокумент[[#This Row],[ № ТН]]="","",VLOOKUP(ТаблицаДокумент[[#This Row],[ № ТН]],Сборка_реестра_с_БД[#All],I$8,FALSE)),"")</f>
        <v/>
      </c>
      <c r="J164" s="6" t="str">
        <f t="array" ref="J16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4" s="4" t="str">
        <f t="array" ref="K164">IFERROR(IF(VLOOKUP(ТаблицаДокумент[[#This Row],[ № ТН]],Сборка_реестра_с_БД[#All],K$8,FALSE),,""),"")</f>
        <v/>
      </c>
      <c r="L164" s="19" t="str">
        <f>IF(ТаблицаДокумент[[#This Row],[№  п/п]]&gt;$K$5,"Y","N")</f>
        <v>Y</v>
      </c>
    </row>
    <row r="165" spans="1:12" x14ac:dyDescent="0.35">
      <c r="A165" s="4" t="str">
        <f t="shared" si="2"/>
        <v/>
      </c>
      <c r="B165" s="15" t="str">
        <f t="array" ref="B165">IFERROR(IF(ТаблицаДокумент[[#This Row],[ № ТН]]="","",VLOOKUP(ТаблицаДокумент[[#This Row],[ № ТН]],Сборка_реестра_с_БД[#All],$B$8,FALSE)),"")</f>
        <v/>
      </c>
      <c r="C165" s="4" t="str">
        <f t="array" ref="C16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5" s="4" t="str">
        <f t="array" ref="D165">IFERROR(IF(ТаблицаДокумент[[#This Row],[ № ТН]]="","",VLOOKUP(ТаблицаДокумент[[#This Row],[ № ТН]],Сборка_реестра_с_БД[#All],D$8,FALSE)),"")</f>
        <v/>
      </c>
      <c r="E165" s="16" t="str">
        <f t="array" ref="E165">IFERROR(IF(ТаблицаДокумент[[#This Row],[ № ТН]]="","",VLOOKUP(ТаблицаДокумент[[#This Row],[ № ТН]],Сборка_реестра_с_БД[#All],E$8,FALSE)),"")</f>
        <v/>
      </c>
      <c r="F165" s="17" t="str">
        <f t="array" ref="F165">IFERROR(IF(ТаблицаДокумент[[#This Row],[ № ТН]]="","",VLOOKUP(ТаблицаДокумент[[#This Row],[ № ТН]],Сборка_реестра_с_БД[#All],F$8,FALSE)),"")</f>
        <v/>
      </c>
      <c r="G165" s="4" t="str">
        <f t="array" ref="G165">IFERROR(IF(ТаблицаДокумент[[#This Row],[ № ТН]]="","",VLOOKUP(ТаблицаДокумент[[#This Row],[ № ТН]],Сборка_реестра_с_БД[#All],G$8,FALSE)),"")</f>
        <v/>
      </c>
      <c r="H165" s="4" t="str">
        <f t="array" ref="H165">IFERROR(IF(ТаблицаДокумент[[#This Row],[ № ТН]]="","",VLOOKUP(ТаблицаДокумент[[#This Row],[ № ТН]],Сборка_реестра_с_БД[#All],H$8,FALSE)),"")</f>
        <v/>
      </c>
      <c r="I165" s="4" t="str">
        <f t="array" ref="I165">IFERROR(IF(ТаблицаДокумент[[#This Row],[ № ТН]]="","",VLOOKUP(ТаблицаДокумент[[#This Row],[ № ТН]],Сборка_реестра_с_БД[#All],I$8,FALSE)),"")</f>
        <v/>
      </c>
      <c r="J165" s="6" t="str">
        <f t="array" ref="J16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5" s="4" t="str">
        <f t="array" ref="K165">IFERROR(IF(VLOOKUP(ТаблицаДокумент[[#This Row],[ № ТН]],Сборка_реестра_с_БД[#All],K$8,FALSE),,""),"")</f>
        <v/>
      </c>
      <c r="L165" s="19" t="str">
        <f>IF(ТаблицаДокумент[[#This Row],[№  п/п]]&gt;$K$5,"Y","N")</f>
        <v>Y</v>
      </c>
    </row>
    <row r="166" spans="1:12" x14ac:dyDescent="0.35">
      <c r="A166" s="4" t="str">
        <f t="shared" si="2"/>
        <v/>
      </c>
      <c r="B166" s="15" t="str">
        <f t="array" ref="B166">IFERROR(IF(ТаблицаДокумент[[#This Row],[ № ТН]]="","",VLOOKUP(ТаблицаДокумент[[#This Row],[ № ТН]],Сборка_реестра_с_БД[#All],$B$8,FALSE)),"")</f>
        <v/>
      </c>
      <c r="C166" s="4" t="str">
        <f t="array" ref="C16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6" s="4" t="str">
        <f t="array" ref="D166">IFERROR(IF(ТаблицаДокумент[[#This Row],[ № ТН]]="","",VLOOKUP(ТаблицаДокумент[[#This Row],[ № ТН]],Сборка_реестра_с_БД[#All],D$8,FALSE)),"")</f>
        <v/>
      </c>
      <c r="E166" s="16" t="str">
        <f t="array" ref="E166">IFERROR(IF(ТаблицаДокумент[[#This Row],[ № ТН]]="","",VLOOKUP(ТаблицаДокумент[[#This Row],[ № ТН]],Сборка_реестра_с_БД[#All],E$8,FALSE)),"")</f>
        <v/>
      </c>
      <c r="F166" s="17" t="str">
        <f t="array" ref="F166">IFERROR(IF(ТаблицаДокумент[[#This Row],[ № ТН]]="","",VLOOKUP(ТаблицаДокумент[[#This Row],[ № ТН]],Сборка_реестра_с_БД[#All],F$8,FALSE)),"")</f>
        <v/>
      </c>
      <c r="G166" s="4" t="str">
        <f t="array" ref="G166">IFERROR(IF(ТаблицаДокумент[[#This Row],[ № ТН]]="","",VLOOKUP(ТаблицаДокумент[[#This Row],[ № ТН]],Сборка_реестра_с_БД[#All],G$8,FALSE)),"")</f>
        <v/>
      </c>
      <c r="H166" s="4" t="str">
        <f t="array" ref="H166">IFERROR(IF(ТаблицаДокумент[[#This Row],[ № ТН]]="","",VLOOKUP(ТаблицаДокумент[[#This Row],[ № ТН]],Сборка_реестра_с_БД[#All],H$8,FALSE)),"")</f>
        <v/>
      </c>
      <c r="I166" s="4" t="str">
        <f t="array" ref="I166">IFERROR(IF(ТаблицаДокумент[[#This Row],[ № ТН]]="","",VLOOKUP(ТаблицаДокумент[[#This Row],[ № ТН]],Сборка_реестра_с_БД[#All],I$8,FALSE)),"")</f>
        <v/>
      </c>
      <c r="J166" s="6" t="str">
        <f t="array" ref="J16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6" s="4" t="str">
        <f t="array" ref="K166">IFERROR(IF(VLOOKUP(ТаблицаДокумент[[#This Row],[ № ТН]],Сборка_реестра_с_БД[#All],K$8,FALSE),,""),"")</f>
        <v/>
      </c>
      <c r="L166" s="19" t="str">
        <f>IF(ТаблицаДокумент[[#This Row],[№  п/п]]&gt;$K$5,"Y","N")</f>
        <v>Y</v>
      </c>
    </row>
    <row r="167" spans="1:12" x14ac:dyDescent="0.35">
      <c r="A167" s="4" t="str">
        <f t="shared" si="2"/>
        <v/>
      </c>
      <c r="B167" s="15" t="str">
        <f t="array" ref="B167">IFERROR(IF(ТаблицаДокумент[[#This Row],[ № ТН]]="","",VLOOKUP(ТаблицаДокумент[[#This Row],[ № ТН]],Сборка_реестра_с_БД[#All],$B$8,FALSE)),"")</f>
        <v/>
      </c>
      <c r="C167" s="4" t="str">
        <f t="array" ref="C16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7" s="4" t="str">
        <f t="array" ref="D167">IFERROR(IF(ТаблицаДокумент[[#This Row],[ № ТН]]="","",VLOOKUP(ТаблицаДокумент[[#This Row],[ № ТН]],Сборка_реестра_с_БД[#All],D$8,FALSE)),"")</f>
        <v/>
      </c>
      <c r="E167" s="16" t="str">
        <f t="array" ref="E167">IFERROR(IF(ТаблицаДокумент[[#This Row],[ № ТН]]="","",VLOOKUP(ТаблицаДокумент[[#This Row],[ № ТН]],Сборка_реестра_с_БД[#All],E$8,FALSE)),"")</f>
        <v/>
      </c>
      <c r="F167" s="17" t="str">
        <f t="array" ref="F167">IFERROR(IF(ТаблицаДокумент[[#This Row],[ № ТН]]="","",VLOOKUP(ТаблицаДокумент[[#This Row],[ № ТН]],Сборка_реестра_с_БД[#All],F$8,FALSE)),"")</f>
        <v/>
      </c>
      <c r="G167" s="4" t="str">
        <f t="array" ref="G167">IFERROR(IF(ТаблицаДокумент[[#This Row],[ № ТН]]="","",VLOOKUP(ТаблицаДокумент[[#This Row],[ № ТН]],Сборка_реестра_с_БД[#All],G$8,FALSE)),"")</f>
        <v/>
      </c>
      <c r="H167" s="4" t="str">
        <f t="array" ref="H167">IFERROR(IF(ТаблицаДокумент[[#This Row],[ № ТН]]="","",VLOOKUP(ТаблицаДокумент[[#This Row],[ № ТН]],Сборка_реестра_с_БД[#All],H$8,FALSE)),"")</f>
        <v/>
      </c>
      <c r="I167" s="4" t="str">
        <f t="array" ref="I167">IFERROR(IF(ТаблицаДокумент[[#This Row],[ № ТН]]="","",VLOOKUP(ТаблицаДокумент[[#This Row],[ № ТН]],Сборка_реестра_с_БД[#All],I$8,FALSE)),"")</f>
        <v/>
      </c>
      <c r="J167" s="6" t="str">
        <f t="array" ref="J16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7" s="4" t="str">
        <f t="array" ref="K167">IFERROR(IF(VLOOKUP(ТаблицаДокумент[[#This Row],[ № ТН]],Сборка_реестра_с_БД[#All],K$8,FALSE),,""),"")</f>
        <v/>
      </c>
      <c r="L167" s="19" t="str">
        <f>IF(ТаблицаДокумент[[#This Row],[№  п/п]]&gt;$K$5,"Y","N")</f>
        <v>Y</v>
      </c>
    </row>
    <row r="168" spans="1:12" x14ac:dyDescent="0.35">
      <c r="A168" s="4" t="str">
        <f t="shared" si="2"/>
        <v/>
      </c>
      <c r="B168" s="15" t="str">
        <f t="array" ref="B168">IFERROR(IF(ТаблицаДокумент[[#This Row],[ № ТН]]="","",VLOOKUP(ТаблицаДокумент[[#This Row],[ № ТН]],Сборка_реестра_с_БД[#All],$B$8,FALSE)),"")</f>
        <v/>
      </c>
      <c r="C168" s="4" t="str">
        <f t="array" ref="C16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8" s="4" t="str">
        <f t="array" ref="D168">IFERROR(IF(ТаблицаДокумент[[#This Row],[ № ТН]]="","",VLOOKUP(ТаблицаДокумент[[#This Row],[ № ТН]],Сборка_реестра_с_БД[#All],D$8,FALSE)),"")</f>
        <v/>
      </c>
      <c r="E168" s="16" t="str">
        <f t="array" ref="E168">IFERROR(IF(ТаблицаДокумент[[#This Row],[ № ТН]]="","",VLOOKUP(ТаблицаДокумент[[#This Row],[ № ТН]],Сборка_реестра_с_БД[#All],E$8,FALSE)),"")</f>
        <v/>
      </c>
      <c r="F168" s="17" t="str">
        <f t="array" ref="F168">IFERROR(IF(ТаблицаДокумент[[#This Row],[ № ТН]]="","",VLOOKUP(ТаблицаДокумент[[#This Row],[ № ТН]],Сборка_реестра_с_БД[#All],F$8,FALSE)),"")</f>
        <v/>
      </c>
      <c r="G168" s="4" t="str">
        <f t="array" ref="G168">IFERROR(IF(ТаблицаДокумент[[#This Row],[ № ТН]]="","",VLOOKUP(ТаблицаДокумент[[#This Row],[ № ТН]],Сборка_реестра_с_БД[#All],G$8,FALSE)),"")</f>
        <v/>
      </c>
      <c r="H168" s="4" t="str">
        <f t="array" ref="H168">IFERROR(IF(ТаблицаДокумент[[#This Row],[ № ТН]]="","",VLOOKUP(ТаблицаДокумент[[#This Row],[ № ТН]],Сборка_реестра_с_БД[#All],H$8,FALSE)),"")</f>
        <v/>
      </c>
      <c r="I168" s="4" t="str">
        <f t="array" ref="I168">IFERROR(IF(ТаблицаДокумент[[#This Row],[ № ТН]]="","",VLOOKUP(ТаблицаДокумент[[#This Row],[ № ТН]],Сборка_реестра_с_БД[#All],I$8,FALSE)),"")</f>
        <v/>
      </c>
      <c r="J168" s="6" t="str">
        <f t="array" ref="J16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8" s="4" t="str">
        <f t="array" ref="K168">IFERROR(IF(VLOOKUP(ТаблицаДокумент[[#This Row],[ № ТН]],Сборка_реестра_с_БД[#All],K$8,FALSE),,""),"")</f>
        <v/>
      </c>
      <c r="L168" s="19" t="str">
        <f>IF(ТаблицаДокумент[[#This Row],[№  п/п]]&gt;$K$5,"Y","N")</f>
        <v>Y</v>
      </c>
    </row>
    <row r="169" spans="1:12" x14ac:dyDescent="0.35">
      <c r="A169" s="4" t="str">
        <f t="shared" si="2"/>
        <v/>
      </c>
      <c r="B169" s="15" t="str">
        <f t="array" ref="B169">IFERROR(IF(ТаблицаДокумент[[#This Row],[ № ТН]]="","",VLOOKUP(ТаблицаДокумент[[#This Row],[ № ТН]],Сборка_реестра_с_БД[#All],$B$8,FALSE)),"")</f>
        <v/>
      </c>
      <c r="C169" s="4" t="str">
        <f t="array" ref="C16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69" s="4" t="str">
        <f t="array" ref="D169">IFERROR(IF(ТаблицаДокумент[[#This Row],[ № ТН]]="","",VLOOKUP(ТаблицаДокумент[[#This Row],[ № ТН]],Сборка_реестра_с_БД[#All],D$8,FALSE)),"")</f>
        <v/>
      </c>
      <c r="E169" s="16" t="str">
        <f t="array" ref="E169">IFERROR(IF(ТаблицаДокумент[[#This Row],[ № ТН]]="","",VLOOKUP(ТаблицаДокумент[[#This Row],[ № ТН]],Сборка_реестра_с_БД[#All],E$8,FALSE)),"")</f>
        <v/>
      </c>
      <c r="F169" s="17" t="str">
        <f t="array" ref="F169">IFERROR(IF(ТаблицаДокумент[[#This Row],[ № ТН]]="","",VLOOKUP(ТаблицаДокумент[[#This Row],[ № ТН]],Сборка_реестра_с_БД[#All],F$8,FALSE)),"")</f>
        <v/>
      </c>
      <c r="G169" s="4" t="str">
        <f t="array" ref="G169">IFERROR(IF(ТаблицаДокумент[[#This Row],[ № ТН]]="","",VLOOKUP(ТаблицаДокумент[[#This Row],[ № ТН]],Сборка_реестра_с_БД[#All],G$8,FALSE)),"")</f>
        <v/>
      </c>
      <c r="H169" s="4" t="str">
        <f t="array" ref="H169">IFERROR(IF(ТаблицаДокумент[[#This Row],[ № ТН]]="","",VLOOKUP(ТаблицаДокумент[[#This Row],[ № ТН]],Сборка_реестра_с_БД[#All],H$8,FALSE)),"")</f>
        <v/>
      </c>
      <c r="I169" s="4" t="str">
        <f t="array" ref="I169">IFERROR(IF(ТаблицаДокумент[[#This Row],[ № ТН]]="","",VLOOKUP(ТаблицаДокумент[[#This Row],[ № ТН]],Сборка_реестра_с_БД[#All],I$8,FALSE)),"")</f>
        <v/>
      </c>
      <c r="J169" s="6" t="str">
        <f t="array" ref="J16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69" s="4" t="str">
        <f t="array" ref="K169">IFERROR(IF(VLOOKUP(ТаблицаДокумент[[#This Row],[ № ТН]],Сборка_реестра_с_БД[#All],K$8,FALSE),,""),"")</f>
        <v/>
      </c>
      <c r="L169" s="19" t="str">
        <f>IF(ТаблицаДокумент[[#This Row],[№  п/п]]&gt;$K$5,"Y","N")</f>
        <v>Y</v>
      </c>
    </row>
    <row r="170" spans="1:12" x14ac:dyDescent="0.35">
      <c r="A170" s="4" t="str">
        <f t="shared" si="2"/>
        <v/>
      </c>
      <c r="B170" s="15" t="str">
        <f t="array" ref="B170">IFERROR(IF(ТаблицаДокумент[[#This Row],[ № ТН]]="","",VLOOKUP(ТаблицаДокумент[[#This Row],[ № ТН]],Сборка_реестра_с_БД[#All],$B$8,FALSE)),"")</f>
        <v/>
      </c>
      <c r="C170" s="4" t="str">
        <f t="array" ref="C17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0" s="4" t="str">
        <f t="array" ref="D170">IFERROR(IF(ТаблицаДокумент[[#This Row],[ № ТН]]="","",VLOOKUP(ТаблицаДокумент[[#This Row],[ № ТН]],Сборка_реестра_с_БД[#All],D$8,FALSE)),"")</f>
        <v/>
      </c>
      <c r="E170" s="16" t="str">
        <f t="array" ref="E170">IFERROR(IF(ТаблицаДокумент[[#This Row],[ № ТН]]="","",VLOOKUP(ТаблицаДокумент[[#This Row],[ № ТН]],Сборка_реестра_с_БД[#All],E$8,FALSE)),"")</f>
        <v/>
      </c>
      <c r="F170" s="17" t="str">
        <f t="array" ref="F170">IFERROR(IF(ТаблицаДокумент[[#This Row],[ № ТН]]="","",VLOOKUP(ТаблицаДокумент[[#This Row],[ № ТН]],Сборка_реестра_с_БД[#All],F$8,FALSE)),"")</f>
        <v/>
      </c>
      <c r="G170" s="4" t="str">
        <f t="array" ref="G170">IFERROR(IF(ТаблицаДокумент[[#This Row],[ № ТН]]="","",VLOOKUP(ТаблицаДокумент[[#This Row],[ № ТН]],Сборка_реестра_с_БД[#All],G$8,FALSE)),"")</f>
        <v/>
      </c>
      <c r="H170" s="4" t="str">
        <f t="array" ref="H170">IFERROR(IF(ТаблицаДокумент[[#This Row],[ № ТН]]="","",VLOOKUP(ТаблицаДокумент[[#This Row],[ № ТН]],Сборка_реестра_с_БД[#All],H$8,FALSE)),"")</f>
        <v/>
      </c>
      <c r="I170" s="4" t="str">
        <f t="array" ref="I170">IFERROR(IF(ТаблицаДокумент[[#This Row],[ № ТН]]="","",VLOOKUP(ТаблицаДокумент[[#This Row],[ № ТН]],Сборка_реестра_с_БД[#All],I$8,FALSE)),"")</f>
        <v/>
      </c>
      <c r="J170" s="6" t="str">
        <f t="array" ref="J17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0" s="4" t="str">
        <f t="array" ref="K170">IFERROR(IF(VLOOKUP(ТаблицаДокумент[[#This Row],[ № ТН]],Сборка_реестра_с_БД[#All],K$8,FALSE),,""),"")</f>
        <v/>
      </c>
      <c r="L170" s="19" t="str">
        <f>IF(ТаблицаДокумент[[#This Row],[№  п/п]]&gt;$K$5,"Y","N")</f>
        <v>Y</v>
      </c>
    </row>
    <row r="171" spans="1:12" x14ac:dyDescent="0.35">
      <c r="A171" s="4" t="str">
        <f t="shared" si="2"/>
        <v/>
      </c>
      <c r="B171" s="15" t="str">
        <f t="array" ref="B171">IFERROR(IF(ТаблицаДокумент[[#This Row],[ № ТН]]="","",VLOOKUP(ТаблицаДокумент[[#This Row],[ № ТН]],Сборка_реестра_с_БД[#All],$B$8,FALSE)),"")</f>
        <v/>
      </c>
      <c r="C171" s="4" t="str">
        <f t="array" ref="C17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1" s="4" t="str">
        <f t="array" ref="D171">IFERROR(IF(ТаблицаДокумент[[#This Row],[ № ТН]]="","",VLOOKUP(ТаблицаДокумент[[#This Row],[ № ТН]],Сборка_реестра_с_БД[#All],D$8,FALSE)),"")</f>
        <v/>
      </c>
      <c r="E171" s="16" t="str">
        <f t="array" ref="E171">IFERROR(IF(ТаблицаДокумент[[#This Row],[ № ТН]]="","",VLOOKUP(ТаблицаДокумент[[#This Row],[ № ТН]],Сборка_реестра_с_БД[#All],E$8,FALSE)),"")</f>
        <v/>
      </c>
      <c r="F171" s="17" t="str">
        <f t="array" ref="F171">IFERROR(IF(ТаблицаДокумент[[#This Row],[ № ТН]]="","",VLOOKUP(ТаблицаДокумент[[#This Row],[ № ТН]],Сборка_реестра_с_БД[#All],F$8,FALSE)),"")</f>
        <v/>
      </c>
      <c r="G171" s="4" t="str">
        <f t="array" ref="G171">IFERROR(IF(ТаблицаДокумент[[#This Row],[ № ТН]]="","",VLOOKUP(ТаблицаДокумент[[#This Row],[ № ТН]],Сборка_реестра_с_БД[#All],G$8,FALSE)),"")</f>
        <v/>
      </c>
      <c r="H171" s="4" t="str">
        <f t="array" ref="H171">IFERROR(IF(ТаблицаДокумент[[#This Row],[ № ТН]]="","",VLOOKUP(ТаблицаДокумент[[#This Row],[ № ТН]],Сборка_реестра_с_БД[#All],H$8,FALSE)),"")</f>
        <v/>
      </c>
      <c r="I171" s="4" t="str">
        <f t="array" ref="I171">IFERROR(IF(ТаблицаДокумент[[#This Row],[ № ТН]]="","",VLOOKUP(ТаблицаДокумент[[#This Row],[ № ТН]],Сборка_реестра_с_БД[#All],I$8,FALSE)),"")</f>
        <v/>
      </c>
      <c r="J171" s="6" t="str">
        <f t="array" ref="J17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1" s="4" t="str">
        <f t="array" ref="K171">IFERROR(IF(VLOOKUP(ТаблицаДокумент[[#This Row],[ № ТН]],Сборка_реестра_с_БД[#All],K$8,FALSE),,""),"")</f>
        <v/>
      </c>
      <c r="L171" s="19" t="str">
        <f>IF(ТаблицаДокумент[[#This Row],[№  п/п]]&gt;$K$5,"Y","N")</f>
        <v>Y</v>
      </c>
    </row>
    <row r="172" spans="1:12" x14ac:dyDescent="0.35">
      <c r="A172" s="4" t="str">
        <f t="shared" si="2"/>
        <v/>
      </c>
      <c r="B172" s="15" t="str">
        <f t="array" ref="B172">IFERROR(IF(ТаблицаДокумент[[#This Row],[ № ТН]]="","",VLOOKUP(ТаблицаДокумент[[#This Row],[ № ТН]],Сборка_реестра_с_БД[#All],$B$8,FALSE)),"")</f>
        <v/>
      </c>
      <c r="C172" s="4" t="str">
        <f t="array" ref="C17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2" s="4" t="str">
        <f t="array" ref="D172">IFERROR(IF(ТаблицаДокумент[[#This Row],[ № ТН]]="","",VLOOKUP(ТаблицаДокумент[[#This Row],[ № ТН]],Сборка_реестра_с_БД[#All],D$8,FALSE)),"")</f>
        <v/>
      </c>
      <c r="E172" s="16" t="str">
        <f t="array" ref="E172">IFERROR(IF(ТаблицаДокумент[[#This Row],[ № ТН]]="","",VLOOKUP(ТаблицаДокумент[[#This Row],[ № ТН]],Сборка_реестра_с_БД[#All],E$8,FALSE)),"")</f>
        <v/>
      </c>
      <c r="F172" s="17" t="str">
        <f t="array" ref="F172">IFERROR(IF(ТаблицаДокумент[[#This Row],[ № ТН]]="","",VLOOKUP(ТаблицаДокумент[[#This Row],[ № ТН]],Сборка_реестра_с_БД[#All],F$8,FALSE)),"")</f>
        <v/>
      </c>
      <c r="G172" s="4" t="str">
        <f t="array" ref="G172">IFERROR(IF(ТаблицаДокумент[[#This Row],[ № ТН]]="","",VLOOKUP(ТаблицаДокумент[[#This Row],[ № ТН]],Сборка_реестра_с_БД[#All],G$8,FALSE)),"")</f>
        <v/>
      </c>
      <c r="H172" s="4" t="str">
        <f t="array" ref="H172">IFERROR(IF(ТаблицаДокумент[[#This Row],[ № ТН]]="","",VLOOKUP(ТаблицаДокумент[[#This Row],[ № ТН]],Сборка_реестра_с_БД[#All],H$8,FALSE)),"")</f>
        <v/>
      </c>
      <c r="I172" s="4" t="str">
        <f t="array" ref="I172">IFERROR(IF(ТаблицаДокумент[[#This Row],[ № ТН]]="","",VLOOKUP(ТаблицаДокумент[[#This Row],[ № ТН]],Сборка_реестра_с_БД[#All],I$8,FALSE)),"")</f>
        <v/>
      </c>
      <c r="J172" s="6" t="str">
        <f t="array" ref="J17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2" s="4" t="str">
        <f t="array" ref="K172">IFERROR(IF(VLOOKUP(ТаблицаДокумент[[#This Row],[ № ТН]],Сборка_реестра_с_БД[#All],K$8,FALSE),,""),"")</f>
        <v/>
      </c>
      <c r="L172" s="19" t="str">
        <f>IF(ТаблицаДокумент[[#This Row],[№  п/п]]&gt;$K$5,"Y","N")</f>
        <v>Y</v>
      </c>
    </row>
    <row r="173" spans="1:12" x14ac:dyDescent="0.35">
      <c r="A173" s="4" t="str">
        <f t="shared" si="2"/>
        <v/>
      </c>
      <c r="B173" s="15" t="str">
        <f t="array" ref="B173">IFERROR(IF(ТаблицаДокумент[[#This Row],[ № ТН]]="","",VLOOKUP(ТаблицаДокумент[[#This Row],[ № ТН]],Сборка_реестра_с_БД[#All],$B$8,FALSE)),"")</f>
        <v/>
      </c>
      <c r="C173" s="4" t="str">
        <f t="array" ref="C17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3" s="4" t="str">
        <f t="array" ref="D173">IFERROR(IF(ТаблицаДокумент[[#This Row],[ № ТН]]="","",VLOOKUP(ТаблицаДокумент[[#This Row],[ № ТН]],Сборка_реестра_с_БД[#All],D$8,FALSE)),"")</f>
        <v/>
      </c>
      <c r="E173" s="16" t="str">
        <f t="array" ref="E173">IFERROR(IF(ТаблицаДокумент[[#This Row],[ № ТН]]="","",VLOOKUP(ТаблицаДокумент[[#This Row],[ № ТН]],Сборка_реестра_с_БД[#All],E$8,FALSE)),"")</f>
        <v/>
      </c>
      <c r="F173" s="17" t="str">
        <f t="array" ref="F173">IFERROR(IF(ТаблицаДокумент[[#This Row],[ № ТН]]="","",VLOOKUP(ТаблицаДокумент[[#This Row],[ № ТН]],Сборка_реестра_с_БД[#All],F$8,FALSE)),"")</f>
        <v/>
      </c>
      <c r="G173" s="4" t="str">
        <f t="array" ref="G173">IFERROR(IF(ТаблицаДокумент[[#This Row],[ № ТН]]="","",VLOOKUP(ТаблицаДокумент[[#This Row],[ № ТН]],Сборка_реестра_с_БД[#All],G$8,FALSE)),"")</f>
        <v/>
      </c>
      <c r="H173" s="4" t="str">
        <f t="array" ref="H173">IFERROR(IF(ТаблицаДокумент[[#This Row],[ № ТН]]="","",VLOOKUP(ТаблицаДокумент[[#This Row],[ № ТН]],Сборка_реестра_с_БД[#All],H$8,FALSE)),"")</f>
        <v/>
      </c>
      <c r="I173" s="4" t="str">
        <f t="array" ref="I173">IFERROR(IF(ТаблицаДокумент[[#This Row],[ № ТН]]="","",VLOOKUP(ТаблицаДокумент[[#This Row],[ № ТН]],Сборка_реестра_с_БД[#All],I$8,FALSE)),"")</f>
        <v/>
      </c>
      <c r="J173" s="6" t="str">
        <f t="array" ref="J17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3" s="4" t="str">
        <f t="array" ref="K173">IFERROR(IF(VLOOKUP(ТаблицаДокумент[[#This Row],[ № ТН]],Сборка_реестра_с_БД[#All],K$8,FALSE),,""),"")</f>
        <v/>
      </c>
      <c r="L173" s="19" t="str">
        <f>IF(ТаблицаДокумент[[#This Row],[№  п/п]]&gt;$K$5,"Y","N")</f>
        <v>Y</v>
      </c>
    </row>
    <row r="174" spans="1:12" x14ac:dyDescent="0.35">
      <c r="A174" s="4" t="str">
        <f t="shared" si="2"/>
        <v/>
      </c>
      <c r="B174" s="15" t="str">
        <f t="array" ref="B174">IFERROR(IF(ТаблицаДокумент[[#This Row],[ № ТН]]="","",VLOOKUP(ТаблицаДокумент[[#This Row],[ № ТН]],Сборка_реестра_с_БД[#All],$B$8,FALSE)),"")</f>
        <v/>
      </c>
      <c r="C174" s="4" t="str">
        <f t="array" ref="C17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4" s="4" t="str">
        <f t="array" ref="D174">IFERROR(IF(ТаблицаДокумент[[#This Row],[ № ТН]]="","",VLOOKUP(ТаблицаДокумент[[#This Row],[ № ТН]],Сборка_реестра_с_БД[#All],D$8,FALSE)),"")</f>
        <v/>
      </c>
      <c r="E174" s="16" t="str">
        <f t="array" ref="E174">IFERROR(IF(ТаблицаДокумент[[#This Row],[ № ТН]]="","",VLOOKUP(ТаблицаДокумент[[#This Row],[ № ТН]],Сборка_реестра_с_БД[#All],E$8,FALSE)),"")</f>
        <v/>
      </c>
      <c r="F174" s="17" t="str">
        <f t="array" ref="F174">IFERROR(IF(ТаблицаДокумент[[#This Row],[ № ТН]]="","",VLOOKUP(ТаблицаДокумент[[#This Row],[ № ТН]],Сборка_реестра_с_БД[#All],F$8,FALSE)),"")</f>
        <v/>
      </c>
      <c r="G174" s="4" t="str">
        <f t="array" ref="G174">IFERROR(IF(ТаблицаДокумент[[#This Row],[ № ТН]]="","",VLOOKUP(ТаблицаДокумент[[#This Row],[ № ТН]],Сборка_реестра_с_БД[#All],G$8,FALSE)),"")</f>
        <v/>
      </c>
      <c r="H174" s="4" t="str">
        <f t="array" ref="H174">IFERROR(IF(ТаблицаДокумент[[#This Row],[ № ТН]]="","",VLOOKUP(ТаблицаДокумент[[#This Row],[ № ТН]],Сборка_реестра_с_БД[#All],H$8,FALSE)),"")</f>
        <v/>
      </c>
      <c r="I174" s="4" t="str">
        <f t="array" ref="I174">IFERROR(IF(ТаблицаДокумент[[#This Row],[ № ТН]]="","",VLOOKUP(ТаблицаДокумент[[#This Row],[ № ТН]],Сборка_реестра_с_БД[#All],I$8,FALSE)),"")</f>
        <v/>
      </c>
      <c r="J174" s="6" t="str">
        <f t="array" ref="J17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4" s="4" t="str">
        <f t="array" ref="K174">IFERROR(IF(VLOOKUP(ТаблицаДокумент[[#This Row],[ № ТН]],Сборка_реестра_с_БД[#All],K$8,FALSE),,""),"")</f>
        <v/>
      </c>
      <c r="L174" s="19" t="str">
        <f>IF(ТаблицаДокумент[[#This Row],[№  п/п]]&gt;$K$5,"Y","N")</f>
        <v>Y</v>
      </c>
    </row>
    <row r="175" spans="1:12" x14ac:dyDescent="0.35">
      <c r="A175" s="4" t="str">
        <f t="shared" si="2"/>
        <v/>
      </c>
      <c r="B175" s="15" t="str">
        <f t="array" ref="B175">IFERROR(IF(ТаблицаДокумент[[#This Row],[ № ТН]]="","",VLOOKUP(ТаблицаДокумент[[#This Row],[ № ТН]],Сборка_реестра_с_БД[#All],$B$8,FALSE)),"")</f>
        <v/>
      </c>
      <c r="C175" s="4" t="str">
        <f t="array" ref="C17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5" s="4" t="str">
        <f t="array" ref="D175">IFERROR(IF(ТаблицаДокумент[[#This Row],[ № ТН]]="","",VLOOKUP(ТаблицаДокумент[[#This Row],[ № ТН]],Сборка_реестра_с_БД[#All],D$8,FALSE)),"")</f>
        <v/>
      </c>
      <c r="E175" s="16" t="str">
        <f t="array" ref="E175">IFERROR(IF(ТаблицаДокумент[[#This Row],[ № ТН]]="","",VLOOKUP(ТаблицаДокумент[[#This Row],[ № ТН]],Сборка_реестра_с_БД[#All],E$8,FALSE)),"")</f>
        <v/>
      </c>
      <c r="F175" s="17" t="str">
        <f t="array" ref="F175">IFERROR(IF(ТаблицаДокумент[[#This Row],[ № ТН]]="","",VLOOKUP(ТаблицаДокумент[[#This Row],[ № ТН]],Сборка_реестра_с_БД[#All],F$8,FALSE)),"")</f>
        <v/>
      </c>
      <c r="G175" s="4" t="str">
        <f t="array" ref="G175">IFERROR(IF(ТаблицаДокумент[[#This Row],[ № ТН]]="","",VLOOKUP(ТаблицаДокумент[[#This Row],[ № ТН]],Сборка_реестра_с_БД[#All],G$8,FALSE)),"")</f>
        <v/>
      </c>
      <c r="H175" s="4" t="str">
        <f t="array" ref="H175">IFERROR(IF(ТаблицаДокумент[[#This Row],[ № ТН]]="","",VLOOKUP(ТаблицаДокумент[[#This Row],[ № ТН]],Сборка_реестра_с_БД[#All],H$8,FALSE)),"")</f>
        <v/>
      </c>
      <c r="I175" s="4" t="str">
        <f t="array" ref="I175">IFERROR(IF(ТаблицаДокумент[[#This Row],[ № ТН]]="","",VLOOKUP(ТаблицаДокумент[[#This Row],[ № ТН]],Сборка_реестра_с_БД[#All],I$8,FALSE)),"")</f>
        <v/>
      </c>
      <c r="J175" s="6" t="str">
        <f t="array" ref="J17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5" s="4" t="str">
        <f t="array" ref="K175">IFERROR(IF(VLOOKUP(ТаблицаДокумент[[#This Row],[ № ТН]],Сборка_реестра_с_БД[#All],K$8,FALSE),,""),"")</f>
        <v/>
      </c>
      <c r="L175" s="19" t="str">
        <f>IF(ТаблицаДокумент[[#This Row],[№  п/п]]&gt;$K$5,"Y","N")</f>
        <v>Y</v>
      </c>
    </row>
    <row r="176" spans="1:12" x14ac:dyDescent="0.35">
      <c r="A176" s="4" t="str">
        <f t="shared" si="2"/>
        <v/>
      </c>
      <c r="B176" s="15" t="str">
        <f t="array" ref="B176">IFERROR(IF(ТаблицаДокумент[[#This Row],[ № ТН]]="","",VLOOKUP(ТаблицаДокумент[[#This Row],[ № ТН]],Сборка_реестра_с_БД[#All],$B$8,FALSE)),"")</f>
        <v/>
      </c>
      <c r="C176" s="4" t="str">
        <f t="array" ref="C17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6" s="4" t="str">
        <f t="array" ref="D176">IFERROR(IF(ТаблицаДокумент[[#This Row],[ № ТН]]="","",VLOOKUP(ТаблицаДокумент[[#This Row],[ № ТН]],Сборка_реестра_с_БД[#All],D$8,FALSE)),"")</f>
        <v/>
      </c>
      <c r="E176" s="16" t="str">
        <f t="array" ref="E176">IFERROR(IF(ТаблицаДокумент[[#This Row],[ № ТН]]="","",VLOOKUP(ТаблицаДокумент[[#This Row],[ № ТН]],Сборка_реестра_с_БД[#All],E$8,FALSE)),"")</f>
        <v/>
      </c>
      <c r="F176" s="17" t="str">
        <f t="array" ref="F176">IFERROR(IF(ТаблицаДокумент[[#This Row],[ № ТН]]="","",VLOOKUP(ТаблицаДокумент[[#This Row],[ № ТН]],Сборка_реестра_с_БД[#All],F$8,FALSE)),"")</f>
        <v/>
      </c>
      <c r="G176" s="4" t="str">
        <f t="array" ref="G176">IFERROR(IF(ТаблицаДокумент[[#This Row],[ № ТН]]="","",VLOOKUP(ТаблицаДокумент[[#This Row],[ № ТН]],Сборка_реестра_с_БД[#All],G$8,FALSE)),"")</f>
        <v/>
      </c>
      <c r="H176" s="4" t="str">
        <f t="array" ref="H176">IFERROR(IF(ТаблицаДокумент[[#This Row],[ № ТН]]="","",VLOOKUP(ТаблицаДокумент[[#This Row],[ № ТН]],Сборка_реестра_с_БД[#All],H$8,FALSE)),"")</f>
        <v/>
      </c>
      <c r="I176" s="4" t="str">
        <f t="array" ref="I176">IFERROR(IF(ТаблицаДокумент[[#This Row],[ № ТН]]="","",VLOOKUP(ТаблицаДокумент[[#This Row],[ № ТН]],Сборка_реестра_с_БД[#All],I$8,FALSE)),"")</f>
        <v/>
      </c>
      <c r="J176" s="6" t="str">
        <f t="array" ref="J17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6" s="4" t="str">
        <f t="array" ref="K176">IFERROR(IF(VLOOKUP(ТаблицаДокумент[[#This Row],[ № ТН]],Сборка_реестра_с_БД[#All],K$8,FALSE),,""),"")</f>
        <v/>
      </c>
      <c r="L176" s="19" t="str">
        <f>IF(ТаблицаДокумент[[#This Row],[№  п/п]]&gt;$K$5,"Y","N")</f>
        <v>Y</v>
      </c>
    </row>
    <row r="177" spans="1:12" x14ac:dyDescent="0.35">
      <c r="A177" s="4" t="str">
        <f t="shared" si="2"/>
        <v/>
      </c>
      <c r="B177" s="15" t="str">
        <f t="array" ref="B177">IFERROR(IF(ТаблицаДокумент[[#This Row],[ № ТН]]="","",VLOOKUP(ТаблицаДокумент[[#This Row],[ № ТН]],Сборка_реестра_с_БД[#All],$B$8,FALSE)),"")</f>
        <v/>
      </c>
      <c r="C177" s="4" t="str">
        <f t="array" ref="C17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7" s="4" t="str">
        <f t="array" ref="D177">IFERROR(IF(ТаблицаДокумент[[#This Row],[ № ТН]]="","",VLOOKUP(ТаблицаДокумент[[#This Row],[ № ТН]],Сборка_реестра_с_БД[#All],D$8,FALSE)),"")</f>
        <v/>
      </c>
      <c r="E177" s="16" t="str">
        <f t="array" ref="E177">IFERROR(IF(ТаблицаДокумент[[#This Row],[ № ТН]]="","",VLOOKUP(ТаблицаДокумент[[#This Row],[ № ТН]],Сборка_реестра_с_БД[#All],E$8,FALSE)),"")</f>
        <v/>
      </c>
      <c r="F177" s="17" t="str">
        <f t="array" ref="F177">IFERROR(IF(ТаблицаДокумент[[#This Row],[ № ТН]]="","",VLOOKUP(ТаблицаДокумент[[#This Row],[ № ТН]],Сборка_реестра_с_БД[#All],F$8,FALSE)),"")</f>
        <v/>
      </c>
      <c r="G177" s="4" t="str">
        <f t="array" ref="G177">IFERROR(IF(ТаблицаДокумент[[#This Row],[ № ТН]]="","",VLOOKUP(ТаблицаДокумент[[#This Row],[ № ТН]],Сборка_реестра_с_БД[#All],G$8,FALSE)),"")</f>
        <v/>
      </c>
      <c r="H177" s="4" t="str">
        <f t="array" ref="H177">IFERROR(IF(ТаблицаДокумент[[#This Row],[ № ТН]]="","",VLOOKUP(ТаблицаДокумент[[#This Row],[ № ТН]],Сборка_реестра_с_БД[#All],H$8,FALSE)),"")</f>
        <v/>
      </c>
      <c r="I177" s="4" t="str">
        <f t="array" ref="I177">IFERROR(IF(ТаблицаДокумент[[#This Row],[ № ТН]]="","",VLOOKUP(ТаблицаДокумент[[#This Row],[ № ТН]],Сборка_реестра_с_БД[#All],I$8,FALSE)),"")</f>
        <v/>
      </c>
      <c r="J177" s="6" t="str">
        <f t="array" ref="J17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7" s="4" t="str">
        <f t="array" ref="K177">IFERROR(IF(VLOOKUP(ТаблицаДокумент[[#This Row],[ № ТН]],Сборка_реестра_с_БД[#All],K$8,FALSE),,""),"")</f>
        <v/>
      </c>
      <c r="L177" s="19" t="str">
        <f>IF(ТаблицаДокумент[[#This Row],[№  п/п]]&gt;$K$5,"Y","N")</f>
        <v>Y</v>
      </c>
    </row>
    <row r="178" spans="1:12" x14ac:dyDescent="0.35">
      <c r="A178" s="4" t="str">
        <f t="shared" si="2"/>
        <v/>
      </c>
      <c r="B178" s="15" t="str">
        <f t="array" ref="B178">IFERROR(IF(ТаблицаДокумент[[#This Row],[ № ТН]]="","",VLOOKUP(ТаблицаДокумент[[#This Row],[ № ТН]],Сборка_реестра_с_БД[#All],$B$8,FALSE)),"")</f>
        <v/>
      </c>
      <c r="C178" s="4" t="str">
        <f t="array" ref="C17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8" s="4" t="str">
        <f t="array" ref="D178">IFERROR(IF(ТаблицаДокумент[[#This Row],[ № ТН]]="","",VLOOKUP(ТаблицаДокумент[[#This Row],[ № ТН]],Сборка_реестра_с_БД[#All],D$8,FALSE)),"")</f>
        <v/>
      </c>
      <c r="E178" s="16" t="str">
        <f t="array" ref="E178">IFERROR(IF(ТаблицаДокумент[[#This Row],[ № ТН]]="","",VLOOKUP(ТаблицаДокумент[[#This Row],[ № ТН]],Сборка_реестра_с_БД[#All],E$8,FALSE)),"")</f>
        <v/>
      </c>
      <c r="F178" s="17" t="str">
        <f t="array" ref="F178">IFERROR(IF(ТаблицаДокумент[[#This Row],[ № ТН]]="","",VLOOKUP(ТаблицаДокумент[[#This Row],[ № ТН]],Сборка_реестра_с_БД[#All],F$8,FALSE)),"")</f>
        <v/>
      </c>
      <c r="G178" s="4" t="str">
        <f t="array" ref="G178">IFERROR(IF(ТаблицаДокумент[[#This Row],[ № ТН]]="","",VLOOKUP(ТаблицаДокумент[[#This Row],[ № ТН]],Сборка_реестра_с_БД[#All],G$8,FALSE)),"")</f>
        <v/>
      </c>
      <c r="H178" s="4" t="str">
        <f t="array" ref="H178">IFERROR(IF(ТаблицаДокумент[[#This Row],[ № ТН]]="","",VLOOKUP(ТаблицаДокумент[[#This Row],[ № ТН]],Сборка_реестра_с_БД[#All],H$8,FALSE)),"")</f>
        <v/>
      </c>
      <c r="I178" s="4" t="str">
        <f t="array" ref="I178">IFERROR(IF(ТаблицаДокумент[[#This Row],[ № ТН]]="","",VLOOKUP(ТаблицаДокумент[[#This Row],[ № ТН]],Сборка_реестра_с_БД[#All],I$8,FALSE)),"")</f>
        <v/>
      </c>
      <c r="J178" s="6" t="str">
        <f t="array" ref="J17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8" s="4" t="str">
        <f t="array" ref="K178">IFERROR(IF(VLOOKUP(ТаблицаДокумент[[#This Row],[ № ТН]],Сборка_реестра_с_БД[#All],K$8,FALSE),,""),"")</f>
        <v/>
      </c>
      <c r="L178" s="19" t="str">
        <f>IF(ТаблицаДокумент[[#This Row],[№  п/п]]&gt;$K$5,"Y","N")</f>
        <v>Y</v>
      </c>
    </row>
    <row r="179" spans="1:12" x14ac:dyDescent="0.35">
      <c r="A179" s="4" t="str">
        <f t="shared" si="2"/>
        <v/>
      </c>
      <c r="B179" s="15" t="str">
        <f t="array" ref="B179">IFERROR(IF(ТаблицаДокумент[[#This Row],[ № ТН]]="","",VLOOKUP(ТаблицаДокумент[[#This Row],[ № ТН]],Сборка_реестра_с_БД[#All],$B$8,FALSE)),"")</f>
        <v/>
      </c>
      <c r="C179" s="4" t="str">
        <f t="array" ref="C17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79" s="4" t="str">
        <f t="array" ref="D179">IFERROR(IF(ТаблицаДокумент[[#This Row],[ № ТН]]="","",VLOOKUP(ТаблицаДокумент[[#This Row],[ № ТН]],Сборка_реестра_с_БД[#All],D$8,FALSE)),"")</f>
        <v/>
      </c>
      <c r="E179" s="16" t="str">
        <f t="array" ref="E179">IFERROR(IF(ТаблицаДокумент[[#This Row],[ № ТН]]="","",VLOOKUP(ТаблицаДокумент[[#This Row],[ № ТН]],Сборка_реестра_с_БД[#All],E$8,FALSE)),"")</f>
        <v/>
      </c>
      <c r="F179" s="17" t="str">
        <f t="array" ref="F179">IFERROR(IF(ТаблицаДокумент[[#This Row],[ № ТН]]="","",VLOOKUP(ТаблицаДокумент[[#This Row],[ № ТН]],Сборка_реестра_с_БД[#All],F$8,FALSE)),"")</f>
        <v/>
      </c>
      <c r="G179" s="4" t="str">
        <f t="array" ref="G179">IFERROR(IF(ТаблицаДокумент[[#This Row],[ № ТН]]="","",VLOOKUP(ТаблицаДокумент[[#This Row],[ № ТН]],Сборка_реестра_с_БД[#All],G$8,FALSE)),"")</f>
        <v/>
      </c>
      <c r="H179" s="4" t="str">
        <f t="array" ref="H179">IFERROR(IF(ТаблицаДокумент[[#This Row],[ № ТН]]="","",VLOOKUP(ТаблицаДокумент[[#This Row],[ № ТН]],Сборка_реестра_с_БД[#All],H$8,FALSE)),"")</f>
        <v/>
      </c>
      <c r="I179" s="4" t="str">
        <f t="array" ref="I179">IFERROR(IF(ТаблицаДокумент[[#This Row],[ № ТН]]="","",VLOOKUP(ТаблицаДокумент[[#This Row],[ № ТН]],Сборка_реестра_с_БД[#All],I$8,FALSE)),"")</f>
        <v/>
      </c>
      <c r="J179" s="6" t="str">
        <f t="array" ref="J17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79" s="4" t="str">
        <f t="array" ref="K179">IFERROR(IF(VLOOKUP(ТаблицаДокумент[[#This Row],[ № ТН]],Сборка_реестра_с_БД[#All],K$8,FALSE),,""),"")</f>
        <v/>
      </c>
      <c r="L179" s="19" t="str">
        <f>IF(ТаблицаДокумент[[#This Row],[№  п/п]]&gt;$K$5,"Y","N")</f>
        <v>Y</v>
      </c>
    </row>
    <row r="180" spans="1:12" x14ac:dyDescent="0.35">
      <c r="A180" s="4" t="str">
        <f t="shared" si="2"/>
        <v/>
      </c>
      <c r="B180" s="15" t="str">
        <f t="array" ref="B180">IFERROR(IF(ТаблицаДокумент[[#This Row],[ № ТН]]="","",VLOOKUP(ТаблицаДокумент[[#This Row],[ № ТН]],Сборка_реестра_с_БД[#All],$B$8,FALSE)),"")</f>
        <v/>
      </c>
      <c r="C180" s="4" t="str">
        <f t="array" ref="C18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0" s="4" t="str">
        <f t="array" ref="D180">IFERROR(IF(ТаблицаДокумент[[#This Row],[ № ТН]]="","",VLOOKUP(ТаблицаДокумент[[#This Row],[ № ТН]],Сборка_реестра_с_БД[#All],D$8,FALSE)),"")</f>
        <v/>
      </c>
      <c r="E180" s="16" t="str">
        <f t="array" ref="E180">IFERROR(IF(ТаблицаДокумент[[#This Row],[ № ТН]]="","",VLOOKUP(ТаблицаДокумент[[#This Row],[ № ТН]],Сборка_реестра_с_БД[#All],E$8,FALSE)),"")</f>
        <v/>
      </c>
      <c r="F180" s="17" t="str">
        <f t="array" ref="F180">IFERROR(IF(ТаблицаДокумент[[#This Row],[ № ТН]]="","",VLOOKUP(ТаблицаДокумент[[#This Row],[ № ТН]],Сборка_реестра_с_БД[#All],F$8,FALSE)),"")</f>
        <v/>
      </c>
      <c r="G180" s="4" t="str">
        <f t="array" ref="G180">IFERROR(IF(ТаблицаДокумент[[#This Row],[ № ТН]]="","",VLOOKUP(ТаблицаДокумент[[#This Row],[ № ТН]],Сборка_реестра_с_БД[#All],G$8,FALSE)),"")</f>
        <v/>
      </c>
      <c r="H180" s="4" t="str">
        <f t="array" ref="H180">IFERROR(IF(ТаблицаДокумент[[#This Row],[ № ТН]]="","",VLOOKUP(ТаблицаДокумент[[#This Row],[ № ТН]],Сборка_реестра_с_БД[#All],H$8,FALSE)),"")</f>
        <v/>
      </c>
      <c r="I180" s="4" t="str">
        <f t="array" ref="I180">IFERROR(IF(ТаблицаДокумент[[#This Row],[ № ТН]]="","",VLOOKUP(ТаблицаДокумент[[#This Row],[ № ТН]],Сборка_реестра_с_БД[#All],I$8,FALSE)),"")</f>
        <v/>
      </c>
      <c r="J180" s="6" t="str">
        <f t="array" ref="J18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0" s="4" t="str">
        <f t="array" ref="K180">IFERROR(IF(VLOOKUP(ТаблицаДокумент[[#This Row],[ № ТН]],Сборка_реестра_с_БД[#All],K$8,FALSE),,""),"")</f>
        <v/>
      </c>
      <c r="L180" s="19" t="str">
        <f>IF(ТаблицаДокумент[[#This Row],[№  п/п]]&gt;$K$5,"Y","N")</f>
        <v>Y</v>
      </c>
    </row>
    <row r="181" spans="1:12" x14ac:dyDescent="0.35">
      <c r="A181" s="4" t="str">
        <f t="shared" si="2"/>
        <v/>
      </c>
      <c r="B181" s="15" t="str">
        <f t="array" ref="B181">IFERROR(IF(ТаблицаДокумент[[#This Row],[ № ТН]]="","",VLOOKUP(ТаблицаДокумент[[#This Row],[ № ТН]],Сборка_реестра_с_БД[#All],$B$8,FALSE)),"")</f>
        <v/>
      </c>
      <c r="C181" s="4" t="str">
        <f t="array" ref="C18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1" s="4" t="str">
        <f t="array" ref="D181">IFERROR(IF(ТаблицаДокумент[[#This Row],[ № ТН]]="","",VLOOKUP(ТаблицаДокумент[[#This Row],[ № ТН]],Сборка_реестра_с_БД[#All],D$8,FALSE)),"")</f>
        <v/>
      </c>
      <c r="E181" s="16" t="str">
        <f t="array" ref="E181">IFERROR(IF(ТаблицаДокумент[[#This Row],[ № ТН]]="","",VLOOKUP(ТаблицаДокумент[[#This Row],[ № ТН]],Сборка_реестра_с_БД[#All],E$8,FALSE)),"")</f>
        <v/>
      </c>
      <c r="F181" s="17" t="str">
        <f t="array" ref="F181">IFERROR(IF(ТаблицаДокумент[[#This Row],[ № ТН]]="","",VLOOKUP(ТаблицаДокумент[[#This Row],[ № ТН]],Сборка_реестра_с_БД[#All],F$8,FALSE)),"")</f>
        <v/>
      </c>
      <c r="G181" s="4" t="str">
        <f t="array" ref="G181">IFERROR(IF(ТаблицаДокумент[[#This Row],[ № ТН]]="","",VLOOKUP(ТаблицаДокумент[[#This Row],[ № ТН]],Сборка_реестра_с_БД[#All],G$8,FALSE)),"")</f>
        <v/>
      </c>
      <c r="H181" s="4" t="str">
        <f t="array" ref="H181">IFERROR(IF(ТаблицаДокумент[[#This Row],[ № ТН]]="","",VLOOKUP(ТаблицаДокумент[[#This Row],[ № ТН]],Сборка_реестра_с_БД[#All],H$8,FALSE)),"")</f>
        <v/>
      </c>
      <c r="I181" s="4" t="str">
        <f t="array" ref="I181">IFERROR(IF(ТаблицаДокумент[[#This Row],[ № ТН]]="","",VLOOKUP(ТаблицаДокумент[[#This Row],[ № ТН]],Сборка_реестра_с_БД[#All],I$8,FALSE)),"")</f>
        <v/>
      </c>
      <c r="J181" s="6" t="str">
        <f t="array" ref="J18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1" s="4" t="str">
        <f t="array" ref="K181">IFERROR(IF(VLOOKUP(ТаблицаДокумент[[#This Row],[ № ТН]],Сборка_реестра_с_БД[#All],K$8,FALSE),,""),"")</f>
        <v/>
      </c>
      <c r="L181" s="19" t="str">
        <f>IF(ТаблицаДокумент[[#This Row],[№  п/п]]&gt;$K$5,"Y","N")</f>
        <v>Y</v>
      </c>
    </row>
    <row r="182" spans="1:12" x14ac:dyDescent="0.35">
      <c r="A182" s="4" t="str">
        <f t="shared" si="2"/>
        <v/>
      </c>
      <c r="B182" s="15" t="str">
        <f t="array" ref="B182">IFERROR(IF(ТаблицаДокумент[[#This Row],[ № ТН]]="","",VLOOKUP(ТаблицаДокумент[[#This Row],[ № ТН]],Сборка_реестра_с_БД[#All],$B$8,FALSE)),"")</f>
        <v/>
      </c>
      <c r="C182" s="4" t="str">
        <f t="array" ref="C18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2" s="4" t="str">
        <f t="array" ref="D182">IFERROR(IF(ТаблицаДокумент[[#This Row],[ № ТН]]="","",VLOOKUP(ТаблицаДокумент[[#This Row],[ № ТН]],Сборка_реестра_с_БД[#All],D$8,FALSE)),"")</f>
        <v/>
      </c>
      <c r="E182" s="16" t="str">
        <f t="array" ref="E182">IFERROR(IF(ТаблицаДокумент[[#This Row],[ № ТН]]="","",VLOOKUP(ТаблицаДокумент[[#This Row],[ № ТН]],Сборка_реестра_с_БД[#All],E$8,FALSE)),"")</f>
        <v/>
      </c>
      <c r="F182" s="17" t="str">
        <f t="array" ref="F182">IFERROR(IF(ТаблицаДокумент[[#This Row],[ № ТН]]="","",VLOOKUP(ТаблицаДокумент[[#This Row],[ № ТН]],Сборка_реестра_с_БД[#All],F$8,FALSE)),"")</f>
        <v/>
      </c>
      <c r="G182" s="4" t="str">
        <f t="array" ref="G182">IFERROR(IF(ТаблицаДокумент[[#This Row],[ № ТН]]="","",VLOOKUP(ТаблицаДокумент[[#This Row],[ № ТН]],Сборка_реестра_с_БД[#All],G$8,FALSE)),"")</f>
        <v/>
      </c>
      <c r="H182" s="4" t="str">
        <f t="array" ref="H182">IFERROR(IF(ТаблицаДокумент[[#This Row],[ № ТН]]="","",VLOOKUP(ТаблицаДокумент[[#This Row],[ № ТН]],Сборка_реестра_с_БД[#All],H$8,FALSE)),"")</f>
        <v/>
      </c>
      <c r="I182" s="4" t="str">
        <f t="array" ref="I182">IFERROR(IF(ТаблицаДокумент[[#This Row],[ № ТН]]="","",VLOOKUP(ТаблицаДокумент[[#This Row],[ № ТН]],Сборка_реестра_с_БД[#All],I$8,FALSE)),"")</f>
        <v/>
      </c>
      <c r="J182" s="6" t="str">
        <f t="array" ref="J18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2" s="4" t="str">
        <f t="array" ref="K182">IFERROR(IF(VLOOKUP(ТаблицаДокумент[[#This Row],[ № ТН]],Сборка_реестра_с_БД[#All],K$8,FALSE),,""),"")</f>
        <v/>
      </c>
      <c r="L182" s="19" t="str">
        <f>IF(ТаблицаДокумент[[#This Row],[№  п/п]]&gt;$K$5,"Y","N")</f>
        <v>Y</v>
      </c>
    </row>
    <row r="183" spans="1:12" x14ac:dyDescent="0.35">
      <c r="A183" s="4" t="str">
        <f t="shared" si="2"/>
        <v/>
      </c>
      <c r="B183" s="15" t="str">
        <f t="array" ref="B183">IFERROR(IF(ТаблицаДокумент[[#This Row],[ № ТН]]="","",VLOOKUP(ТаблицаДокумент[[#This Row],[ № ТН]],Сборка_реестра_с_БД[#All],$B$8,FALSE)),"")</f>
        <v/>
      </c>
      <c r="C183" s="4" t="str">
        <f t="array" ref="C18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3" s="4" t="str">
        <f t="array" ref="D183">IFERROR(IF(ТаблицаДокумент[[#This Row],[ № ТН]]="","",VLOOKUP(ТаблицаДокумент[[#This Row],[ № ТН]],Сборка_реестра_с_БД[#All],D$8,FALSE)),"")</f>
        <v/>
      </c>
      <c r="E183" s="16" t="str">
        <f t="array" ref="E183">IFERROR(IF(ТаблицаДокумент[[#This Row],[ № ТН]]="","",VLOOKUP(ТаблицаДокумент[[#This Row],[ № ТН]],Сборка_реестра_с_БД[#All],E$8,FALSE)),"")</f>
        <v/>
      </c>
      <c r="F183" s="17" t="str">
        <f t="array" ref="F183">IFERROR(IF(ТаблицаДокумент[[#This Row],[ № ТН]]="","",VLOOKUP(ТаблицаДокумент[[#This Row],[ № ТН]],Сборка_реестра_с_БД[#All],F$8,FALSE)),"")</f>
        <v/>
      </c>
      <c r="G183" s="4" t="str">
        <f t="array" ref="G183">IFERROR(IF(ТаблицаДокумент[[#This Row],[ № ТН]]="","",VLOOKUP(ТаблицаДокумент[[#This Row],[ № ТН]],Сборка_реестра_с_БД[#All],G$8,FALSE)),"")</f>
        <v/>
      </c>
      <c r="H183" s="4" t="str">
        <f t="array" ref="H183">IFERROR(IF(ТаблицаДокумент[[#This Row],[ № ТН]]="","",VLOOKUP(ТаблицаДокумент[[#This Row],[ № ТН]],Сборка_реестра_с_БД[#All],H$8,FALSE)),"")</f>
        <v/>
      </c>
      <c r="I183" s="4" t="str">
        <f t="array" ref="I183">IFERROR(IF(ТаблицаДокумент[[#This Row],[ № ТН]]="","",VLOOKUP(ТаблицаДокумент[[#This Row],[ № ТН]],Сборка_реестра_с_БД[#All],I$8,FALSE)),"")</f>
        <v/>
      </c>
      <c r="J183" s="6" t="str">
        <f t="array" ref="J18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3" s="4" t="str">
        <f t="array" ref="K183">IFERROR(IF(VLOOKUP(ТаблицаДокумент[[#This Row],[ № ТН]],Сборка_реестра_с_БД[#All],K$8,FALSE),,""),"")</f>
        <v/>
      </c>
      <c r="L183" s="19" t="str">
        <f>IF(ТаблицаДокумент[[#This Row],[№  п/п]]&gt;$K$5,"Y","N")</f>
        <v>Y</v>
      </c>
    </row>
    <row r="184" spans="1:12" x14ac:dyDescent="0.35">
      <c r="A184" s="4" t="str">
        <f t="shared" si="2"/>
        <v/>
      </c>
      <c r="B184" s="15" t="str">
        <f t="array" ref="B184">IFERROR(IF(ТаблицаДокумент[[#This Row],[ № ТН]]="","",VLOOKUP(ТаблицаДокумент[[#This Row],[ № ТН]],Сборка_реестра_с_БД[#All],$B$8,FALSE)),"")</f>
        <v/>
      </c>
      <c r="C184" s="4" t="str">
        <f t="array" ref="C18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4" s="4" t="str">
        <f t="array" ref="D184">IFERROR(IF(ТаблицаДокумент[[#This Row],[ № ТН]]="","",VLOOKUP(ТаблицаДокумент[[#This Row],[ № ТН]],Сборка_реестра_с_БД[#All],D$8,FALSE)),"")</f>
        <v/>
      </c>
      <c r="E184" s="16" t="str">
        <f t="array" ref="E184">IFERROR(IF(ТаблицаДокумент[[#This Row],[ № ТН]]="","",VLOOKUP(ТаблицаДокумент[[#This Row],[ № ТН]],Сборка_реестра_с_БД[#All],E$8,FALSE)),"")</f>
        <v/>
      </c>
      <c r="F184" s="17" t="str">
        <f t="array" ref="F184">IFERROR(IF(ТаблицаДокумент[[#This Row],[ № ТН]]="","",VLOOKUP(ТаблицаДокумент[[#This Row],[ № ТН]],Сборка_реестра_с_БД[#All],F$8,FALSE)),"")</f>
        <v/>
      </c>
      <c r="G184" s="4" t="str">
        <f t="array" ref="G184">IFERROR(IF(ТаблицаДокумент[[#This Row],[ № ТН]]="","",VLOOKUP(ТаблицаДокумент[[#This Row],[ № ТН]],Сборка_реестра_с_БД[#All],G$8,FALSE)),"")</f>
        <v/>
      </c>
      <c r="H184" s="4" t="str">
        <f t="array" ref="H184">IFERROR(IF(ТаблицаДокумент[[#This Row],[ № ТН]]="","",VLOOKUP(ТаблицаДокумент[[#This Row],[ № ТН]],Сборка_реестра_с_БД[#All],H$8,FALSE)),"")</f>
        <v/>
      </c>
      <c r="I184" s="4" t="str">
        <f t="array" ref="I184">IFERROR(IF(ТаблицаДокумент[[#This Row],[ № ТН]]="","",VLOOKUP(ТаблицаДокумент[[#This Row],[ № ТН]],Сборка_реестра_с_БД[#All],I$8,FALSE)),"")</f>
        <v/>
      </c>
      <c r="J184" s="6" t="str">
        <f t="array" ref="J18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4" s="4" t="str">
        <f t="array" ref="K184">IFERROR(IF(VLOOKUP(ТаблицаДокумент[[#This Row],[ № ТН]],Сборка_реестра_с_БД[#All],K$8,FALSE),,""),"")</f>
        <v/>
      </c>
      <c r="L184" s="19" t="str">
        <f>IF(ТаблицаДокумент[[#This Row],[№  п/п]]&gt;$K$5,"Y","N")</f>
        <v>Y</v>
      </c>
    </row>
    <row r="185" spans="1:12" x14ac:dyDescent="0.35">
      <c r="A185" s="4" t="str">
        <f t="shared" si="2"/>
        <v/>
      </c>
      <c r="B185" s="15" t="str">
        <f t="array" ref="B185">IFERROR(IF(ТаблицаДокумент[[#This Row],[ № ТН]]="","",VLOOKUP(ТаблицаДокумент[[#This Row],[ № ТН]],Сборка_реестра_с_БД[#All],$B$8,FALSE)),"")</f>
        <v/>
      </c>
      <c r="C185" s="4" t="str">
        <f t="array" ref="C18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5" s="4" t="str">
        <f t="array" ref="D185">IFERROR(IF(ТаблицаДокумент[[#This Row],[ № ТН]]="","",VLOOKUP(ТаблицаДокумент[[#This Row],[ № ТН]],Сборка_реестра_с_БД[#All],D$8,FALSE)),"")</f>
        <v/>
      </c>
      <c r="E185" s="16" t="str">
        <f t="array" ref="E185">IFERROR(IF(ТаблицаДокумент[[#This Row],[ № ТН]]="","",VLOOKUP(ТаблицаДокумент[[#This Row],[ № ТН]],Сборка_реестра_с_БД[#All],E$8,FALSE)),"")</f>
        <v/>
      </c>
      <c r="F185" s="17" t="str">
        <f t="array" ref="F185">IFERROR(IF(ТаблицаДокумент[[#This Row],[ № ТН]]="","",VLOOKUP(ТаблицаДокумент[[#This Row],[ № ТН]],Сборка_реестра_с_БД[#All],F$8,FALSE)),"")</f>
        <v/>
      </c>
      <c r="G185" s="4" t="str">
        <f t="array" ref="G185">IFERROR(IF(ТаблицаДокумент[[#This Row],[ № ТН]]="","",VLOOKUP(ТаблицаДокумент[[#This Row],[ № ТН]],Сборка_реестра_с_БД[#All],G$8,FALSE)),"")</f>
        <v/>
      </c>
      <c r="H185" s="4" t="str">
        <f t="array" ref="H185">IFERROR(IF(ТаблицаДокумент[[#This Row],[ № ТН]]="","",VLOOKUP(ТаблицаДокумент[[#This Row],[ № ТН]],Сборка_реестра_с_БД[#All],H$8,FALSE)),"")</f>
        <v/>
      </c>
      <c r="I185" s="4" t="str">
        <f t="array" ref="I185">IFERROR(IF(ТаблицаДокумент[[#This Row],[ № ТН]]="","",VLOOKUP(ТаблицаДокумент[[#This Row],[ № ТН]],Сборка_реестра_с_БД[#All],I$8,FALSE)),"")</f>
        <v/>
      </c>
      <c r="J185" s="6" t="str">
        <f t="array" ref="J18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5" s="4" t="str">
        <f t="array" ref="K185">IFERROR(IF(VLOOKUP(ТаблицаДокумент[[#This Row],[ № ТН]],Сборка_реестра_с_БД[#All],K$8,FALSE),,""),"")</f>
        <v/>
      </c>
      <c r="L185" s="19" t="str">
        <f>IF(ТаблицаДокумент[[#This Row],[№  п/п]]&gt;$K$5,"Y","N")</f>
        <v>Y</v>
      </c>
    </row>
    <row r="186" spans="1:12" x14ac:dyDescent="0.35">
      <c r="A186" s="4" t="str">
        <f t="shared" si="2"/>
        <v/>
      </c>
      <c r="B186" s="15" t="str">
        <f t="array" ref="B186">IFERROR(IF(ТаблицаДокумент[[#This Row],[ № ТН]]="","",VLOOKUP(ТаблицаДокумент[[#This Row],[ № ТН]],Сборка_реестра_с_БД[#All],$B$8,FALSE)),"")</f>
        <v/>
      </c>
      <c r="C186" s="4" t="str">
        <f t="array" ref="C18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6" s="4" t="str">
        <f t="array" ref="D186">IFERROR(IF(ТаблицаДокумент[[#This Row],[ № ТН]]="","",VLOOKUP(ТаблицаДокумент[[#This Row],[ № ТН]],Сборка_реестра_с_БД[#All],D$8,FALSE)),"")</f>
        <v/>
      </c>
      <c r="E186" s="16" t="str">
        <f t="array" ref="E186">IFERROR(IF(ТаблицаДокумент[[#This Row],[ № ТН]]="","",VLOOKUP(ТаблицаДокумент[[#This Row],[ № ТН]],Сборка_реестра_с_БД[#All],E$8,FALSE)),"")</f>
        <v/>
      </c>
      <c r="F186" s="17" t="str">
        <f t="array" ref="F186">IFERROR(IF(ТаблицаДокумент[[#This Row],[ № ТН]]="","",VLOOKUP(ТаблицаДокумент[[#This Row],[ № ТН]],Сборка_реестра_с_БД[#All],F$8,FALSE)),"")</f>
        <v/>
      </c>
      <c r="G186" s="4" t="str">
        <f t="array" ref="G186">IFERROR(IF(ТаблицаДокумент[[#This Row],[ № ТН]]="","",VLOOKUP(ТаблицаДокумент[[#This Row],[ № ТН]],Сборка_реестра_с_БД[#All],G$8,FALSE)),"")</f>
        <v/>
      </c>
      <c r="H186" s="4" t="str">
        <f t="array" ref="H186">IFERROR(IF(ТаблицаДокумент[[#This Row],[ № ТН]]="","",VLOOKUP(ТаблицаДокумент[[#This Row],[ № ТН]],Сборка_реестра_с_БД[#All],H$8,FALSE)),"")</f>
        <v/>
      </c>
      <c r="I186" s="4" t="str">
        <f t="array" ref="I186">IFERROR(IF(ТаблицаДокумент[[#This Row],[ № ТН]]="","",VLOOKUP(ТаблицаДокумент[[#This Row],[ № ТН]],Сборка_реестра_с_БД[#All],I$8,FALSE)),"")</f>
        <v/>
      </c>
      <c r="J186" s="6" t="str">
        <f t="array" ref="J18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6" s="4" t="str">
        <f t="array" ref="K186">IFERROR(IF(VLOOKUP(ТаблицаДокумент[[#This Row],[ № ТН]],Сборка_реестра_с_БД[#All],K$8,FALSE),,""),"")</f>
        <v/>
      </c>
      <c r="L186" s="19" t="str">
        <f>IF(ТаблицаДокумент[[#This Row],[№  п/п]]&gt;$K$5,"Y","N")</f>
        <v>Y</v>
      </c>
    </row>
    <row r="187" spans="1:12" x14ac:dyDescent="0.35">
      <c r="A187" s="4" t="str">
        <f t="shared" si="2"/>
        <v/>
      </c>
      <c r="B187" s="15" t="str">
        <f t="array" ref="B187">IFERROR(IF(ТаблицаДокумент[[#This Row],[ № ТН]]="","",VLOOKUP(ТаблицаДокумент[[#This Row],[ № ТН]],Сборка_реестра_с_БД[#All],$B$8,FALSE)),"")</f>
        <v/>
      </c>
      <c r="C187" s="4" t="str">
        <f t="array" ref="C18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7" s="4" t="str">
        <f t="array" ref="D187">IFERROR(IF(ТаблицаДокумент[[#This Row],[ № ТН]]="","",VLOOKUP(ТаблицаДокумент[[#This Row],[ № ТН]],Сборка_реестра_с_БД[#All],D$8,FALSE)),"")</f>
        <v/>
      </c>
      <c r="E187" s="16" t="str">
        <f t="array" ref="E187">IFERROR(IF(ТаблицаДокумент[[#This Row],[ № ТН]]="","",VLOOKUP(ТаблицаДокумент[[#This Row],[ № ТН]],Сборка_реестра_с_БД[#All],E$8,FALSE)),"")</f>
        <v/>
      </c>
      <c r="F187" s="17" t="str">
        <f t="array" ref="F187">IFERROR(IF(ТаблицаДокумент[[#This Row],[ № ТН]]="","",VLOOKUP(ТаблицаДокумент[[#This Row],[ № ТН]],Сборка_реестра_с_БД[#All],F$8,FALSE)),"")</f>
        <v/>
      </c>
      <c r="G187" s="4" t="str">
        <f t="array" ref="G187">IFERROR(IF(ТаблицаДокумент[[#This Row],[ № ТН]]="","",VLOOKUP(ТаблицаДокумент[[#This Row],[ № ТН]],Сборка_реестра_с_БД[#All],G$8,FALSE)),"")</f>
        <v/>
      </c>
      <c r="H187" s="4" t="str">
        <f t="array" ref="H187">IFERROR(IF(ТаблицаДокумент[[#This Row],[ № ТН]]="","",VLOOKUP(ТаблицаДокумент[[#This Row],[ № ТН]],Сборка_реестра_с_БД[#All],H$8,FALSE)),"")</f>
        <v/>
      </c>
      <c r="I187" s="4" t="str">
        <f t="array" ref="I187">IFERROR(IF(ТаблицаДокумент[[#This Row],[ № ТН]]="","",VLOOKUP(ТаблицаДокумент[[#This Row],[ № ТН]],Сборка_реестра_с_БД[#All],I$8,FALSE)),"")</f>
        <v/>
      </c>
      <c r="J187" s="6" t="str">
        <f t="array" ref="J18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7" s="4" t="str">
        <f t="array" ref="K187">IFERROR(IF(VLOOKUP(ТаблицаДокумент[[#This Row],[ № ТН]],Сборка_реестра_с_БД[#All],K$8,FALSE),,""),"")</f>
        <v/>
      </c>
      <c r="L187" s="19" t="str">
        <f>IF(ТаблицаДокумент[[#This Row],[№  п/п]]&gt;$K$5,"Y","N")</f>
        <v>Y</v>
      </c>
    </row>
    <row r="188" spans="1:12" x14ac:dyDescent="0.35">
      <c r="A188" s="4" t="str">
        <f t="shared" si="2"/>
        <v/>
      </c>
      <c r="B188" s="15" t="str">
        <f t="array" ref="B188">IFERROR(IF(ТаблицаДокумент[[#This Row],[ № ТН]]="","",VLOOKUP(ТаблицаДокумент[[#This Row],[ № ТН]],Сборка_реестра_с_БД[#All],$B$8,FALSE)),"")</f>
        <v/>
      </c>
      <c r="C188" s="4" t="str">
        <f t="array" ref="C18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8" s="4" t="str">
        <f t="array" ref="D188">IFERROR(IF(ТаблицаДокумент[[#This Row],[ № ТН]]="","",VLOOKUP(ТаблицаДокумент[[#This Row],[ № ТН]],Сборка_реестра_с_БД[#All],D$8,FALSE)),"")</f>
        <v/>
      </c>
      <c r="E188" s="16" t="str">
        <f t="array" ref="E188">IFERROR(IF(ТаблицаДокумент[[#This Row],[ № ТН]]="","",VLOOKUP(ТаблицаДокумент[[#This Row],[ № ТН]],Сборка_реестра_с_БД[#All],E$8,FALSE)),"")</f>
        <v/>
      </c>
      <c r="F188" s="17" t="str">
        <f t="array" ref="F188">IFERROR(IF(ТаблицаДокумент[[#This Row],[ № ТН]]="","",VLOOKUP(ТаблицаДокумент[[#This Row],[ № ТН]],Сборка_реестра_с_БД[#All],F$8,FALSE)),"")</f>
        <v/>
      </c>
      <c r="G188" s="4" t="str">
        <f t="array" ref="G188">IFERROR(IF(ТаблицаДокумент[[#This Row],[ № ТН]]="","",VLOOKUP(ТаблицаДокумент[[#This Row],[ № ТН]],Сборка_реестра_с_БД[#All],G$8,FALSE)),"")</f>
        <v/>
      </c>
      <c r="H188" s="4" t="str">
        <f t="array" ref="H188">IFERROR(IF(ТаблицаДокумент[[#This Row],[ № ТН]]="","",VLOOKUP(ТаблицаДокумент[[#This Row],[ № ТН]],Сборка_реестра_с_БД[#All],H$8,FALSE)),"")</f>
        <v/>
      </c>
      <c r="I188" s="4" t="str">
        <f t="array" ref="I188">IFERROR(IF(ТаблицаДокумент[[#This Row],[ № ТН]]="","",VLOOKUP(ТаблицаДокумент[[#This Row],[ № ТН]],Сборка_реестра_с_БД[#All],I$8,FALSE)),"")</f>
        <v/>
      </c>
      <c r="J188" s="6" t="str">
        <f t="array" ref="J18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8" s="4" t="str">
        <f t="array" ref="K188">IFERROR(IF(VLOOKUP(ТаблицаДокумент[[#This Row],[ № ТН]],Сборка_реестра_с_БД[#All],K$8,FALSE),,""),"")</f>
        <v/>
      </c>
      <c r="L188" s="19" t="str">
        <f>IF(ТаблицаДокумент[[#This Row],[№  п/п]]&gt;$K$5,"Y","N")</f>
        <v>Y</v>
      </c>
    </row>
    <row r="189" spans="1:12" x14ac:dyDescent="0.35">
      <c r="A189" s="4" t="str">
        <f t="shared" si="2"/>
        <v/>
      </c>
      <c r="B189" s="15" t="str">
        <f t="array" ref="B189">IFERROR(IF(ТаблицаДокумент[[#This Row],[ № ТН]]="","",VLOOKUP(ТаблицаДокумент[[#This Row],[ № ТН]],Сборка_реестра_с_БД[#All],$B$8,FALSE)),"")</f>
        <v/>
      </c>
      <c r="C189" s="4" t="str">
        <f t="array" ref="C18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89" s="4" t="str">
        <f t="array" ref="D189">IFERROR(IF(ТаблицаДокумент[[#This Row],[ № ТН]]="","",VLOOKUP(ТаблицаДокумент[[#This Row],[ № ТН]],Сборка_реестра_с_БД[#All],D$8,FALSE)),"")</f>
        <v/>
      </c>
      <c r="E189" s="16" t="str">
        <f t="array" ref="E189">IFERROR(IF(ТаблицаДокумент[[#This Row],[ № ТН]]="","",VLOOKUP(ТаблицаДокумент[[#This Row],[ № ТН]],Сборка_реестра_с_БД[#All],E$8,FALSE)),"")</f>
        <v/>
      </c>
      <c r="F189" s="17" t="str">
        <f t="array" ref="F189">IFERROR(IF(ТаблицаДокумент[[#This Row],[ № ТН]]="","",VLOOKUP(ТаблицаДокумент[[#This Row],[ № ТН]],Сборка_реестра_с_БД[#All],F$8,FALSE)),"")</f>
        <v/>
      </c>
      <c r="G189" s="4" t="str">
        <f t="array" ref="G189">IFERROR(IF(ТаблицаДокумент[[#This Row],[ № ТН]]="","",VLOOKUP(ТаблицаДокумент[[#This Row],[ № ТН]],Сборка_реестра_с_БД[#All],G$8,FALSE)),"")</f>
        <v/>
      </c>
      <c r="H189" s="4" t="str">
        <f t="array" ref="H189">IFERROR(IF(ТаблицаДокумент[[#This Row],[ № ТН]]="","",VLOOKUP(ТаблицаДокумент[[#This Row],[ № ТН]],Сборка_реестра_с_БД[#All],H$8,FALSE)),"")</f>
        <v/>
      </c>
      <c r="I189" s="4" t="str">
        <f t="array" ref="I189">IFERROR(IF(ТаблицаДокумент[[#This Row],[ № ТН]]="","",VLOOKUP(ТаблицаДокумент[[#This Row],[ № ТН]],Сборка_реестра_с_БД[#All],I$8,FALSE)),"")</f>
        <v/>
      </c>
      <c r="J189" s="6" t="str">
        <f t="array" ref="J18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89" s="4" t="str">
        <f t="array" ref="K189">IFERROR(IF(VLOOKUP(ТаблицаДокумент[[#This Row],[ № ТН]],Сборка_реестра_с_БД[#All],K$8,FALSE),,""),"")</f>
        <v/>
      </c>
      <c r="L189" s="19" t="str">
        <f>IF(ТаблицаДокумент[[#This Row],[№  п/п]]&gt;$K$5,"Y","N")</f>
        <v>Y</v>
      </c>
    </row>
    <row r="190" spans="1:12" x14ac:dyDescent="0.35">
      <c r="A190" s="4" t="str">
        <f t="shared" si="2"/>
        <v/>
      </c>
      <c r="B190" s="15" t="str">
        <f t="array" ref="B190">IFERROR(IF(ТаблицаДокумент[[#This Row],[ № ТН]]="","",VLOOKUP(ТаблицаДокумент[[#This Row],[ № ТН]],Сборка_реестра_с_БД[#All],$B$8,FALSE)),"")</f>
        <v/>
      </c>
      <c r="C190" s="4" t="str">
        <f t="array" ref="C19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0" s="4" t="str">
        <f t="array" ref="D190">IFERROR(IF(ТаблицаДокумент[[#This Row],[ № ТН]]="","",VLOOKUP(ТаблицаДокумент[[#This Row],[ № ТН]],Сборка_реестра_с_БД[#All],D$8,FALSE)),"")</f>
        <v/>
      </c>
      <c r="E190" s="16" t="str">
        <f t="array" ref="E190">IFERROR(IF(ТаблицаДокумент[[#This Row],[ № ТН]]="","",VLOOKUP(ТаблицаДокумент[[#This Row],[ № ТН]],Сборка_реестра_с_БД[#All],E$8,FALSE)),"")</f>
        <v/>
      </c>
      <c r="F190" s="17" t="str">
        <f t="array" ref="F190">IFERROR(IF(ТаблицаДокумент[[#This Row],[ № ТН]]="","",VLOOKUP(ТаблицаДокумент[[#This Row],[ № ТН]],Сборка_реестра_с_БД[#All],F$8,FALSE)),"")</f>
        <v/>
      </c>
      <c r="G190" s="4" t="str">
        <f t="array" ref="G190">IFERROR(IF(ТаблицаДокумент[[#This Row],[ № ТН]]="","",VLOOKUP(ТаблицаДокумент[[#This Row],[ № ТН]],Сборка_реестра_с_БД[#All],G$8,FALSE)),"")</f>
        <v/>
      </c>
      <c r="H190" s="4" t="str">
        <f t="array" ref="H190">IFERROR(IF(ТаблицаДокумент[[#This Row],[ № ТН]]="","",VLOOKUP(ТаблицаДокумент[[#This Row],[ № ТН]],Сборка_реестра_с_БД[#All],H$8,FALSE)),"")</f>
        <v/>
      </c>
      <c r="I190" s="4" t="str">
        <f t="array" ref="I190">IFERROR(IF(ТаблицаДокумент[[#This Row],[ № ТН]]="","",VLOOKUP(ТаблицаДокумент[[#This Row],[ № ТН]],Сборка_реестра_с_БД[#All],I$8,FALSE)),"")</f>
        <v/>
      </c>
      <c r="J190" s="6" t="str">
        <f t="array" ref="J19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0" s="4" t="str">
        <f t="array" ref="K190">IFERROR(IF(VLOOKUP(ТаблицаДокумент[[#This Row],[ № ТН]],Сборка_реестра_с_БД[#All],K$8,FALSE),,""),"")</f>
        <v/>
      </c>
      <c r="L190" s="19" t="str">
        <f>IF(ТаблицаДокумент[[#This Row],[№  п/п]]&gt;$K$5,"Y","N")</f>
        <v>Y</v>
      </c>
    </row>
    <row r="191" spans="1:12" x14ac:dyDescent="0.35">
      <c r="A191" s="4" t="str">
        <f t="shared" si="2"/>
        <v/>
      </c>
      <c r="B191" s="15" t="str">
        <f t="array" ref="B191">IFERROR(IF(ТаблицаДокумент[[#This Row],[ № ТН]]="","",VLOOKUP(ТаблицаДокумент[[#This Row],[ № ТН]],Сборка_реестра_с_БД[#All],$B$8,FALSE)),"")</f>
        <v/>
      </c>
      <c r="C191" s="4" t="str">
        <f t="array" ref="C19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1" s="4" t="str">
        <f t="array" ref="D191">IFERROR(IF(ТаблицаДокумент[[#This Row],[ № ТН]]="","",VLOOKUP(ТаблицаДокумент[[#This Row],[ № ТН]],Сборка_реестра_с_БД[#All],D$8,FALSE)),"")</f>
        <v/>
      </c>
      <c r="E191" s="16" t="str">
        <f t="array" ref="E191">IFERROR(IF(ТаблицаДокумент[[#This Row],[ № ТН]]="","",VLOOKUP(ТаблицаДокумент[[#This Row],[ № ТН]],Сборка_реестра_с_БД[#All],E$8,FALSE)),"")</f>
        <v/>
      </c>
      <c r="F191" s="17" t="str">
        <f t="array" ref="F191">IFERROR(IF(ТаблицаДокумент[[#This Row],[ № ТН]]="","",VLOOKUP(ТаблицаДокумент[[#This Row],[ № ТН]],Сборка_реестра_с_БД[#All],F$8,FALSE)),"")</f>
        <v/>
      </c>
      <c r="G191" s="4" t="str">
        <f t="array" ref="G191">IFERROR(IF(ТаблицаДокумент[[#This Row],[ № ТН]]="","",VLOOKUP(ТаблицаДокумент[[#This Row],[ № ТН]],Сборка_реестра_с_БД[#All],G$8,FALSE)),"")</f>
        <v/>
      </c>
      <c r="H191" s="4" t="str">
        <f t="array" ref="H191">IFERROR(IF(ТаблицаДокумент[[#This Row],[ № ТН]]="","",VLOOKUP(ТаблицаДокумент[[#This Row],[ № ТН]],Сборка_реестра_с_БД[#All],H$8,FALSE)),"")</f>
        <v/>
      </c>
      <c r="I191" s="4" t="str">
        <f t="array" ref="I191">IFERROR(IF(ТаблицаДокумент[[#This Row],[ № ТН]]="","",VLOOKUP(ТаблицаДокумент[[#This Row],[ № ТН]],Сборка_реестра_с_БД[#All],I$8,FALSE)),"")</f>
        <v/>
      </c>
      <c r="J191" s="6" t="str">
        <f t="array" ref="J19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1" s="4" t="str">
        <f t="array" ref="K191">IFERROR(IF(VLOOKUP(ТаблицаДокумент[[#This Row],[ № ТН]],Сборка_реестра_с_БД[#All],K$8,FALSE),,""),"")</f>
        <v/>
      </c>
      <c r="L191" s="19" t="str">
        <f>IF(ТаблицаДокумент[[#This Row],[№  п/п]]&gt;$K$5,"Y","N")</f>
        <v>Y</v>
      </c>
    </row>
    <row r="192" spans="1:12" x14ac:dyDescent="0.35">
      <c r="A192" s="4" t="str">
        <f t="shared" si="2"/>
        <v/>
      </c>
      <c r="B192" s="15" t="str">
        <f t="array" ref="B192">IFERROR(IF(ТаблицаДокумент[[#This Row],[ № ТН]]="","",VLOOKUP(ТаблицаДокумент[[#This Row],[ № ТН]],Сборка_реестра_с_БД[#All],$B$8,FALSE)),"")</f>
        <v/>
      </c>
      <c r="C192" s="4" t="str">
        <f t="array" ref="C19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2" s="4" t="str">
        <f t="array" ref="D192">IFERROR(IF(ТаблицаДокумент[[#This Row],[ № ТН]]="","",VLOOKUP(ТаблицаДокумент[[#This Row],[ № ТН]],Сборка_реестра_с_БД[#All],D$8,FALSE)),"")</f>
        <v/>
      </c>
      <c r="E192" s="16" t="str">
        <f t="array" ref="E192">IFERROR(IF(ТаблицаДокумент[[#This Row],[ № ТН]]="","",VLOOKUP(ТаблицаДокумент[[#This Row],[ № ТН]],Сборка_реестра_с_БД[#All],E$8,FALSE)),"")</f>
        <v/>
      </c>
      <c r="F192" s="17" t="str">
        <f t="array" ref="F192">IFERROR(IF(ТаблицаДокумент[[#This Row],[ № ТН]]="","",VLOOKUP(ТаблицаДокумент[[#This Row],[ № ТН]],Сборка_реестра_с_БД[#All],F$8,FALSE)),"")</f>
        <v/>
      </c>
      <c r="G192" s="4" t="str">
        <f t="array" ref="G192">IFERROR(IF(ТаблицаДокумент[[#This Row],[ № ТН]]="","",VLOOKUP(ТаблицаДокумент[[#This Row],[ № ТН]],Сборка_реестра_с_БД[#All],G$8,FALSE)),"")</f>
        <v/>
      </c>
      <c r="H192" s="4" t="str">
        <f t="array" ref="H192">IFERROR(IF(ТаблицаДокумент[[#This Row],[ № ТН]]="","",VLOOKUP(ТаблицаДокумент[[#This Row],[ № ТН]],Сборка_реестра_с_БД[#All],H$8,FALSE)),"")</f>
        <v/>
      </c>
      <c r="I192" s="4" t="str">
        <f t="array" ref="I192">IFERROR(IF(ТаблицаДокумент[[#This Row],[ № ТН]]="","",VLOOKUP(ТаблицаДокумент[[#This Row],[ № ТН]],Сборка_реестра_с_БД[#All],I$8,FALSE)),"")</f>
        <v/>
      </c>
      <c r="J192" s="6" t="str">
        <f t="array" ref="J19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2" s="4" t="str">
        <f t="array" ref="K192">IFERROR(IF(VLOOKUP(ТаблицаДокумент[[#This Row],[ № ТН]],Сборка_реестра_с_БД[#All],K$8,FALSE),,""),"")</f>
        <v/>
      </c>
      <c r="L192" s="19" t="str">
        <f>IF(ТаблицаДокумент[[#This Row],[№  п/п]]&gt;$K$5,"Y","N")</f>
        <v>Y</v>
      </c>
    </row>
    <row r="193" spans="1:12" x14ac:dyDescent="0.35">
      <c r="A193" s="4" t="str">
        <f t="shared" si="2"/>
        <v/>
      </c>
      <c r="B193" s="15" t="str">
        <f t="array" ref="B193">IFERROR(IF(ТаблицаДокумент[[#This Row],[ № ТН]]="","",VLOOKUP(ТаблицаДокумент[[#This Row],[ № ТН]],Сборка_реестра_с_БД[#All],$B$8,FALSE)),"")</f>
        <v/>
      </c>
      <c r="C193" s="4" t="str">
        <f t="array" ref="C19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3" s="4" t="str">
        <f t="array" ref="D193">IFERROR(IF(ТаблицаДокумент[[#This Row],[ № ТН]]="","",VLOOKUP(ТаблицаДокумент[[#This Row],[ № ТН]],Сборка_реестра_с_БД[#All],D$8,FALSE)),"")</f>
        <v/>
      </c>
      <c r="E193" s="16" t="str">
        <f t="array" ref="E193">IFERROR(IF(ТаблицаДокумент[[#This Row],[ № ТН]]="","",VLOOKUP(ТаблицаДокумент[[#This Row],[ № ТН]],Сборка_реестра_с_БД[#All],E$8,FALSE)),"")</f>
        <v/>
      </c>
      <c r="F193" s="17" t="str">
        <f t="array" ref="F193">IFERROR(IF(ТаблицаДокумент[[#This Row],[ № ТН]]="","",VLOOKUP(ТаблицаДокумент[[#This Row],[ № ТН]],Сборка_реестра_с_БД[#All],F$8,FALSE)),"")</f>
        <v/>
      </c>
      <c r="G193" s="4" t="str">
        <f t="array" ref="G193">IFERROR(IF(ТаблицаДокумент[[#This Row],[ № ТН]]="","",VLOOKUP(ТаблицаДокумент[[#This Row],[ № ТН]],Сборка_реестра_с_БД[#All],G$8,FALSE)),"")</f>
        <v/>
      </c>
      <c r="H193" s="4" t="str">
        <f t="array" ref="H193">IFERROR(IF(ТаблицаДокумент[[#This Row],[ № ТН]]="","",VLOOKUP(ТаблицаДокумент[[#This Row],[ № ТН]],Сборка_реестра_с_БД[#All],H$8,FALSE)),"")</f>
        <v/>
      </c>
      <c r="I193" s="4" t="str">
        <f t="array" ref="I193">IFERROR(IF(ТаблицаДокумент[[#This Row],[ № ТН]]="","",VLOOKUP(ТаблицаДокумент[[#This Row],[ № ТН]],Сборка_реестра_с_БД[#All],I$8,FALSE)),"")</f>
        <v/>
      </c>
      <c r="J193" s="6" t="str">
        <f t="array" ref="J19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3" s="4" t="str">
        <f t="array" ref="K193">IFERROR(IF(VLOOKUP(ТаблицаДокумент[[#This Row],[ № ТН]],Сборка_реестра_с_БД[#All],K$8,FALSE),,""),"")</f>
        <v/>
      </c>
      <c r="L193" s="19" t="str">
        <f>IF(ТаблицаДокумент[[#This Row],[№  п/п]]&gt;$K$5,"Y","N")</f>
        <v>Y</v>
      </c>
    </row>
    <row r="194" spans="1:12" x14ac:dyDescent="0.35">
      <c r="A194" s="4" t="str">
        <f t="shared" si="2"/>
        <v/>
      </c>
      <c r="B194" s="15" t="str">
        <f t="array" ref="B194">IFERROR(IF(ТаблицаДокумент[[#This Row],[ № ТН]]="","",VLOOKUP(ТаблицаДокумент[[#This Row],[ № ТН]],Сборка_реестра_с_БД[#All],$B$8,FALSE)),"")</f>
        <v/>
      </c>
      <c r="C194" s="4" t="str">
        <f t="array" ref="C19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4" s="4" t="str">
        <f t="array" ref="D194">IFERROR(IF(ТаблицаДокумент[[#This Row],[ № ТН]]="","",VLOOKUP(ТаблицаДокумент[[#This Row],[ № ТН]],Сборка_реестра_с_БД[#All],D$8,FALSE)),"")</f>
        <v/>
      </c>
      <c r="E194" s="16" t="str">
        <f t="array" ref="E194">IFERROR(IF(ТаблицаДокумент[[#This Row],[ № ТН]]="","",VLOOKUP(ТаблицаДокумент[[#This Row],[ № ТН]],Сборка_реестра_с_БД[#All],E$8,FALSE)),"")</f>
        <v/>
      </c>
      <c r="F194" s="17" t="str">
        <f t="array" ref="F194">IFERROR(IF(ТаблицаДокумент[[#This Row],[ № ТН]]="","",VLOOKUP(ТаблицаДокумент[[#This Row],[ № ТН]],Сборка_реестра_с_БД[#All],F$8,FALSE)),"")</f>
        <v/>
      </c>
      <c r="G194" s="4" t="str">
        <f t="array" ref="G194">IFERROR(IF(ТаблицаДокумент[[#This Row],[ № ТН]]="","",VLOOKUP(ТаблицаДокумент[[#This Row],[ № ТН]],Сборка_реестра_с_БД[#All],G$8,FALSE)),"")</f>
        <v/>
      </c>
      <c r="H194" s="4" t="str">
        <f t="array" ref="H194">IFERROR(IF(ТаблицаДокумент[[#This Row],[ № ТН]]="","",VLOOKUP(ТаблицаДокумент[[#This Row],[ № ТН]],Сборка_реестра_с_БД[#All],H$8,FALSE)),"")</f>
        <v/>
      </c>
      <c r="I194" s="4" t="str">
        <f t="array" ref="I194">IFERROR(IF(ТаблицаДокумент[[#This Row],[ № ТН]]="","",VLOOKUP(ТаблицаДокумент[[#This Row],[ № ТН]],Сборка_реестра_с_БД[#All],I$8,FALSE)),"")</f>
        <v/>
      </c>
      <c r="J194" s="6" t="str">
        <f t="array" ref="J19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4" s="4" t="str">
        <f t="array" ref="K194">IFERROR(IF(VLOOKUP(ТаблицаДокумент[[#This Row],[ № ТН]],Сборка_реестра_с_БД[#All],K$8,FALSE),,""),"")</f>
        <v/>
      </c>
      <c r="L194" s="19" t="str">
        <f>IF(ТаблицаДокумент[[#This Row],[№  п/п]]&gt;$K$5,"Y","N")</f>
        <v>Y</v>
      </c>
    </row>
    <row r="195" spans="1:12" x14ac:dyDescent="0.35">
      <c r="A195" s="4" t="str">
        <f t="shared" si="2"/>
        <v/>
      </c>
      <c r="B195" s="15" t="str">
        <f t="array" ref="B195">IFERROR(IF(ТаблицаДокумент[[#This Row],[ № ТН]]="","",VLOOKUP(ТаблицаДокумент[[#This Row],[ № ТН]],Сборка_реестра_с_БД[#All],$B$8,FALSE)),"")</f>
        <v/>
      </c>
      <c r="C195" s="4" t="str">
        <f t="array" ref="C19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5" s="4" t="str">
        <f t="array" ref="D195">IFERROR(IF(ТаблицаДокумент[[#This Row],[ № ТН]]="","",VLOOKUP(ТаблицаДокумент[[#This Row],[ № ТН]],Сборка_реестра_с_БД[#All],D$8,FALSE)),"")</f>
        <v/>
      </c>
      <c r="E195" s="16" t="str">
        <f t="array" ref="E195">IFERROR(IF(ТаблицаДокумент[[#This Row],[ № ТН]]="","",VLOOKUP(ТаблицаДокумент[[#This Row],[ № ТН]],Сборка_реестра_с_БД[#All],E$8,FALSE)),"")</f>
        <v/>
      </c>
      <c r="F195" s="17" t="str">
        <f t="array" ref="F195">IFERROR(IF(ТаблицаДокумент[[#This Row],[ № ТН]]="","",VLOOKUP(ТаблицаДокумент[[#This Row],[ № ТН]],Сборка_реестра_с_БД[#All],F$8,FALSE)),"")</f>
        <v/>
      </c>
      <c r="G195" s="4" t="str">
        <f t="array" ref="G195">IFERROR(IF(ТаблицаДокумент[[#This Row],[ № ТН]]="","",VLOOKUP(ТаблицаДокумент[[#This Row],[ № ТН]],Сборка_реестра_с_БД[#All],G$8,FALSE)),"")</f>
        <v/>
      </c>
      <c r="H195" s="4" t="str">
        <f t="array" ref="H195">IFERROR(IF(ТаблицаДокумент[[#This Row],[ № ТН]]="","",VLOOKUP(ТаблицаДокумент[[#This Row],[ № ТН]],Сборка_реестра_с_БД[#All],H$8,FALSE)),"")</f>
        <v/>
      </c>
      <c r="I195" s="4" t="str">
        <f t="array" ref="I195">IFERROR(IF(ТаблицаДокумент[[#This Row],[ № ТН]]="","",VLOOKUP(ТаблицаДокумент[[#This Row],[ № ТН]],Сборка_реестра_с_БД[#All],I$8,FALSE)),"")</f>
        <v/>
      </c>
      <c r="J195" s="6" t="str">
        <f t="array" ref="J19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5" s="4" t="str">
        <f t="array" ref="K195">IFERROR(IF(VLOOKUP(ТаблицаДокумент[[#This Row],[ № ТН]],Сборка_реестра_с_БД[#All],K$8,FALSE),,""),"")</f>
        <v/>
      </c>
      <c r="L195" s="19" t="str">
        <f>IF(ТаблицаДокумент[[#This Row],[№  п/п]]&gt;$K$5,"Y","N")</f>
        <v>Y</v>
      </c>
    </row>
    <row r="196" spans="1:12" x14ac:dyDescent="0.35">
      <c r="A196" s="4" t="str">
        <f t="shared" si="2"/>
        <v/>
      </c>
      <c r="B196" s="15" t="str">
        <f t="array" ref="B196">IFERROR(IF(ТаблицаДокумент[[#This Row],[ № ТН]]="","",VLOOKUP(ТаблицаДокумент[[#This Row],[ № ТН]],Сборка_реестра_с_БД[#All],$B$8,FALSE)),"")</f>
        <v/>
      </c>
      <c r="C196" s="4" t="str">
        <f t="array" ref="C19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6" s="4" t="str">
        <f t="array" ref="D196">IFERROR(IF(ТаблицаДокумент[[#This Row],[ № ТН]]="","",VLOOKUP(ТаблицаДокумент[[#This Row],[ № ТН]],Сборка_реестра_с_БД[#All],D$8,FALSE)),"")</f>
        <v/>
      </c>
      <c r="E196" s="16" t="str">
        <f t="array" ref="E196">IFERROR(IF(ТаблицаДокумент[[#This Row],[ № ТН]]="","",VLOOKUP(ТаблицаДокумент[[#This Row],[ № ТН]],Сборка_реестра_с_БД[#All],E$8,FALSE)),"")</f>
        <v/>
      </c>
      <c r="F196" s="17" t="str">
        <f t="array" ref="F196">IFERROR(IF(ТаблицаДокумент[[#This Row],[ № ТН]]="","",VLOOKUP(ТаблицаДокумент[[#This Row],[ № ТН]],Сборка_реестра_с_БД[#All],F$8,FALSE)),"")</f>
        <v/>
      </c>
      <c r="G196" s="4" t="str">
        <f t="array" ref="G196">IFERROR(IF(ТаблицаДокумент[[#This Row],[ № ТН]]="","",VLOOKUP(ТаблицаДокумент[[#This Row],[ № ТН]],Сборка_реестра_с_БД[#All],G$8,FALSE)),"")</f>
        <v/>
      </c>
      <c r="H196" s="4" t="str">
        <f t="array" ref="H196">IFERROR(IF(ТаблицаДокумент[[#This Row],[ № ТН]]="","",VLOOKUP(ТаблицаДокумент[[#This Row],[ № ТН]],Сборка_реестра_с_БД[#All],H$8,FALSE)),"")</f>
        <v/>
      </c>
      <c r="I196" s="4" t="str">
        <f t="array" ref="I196">IFERROR(IF(ТаблицаДокумент[[#This Row],[ № ТН]]="","",VLOOKUP(ТаблицаДокумент[[#This Row],[ № ТН]],Сборка_реестра_с_БД[#All],I$8,FALSE)),"")</f>
        <v/>
      </c>
      <c r="J196" s="6" t="str">
        <f t="array" ref="J19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6" s="4" t="str">
        <f t="array" ref="K196">IFERROR(IF(VLOOKUP(ТаблицаДокумент[[#This Row],[ № ТН]],Сборка_реестра_с_БД[#All],K$8,FALSE),,""),"")</f>
        <v/>
      </c>
      <c r="L196" s="19" t="str">
        <f>IF(ТаблицаДокумент[[#This Row],[№  п/п]]&gt;$K$5,"Y","N")</f>
        <v>Y</v>
      </c>
    </row>
    <row r="197" spans="1:12" x14ac:dyDescent="0.35">
      <c r="A197" s="4" t="str">
        <f t="shared" si="2"/>
        <v/>
      </c>
      <c r="B197" s="15" t="str">
        <f t="array" ref="B197">IFERROR(IF(ТаблицаДокумент[[#This Row],[ № ТН]]="","",VLOOKUP(ТаблицаДокумент[[#This Row],[ № ТН]],Сборка_реестра_с_БД[#All],$B$8,FALSE)),"")</f>
        <v/>
      </c>
      <c r="C197" s="4" t="str">
        <f t="array" ref="C19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7" s="4" t="str">
        <f t="array" ref="D197">IFERROR(IF(ТаблицаДокумент[[#This Row],[ № ТН]]="","",VLOOKUP(ТаблицаДокумент[[#This Row],[ № ТН]],Сборка_реестра_с_БД[#All],D$8,FALSE)),"")</f>
        <v/>
      </c>
      <c r="E197" s="16" t="str">
        <f t="array" ref="E197">IFERROR(IF(ТаблицаДокумент[[#This Row],[ № ТН]]="","",VLOOKUP(ТаблицаДокумент[[#This Row],[ № ТН]],Сборка_реестра_с_БД[#All],E$8,FALSE)),"")</f>
        <v/>
      </c>
      <c r="F197" s="17" t="str">
        <f t="array" ref="F197">IFERROR(IF(ТаблицаДокумент[[#This Row],[ № ТН]]="","",VLOOKUP(ТаблицаДокумент[[#This Row],[ № ТН]],Сборка_реестра_с_БД[#All],F$8,FALSE)),"")</f>
        <v/>
      </c>
      <c r="G197" s="4" t="str">
        <f t="array" ref="G197">IFERROR(IF(ТаблицаДокумент[[#This Row],[ № ТН]]="","",VLOOKUP(ТаблицаДокумент[[#This Row],[ № ТН]],Сборка_реестра_с_БД[#All],G$8,FALSE)),"")</f>
        <v/>
      </c>
      <c r="H197" s="4" t="str">
        <f t="array" ref="H197">IFERROR(IF(ТаблицаДокумент[[#This Row],[ № ТН]]="","",VLOOKUP(ТаблицаДокумент[[#This Row],[ № ТН]],Сборка_реестра_с_БД[#All],H$8,FALSE)),"")</f>
        <v/>
      </c>
      <c r="I197" s="4" t="str">
        <f t="array" ref="I197">IFERROR(IF(ТаблицаДокумент[[#This Row],[ № ТН]]="","",VLOOKUP(ТаблицаДокумент[[#This Row],[ № ТН]],Сборка_реестра_с_БД[#All],I$8,FALSE)),"")</f>
        <v/>
      </c>
      <c r="J197" s="6" t="str">
        <f t="array" ref="J19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7" s="4" t="str">
        <f t="array" ref="K197">IFERROR(IF(VLOOKUP(ТаблицаДокумент[[#This Row],[ № ТН]],Сборка_реестра_с_БД[#All],K$8,FALSE),,""),"")</f>
        <v/>
      </c>
      <c r="L197" s="19" t="str">
        <f>IF(ТаблицаДокумент[[#This Row],[№  п/п]]&gt;$K$5,"Y","N")</f>
        <v>Y</v>
      </c>
    </row>
    <row r="198" spans="1:12" x14ac:dyDescent="0.35">
      <c r="A198" s="4" t="str">
        <f t="shared" si="2"/>
        <v/>
      </c>
      <c r="B198" s="15" t="str">
        <f t="array" ref="B198">IFERROR(IF(ТаблицаДокумент[[#This Row],[ № ТН]]="","",VLOOKUP(ТаблицаДокумент[[#This Row],[ № ТН]],Сборка_реестра_с_БД[#All],$B$8,FALSE)),"")</f>
        <v/>
      </c>
      <c r="C198" s="4" t="str">
        <f t="array" ref="C19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8" s="4" t="str">
        <f t="array" ref="D198">IFERROR(IF(ТаблицаДокумент[[#This Row],[ № ТН]]="","",VLOOKUP(ТаблицаДокумент[[#This Row],[ № ТН]],Сборка_реестра_с_БД[#All],D$8,FALSE)),"")</f>
        <v/>
      </c>
      <c r="E198" s="16" t="str">
        <f t="array" ref="E198">IFERROR(IF(ТаблицаДокумент[[#This Row],[ № ТН]]="","",VLOOKUP(ТаблицаДокумент[[#This Row],[ № ТН]],Сборка_реестра_с_БД[#All],E$8,FALSE)),"")</f>
        <v/>
      </c>
      <c r="F198" s="17" t="str">
        <f t="array" ref="F198">IFERROR(IF(ТаблицаДокумент[[#This Row],[ № ТН]]="","",VLOOKUP(ТаблицаДокумент[[#This Row],[ № ТН]],Сборка_реестра_с_БД[#All],F$8,FALSE)),"")</f>
        <v/>
      </c>
      <c r="G198" s="4" t="str">
        <f t="array" ref="G198">IFERROR(IF(ТаблицаДокумент[[#This Row],[ № ТН]]="","",VLOOKUP(ТаблицаДокумент[[#This Row],[ № ТН]],Сборка_реестра_с_БД[#All],G$8,FALSE)),"")</f>
        <v/>
      </c>
      <c r="H198" s="4" t="str">
        <f t="array" ref="H198">IFERROR(IF(ТаблицаДокумент[[#This Row],[ № ТН]]="","",VLOOKUP(ТаблицаДокумент[[#This Row],[ № ТН]],Сборка_реестра_с_БД[#All],H$8,FALSE)),"")</f>
        <v/>
      </c>
      <c r="I198" s="4" t="str">
        <f t="array" ref="I198">IFERROR(IF(ТаблицаДокумент[[#This Row],[ № ТН]]="","",VLOOKUP(ТаблицаДокумент[[#This Row],[ № ТН]],Сборка_реестра_с_БД[#All],I$8,FALSE)),"")</f>
        <v/>
      </c>
      <c r="J198" s="6" t="str">
        <f t="array" ref="J19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8" s="4" t="str">
        <f t="array" ref="K198">IFERROR(IF(VLOOKUP(ТаблицаДокумент[[#This Row],[ № ТН]],Сборка_реестра_с_БД[#All],K$8,FALSE),,""),"")</f>
        <v/>
      </c>
      <c r="L198" s="19" t="str">
        <f>IF(ТаблицаДокумент[[#This Row],[№  п/п]]&gt;$K$5,"Y","N")</f>
        <v>Y</v>
      </c>
    </row>
    <row r="199" spans="1:12" x14ac:dyDescent="0.35">
      <c r="A199" s="4" t="str">
        <f t="shared" si="2"/>
        <v/>
      </c>
      <c r="B199" s="15" t="str">
        <f t="array" ref="B199">IFERROR(IF(ТаблицаДокумент[[#This Row],[ № ТН]]="","",VLOOKUP(ТаблицаДокумент[[#This Row],[ № ТН]],Сборка_реестра_с_БД[#All],$B$8,FALSE)),"")</f>
        <v/>
      </c>
      <c r="C199" s="4" t="str">
        <f t="array" ref="C19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199" s="4" t="str">
        <f t="array" ref="D199">IFERROR(IF(ТаблицаДокумент[[#This Row],[ № ТН]]="","",VLOOKUP(ТаблицаДокумент[[#This Row],[ № ТН]],Сборка_реестра_с_БД[#All],D$8,FALSE)),"")</f>
        <v/>
      </c>
      <c r="E199" s="16" t="str">
        <f t="array" ref="E199">IFERROR(IF(ТаблицаДокумент[[#This Row],[ № ТН]]="","",VLOOKUP(ТаблицаДокумент[[#This Row],[ № ТН]],Сборка_реестра_с_БД[#All],E$8,FALSE)),"")</f>
        <v/>
      </c>
      <c r="F199" s="17" t="str">
        <f t="array" ref="F199">IFERROR(IF(ТаблицаДокумент[[#This Row],[ № ТН]]="","",VLOOKUP(ТаблицаДокумент[[#This Row],[ № ТН]],Сборка_реестра_с_БД[#All],F$8,FALSE)),"")</f>
        <v/>
      </c>
      <c r="G199" s="4" t="str">
        <f t="array" ref="G199">IFERROR(IF(ТаблицаДокумент[[#This Row],[ № ТН]]="","",VLOOKUP(ТаблицаДокумент[[#This Row],[ № ТН]],Сборка_реестра_с_БД[#All],G$8,FALSE)),"")</f>
        <v/>
      </c>
      <c r="H199" s="4" t="str">
        <f t="array" ref="H199">IFERROR(IF(ТаблицаДокумент[[#This Row],[ № ТН]]="","",VLOOKUP(ТаблицаДокумент[[#This Row],[ № ТН]],Сборка_реестра_с_БД[#All],H$8,FALSE)),"")</f>
        <v/>
      </c>
      <c r="I199" s="4" t="str">
        <f t="array" ref="I199">IFERROR(IF(ТаблицаДокумент[[#This Row],[ № ТН]]="","",VLOOKUP(ТаблицаДокумент[[#This Row],[ № ТН]],Сборка_реестра_с_БД[#All],I$8,FALSE)),"")</f>
        <v/>
      </c>
      <c r="J199" s="6" t="str">
        <f t="array" ref="J19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199" s="4" t="str">
        <f t="array" ref="K199">IFERROR(IF(VLOOKUP(ТаблицаДокумент[[#This Row],[ № ТН]],Сборка_реестра_с_БД[#All],K$8,FALSE),,""),"")</f>
        <v/>
      </c>
      <c r="L199" s="19" t="str">
        <f>IF(ТаблицаДокумент[[#This Row],[№  п/п]]&gt;$K$5,"Y","N")</f>
        <v>Y</v>
      </c>
    </row>
    <row r="200" spans="1:12" x14ac:dyDescent="0.35">
      <c r="A200" s="4" t="str">
        <f t="shared" si="2"/>
        <v/>
      </c>
      <c r="B200" s="15" t="str">
        <f t="array" ref="B200">IFERROR(IF(ТаблицаДокумент[[#This Row],[ № ТН]]="","",VLOOKUP(ТаблицаДокумент[[#This Row],[ № ТН]],Сборка_реестра_с_БД[#All],$B$8,FALSE)),"")</f>
        <v/>
      </c>
      <c r="C200" s="4" t="str">
        <f t="array" ref="C20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0" s="4" t="str">
        <f t="array" ref="D200">IFERROR(IF(ТаблицаДокумент[[#This Row],[ № ТН]]="","",VLOOKUP(ТаблицаДокумент[[#This Row],[ № ТН]],Сборка_реестра_с_БД[#All],D$8,FALSE)),"")</f>
        <v/>
      </c>
      <c r="E200" s="16" t="str">
        <f t="array" ref="E200">IFERROR(IF(ТаблицаДокумент[[#This Row],[ № ТН]]="","",VLOOKUP(ТаблицаДокумент[[#This Row],[ № ТН]],Сборка_реестра_с_БД[#All],E$8,FALSE)),"")</f>
        <v/>
      </c>
      <c r="F200" s="17" t="str">
        <f t="array" ref="F200">IFERROR(IF(ТаблицаДокумент[[#This Row],[ № ТН]]="","",VLOOKUP(ТаблицаДокумент[[#This Row],[ № ТН]],Сборка_реестра_с_БД[#All],F$8,FALSE)),"")</f>
        <v/>
      </c>
      <c r="G200" s="4" t="str">
        <f t="array" ref="G200">IFERROR(IF(ТаблицаДокумент[[#This Row],[ № ТН]]="","",VLOOKUP(ТаблицаДокумент[[#This Row],[ № ТН]],Сборка_реестра_с_БД[#All],G$8,FALSE)),"")</f>
        <v/>
      </c>
      <c r="H200" s="4" t="str">
        <f t="array" ref="H200">IFERROR(IF(ТаблицаДокумент[[#This Row],[ № ТН]]="","",VLOOKUP(ТаблицаДокумент[[#This Row],[ № ТН]],Сборка_реестра_с_БД[#All],H$8,FALSE)),"")</f>
        <v/>
      </c>
      <c r="I200" s="4" t="str">
        <f t="array" ref="I200">IFERROR(IF(ТаблицаДокумент[[#This Row],[ № ТН]]="","",VLOOKUP(ТаблицаДокумент[[#This Row],[ № ТН]],Сборка_реестра_с_БД[#All],I$8,FALSE)),"")</f>
        <v/>
      </c>
      <c r="J200" s="6" t="str">
        <f t="array" ref="J20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0" s="4" t="str">
        <f t="array" ref="K200">IFERROR(IF(VLOOKUP(ТаблицаДокумент[[#This Row],[ № ТН]],Сборка_реестра_с_БД[#All],K$8,FALSE),,""),"")</f>
        <v/>
      </c>
      <c r="L200" s="19" t="str">
        <f>IF(ТаблицаДокумент[[#This Row],[№  п/п]]&gt;$K$5,"Y","N")</f>
        <v>Y</v>
      </c>
    </row>
    <row r="201" spans="1:12" x14ac:dyDescent="0.35">
      <c r="A201" s="4" t="str">
        <f t="shared" si="2"/>
        <v/>
      </c>
      <c r="B201" s="15" t="str">
        <f t="array" ref="B201">IFERROR(IF(ТаблицаДокумент[[#This Row],[ № ТН]]="","",VLOOKUP(ТаблицаДокумент[[#This Row],[ № ТН]],Сборка_реестра_с_БД[#All],$B$8,FALSE)),"")</f>
        <v/>
      </c>
      <c r="C201" s="4" t="str">
        <f t="array" ref="C20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1" s="4" t="str">
        <f t="array" ref="D201">IFERROR(IF(ТаблицаДокумент[[#This Row],[ № ТН]]="","",VLOOKUP(ТаблицаДокумент[[#This Row],[ № ТН]],Сборка_реестра_с_БД[#All],D$8,FALSE)),"")</f>
        <v/>
      </c>
      <c r="E201" s="16" t="str">
        <f t="array" ref="E201">IFERROR(IF(ТаблицаДокумент[[#This Row],[ № ТН]]="","",VLOOKUP(ТаблицаДокумент[[#This Row],[ № ТН]],Сборка_реестра_с_БД[#All],E$8,FALSE)),"")</f>
        <v/>
      </c>
      <c r="F201" s="17" t="str">
        <f t="array" ref="F201">IFERROR(IF(ТаблицаДокумент[[#This Row],[ № ТН]]="","",VLOOKUP(ТаблицаДокумент[[#This Row],[ № ТН]],Сборка_реестра_с_БД[#All],F$8,FALSE)),"")</f>
        <v/>
      </c>
      <c r="G201" s="4" t="str">
        <f t="array" ref="G201">IFERROR(IF(ТаблицаДокумент[[#This Row],[ № ТН]]="","",VLOOKUP(ТаблицаДокумент[[#This Row],[ № ТН]],Сборка_реестра_с_БД[#All],G$8,FALSE)),"")</f>
        <v/>
      </c>
      <c r="H201" s="4" t="str">
        <f t="array" ref="H201">IFERROR(IF(ТаблицаДокумент[[#This Row],[ № ТН]]="","",VLOOKUP(ТаблицаДокумент[[#This Row],[ № ТН]],Сборка_реестра_с_БД[#All],H$8,FALSE)),"")</f>
        <v/>
      </c>
      <c r="I201" s="4" t="str">
        <f t="array" ref="I201">IFERROR(IF(ТаблицаДокумент[[#This Row],[ № ТН]]="","",VLOOKUP(ТаблицаДокумент[[#This Row],[ № ТН]],Сборка_реестра_с_БД[#All],I$8,FALSE)),"")</f>
        <v/>
      </c>
      <c r="J201" s="6" t="str">
        <f t="array" ref="J20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1" s="4" t="str">
        <f t="array" ref="K201">IFERROR(IF(VLOOKUP(ТаблицаДокумент[[#This Row],[ № ТН]],Сборка_реестра_с_БД[#All],K$8,FALSE),,""),"")</f>
        <v/>
      </c>
      <c r="L201" s="19" t="str">
        <f>IF(ТаблицаДокумент[[#This Row],[№  п/п]]&gt;$K$5,"Y","N")</f>
        <v>Y</v>
      </c>
    </row>
    <row r="202" spans="1:12" x14ac:dyDescent="0.35">
      <c r="A202" s="4" t="str">
        <f t="shared" si="2"/>
        <v/>
      </c>
      <c r="B202" s="15" t="str">
        <f t="array" ref="B202">IFERROR(IF(ТаблицаДокумент[[#This Row],[ № ТН]]="","",VLOOKUP(ТаблицаДокумент[[#This Row],[ № ТН]],Сборка_реестра_с_БД[#All],$B$8,FALSE)),"")</f>
        <v/>
      </c>
      <c r="C202" s="4" t="str">
        <f t="array" ref="C20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2" s="4" t="str">
        <f t="array" ref="D202">IFERROR(IF(ТаблицаДокумент[[#This Row],[ № ТН]]="","",VLOOKUP(ТаблицаДокумент[[#This Row],[ № ТН]],Сборка_реестра_с_БД[#All],D$8,FALSE)),"")</f>
        <v/>
      </c>
      <c r="E202" s="16" t="str">
        <f t="array" ref="E202">IFERROR(IF(ТаблицаДокумент[[#This Row],[ № ТН]]="","",VLOOKUP(ТаблицаДокумент[[#This Row],[ № ТН]],Сборка_реестра_с_БД[#All],E$8,FALSE)),"")</f>
        <v/>
      </c>
      <c r="F202" s="17" t="str">
        <f t="array" ref="F202">IFERROR(IF(ТаблицаДокумент[[#This Row],[ № ТН]]="","",VLOOKUP(ТаблицаДокумент[[#This Row],[ № ТН]],Сборка_реестра_с_БД[#All],F$8,FALSE)),"")</f>
        <v/>
      </c>
      <c r="G202" s="4" t="str">
        <f t="array" ref="G202">IFERROR(IF(ТаблицаДокумент[[#This Row],[ № ТН]]="","",VLOOKUP(ТаблицаДокумент[[#This Row],[ № ТН]],Сборка_реестра_с_БД[#All],G$8,FALSE)),"")</f>
        <v/>
      </c>
      <c r="H202" s="4" t="str">
        <f t="array" ref="H202">IFERROR(IF(ТаблицаДокумент[[#This Row],[ № ТН]]="","",VLOOKUP(ТаблицаДокумент[[#This Row],[ № ТН]],Сборка_реестра_с_БД[#All],H$8,FALSE)),"")</f>
        <v/>
      </c>
      <c r="I202" s="4" t="str">
        <f t="array" ref="I202">IFERROR(IF(ТаблицаДокумент[[#This Row],[ № ТН]]="","",VLOOKUP(ТаблицаДокумент[[#This Row],[ № ТН]],Сборка_реестра_с_БД[#All],I$8,FALSE)),"")</f>
        <v/>
      </c>
      <c r="J202" s="6" t="str">
        <f t="array" ref="J20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2" s="4" t="str">
        <f t="array" ref="K202">IFERROR(IF(VLOOKUP(ТаблицаДокумент[[#This Row],[ № ТН]],Сборка_реестра_с_БД[#All],K$8,FALSE),,""),"")</f>
        <v/>
      </c>
      <c r="L202" s="19" t="str">
        <f>IF(ТаблицаДокумент[[#This Row],[№  п/п]]&gt;$K$5,"Y","N")</f>
        <v>Y</v>
      </c>
    </row>
    <row r="203" spans="1:12" x14ac:dyDescent="0.35">
      <c r="A203" s="4" t="str">
        <f t="shared" ref="A203:A266" si="3">IF(A202&gt;=$K$5,"",A202+1)</f>
        <v/>
      </c>
      <c r="B203" s="15" t="str">
        <f t="array" ref="B203">IFERROR(IF(ТаблицаДокумент[[#This Row],[ № ТН]]="","",VLOOKUP(ТаблицаДокумент[[#This Row],[ № ТН]],Сборка_реестра_с_БД[#All],$B$8,FALSE)),"")</f>
        <v/>
      </c>
      <c r="C203" s="4" t="str">
        <f t="array" ref="C20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3" s="4" t="str">
        <f t="array" ref="D203">IFERROR(IF(ТаблицаДокумент[[#This Row],[ № ТН]]="","",VLOOKUP(ТаблицаДокумент[[#This Row],[ № ТН]],Сборка_реестра_с_БД[#All],D$8,FALSE)),"")</f>
        <v/>
      </c>
      <c r="E203" s="16" t="str">
        <f t="array" ref="E203">IFERROR(IF(ТаблицаДокумент[[#This Row],[ № ТН]]="","",VLOOKUP(ТаблицаДокумент[[#This Row],[ № ТН]],Сборка_реестра_с_БД[#All],E$8,FALSE)),"")</f>
        <v/>
      </c>
      <c r="F203" s="17" t="str">
        <f t="array" ref="F203">IFERROR(IF(ТаблицаДокумент[[#This Row],[ № ТН]]="","",VLOOKUP(ТаблицаДокумент[[#This Row],[ № ТН]],Сборка_реестра_с_БД[#All],F$8,FALSE)),"")</f>
        <v/>
      </c>
      <c r="G203" s="4" t="str">
        <f t="array" ref="G203">IFERROR(IF(ТаблицаДокумент[[#This Row],[ № ТН]]="","",VLOOKUP(ТаблицаДокумент[[#This Row],[ № ТН]],Сборка_реестра_с_БД[#All],G$8,FALSE)),"")</f>
        <v/>
      </c>
      <c r="H203" s="4" t="str">
        <f t="array" ref="H203">IFERROR(IF(ТаблицаДокумент[[#This Row],[ № ТН]]="","",VLOOKUP(ТаблицаДокумент[[#This Row],[ № ТН]],Сборка_реестра_с_БД[#All],H$8,FALSE)),"")</f>
        <v/>
      </c>
      <c r="I203" s="4" t="str">
        <f t="array" ref="I203">IFERROR(IF(ТаблицаДокумент[[#This Row],[ № ТН]]="","",VLOOKUP(ТаблицаДокумент[[#This Row],[ № ТН]],Сборка_реестра_с_БД[#All],I$8,FALSE)),"")</f>
        <v/>
      </c>
      <c r="J203" s="6" t="str">
        <f t="array" ref="J20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3" s="4" t="str">
        <f t="array" ref="K203">IFERROR(IF(VLOOKUP(ТаблицаДокумент[[#This Row],[ № ТН]],Сборка_реестра_с_БД[#All],K$8,FALSE),,""),"")</f>
        <v/>
      </c>
      <c r="L203" s="19" t="str">
        <f>IF(ТаблицаДокумент[[#This Row],[№  п/п]]&gt;$K$5,"Y","N")</f>
        <v>Y</v>
      </c>
    </row>
    <row r="204" spans="1:12" x14ac:dyDescent="0.35">
      <c r="A204" s="4" t="str">
        <f t="shared" si="3"/>
        <v/>
      </c>
      <c r="B204" s="15" t="str">
        <f t="array" ref="B204">IFERROR(IF(ТаблицаДокумент[[#This Row],[ № ТН]]="","",VLOOKUP(ТаблицаДокумент[[#This Row],[ № ТН]],Сборка_реестра_с_БД[#All],$B$8,FALSE)),"")</f>
        <v/>
      </c>
      <c r="C204" s="4" t="str">
        <f t="array" ref="C20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4" s="4" t="str">
        <f t="array" ref="D204">IFERROR(IF(ТаблицаДокумент[[#This Row],[ № ТН]]="","",VLOOKUP(ТаблицаДокумент[[#This Row],[ № ТН]],Сборка_реестра_с_БД[#All],D$8,FALSE)),"")</f>
        <v/>
      </c>
      <c r="E204" s="16" t="str">
        <f t="array" ref="E204">IFERROR(IF(ТаблицаДокумент[[#This Row],[ № ТН]]="","",VLOOKUP(ТаблицаДокумент[[#This Row],[ № ТН]],Сборка_реестра_с_БД[#All],E$8,FALSE)),"")</f>
        <v/>
      </c>
      <c r="F204" s="17" t="str">
        <f t="array" ref="F204">IFERROR(IF(ТаблицаДокумент[[#This Row],[ № ТН]]="","",VLOOKUP(ТаблицаДокумент[[#This Row],[ № ТН]],Сборка_реестра_с_БД[#All],F$8,FALSE)),"")</f>
        <v/>
      </c>
      <c r="G204" s="4" t="str">
        <f t="array" ref="G204">IFERROR(IF(ТаблицаДокумент[[#This Row],[ № ТН]]="","",VLOOKUP(ТаблицаДокумент[[#This Row],[ № ТН]],Сборка_реестра_с_БД[#All],G$8,FALSE)),"")</f>
        <v/>
      </c>
      <c r="H204" s="4" t="str">
        <f t="array" ref="H204">IFERROR(IF(ТаблицаДокумент[[#This Row],[ № ТН]]="","",VLOOKUP(ТаблицаДокумент[[#This Row],[ № ТН]],Сборка_реестра_с_БД[#All],H$8,FALSE)),"")</f>
        <v/>
      </c>
      <c r="I204" s="4" t="str">
        <f t="array" ref="I204">IFERROR(IF(ТаблицаДокумент[[#This Row],[ № ТН]]="","",VLOOKUP(ТаблицаДокумент[[#This Row],[ № ТН]],Сборка_реестра_с_БД[#All],I$8,FALSE)),"")</f>
        <v/>
      </c>
      <c r="J204" s="6" t="str">
        <f t="array" ref="J20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4" s="4" t="str">
        <f t="array" ref="K204">IFERROR(IF(VLOOKUP(ТаблицаДокумент[[#This Row],[ № ТН]],Сборка_реестра_с_БД[#All],K$8,FALSE),,""),"")</f>
        <v/>
      </c>
      <c r="L204" s="19" t="str">
        <f>IF(ТаблицаДокумент[[#This Row],[№  п/п]]&gt;$K$5,"Y","N")</f>
        <v>Y</v>
      </c>
    </row>
    <row r="205" spans="1:12" x14ac:dyDescent="0.35">
      <c r="A205" s="4" t="str">
        <f t="shared" si="3"/>
        <v/>
      </c>
      <c r="B205" s="15" t="str">
        <f t="array" ref="B205">IFERROR(IF(ТаблицаДокумент[[#This Row],[ № ТН]]="","",VLOOKUP(ТаблицаДокумент[[#This Row],[ № ТН]],Сборка_реестра_с_БД[#All],$B$8,FALSE)),"")</f>
        <v/>
      </c>
      <c r="C205" s="4" t="str">
        <f t="array" ref="C20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5" s="4" t="str">
        <f t="array" ref="D205">IFERROR(IF(ТаблицаДокумент[[#This Row],[ № ТН]]="","",VLOOKUP(ТаблицаДокумент[[#This Row],[ № ТН]],Сборка_реестра_с_БД[#All],D$8,FALSE)),"")</f>
        <v/>
      </c>
      <c r="E205" s="16" t="str">
        <f t="array" ref="E205">IFERROR(IF(ТаблицаДокумент[[#This Row],[ № ТН]]="","",VLOOKUP(ТаблицаДокумент[[#This Row],[ № ТН]],Сборка_реестра_с_БД[#All],E$8,FALSE)),"")</f>
        <v/>
      </c>
      <c r="F205" s="17" t="str">
        <f t="array" ref="F205">IFERROR(IF(ТаблицаДокумент[[#This Row],[ № ТН]]="","",VLOOKUP(ТаблицаДокумент[[#This Row],[ № ТН]],Сборка_реестра_с_БД[#All],F$8,FALSE)),"")</f>
        <v/>
      </c>
      <c r="G205" s="4" t="str">
        <f t="array" ref="G205">IFERROR(IF(ТаблицаДокумент[[#This Row],[ № ТН]]="","",VLOOKUP(ТаблицаДокумент[[#This Row],[ № ТН]],Сборка_реестра_с_БД[#All],G$8,FALSE)),"")</f>
        <v/>
      </c>
      <c r="H205" s="4" t="str">
        <f t="array" ref="H205">IFERROR(IF(ТаблицаДокумент[[#This Row],[ № ТН]]="","",VLOOKUP(ТаблицаДокумент[[#This Row],[ № ТН]],Сборка_реестра_с_БД[#All],H$8,FALSE)),"")</f>
        <v/>
      </c>
      <c r="I205" s="4" t="str">
        <f t="array" ref="I205">IFERROR(IF(ТаблицаДокумент[[#This Row],[ № ТН]]="","",VLOOKUP(ТаблицаДокумент[[#This Row],[ № ТН]],Сборка_реестра_с_БД[#All],I$8,FALSE)),"")</f>
        <v/>
      </c>
      <c r="J205" s="6" t="str">
        <f t="array" ref="J20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5" s="4" t="str">
        <f t="array" ref="K205">IFERROR(IF(VLOOKUP(ТаблицаДокумент[[#This Row],[ № ТН]],Сборка_реестра_с_БД[#All],K$8,FALSE),,""),"")</f>
        <v/>
      </c>
      <c r="L205" s="19" t="str">
        <f>IF(ТаблицаДокумент[[#This Row],[№  п/п]]&gt;$K$5,"Y","N")</f>
        <v>Y</v>
      </c>
    </row>
    <row r="206" spans="1:12" x14ac:dyDescent="0.35">
      <c r="A206" s="4" t="str">
        <f t="shared" si="3"/>
        <v/>
      </c>
      <c r="B206" s="15" t="str">
        <f t="array" ref="B206">IFERROR(IF(ТаблицаДокумент[[#This Row],[ № ТН]]="","",VLOOKUP(ТаблицаДокумент[[#This Row],[ № ТН]],Сборка_реестра_с_БД[#All],$B$8,FALSE)),"")</f>
        <v/>
      </c>
      <c r="C206" s="4" t="str">
        <f t="array" ref="C20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6" s="4" t="str">
        <f t="array" ref="D206">IFERROR(IF(ТаблицаДокумент[[#This Row],[ № ТН]]="","",VLOOKUP(ТаблицаДокумент[[#This Row],[ № ТН]],Сборка_реестра_с_БД[#All],D$8,FALSE)),"")</f>
        <v/>
      </c>
      <c r="E206" s="16" t="str">
        <f t="array" ref="E206">IFERROR(IF(ТаблицаДокумент[[#This Row],[ № ТН]]="","",VLOOKUP(ТаблицаДокумент[[#This Row],[ № ТН]],Сборка_реестра_с_БД[#All],E$8,FALSE)),"")</f>
        <v/>
      </c>
      <c r="F206" s="17" t="str">
        <f t="array" ref="F206">IFERROR(IF(ТаблицаДокумент[[#This Row],[ № ТН]]="","",VLOOKUP(ТаблицаДокумент[[#This Row],[ № ТН]],Сборка_реестра_с_БД[#All],F$8,FALSE)),"")</f>
        <v/>
      </c>
      <c r="G206" s="4" t="str">
        <f t="array" ref="G206">IFERROR(IF(ТаблицаДокумент[[#This Row],[ № ТН]]="","",VLOOKUP(ТаблицаДокумент[[#This Row],[ № ТН]],Сборка_реестра_с_БД[#All],G$8,FALSE)),"")</f>
        <v/>
      </c>
      <c r="H206" s="4" t="str">
        <f t="array" ref="H206">IFERROR(IF(ТаблицаДокумент[[#This Row],[ № ТН]]="","",VLOOKUP(ТаблицаДокумент[[#This Row],[ № ТН]],Сборка_реестра_с_БД[#All],H$8,FALSE)),"")</f>
        <v/>
      </c>
      <c r="I206" s="4" t="str">
        <f t="array" ref="I206">IFERROR(IF(ТаблицаДокумент[[#This Row],[ № ТН]]="","",VLOOKUP(ТаблицаДокумент[[#This Row],[ № ТН]],Сборка_реестра_с_БД[#All],I$8,FALSE)),"")</f>
        <v/>
      </c>
      <c r="J206" s="6" t="str">
        <f t="array" ref="J20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6" s="4" t="str">
        <f t="array" ref="K206">IFERROR(IF(VLOOKUP(ТаблицаДокумент[[#This Row],[ № ТН]],Сборка_реестра_с_БД[#All],K$8,FALSE),,""),"")</f>
        <v/>
      </c>
      <c r="L206" s="19" t="str">
        <f>IF(ТаблицаДокумент[[#This Row],[№  п/п]]&gt;$K$5,"Y","N")</f>
        <v>Y</v>
      </c>
    </row>
    <row r="207" spans="1:12" x14ac:dyDescent="0.35">
      <c r="A207" s="4" t="str">
        <f t="shared" si="3"/>
        <v/>
      </c>
      <c r="B207" s="15" t="str">
        <f t="array" ref="B207">IFERROR(IF(ТаблицаДокумент[[#This Row],[ № ТН]]="","",VLOOKUP(ТаблицаДокумент[[#This Row],[ № ТН]],Сборка_реестра_с_БД[#All],$B$8,FALSE)),"")</f>
        <v/>
      </c>
      <c r="C207" s="4" t="str">
        <f t="array" ref="C20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7" s="4" t="str">
        <f t="array" ref="D207">IFERROR(IF(ТаблицаДокумент[[#This Row],[ № ТН]]="","",VLOOKUP(ТаблицаДокумент[[#This Row],[ № ТН]],Сборка_реестра_с_БД[#All],D$8,FALSE)),"")</f>
        <v/>
      </c>
      <c r="E207" s="16" t="str">
        <f t="array" ref="E207">IFERROR(IF(ТаблицаДокумент[[#This Row],[ № ТН]]="","",VLOOKUP(ТаблицаДокумент[[#This Row],[ № ТН]],Сборка_реестра_с_БД[#All],E$8,FALSE)),"")</f>
        <v/>
      </c>
      <c r="F207" s="17" t="str">
        <f t="array" ref="F207">IFERROR(IF(ТаблицаДокумент[[#This Row],[ № ТН]]="","",VLOOKUP(ТаблицаДокумент[[#This Row],[ № ТН]],Сборка_реестра_с_БД[#All],F$8,FALSE)),"")</f>
        <v/>
      </c>
      <c r="G207" s="4" t="str">
        <f t="array" ref="G207">IFERROR(IF(ТаблицаДокумент[[#This Row],[ № ТН]]="","",VLOOKUP(ТаблицаДокумент[[#This Row],[ № ТН]],Сборка_реестра_с_БД[#All],G$8,FALSE)),"")</f>
        <v/>
      </c>
      <c r="H207" s="4" t="str">
        <f t="array" ref="H207">IFERROR(IF(ТаблицаДокумент[[#This Row],[ № ТН]]="","",VLOOKUP(ТаблицаДокумент[[#This Row],[ № ТН]],Сборка_реестра_с_БД[#All],H$8,FALSE)),"")</f>
        <v/>
      </c>
      <c r="I207" s="4" t="str">
        <f t="array" ref="I207">IFERROR(IF(ТаблицаДокумент[[#This Row],[ № ТН]]="","",VLOOKUP(ТаблицаДокумент[[#This Row],[ № ТН]],Сборка_реестра_с_БД[#All],I$8,FALSE)),"")</f>
        <v/>
      </c>
      <c r="J207" s="6" t="str">
        <f t="array" ref="J20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7" s="4" t="str">
        <f t="array" ref="K207">IFERROR(IF(VLOOKUP(ТаблицаДокумент[[#This Row],[ № ТН]],Сборка_реестра_с_БД[#All],K$8,FALSE),,""),"")</f>
        <v/>
      </c>
      <c r="L207" s="19" t="str">
        <f>IF(ТаблицаДокумент[[#This Row],[№  п/п]]&gt;$K$5,"Y","N")</f>
        <v>Y</v>
      </c>
    </row>
    <row r="208" spans="1:12" x14ac:dyDescent="0.35">
      <c r="A208" s="4" t="str">
        <f t="shared" si="3"/>
        <v/>
      </c>
      <c r="B208" s="15" t="str">
        <f t="array" ref="B208">IFERROR(IF(ТаблицаДокумент[[#This Row],[ № ТН]]="","",VLOOKUP(ТаблицаДокумент[[#This Row],[ № ТН]],Сборка_реестра_с_БД[#All],$B$8,FALSE)),"")</f>
        <v/>
      </c>
      <c r="C208" s="4" t="str">
        <f t="array" ref="C20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8" s="4" t="str">
        <f t="array" ref="D208">IFERROR(IF(ТаблицаДокумент[[#This Row],[ № ТН]]="","",VLOOKUP(ТаблицаДокумент[[#This Row],[ № ТН]],Сборка_реестра_с_БД[#All],D$8,FALSE)),"")</f>
        <v/>
      </c>
      <c r="E208" s="16" t="str">
        <f t="array" ref="E208">IFERROR(IF(ТаблицаДокумент[[#This Row],[ № ТН]]="","",VLOOKUP(ТаблицаДокумент[[#This Row],[ № ТН]],Сборка_реестра_с_БД[#All],E$8,FALSE)),"")</f>
        <v/>
      </c>
      <c r="F208" s="17" t="str">
        <f t="array" ref="F208">IFERROR(IF(ТаблицаДокумент[[#This Row],[ № ТН]]="","",VLOOKUP(ТаблицаДокумент[[#This Row],[ № ТН]],Сборка_реестра_с_БД[#All],F$8,FALSE)),"")</f>
        <v/>
      </c>
      <c r="G208" s="4" t="str">
        <f t="array" ref="G208">IFERROR(IF(ТаблицаДокумент[[#This Row],[ № ТН]]="","",VLOOKUP(ТаблицаДокумент[[#This Row],[ № ТН]],Сборка_реестра_с_БД[#All],G$8,FALSE)),"")</f>
        <v/>
      </c>
      <c r="H208" s="4" t="str">
        <f t="array" ref="H208">IFERROR(IF(ТаблицаДокумент[[#This Row],[ № ТН]]="","",VLOOKUP(ТаблицаДокумент[[#This Row],[ № ТН]],Сборка_реестра_с_БД[#All],H$8,FALSE)),"")</f>
        <v/>
      </c>
      <c r="I208" s="4" t="str">
        <f t="array" ref="I208">IFERROR(IF(ТаблицаДокумент[[#This Row],[ № ТН]]="","",VLOOKUP(ТаблицаДокумент[[#This Row],[ № ТН]],Сборка_реестра_с_БД[#All],I$8,FALSE)),"")</f>
        <v/>
      </c>
      <c r="J208" s="6" t="str">
        <f t="array" ref="J20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8" s="4" t="str">
        <f t="array" ref="K208">IFERROR(IF(VLOOKUP(ТаблицаДокумент[[#This Row],[ № ТН]],Сборка_реестра_с_БД[#All],K$8,FALSE),,""),"")</f>
        <v/>
      </c>
      <c r="L208" s="19" t="str">
        <f>IF(ТаблицаДокумент[[#This Row],[№  п/п]]&gt;$K$5,"Y","N")</f>
        <v>Y</v>
      </c>
    </row>
    <row r="209" spans="1:12" x14ac:dyDescent="0.35">
      <c r="A209" s="4" t="str">
        <f t="shared" si="3"/>
        <v/>
      </c>
      <c r="B209" s="15" t="str">
        <f t="array" ref="B209">IFERROR(IF(ТаблицаДокумент[[#This Row],[ № ТН]]="","",VLOOKUP(ТаблицаДокумент[[#This Row],[ № ТН]],Сборка_реестра_с_БД[#All],$B$8,FALSE)),"")</f>
        <v/>
      </c>
      <c r="C209" s="4" t="str">
        <f t="array" ref="C20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09" s="4" t="str">
        <f t="array" ref="D209">IFERROR(IF(ТаблицаДокумент[[#This Row],[ № ТН]]="","",VLOOKUP(ТаблицаДокумент[[#This Row],[ № ТН]],Сборка_реестра_с_БД[#All],D$8,FALSE)),"")</f>
        <v/>
      </c>
      <c r="E209" s="16" t="str">
        <f t="array" ref="E209">IFERROR(IF(ТаблицаДокумент[[#This Row],[ № ТН]]="","",VLOOKUP(ТаблицаДокумент[[#This Row],[ № ТН]],Сборка_реестра_с_БД[#All],E$8,FALSE)),"")</f>
        <v/>
      </c>
      <c r="F209" s="17" t="str">
        <f t="array" ref="F209">IFERROR(IF(ТаблицаДокумент[[#This Row],[ № ТН]]="","",VLOOKUP(ТаблицаДокумент[[#This Row],[ № ТН]],Сборка_реестра_с_БД[#All],F$8,FALSE)),"")</f>
        <v/>
      </c>
      <c r="G209" s="4" t="str">
        <f t="array" ref="G209">IFERROR(IF(ТаблицаДокумент[[#This Row],[ № ТН]]="","",VLOOKUP(ТаблицаДокумент[[#This Row],[ № ТН]],Сборка_реестра_с_БД[#All],G$8,FALSE)),"")</f>
        <v/>
      </c>
      <c r="H209" s="4" t="str">
        <f t="array" ref="H209">IFERROR(IF(ТаблицаДокумент[[#This Row],[ № ТН]]="","",VLOOKUP(ТаблицаДокумент[[#This Row],[ № ТН]],Сборка_реестра_с_БД[#All],H$8,FALSE)),"")</f>
        <v/>
      </c>
      <c r="I209" s="4" t="str">
        <f t="array" ref="I209">IFERROR(IF(ТаблицаДокумент[[#This Row],[ № ТН]]="","",VLOOKUP(ТаблицаДокумент[[#This Row],[ № ТН]],Сборка_реестра_с_БД[#All],I$8,FALSE)),"")</f>
        <v/>
      </c>
      <c r="J209" s="6" t="str">
        <f t="array" ref="J20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09" s="4" t="str">
        <f t="array" ref="K209">IFERROR(IF(VLOOKUP(ТаблицаДокумент[[#This Row],[ № ТН]],Сборка_реестра_с_БД[#All],K$8,FALSE),,""),"")</f>
        <v/>
      </c>
      <c r="L209" s="19" t="str">
        <f>IF(ТаблицаДокумент[[#This Row],[№  п/п]]&gt;$K$5,"Y","N")</f>
        <v>Y</v>
      </c>
    </row>
    <row r="210" spans="1:12" x14ac:dyDescent="0.35">
      <c r="A210" s="4" t="str">
        <f t="shared" si="3"/>
        <v/>
      </c>
      <c r="B210" s="15" t="str">
        <f t="array" ref="B210">IFERROR(IF(ТаблицаДокумент[[#This Row],[ № ТН]]="","",VLOOKUP(ТаблицаДокумент[[#This Row],[ № ТН]],Сборка_реестра_с_БД[#All],$B$8,FALSE)),"")</f>
        <v/>
      </c>
      <c r="C210" s="4" t="str">
        <f t="array" ref="C21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0" s="4" t="str">
        <f t="array" ref="D210">IFERROR(IF(ТаблицаДокумент[[#This Row],[ № ТН]]="","",VLOOKUP(ТаблицаДокумент[[#This Row],[ № ТН]],Сборка_реестра_с_БД[#All],D$8,FALSE)),"")</f>
        <v/>
      </c>
      <c r="E210" s="16" t="str">
        <f t="array" ref="E210">IFERROR(IF(ТаблицаДокумент[[#This Row],[ № ТН]]="","",VLOOKUP(ТаблицаДокумент[[#This Row],[ № ТН]],Сборка_реестра_с_БД[#All],E$8,FALSE)),"")</f>
        <v/>
      </c>
      <c r="F210" s="17" t="str">
        <f t="array" ref="F210">IFERROR(IF(ТаблицаДокумент[[#This Row],[ № ТН]]="","",VLOOKUP(ТаблицаДокумент[[#This Row],[ № ТН]],Сборка_реестра_с_БД[#All],F$8,FALSE)),"")</f>
        <v/>
      </c>
      <c r="G210" s="4" t="str">
        <f t="array" ref="G210">IFERROR(IF(ТаблицаДокумент[[#This Row],[ № ТН]]="","",VLOOKUP(ТаблицаДокумент[[#This Row],[ № ТН]],Сборка_реестра_с_БД[#All],G$8,FALSE)),"")</f>
        <v/>
      </c>
      <c r="H210" s="4" t="str">
        <f t="array" ref="H210">IFERROR(IF(ТаблицаДокумент[[#This Row],[ № ТН]]="","",VLOOKUP(ТаблицаДокумент[[#This Row],[ № ТН]],Сборка_реестра_с_БД[#All],H$8,FALSE)),"")</f>
        <v/>
      </c>
      <c r="I210" s="4" t="str">
        <f t="array" ref="I210">IFERROR(IF(ТаблицаДокумент[[#This Row],[ № ТН]]="","",VLOOKUP(ТаблицаДокумент[[#This Row],[ № ТН]],Сборка_реестра_с_БД[#All],I$8,FALSE)),"")</f>
        <v/>
      </c>
      <c r="J210" s="6" t="str">
        <f t="array" ref="J21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0" s="4" t="str">
        <f t="array" ref="K210">IFERROR(IF(VLOOKUP(ТаблицаДокумент[[#This Row],[ № ТН]],Сборка_реестра_с_БД[#All],K$8,FALSE),,""),"")</f>
        <v/>
      </c>
      <c r="L210" s="19" t="str">
        <f>IF(ТаблицаДокумент[[#This Row],[№  п/п]]&gt;$K$5,"Y","N")</f>
        <v>Y</v>
      </c>
    </row>
    <row r="211" spans="1:12" x14ac:dyDescent="0.35">
      <c r="A211" s="4" t="str">
        <f t="shared" si="3"/>
        <v/>
      </c>
      <c r="B211" s="15" t="str">
        <f t="array" ref="B211">IFERROR(IF(ТаблицаДокумент[[#This Row],[ № ТН]]="","",VLOOKUP(ТаблицаДокумент[[#This Row],[ № ТН]],Сборка_реестра_с_БД[#All],$B$8,FALSE)),"")</f>
        <v/>
      </c>
      <c r="C211" s="4" t="str">
        <f t="array" ref="C21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1" s="4" t="str">
        <f t="array" ref="D211">IFERROR(IF(ТаблицаДокумент[[#This Row],[ № ТН]]="","",VLOOKUP(ТаблицаДокумент[[#This Row],[ № ТН]],Сборка_реестра_с_БД[#All],D$8,FALSE)),"")</f>
        <v/>
      </c>
      <c r="E211" s="16" t="str">
        <f t="array" ref="E211">IFERROR(IF(ТаблицаДокумент[[#This Row],[ № ТН]]="","",VLOOKUP(ТаблицаДокумент[[#This Row],[ № ТН]],Сборка_реестра_с_БД[#All],E$8,FALSE)),"")</f>
        <v/>
      </c>
      <c r="F211" s="17" t="str">
        <f t="array" ref="F211">IFERROR(IF(ТаблицаДокумент[[#This Row],[ № ТН]]="","",VLOOKUP(ТаблицаДокумент[[#This Row],[ № ТН]],Сборка_реестра_с_БД[#All],F$8,FALSE)),"")</f>
        <v/>
      </c>
      <c r="G211" s="4" t="str">
        <f t="array" ref="G211">IFERROR(IF(ТаблицаДокумент[[#This Row],[ № ТН]]="","",VLOOKUP(ТаблицаДокумент[[#This Row],[ № ТН]],Сборка_реестра_с_БД[#All],G$8,FALSE)),"")</f>
        <v/>
      </c>
      <c r="H211" s="4" t="str">
        <f t="array" ref="H211">IFERROR(IF(ТаблицаДокумент[[#This Row],[ № ТН]]="","",VLOOKUP(ТаблицаДокумент[[#This Row],[ № ТН]],Сборка_реестра_с_БД[#All],H$8,FALSE)),"")</f>
        <v/>
      </c>
      <c r="I211" s="4" t="str">
        <f t="array" ref="I211">IFERROR(IF(ТаблицаДокумент[[#This Row],[ № ТН]]="","",VLOOKUP(ТаблицаДокумент[[#This Row],[ № ТН]],Сборка_реестра_с_БД[#All],I$8,FALSE)),"")</f>
        <v/>
      </c>
      <c r="J211" s="6" t="str">
        <f t="array" ref="J21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1" s="4" t="str">
        <f t="array" ref="K211">IFERROR(IF(VLOOKUP(ТаблицаДокумент[[#This Row],[ № ТН]],Сборка_реестра_с_БД[#All],K$8,FALSE),,""),"")</f>
        <v/>
      </c>
      <c r="L211" s="19" t="str">
        <f>IF(ТаблицаДокумент[[#This Row],[№  п/п]]&gt;$K$5,"Y","N")</f>
        <v>Y</v>
      </c>
    </row>
    <row r="212" spans="1:12" x14ac:dyDescent="0.35">
      <c r="A212" s="4" t="str">
        <f t="shared" si="3"/>
        <v/>
      </c>
      <c r="B212" s="15" t="str">
        <f t="array" ref="B212">IFERROR(IF(ТаблицаДокумент[[#This Row],[ № ТН]]="","",VLOOKUP(ТаблицаДокумент[[#This Row],[ № ТН]],Сборка_реестра_с_БД[#All],$B$8,FALSE)),"")</f>
        <v/>
      </c>
      <c r="C212" s="4" t="str">
        <f t="array" ref="C21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2" s="4" t="str">
        <f t="array" ref="D212">IFERROR(IF(ТаблицаДокумент[[#This Row],[ № ТН]]="","",VLOOKUP(ТаблицаДокумент[[#This Row],[ № ТН]],Сборка_реестра_с_БД[#All],D$8,FALSE)),"")</f>
        <v/>
      </c>
      <c r="E212" s="16" t="str">
        <f t="array" ref="E212">IFERROR(IF(ТаблицаДокумент[[#This Row],[ № ТН]]="","",VLOOKUP(ТаблицаДокумент[[#This Row],[ № ТН]],Сборка_реестра_с_БД[#All],E$8,FALSE)),"")</f>
        <v/>
      </c>
      <c r="F212" s="17" t="str">
        <f t="array" ref="F212">IFERROR(IF(ТаблицаДокумент[[#This Row],[ № ТН]]="","",VLOOKUP(ТаблицаДокумент[[#This Row],[ № ТН]],Сборка_реестра_с_БД[#All],F$8,FALSE)),"")</f>
        <v/>
      </c>
      <c r="G212" s="4" t="str">
        <f t="array" ref="G212">IFERROR(IF(ТаблицаДокумент[[#This Row],[ № ТН]]="","",VLOOKUP(ТаблицаДокумент[[#This Row],[ № ТН]],Сборка_реестра_с_БД[#All],G$8,FALSE)),"")</f>
        <v/>
      </c>
      <c r="H212" s="4" t="str">
        <f t="array" ref="H212">IFERROR(IF(ТаблицаДокумент[[#This Row],[ № ТН]]="","",VLOOKUP(ТаблицаДокумент[[#This Row],[ № ТН]],Сборка_реестра_с_БД[#All],H$8,FALSE)),"")</f>
        <v/>
      </c>
      <c r="I212" s="4" t="str">
        <f t="array" ref="I212">IFERROR(IF(ТаблицаДокумент[[#This Row],[ № ТН]]="","",VLOOKUP(ТаблицаДокумент[[#This Row],[ № ТН]],Сборка_реестра_с_БД[#All],I$8,FALSE)),"")</f>
        <v/>
      </c>
      <c r="J212" s="6" t="str">
        <f t="array" ref="J21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2" s="4" t="str">
        <f t="array" ref="K212">IFERROR(IF(VLOOKUP(ТаблицаДокумент[[#This Row],[ № ТН]],Сборка_реестра_с_БД[#All],K$8,FALSE),,""),"")</f>
        <v/>
      </c>
      <c r="L212" s="19" t="str">
        <f>IF(ТаблицаДокумент[[#This Row],[№  п/п]]&gt;$K$5,"Y","N")</f>
        <v>Y</v>
      </c>
    </row>
    <row r="213" spans="1:12" x14ac:dyDescent="0.35">
      <c r="A213" s="4" t="str">
        <f t="shared" si="3"/>
        <v/>
      </c>
      <c r="B213" s="15" t="str">
        <f t="array" ref="B213">IFERROR(IF(ТаблицаДокумент[[#This Row],[ № ТН]]="","",VLOOKUP(ТаблицаДокумент[[#This Row],[ № ТН]],Сборка_реестра_с_БД[#All],$B$8,FALSE)),"")</f>
        <v/>
      </c>
      <c r="C213" s="4" t="str">
        <f t="array" ref="C21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3" s="4" t="str">
        <f t="array" ref="D213">IFERROR(IF(ТаблицаДокумент[[#This Row],[ № ТН]]="","",VLOOKUP(ТаблицаДокумент[[#This Row],[ № ТН]],Сборка_реестра_с_БД[#All],D$8,FALSE)),"")</f>
        <v/>
      </c>
      <c r="E213" s="16" t="str">
        <f t="array" ref="E213">IFERROR(IF(ТаблицаДокумент[[#This Row],[ № ТН]]="","",VLOOKUP(ТаблицаДокумент[[#This Row],[ № ТН]],Сборка_реестра_с_БД[#All],E$8,FALSE)),"")</f>
        <v/>
      </c>
      <c r="F213" s="17" t="str">
        <f t="array" ref="F213">IFERROR(IF(ТаблицаДокумент[[#This Row],[ № ТН]]="","",VLOOKUP(ТаблицаДокумент[[#This Row],[ № ТН]],Сборка_реестра_с_БД[#All],F$8,FALSE)),"")</f>
        <v/>
      </c>
      <c r="G213" s="4" t="str">
        <f t="array" ref="G213">IFERROR(IF(ТаблицаДокумент[[#This Row],[ № ТН]]="","",VLOOKUP(ТаблицаДокумент[[#This Row],[ № ТН]],Сборка_реестра_с_БД[#All],G$8,FALSE)),"")</f>
        <v/>
      </c>
      <c r="H213" s="4" t="str">
        <f t="array" ref="H213">IFERROR(IF(ТаблицаДокумент[[#This Row],[ № ТН]]="","",VLOOKUP(ТаблицаДокумент[[#This Row],[ № ТН]],Сборка_реестра_с_БД[#All],H$8,FALSE)),"")</f>
        <v/>
      </c>
      <c r="I213" s="4" t="str">
        <f t="array" ref="I213">IFERROR(IF(ТаблицаДокумент[[#This Row],[ № ТН]]="","",VLOOKUP(ТаблицаДокумент[[#This Row],[ № ТН]],Сборка_реестра_с_БД[#All],I$8,FALSE)),"")</f>
        <v/>
      </c>
      <c r="J213" s="6" t="str">
        <f t="array" ref="J21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3" s="4" t="str">
        <f t="array" ref="K213">IFERROR(IF(VLOOKUP(ТаблицаДокумент[[#This Row],[ № ТН]],Сборка_реестра_с_БД[#All],K$8,FALSE),,""),"")</f>
        <v/>
      </c>
      <c r="L213" s="19" t="str">
        <f>IF(ТаблицаДокумент[[#This Row],[№  п/п]]&gt;$K$5,"Y","N")</f>
        <v>Y</v>
      </c>
    </row>
    <row r="214" spans="1:12" x14ac:dyDescent="0.35">
      <c r="A214" s="4" t="str">
        <f t="shared" si="3"/>
        <v/>
      </c>
      <c r="B214" s="15" t="str">
        <f t="array" ref="B214">IFERROR(IF(ТаблицаДокумент[[#This Row],[ № ТН]]="","",VLOOKUP(ТаблицаДокумент[[#This Row],[ № ТН]],Сборка_реестра_с_БД[#All],$B$8,FALSE)),"")</f>
        <v/>
      </c>
      <c r="C214" s="4" t="str">
        <f t="array" ref="C21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4" s="4" t="str">
        <f t="array" ref="D214">IFERROR(IF(ТаблицаДокумент[[#This Row],[ № ТН]]="","",VLOOKUP(ТаблицаДокумент[[#This Row],[ № ТН]],Сборка_реестра_с_БД[#All],D$8,FALSE)),"")</f>
        <v/>
      </c>
      <c r="E214" s="16" t="str">
        <f t="array" ref="E214">IFERROR(IF(ТаблицаДокумент[[#This Row],[ № ТН]]="","",VLOOKUP(ТаблицаДокумент[[#This Row],[ № ТН]],Сборка_реестра_с_БД[#All],E$8,FALSE)),"")</f>
        <v/>
      </c>
      <c r="F214" s="17" t="str">
        <f t="array" ref="F214">IFERROR(IF(ТаблицаДокумент[[#This Row],[ № ТН]]="","",VLOOKUP(ТаблицаДокумент[[#This Row],[ № ТН]],Сборка_реестра_с_БД[#All],F$8,FALSE)),"")</f>
        <v/>
      </c>
      <c r="G214" s="4" t="str">
        <f t="array" ref="G214">IFERROR(IF(ТаблицаДокумент[[#This Row],[ № ТН]]="","",VLOOKUP(ТаблицаДокумент[[#This Row],[ № ТН]],Сборка_реестра_с_БД[#All],G$8,FALSE)),"")</f>
        <v/>
      </c>
      <c r="H214" s="4" t="str">
        <f t="array" ref="H214">IFERROR(IF(ТаблицаДокумент[[#This Row],[ № ТН]]="","",VLOOKUP(ТаблицаДокумент[[#This Row],[ № ТН]],Сборка_реестра_с_БД[#All],H$8,FALSE)),"")</f>
        <v/>
      </c>
      <c r="I214" s="4" t="str">
        <f t="array" ref="I214">IFERROR(IF(ТаблицаДокумент[[#This Row],[ № ТН]]="","",VLOOKUP(ТаблицаДокумент[[#This Row],[ № ТН]],Сборка_реестра_с_БД[#All],I$8,FALSE)),"")</f>
        <v/>
      </c>
      <c r="J214" s="6" t="str">
        <f t="array" ref="J21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4" s="4" t="str">
        <f t="array" ref="K214">IFERROR(IF(VLOOKUP(ТаблицаДокумент[[#This Row],[ № ТН]],Сборка_реестра_с_БД[#All],K$8,FALSE),,""),"")</f>
        <v/>
      </c>
      <c r="L214" s="19" t="str">
        <f>IF(ТаблицаДокумент[[#This Row],[№  п/п]]&gt;$K$5,"Y","N")</f>
        <v>Y</v>
      </c>
    </row>
    <row r="215" spans="1:12" x14ac:dyDescent="0.35">
      <c r="A215" s="4" t="str">
        <f t="shared" si="3"/>
        <v/>
      </c>
      <c r="B215" s="15" t="str">
        <f t="array" ref="B215">IFERROR(IF(ТаблицаДокумент[[#This Row],[ № ТН]]="","",VLOOKUP(ТаблицаДокумент[[#This Row],[ № ТН]],Сборка_реестра_с_БД[#All],$B$8,FALSE)),"")</f>
        <v/>
      </c>
      <c r="C215" s="4" t="str">
        <f t="array" ref="C21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5" s="4" t="str">
        <f t="array" ref="D215">IFERROR(IF(ТаблицаДокумент[[#This Row],[ № ТН]]="","",VLOOKUP(ТаблицаДокумент[[#This Row],[ № ТН]],Сборка_реестра_с_БД[#All],D$8,FALSE)),"")</f>
        <v/>
      </c>
      <c r="E215" s="16" t="str">
        <f t="array" ref="E215">IFERROR(IF(ТаблицаДокумент[[#This Row],[ № ТН]]="","",VLOOKUP(ТаблицаДокумент[[#This Row],[ № ТН]],Сборка_реестра_с_БД[#All],E$8,FALSE)),"")</f>
        <v/>
      </c>
      <c r="F215" s="17" t="str">
        <f t="array" ref="F215">IFERROR(IF(ТаблицаДокумент[[#This Row],[ № ТН]]="","",VLOOKUP(ТаблицаДокумент[[#This Row],[ № ТН]],Сборка_реестра_с_БД[#All],F$8,FALSE)),"")</f>
        <v/>
      </c>
      <c r="G215" s="4" t="str">
        <f t="array" ref="G215">IFERROR(IF(ТаблицаДокумент[[#This Row],[ № ТН]]="","",VLOOKUP(ТаблицаДокумент[[#This Row],[ № ТН]],Сборка_реестра_с_БД[#All],G$8,FALSE)),"")</f>
        <v/>
      </c>
      <c r="H215" s="4" t="str">
        <f t="array" ref="H215">IFERROR(IF(ТаблицаДокумент[[#This Row],[ № ТН]]="","",VLOOKUP(ТаблицаДокумент[[#This Row],[ № ТН]],Сборка_реестра_с_БД[#All],H$8,FALSE)),"")</f>
        <v/>
      </c>
      <c r="I215" s="4" t="str">
        <f t="array" ref="I215">IFERROR(IF(ТаблицаДокумент[[#This Row],[ № ТН]]="","",VLOOKUP(ТаблицаДокумент[[#This Row],[ № ТН]],Сборка_реестра_с_БД[#All],I$8,FALSE)),"")</f>
        <v/>
      </c>
      <c r="J215" s="6" t="str">
        <f t="array" ref="J21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5" s="4" t="str">
        <f t="array" ref="K215">IFERROR(IF(VLOOKUP(ТаблицаДокумент[[#This Row],[ № ТН]],Сборка_реестра_с_БД[#All],K$8,FALSE),,""),"")</f>
        <v/>
      </c>
      <c r="L215" s="19" t="str">
        <f>IF(ТаблицаДокумент[[#This Row],[№  п/п]]&gt;$K$5,"Y","N")</f>
        <v>Y</v>
      </c>
    </row>
    <row r="216" spans="1:12" x14ac:dyDescent="0.35">
      <c r="A216" s="4" t="str">
        <f t="shared" si="3"/>
        <v/>
      </c>
      <c r="B216" s="15" t="str">
        <f t="array" ref="B216">IFERROR(IF(ТаблицаДокумент[[#This Row],[ № ТН]]="","",VLOOKUP(ТаблицаДокумент[[#This Row],[ № ТН]],Сборка_реестра_с_БД[#All],$B$8,FALSE)),"")</f>
        <v/>
      </c>
      <c r="C216" s="4" t="str">
        <f t="array" ref="C21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6" s="4" t="str">
        <f t="array" ref="D216">IFERROR(IF(ТаблицаДокумент[[#This Row],[ № ТН]]="","",VLOOKUP(ТаблицаДокумент[[#This Row],[ № ТН]],Сборка_реестра_с_БД[#All],D$8,FALSE)),"")</f>
        <v/>
      </c>
      <c r="E216" s="16" t="str">
        <f t="array" ref="E216">IFERROR(IF(ТаблицаДокумент[[#This Row],[ № ТН]]="","",VLOOKUP(ТаблицаДокумент[[#This Row],[ № ТН]],Сборка_реестра_с_БД[#All],E$8,FALSE)),"")</f>
        <v/>
      </c>
      <c r="F216" s="17" t="str">
        <f t="array" ref="F216">IFERROR(IF(ТаблицаДокумент[[#This Row],[ № ТН]]="","",VLOOKUP(ТаблицаДокумент[[#This Row],[ № ТН]],Сборка_реестра_с_БД[#All],F$8,FALSE)),"")</f>
        <v/>
      </c>
      <c r="G216" s="4" t="str">
        <f t="array" ref="G216">IFERROR(IF(ТаблицаДокумент[[#This Row],[ № ТН]]="","",VLOOKUP(ТаблицаДокумент[[#This Row],[ № ТН]],Сборка_реестра_с_БД[#All],G$8,FALSE)),"")</f>
        <v/>
      </c>
      <c r="H216" s="4" t="str">
        <f t="array" ref="H216">IFERROR(IF(ТаблицаДокумент[[#This Row],[ № ТН]]="","",VLOOKUP(ТаблицаДокумент[[#This Row],[ № ТН]],Сборка_реестра_с_БД[#All],H$8,FALSE)),"")</f>
        <v/>
      </c>
      <c r="I216" s="4" t="str">
        <f t="array" ref="I216">IFERROR(IF(ТаблицаДокумент[[#This Row],[ № ТН]]="","",VLOOKUP(ТаблицаДокумент[[#This Row],[ № ТН]],Сборка_реестра_с_БД[#All],I$8,FALSE)),"")</f>
        <v/>
      </c>
      <c r="J216" s="6" t="str">
        <f t="array" ref="J21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6" s="4" t="str">
        <f t="array" ref="K216">IFERROR(IF(VLOOKUP(ТаблицаДокумент[[#This Row],[ № ТН]],Сборка_реестра_с_БД[#All],K$8,FALSE),,""),"")</f>
        <v/>
      </c>
      <c r="L216" s="19" t="str">
        <f>IF(ТаблицаДокумент[[#This Row],[№  п/п]]&gt;$K$5,"Y","N")</f>
        <v>Y</v>
      </c>
    </row>
    <row r="217" spans="1:12" x14ac:dyDescent="0.35">
      <c r="A217" s="4" t="str">
        <f t="shared" si="3"/>
        <v/>
      </c>
      <c r="B217" s="15" t="str">
        <f t="array" ref="B217">IFERROR(IF(ТаблицаДокумент[[#This Row],[ № ТН]]="","",VLOOKUP(ТаблицаДокумент[[#This Row],[ № ТН]],Сборка_реестра_с_БД[#All],$B$8,FALSE)),"")</f>
        <v/>
      </c>
      <c r="C217" s="4" t="str">
        <f t="array" ref="C21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7" s="4" t="str">
        <f t="array" ref="D217">IFERROR(IF(ТаблицаДокумент[[#This Row],[ № ТН]]="","",VLOOKUP(ТаблицаДокумент[[#This Row],[ № ТН]],Сборка_реестра_с_БД[#All],D$8,FALSE)),"")</f>
        <v/>
      </c>
      <c r="E217" s="16" t="str">
        <f t="array" ref="E217">IFERROR(IF(ТаблицаДокумент[[#This Row],[ № ТН]]="","",VLOOKUP(ТаблицаДокумент[[#This Row],[ № ТН]],Сборка_реестра_с_БД[#All],E$8,FALSE)),"")</f>
        <v/>
      </c>
      <c r="F217" s="17" t="str">
        <f t="array" ref="F217">IFERROR(IF(ТаблицаДокумент[[#This Row],[ № ТН]]="","",VLOOKUP(ТаблицаДокумент[[#This Row],[ № ТН]],Сборка_реестра_с_БД[#All],F$8,FALSE)),"")</f>
        <v/>
      </c>
      <c r="G217" s="4" t="str">
        <f t="array" ref="G217">IFERROR(IF(ТаблицаДокумент[[#This Row],[ № ТН]]="","",VLOOKUP(ТаблицаДокумент[[#This Row],[ № ТН]],Сборка_реестра_с_БД[#All],G$8,FALSE)),"")</f>
        <v/>
      </c>
      <c r="H217" s="4" t="str">
        <f t="array" ref="H217">IFERROR(IF(ТаблицаДокумент[[#This Row],[ № ТН]]="","",VLOOKUP(ТаблицаДокумент[[#This Row],[ № ТН]],Сборка_реестра_с_БД[#All],H$8,FALSE)),"")</f>
        <v/>
      </c>
      <c r="I217" s="4" t="str">
        <f t="array" ref="I217">IFERROR(IF(ТаблицаДокумент[[#This Row],[ № ТН]]="","",VLOOKUP(ТаблицаДокумент[[#This Row],[ № ТН]],Сборка_реестра_с_БД[#All],I$8,FALSE)),"")</f>
        <v/>
      </c>
      <c r="J217" s="6" t="str">
        <f t="array" ref="J21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7" s="4" t="str">
        <f t="array" ref="K217">IFERROR(IF(VLOOKUP(ТаблицаДокумент[[#This Row],[ № ТН]],Сборка_реестра_с_БД[#All],K$8,FALSE),,""),"")</f>
        <v/>
      </c>
      <c r="L217" s="19" t="str">
        <f>IF(ТаблицаДокумент[[#This Row],[№  п/п]]&gt;$K$5,"Y","N")</f>
        <v>Y</v>
      </c>
    </row>
    <row r="218" spans="1:12" x14ac:dyDescent="0.35">
      <c r="A218" s="4" t="str">
        <f t="shared" si="3"/>
        <v/>
      </c>
      <c r="B218" s="15" t="str">
        <f t="array" ref="B218">IFERROR(IF(ТаблицаДокумент[[#This Row],[ № ТН]]="","",VLOOKUP(ТаблицаДокумент[[#This Row],[ № ТН]],Сборка_реестра_с_БД[#All],$B$8,FALSE)),"")</f>
        <v/>
      </c>
      <c r="C218" s="4" t="str">
        <f t="array" ref="C21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8" s="4" t="str">
        <f t="array" ref="D218">IFERROR(IF(ТаблицаДокумент[[#This Row],[ № ТН]]="","",VLOOKUP(ТаблицаДокумент[[#This Row],[ № ТН]],Сборка_реестра_с_БД[#All],D$8,FALSE)),"")</f>
        <v/>
      </c>
      <c r="E218" s="16" t="str">
        <f t="array" ref="E218">IFERROR(IF(ТаблицаДокумент[[#This Row],[ № ТН]]="","",VLOOKUP(ТаблицаДокумент[[#This Row],[ № ТН]],Сборка_реестра_с_БД[#All],E$8,FALSE)),"")</f>
        <v/>
      </c>
      <c r="F218" s="17" t="str">
        <f t="array" ref="F218">IFERROR(IF(ТаблицаДокумент[[#This Row],[ № ТН]]="","",VLOOKUP(ТаблицаДокумент[[#This Row],[ № ТН]],Сборка_реестра_с_БД[#All],F$8,FALSE)),"")</f>
        <v/>
      </c>
      <c r="G218" s="4" t="str">
        <f t="array" ref="G218">IFERROR(IF(ТаблицаДокумент[[#This Row],[ № ТН]]="","",VLOOKUP(ТаблицаДокумент[[#This Row],[ № ТН]],Сборка_реестра_с_БД[#All],G$8,FALSE)),"")</f>
        <v/>
      </c>
      <c r="H218" s="4" t="str">
        <f t="array" ref="H218">IFERROR(IF(ТаблицаДокумент[[#This Row],[ № ТН]]="","",VLOOKUP(ТаблицаДокумент[[#This Row],[ № ТН]],Сборка_реестра_с_БД[#All],H$8,FALSE)),"")</f>
        <v/>
      </c>
      <c r="I218" s="4" t="str">
        <f t="array" ref="I218">IFERROR(IF(ТаблицаДокумент[[#This Row],[ № ТН]]="","",VLOOKUP(ТаблицаДокумент[[#This Row],[ № ТН]],Сборка_реестра_с_БД[#All],I$8,FALSE)),"")</f>
        <v/>
      </c>
      <c r="J218" s="6" t="str">
        <f t="array" ref="J21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8" s="4" t="str">
        <f t="array" ref="K218">IFERROR(IF(VLOOKUP(ТаблицаДокумент[[#This Row],[ № ТН]],Сборка_реестра_с_БД[#All],K$8,FALSE),,""),"")</f>
        <v/>
      </c>
      <c r="L218" s="19" t="str">
        <f>IF(ТаблицаДокумент[[#This Row],[№  п/п]]&gt;$K$5,"Y","N")</f>
        <v>Y</v>
      </c>
    </row>
    <row r="219" spans="1:12" x14ac:dyDescent="0.35">
      <c r="A219" s="4" t="str">
        <f t="shared" si="3"/>
        <v/>
      </c>
      <c r="B219" s="15" t="str">
        <f t="array" ref="B219">IFERROR(IF(ТаблицаДокумент[[#This Row],[ № ТН]]="","",VLOOKUP(ТаблицаДокумент[[#This Row],[ № ТН]],Сборка_реестра_с_БД[#All],$B$8,FALSE)),"")</f>
        <v/>
      </c>
      <c r="C219" s="4" t="str">
        <f t="array" ref="C21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19" s="4" t="str">
        <f t="array" ref="D219">IFERROR(IF(ТаблицаДокумент[[#This Row],[ № ТН]]="","",VLOOKUP(ТаблицаДокумент[[#This Row],[ № ТН]],Сборка_реестра_с_БД[#All],D$8,FALSE)),"")</f>
        <v/>
      </c>
      <c r="E219" s="16" t="str">
        <f t="array" ref="E219">IFERROR(IF(ТаблицаДокумент[[#This Row],[ № ТН]]="","",VLOOKUP(ТаблицаДокумент[[#This Row],[ № ТН]],Сборка_реестра_с_БД[#All],E$8,FALSE)),"")</f>
        <v/>
      </c>
      <c r="F219" s="17" t="str">
        <f t="array" ref="F219">IFERROR(IF(ТаблицаДокумент[[#This Row],[ № ТН]]="","",VLOOKUP(ТаблицаДокумент[[#This Row],[ № ТН]],Сборка_реестра_с_БД[#All],F$8,FALSE)),"")</f>
        <v/>
      </c>
      <c r="G219" s="4" t="str">
        <f t="array" ref="G219">IFERROR(IF(ТаблицаДокумент[[#This Row],[ № ТН]]="","",VLOOKUP(ТаблицаДокумент[[#This Row],[ № ТН]],Сборка_реестра_с_БД[#All],G$8,FALSE)),"")</f>
        <v/>
      </c>
      <c r="H219" s="4" t="str">
        <f t="array" ref="H219">IFERROR(IF(ТаблицаДокумент[[#This Row],[ № ТН]]="","",VLOOKUP(ТаблицаДокумент[[#This Row],[ № ТН]],Сборка_реестра_с_БД[#All],H$8,FALSE)),"")</f>
        <v/>
      </c>
      <c r="I219" s="4" t="str">
        <f t="array" ref="I219">IFERROR(IF(ТаблицаДокумент[[#This Row],[ № ТН]]="","",VLOOKUP(ТаблицаДокумент[[#This Row],[ № ТН]],Сборка_реестра_с_БД[#All],I$8,FALSE)),"")</f>
        <v/>
      </c>
      <c r="J219" s="6" t="str">
        <f t="array" ref="J21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19" s="4" t="str">
        <f t="array" ref="K219">IFERROR(IF(VLOOKUP(ТаблицаДокумент[[#This Row],[ № ТН]],Сборка_реестра_с_БД[#All],K$8,FALSE),,""),"")</f>
        <v/>
      </c>
      <c r="L219" s="19" t="str">
        <f>IF(ТаблицаДокумент[[#This Row],[№  п/п]]&gt;$K$5,"Y","N")</f>
        <v>Y</v>
      </c>
    </row>
    <row r="220" spans="1:12" x14ac:dyDescent="0.35">
      <c r="A220" s="4" t="str">
        <f t="shared" si="3"/>
        <v/>
      </c>
      <c r="B220" s="15" t="str">
        <f t="array" ref="B220">IFERROR(IF(ТаблицаДокумент[[#This Row],[ № ТН]]="","",VLOOKUP(ТаблицаДокумент[[#This Row],[ № ТН]],Сборка_реестра_с_БД[#All],$B$8,FALSE)),"")</f>
        <v/>
      </c>
      <c r="C220" s="4" t="str">
        <f t="array" ref="C22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0" s="4" t="str">
        <f t="array" ref="D220">IFERROR(IF(ТаблицаДокумент[[#This Row],[ № ТН]]="","",VLOOKUP(ТаблицаДокумент[[#This Row],[ № ТН]],Сборка_реестра_с_БД[#All],D$8,FALSE)),"")</f>
        <v/>
      </c>
      <c r="E220" s="16" t="str">
        <f t="array" ref="E220">IFERROR(IF(ТаблицаДокумент[[#This Row],[ № ТН]]="","",VLOOKUP(ТаблицаДокумент[[#This Row],[ № ТН]],Сборка_реестра_с_БД[#All],E$8,FALSE)),"")</f>
        <v/>
      </c>
      <c r="F220" s="17" t="str">
        <f t="array" ref="F220">IFERROR(IF(ТаблицаДокумент[[#This Row],[ № ТН]]="","",VLOOKUP(ТаблицаДокумент[[#This Row],[ № ТН]],Сборка_реестра_с_БД[#All],F$8,FALSE)),"")</f>
        <v/>
      </c>
      <c r="G220" s="4" t="str">
        <f t="array" ref="G220">IFERROR(IF(ТаблицаДокумент[[#This Row],[ № ТН]]="","",VLOOKUP(ТаблицаДокумент[[#This Row],[ № ТН]],Сборка_реестра_с_БД[#All],G$8,FALSE)),"")</f>
        <v/>
      </c>
      <c r="H220" s="4" t="str">
        <f t="array" ref="H220">IFERROR(IF(ТаблицаДокумент[[#This Row],[ № ТН]]="","",VLOOKUP(ТаблицаДокумент[[#This Row],[ № ТН]],Сборка_реестра_с_БД[#All],H$8,FALSE)),"")</f>
        <v/>
      </c>
      <c r="I220" s="4" t="str">
        <f t="array" ref="I220">IFERROR(IF(ТаблицаДокумент[[#This Row],[ № ТН]]="","",VLOOKUP(ТаблицаДокумент[[#This Row],[ № ТН]],Сборка_реестра_с_БД[#All],I$8,FALSE)),"")</f>
        <v/>
      </c>
      <c r="J220" s="6" t="str">
        <f t="array" ref="J22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0" s="4" t="str">
        <f t="array" ref="K220">IFERROR(IF(VLOOKUP(ТаблицаДокумент[[#This Row],[ № ТН]],Сборка_реестра_с_БД[#All],K$8,FALSE),,""),"")</f>
        <v/>
      </c>
      <c r="L220" s="19" t="str">
        <f>IF(ТаблицаДокумент[[#This Row],[№  п/п]]&gt;$K$5,"Y","N")</f>
        <v>Y</v>
      </c>
    </row>
    <row r="221" spans="1:12" x14ac:dyDescent="0.35">
      <c r="A221" s="4" t="str">
        <f t="shared" si="3"/>
        <v/>
      </c>
      <c r="B221" s="15" t="str">
        <f t="array" ref="B221">IFERROR(IF(ТаблицаДокумент[[#This Row],[ № ТН]]="","",VLOOKUP(ТаблицаДокумент[[#This Row],[ № ТН]],Сборка_реестра_с_БД[#All],$B$8,FALSE)),"")</f>
        <v/>
      </c>
      <c r="C221" s="4" t="str">
        <f t="array" ref="C22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1" s="4" t="str">
        <f t="array" ref="D221">IFERROR(IF(ТаблицаДокумент[[#This Row],[ № ТН]]="","",VLOOKUP(ТаблицаДокумент[[#This Row],[ № ТН]],Сборка_реестра_с_БД[#All],D$8,FALSE)),"")</f>
        <v/>
      </c>
      <c r="E221" s="16" t="str">
        <f t="array" ref="E221">IFERROR(IF(ТаблицаДокумент[[#This Row],[ № ТН]]="","",VLOOKUP(ТаблицаДокумент[[#This Row],[ № ТН]],Сборка_реестра_с_БД[#All],E$8,FALSE)),"")</f>
        <v/>
      </c>
      <c r="F221" s="17" t="str">
        <f t="array" ref="F221">IFERROR(IF(ТаблицаДокумент[[#This Row],[ № ТН]]="","",VLOOKUP(ТаблицаДокумент[[#This Row],[ № ТН]],Сборка_реестра_с_БД[#All],F$8,FALSE)),"")</f>
        <v/>
      </c>
      <c r="G221" s="4" t="str">
        <f t="array" ref="G221">IFERROR(IF(ТаблицаДокумент[[#This Row],[ № ТН]]="","",VLOOKUP(ТаблицаДокумент[[#This Row],[ № ТН]],Сборка_реестра_с_БД[#All],G$8,FALSE)),"")</f>
        <v/>
      </c>
      <c r="H221" s="4" t="str">
        <f t="array" ref="H221">IFERROR(IF(ТаблицаДокумент[[#This Row],[ № ТН]]="","",VLOOKUP(ТаблицаДокумент[[#This Row],[ № ТН]],Сборка_реестра_с_БД[#All],H$8,FALSE)),"")</f>
        <v/>
      </c>
      <c r="I221" s="4" t="str">
        <f t="array" ref="I221">IFERROR(IF(ТаблицаДокумент[[#This Row],[ № ТН]]="","",VLOOKUP(ТаблицаДокумент[[#This Row],[ № ТН]],Сборка_реестра_с_БД[#All],I$8,FALSE)),"")</f>
        <v/>
      </c>
      <c r="J221" s="6" t="str">
        <f t="array" ref="J22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1" s="4" t="str">
        <f t="array" ref="K221">IFERROR(IF(VLOOKUP(ТаблицаДокумент[[#This Row],[ № ТН]],Сборка_реестра_с_БД[#All],K$8,FALSE),,""),"")</f>
        <v/>
      </c>
      <c r="L221" s="19" t="str">
        <f>IF(ТаблицаДокумент[[#This Row],[№  п/п]]&gt;$K$5,"Y","N")</f>
        <v>Y</v>
      </c>
    </row>
    <row r="222" spans="1:12" x14ac:dyDescent="0.35">
      <c r="A222" s="4" t="str">
        <f t="shared" si="3"/>
        <v/>
      </c>
      <c r="B222" s="15" t="str">
        <f t="array" ref="B222">IFERROR(IF(ТаблицаДокумент[[#This Row],[ № ТН]]="","",VLOOKUP(ТаблицаДокумент[[#This Row],[ № ТН]],Сборка_реестра_с_БД[#All],$B$8,FALSE)),"")</f>
        <v/>
      </c>
      <c r="C222" s="4" t="str">
        <f t="array" ref="C22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2" s="4" t="str">
        <f t="array" ref="D222">IFERROR(IF(ТаблицаДокумент[[#This Row],[ № ТН]]="","",VLOOKUP(ТаблицаДокумент[[#This Row],[ № ТН]],Сборка_реестра_с_БД[#All],D$8,FALSE)),"")</f>
        <v/>
      </c>
      <c r="E222" s="16" t="str">
        <f t="array" ref="E222">IFERROR(IF(ТаблицаДокумент[[#This Row],[ № ТН]]="","",VLOOKUP(ТаблицаДокумент[[#This Row],[ № ТН]],Сборка_реестра_с_БД[#All],E$8,FALSE)),"")</f>
        <v/>
      </c>
      <c r="F222" s="17" t="str">
        <f t="array" ref="F222">IFERROR(IF(ТаблицаДокумент[[#This Row],[ № ТН]]="","",VLOOKUP(ТаблицаДокумент[[#This Row],[ № ТН]],Сборка_реестра_с_БД[#All],F$8,FALSE)),"")</f>
        <v/>
      </c>
      <c r="G222" s="4" t="str">
        <f t="array" ref="G222">IFERROR(IF(ТаблицаДокумент[[#This Row],[ № ТН]]="","",VLOOKUP(ТаблицаДокумент[[#This Row],[ № ТН]],Сборка_реестра_с_БД[#All],G$8,FALSE)),"")</f>
        <v/>
      </c>
      <c r="H222" s="4" t="str">
        <f t="array" ref="H222">IFERROR(IF(ТаблицаДокумент[[#This Row],[ № ТН]]="","",VLOOKUP(ТаблицаДокумент[[#This Row],[ № ТН]],Сборка_реестра_с_БД[#All],H$8,FALSE)),"")</f>
        <v/>
      </c>
      <c r="I222" s="4" t="str">
        <f t="array" ref="I222">IFERROR(IF(ТаблицаДокумент[[#This Row],[ № ТН]]="","",VLOOKUP(ТаблицаДокумент[[#This Row],[ № ТН]],Сборка_реестра_с_БД[#All],I$8,FALSE)),"")</f>
        <v/>
      </c>
      <c r="J222" s="6" t="str">
        <f t="array" ref="J22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2" s="4" t="str">
        <f t="array" ref="K222">IFERROR(IF(VLOOKUP(ТаблицаДокумент[[#This Row],[ № ТН]],Сборка_реестра_с_БД[#All],K$8,FALSE),,""),"")</f>
        <v/>
      </c>
      <c r="L222" s="19" t="str">
        <f>IF(ТаблицаДокумент[[#This Row],[№  п/п]]&gt;$K$5,"Y","N")</f>
        <v>Y</v>
      </c>
    </row>
    <row r="223" spans="1:12" x14ac:dyDescent="0.35">
      <c r="A223" s="4" t="str">
        <f t="shared" si="3"/>
        <v/>
      </c>
      <c r="B223" s="15" t="str">
        <f t="array" ref="B223">IFERROR(IF(ТаблицаДокумент[[#This Row],[ № ТН]]="","",VLOOKUP(ТаблицаДокумент[[#This Row],[ № ТН]],Сборка_реестра_с_БД[#All],$B$8,FALSE)),"")</f>
        <v/>
      </c>
      <c r="C223" s="4" t="str">
        <f t="array" ref="C22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3" s="4" t="str">
        <f t="array" ref="D223">IFERROR(IF(ТаблицаДокумент[[#This Row],[ № ТН]]="","",VLOOKUP(ТаблицаДокумент[[#This Row],[ № ТН]],Сборка_реестра_с_БД[#All],D$8,FALSE)),"")</f>
        <v/>
      </c>
      <c r="E223" s="16" t="str">
        <f t="array" ref="E223">IFERROR(IF(ТаблицаДокумент[[#This Row],[ № ТН]]="","",VLOOKUP(ТаблицаДокумент[[#This Row],[ № ТН]],Сборка_реестра_с_БД[#All],E$8,FALSE)),"")</f>
        <v/>
      </c>
      <c r="F223" s="17" t="str">
        <f t="array" ref="F223">IFERROR(IF(ТаблицаДокумент[[#This Row],[ № ТН]]="","",VLOOKUP(ТаблицаДокумент[[#This Row],[ № ТН]],Сборка_реестра_с_БД[#All],F$8,FALSE)),"")</f>
        <v/>
      </c>
      <c r="G223" s="4" t="str">
        <f t="array" ref="G223">IFERROR(IF(ТаблицаДокумент[[#This Row],[ № ТН]]="","",VLOOKUP(ТаблицаДокумент[[#This Row],[ № ТН]],Сборка_реестра_с_БД[#All],G$8,FALSE)),"")</f>
        <v/>
      </c>
      <c r="H223" s="4" t="str">
        <f t="array" ref="H223">IFERROR(IF(ТаблицаДокумент[[#This Row],[ № ТН]]="","",VLOOKUP(ТаблицаДокумент[[#This Row],[ № ТН]],Сборка_реестра_с_БД[#All],H$8,FALSE)),"")</f>
        <v/>
      </c>
      <c r="I223" s="4" t="str">
        <f t="array" ref="I223">IFERROR(IF(ТаблицаДокумент[[#This Row],[ № ТН]]="","",VLOOKUP(ТаблицаДокумент[[#This Row],[ № ТН]],Сборка_реестра_с_БД[#All],I$8,FALSE)),"")</f>
        <v/>
      </c>
      <c r="J223" s="6" t="str">
        <f t="array" ref="J22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3" s="4" t="str">
        <f t="array" ref="K223">IFERROR(IF(VLOOKUP(ТаблицаДокумент[[#This Row],[ № ТН]],Сборка_реестра_с_БД[#All],K$8,FALSE),,""),"")</f>
        <v/>
      </c>
      <c r="L223" s="19" t="str">
        <f>IF(ТаблицаДокумент[[#This Row],[№  п/п]]&gt;$K$5,"Y","N")</f>
        <v>Y</v>
      </c>
    </row>
    <row r="224" spans="1:12" x14ac:dyDescent="0.35">
      <c r="A224" s="4" t="str">
        <f t="shared" si="3"/>
        <v/>
      </c>
      <c r="B224" s="15" t="str">
        <f t="array" ref="B224">IFERROR(IF(ТаблицаДокумент[[#This Row],[ № ТН]]="","",VLOOKUP(ТаблицаДокумент[[#This Row],[ № ТН]],Сборка_реестра_с_БД[#All],$B$8,FALSE)),"")</f>
        <v/>
      </c>
      <c r="C224" s="4" t="str">
        <f t="array" ref="C22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4" s="4" t="str">
        <f t="array" ref="D224">IFERROR(IF(ТаблицаДокумент[[#This Row],[ № ТН]]="","",VLOOKUP(ТаблицаДокумент[[#This Row],[ № ТН]],Сборка_реестра_с_БД[#All],D$8,FALSE)),"")</f>
        <v/>
      </c>
      <c r="E224" s="16" t="str">
        <f t="array" ref="E224">IFERROR(IF(ТаблицаДокумент[[#This Row],[ № ТН]]="","",VLOOKUP(ТаблицаДокумент[[#This Row],[ № ТН]],Сборка_реестра_с_БД[#All],E$8,FALSE)),"")</f>
        <v/>
      </c>
      <c r="F224" s="17" t="str">
        <f t="array" ref="F224">IFERROR(IF(ТаблицаДокумент[[#This Row],[ № ТН]]="","",VLOOKUP(ТаблицаДокумент[[#This Row],[ № ТН]],Сборка_реестра_с_БД[#All],F$8,FALSE)),"")</f>
        <v/>
      </c>
      <c r="G224" s="4" t="str">
        <f t="array" ref="G224">IFERROR(IF(ТаблицаДокумент[[#This Row],[ № ТН]]="","",VLOOKUP(ТаблицаДокумент[[#This Row],[ № ТН]],Сборка_реестра_с_БД[#All],G$8,FALSE)),"")</f>
        <v/>
      </c>
      <c r="H224" s="4" t="str">
        <f t="array" ref="H224">IFERROR(IF(ТаблицаДокумент[[#This Row],[ № ТН]]="","",VLOOKUP(ТаблицаДокумент[[#This Row],[ № ТН]],Сборка_реестра_с_БД[#All],H$8,FALSE)),"")</f>
        <v/>
      </c>
      <c r="I224" s="4" t="str">
        <f t="array" ref="I224">IFERROR(IF(ТаблицаДокумент[[#This Row],[ № ТН]]="","",VLOOKUP(ТаблицаДокумент[[#This Row],[ № ТН]],Сборка_реестра_с_БД[#All],I$8,FALSE)),"")</f>
        <v/>
      </c>
      <c r="J224" s="6" t="str">
        <f t="array" ref="J22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4" s="4" t="str">
        <f t="array" ref="K224">IFERROR(IF(VLOOKUP(ТаблицаДокумент[[#This Row],[ № ТН]],Сборка_реестра_с_БД[#All],K$8,FALSE),,""),"")</f>
        <v/>
      </c>
      <c r="L224" s="19" t="str">
        <f>IF(ТаблицаДокумент[[#This Row],[№  п/п]]&gt;$K$5,"Y","N")</f>
        <v>Y</v>
      </c>
    </row>
    <row r="225" spans="1:12" x14ac:dyDescent="0.35">
      <c r="A225" s="4" t="str">
        <f t="shared" si="3"/>
        <v/>
      </c>
      <c r="B225" s="15" t="str">
        <f t="array" ref="B225">IFERROR(IF(ТаблицаДокумент[[#This Row],[ № ТН]]="","",VLOOKUP(ТаблицаДокумент[[#This Row],[ № ТН]],Сборка_реестра_с_БД[#All],$B$8,FALSE)),"")</f>
        <v/>
      </c>
      <c r="C225" s="4" t="str">
        <f t="array" ref="C22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5" s="4" t="str">
        <f t="array" ref="D225">IFERROR(IF(ТаблицаДокумент[[#This Row],[ № ТН]]="","",VLOOKUP(ТаблицаДокумент[[#This Row],[ № ТН]],Сборка_реестра_с_БД[#All],D$8,FALSE)),"")</f>
        <v/>
      </c>
      <c r="E225" s="16" t="str">
        <f t="array" ref="E225">IFERROR(IF(ТаблицаДокумент[[#This Row],[ № ТН]]="","",VLOOKUP(ТаблицаДокумент[[#This Row],[ № ТН]],Сборка_реестра_с_БД[#All],E$8,FALSE)),"")</f>
        <v/>
      </c>
      <c r="F225" s="17" t="str">
        <f t="array" ref="F225">IFERROR(IF(ТаблицаДокумент[[#This Row],[ № ТН]]="","",VLOOKUP(ТаблицаДокумент[[#This Row],[ № ТН]],Сборка_реестра_с_БД[#All],F$8,FALSE)),"")</f>
        <v/>
      </c>
      <c r="G225" s="4" t="str">
        <f t="array" ref="G225">IFERROR(IF(ТаблицаДокумент[[#This Row],[ № ТН]]="","",VLOOKUP(ТаблицаДокумент[[#This Row],[ № ТН]],Сборка_реестра_с_БД[#All],G$8,FALSE)),"")</f>
        <v/>
      </c>
      <c r="H225" s="4" t="str">
        <f t="array" ref="H225">IFERROR(IF(ТаблицаДокумент[[#This Row],[ № ТН]]="","",VLOOKUP(ТаблицаДокумент[[#This Row],[ № ТН]],Сборка_реестра_с_БД[#All],H$8,FALSE)),"")</f>
        <v/>
      </c>
      <c r="I225" s="4" t="str">
        <f t="array" ref="I225">IFERROR(IF(ТаблицаДокумент[[#This Row],[ № ТН]]="","",VLOOKUP(ТаблицаДокумент[[#This Row],[ № ТН]],Сборка_реестра_с_БД[#All],I$8,FALSE)),"")</f>
        <v/>
      </c>
      <c r="J225" s="6" t="str">
        <f t="array" ref="J22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5" s="4" t="str">
        <f t="array" ref="K225">IFERROR(IF(VLOOKUP(ТаблицаДокумент[[#This Row],[ № ТН]],Сборка_реестра_с_БД[#All],K$8,FALSE),,""),"")</f>
        <v/>
      </c>
      <c r="L225" s="19" t="str">
        <f>IF(ТаблицаДокумент[[#This Row],[№  п/п]]&gt;$K$5,"Y","N")</f>
        <v>Y</v>
      </c>
    </row>
    <row r="226" spans="1:12" x14ac:dyDescent="0.35">
      <c r="A226" s="4" t="str">
        <f t="shared" si="3"/>
        <v/>
      </c>
      <c r="B226" s="15" t="str">
        <f t="array" ref="B226">IFERROR(IF(ТаблицаДокумент[[#This Row],[ № ТН]]="","",VLOOKUP(ТаблицаДокумент[[#This Row],[ № ТН]],Сборка_реестра_с_БД[#All],$B$8,FALSE)),"")</f>
        <v/>
      </c>
      <c r="C226" s="4" t="str">
        <f t="array" ref="C22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6" s="4" t="str">
        <f t="array" ref="D226">IFERROR(IF(ТаблицаДокумент[[#This Row],[ № ТН]]="","",VLOOKUP(ТаблицаДокумент[[#This Row],[ № ТН]],Сборка_реестра_с_БД[#All],D$8,FALSE)),"")</f>
        <v/>
      </c>
      <c r="E226" s="16" t="str">
        <f t="array" ref="E226">IFERROR(IF(ТаблицаДокумент[[#This Row],[ № ТН]]="","",VLOOKUP(ТаблицаДокумент[[#This Row],[ № ТН]],Сборка_реестра_с_БД[#All],E$8,FALSE)),"")</f>
        <v/>
      </c>
      <c r="F226" s="17" t="str">
        <f t="array" ref="F226">IFERROR(IF(ТаблицаДокумент[[#This Row],[ № ТН]]="","",VLOOKUP(ТаблицаДокумент[[#This Row],[ № ТН]],Сборка_реестра_с_БД[#All],F$8,FALSE)),"")</f>
        <v/>
      </c>
      <c r="G226" s="4" t="str">
        <f t="array" ref="G226">IFERROR(IF(ТаблицаДокумент[[#This Row],[ № ТН]]="","",VLOOKUP(ТаблицаДокумент[[#This Row],[ № ТН]],Сборка_реестра_с_БД[#All],G$8,FALSE)),"")</f>
        <v/>
      </c>
      <c r="H226" s="4" t="str">
        <f t="array" ref="H226">IFERROR(IF(ТаблицаДокумент[[#This Row],[ № ТН]]="","",VLOOKUP(ТаблицаДокумент[[#This Row],[ № ТН]],Сборка_реестра_с_БД[#All],H$8,FALSE)),"")</f>
        <v/>
      </c>
      <c r="I226" s="4" t="str">
        <f t="array" ref="I226">IFERROR(IF(ТаблицаДокумент[[#This Row],[ № ТН]]="","",VLOOKUP(ТаблицаДокумент[[#This Row],[ № ТН]],Сборка_реестра_с_БД[#All],I$8,FALSE)),"")</f>
        <v/>
      </c>
      <c r="J226" s="6" t="str">
        <f t="array" ref="J22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6" s="4" t="str">
        <f t="array" ref="K226">IFERROR(IF(VLOOKUP(ТаблицаДокумент[[#This Row],[ № ТН]],Сборка_реестра_с_БД[#All],K$8,FALSE),,""),"")</f>
        <v/>
      </c>
      <c r="L226" s="19" t="str">
        <f>IF(ТаблицаДокумент[[#This Row],[№  п/п]]&gt;$K$5,"Y","N")</f>
        <v>Y</v>
      </c>
    </row>
    <row r="227" spans="1:12" x14ac:dyDescent="0.35">
      <c r="A227" s="4" t="str">
        <f t="shared" si="3"/>
        <v/>
      </c>
      <c r="B227" s="15" t="str">
        <f t="array" ref="B227">IFERROR(IF(ТаблицаДокумент[[#This Row],[ № ТН]]="","",VLOOKUP(ТаблицаДокумент[[#This Row],[ № ТН]],Сборка_реестра_с_БД[#All],$B$8,FALSE)),"")</f>
        <v/>
      </c>
      <c r="C227" s="4" t="str">
        <f t="array" ref="C22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7" s="4" t="str">
        <f t="array" ref="D227">IFERROR(IF(ТаблицаДокумент[[#This Row],[ № ТН]]="","",VLOOKUP(ТаблицаДокумент[[#This Row],[ № ТН]],Сборка_реестра_с_БД[#All],D$8,FALSE)),"")</f>
        <v/>
      </c>
      <c r="E227" s="16" t="str">
        <f t="array" ref="E227">IFERROR(IF(ТаблицаДокумент[[#This Row],[ № ТН]]="","",VLOOKUP(ТаблицаДокумент[[#This Row],[ № ТН]],Сборка_реестра_с_БД[#All],E$8,FALSE)),"")</f>
        <v/>
      </c>
      <c r="F227" s="17" t="str">
        <f t="array" ref="F227">IFERROR(IF(ТаблицаДокумент[[#This Row],[ № ТН]]="","",VLOOKUP(ТаблицаДокумент[[#This Row],[ № ТН]],Сборка_реестра_с_БД[#All],F$8,FALSE)),"")</f>
        <v/>
      </c>
      <c r="G227" s="4" t="str">
        <f t="array" ref="G227">IFERROR(IF(ТаблицаДокумент[[#This Row],[ № ТН]]="","",VLOOKUP(ТаблицаДокумент[[#This Row],[ № ТН]],Сборка_реестра_с_БД[#All],G$8,FALSE)),"")</f>
        <v/>
      </c>
      <c r="H227" s="4" t="str">
        <f t="array" ref="H227">IFERROR(IF(ТаблицаДокумент[[#This Row],[ № ТН]]="","",VLOOKUP(ТаблицаДокумент[[#This Row],[ № ТН]],Сборка_реестра_с_БД[#All],H$8,FALSE)),"")</f>
        <v/>
      </c>
      <c r="I227" s="4" t="str">
        <f t="array" ref="I227">IFERROR(IF(ТаблицаДокумент[[#This Row],[ № ТН]]="","",VLOOKUP(ТаблицаДокумент[[#This Row],[ № ТН]],Сборка_реестра_с_БД[#All],I$8,FALSE)),"")</f>
        <v/>
      </c>
      <c r="J227" s="6" t="str">
        <f t="array" ref="J22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7" s="4" t="str">
        <f t="array" ref="K227">IFERROR(IF(VLOOKUP(ТаблицаДокумент[[#This Row],[ № ТН]],Сборка_реестра_с_БД[#All],K$8,FALSE),,""),"")</f>
        <v/>
      </c>
      <c r="L227" s="19" t="str">
        <f>IF(ТаблицаДокумент[[#This Row],[№  п/п]]&gt;$K$5,"Y","N")</f>
        <v>Y</v>
      </c>
    </row>
    <row r="228" spans="1:12" x14ac:dyDescent="0.35">
      <c r="A228" s="4" t="str">
        <f t="shared" si="3"/>
        <v/>
      </c>
      <c r="B228" s="15" t="str">
        <f t="array" ref="B228">IFERROR(IF(ТаблицаДокумент[[#This Row],[ № ТН]]="","",VLOOKUP(ТаблицаДокумент[[#This Row],[ № ТН]],Сборка_реестра_с_БД[#All],$B$8,FALSE)),"")</f>
        <v/>
      </c>
      <c r="C228" s="4" t="str">
        <f t="array" ref="C22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8" s="4" t="str">
        <f t="array" ref="D228">IFERROR(IF(ТаблицаДокумент[[#This Row],[ № ТН]]="","",VLOOKUP(ТаблицаДокумент[[#This Row],[ № ТН]],Сборка_реестра_с_БД[#All],D$8,FALSE)),"")</f>
        <v/>
      </c>
      <c r="E228" s="16" t="str">
        <f t="array" ref="E228">IFERROR(IF(ТаблицаДокумент[[#This Row],[ № ТН]]="","",VLOOKUP(ТаблицаДокумент[[#This Row],[ № ТН]],Сборка_реестра_с_БД[#All],E$8,FALSE)),"")</f>
        <v/>
      </c>
      <c r="F228" s="17" t="str">
        <f t="array" ref="F228">IFERROR(IF(ТаблицаДокумент[[#This Row],[ № ТН]]="","",VLOOKUP(ТаблицаДокумент[[#This Row],[ № ТН]],Сборка_реестра_с_БД[#All],F$8,FALSE)),"")</f>
        <v/>
      </c>
      <c r="G228" s="4" t="str">
        <f t="array" ref="G228">IFERROR(IF(ТаблицаДокумент[[#This Row],[ № ТН]]="","",VLOOKUP(ТаблицаДокумент[[#This Row],[ № ТН]],Сборка_реестра_с_БД[#All],G$8,FALSE)),"")</f>
        <v/>
      </c>
      <c r="H228" s="4" t="str">
        <f t="array" ref="H228">IFERROR(IF(ТаблицаДокумент[[#This Row],[ № ТН]]="","",VLOOKUP(ТаблицаДокумент[[#This Row],[ № ТН]],Сборка_реестра_с_БД[#All],H$8,FALSE)),"")</f>
        <v/>
      </c>
      <c r="I228" s="4" t="str">
        <f t="array" ref="I228">IFERROR(IF(ТаблицаДокумент[[#This Row],[ № ТН]]="","",VLOOKUP(ТаблицаДокумент[[#This Row],[ № ТН]],Сборка_реестра_с_БД[#All],I$8,FALSE)),"")</f>
        <v/>
      </c>
      <c r="J228" s="6" t="str">
        <f t="array" ref="J22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8" s="4" t="str">
        <f t="array" ref="K228">IFERROR(IF(VLOOKUP(ТаблицаДокумент[[#This Row],[ № ТН]],Сборка_реестра_с_БД[#All],K$8,FALSE),,""),"")</f>
        <v/>
      </c>
      <c r="L228" s="19" t="str">
        <f>IF(ТаблицаДокумент[[#This Row],[№  п/п]]&gt;$K$5,"Y","N")</f>
        <v>Y</v>
      </c>
    </row>
    <row r="229" spans="1:12" x14ac:dyDescent="0.35">
      <c r="A229" s="4" t="str">
        <f t="shared" si="3"/>
        <v/>
      </c>
      <c r="B229" s="15" t="str">
        <f t="array" ref="B229">IFERROR(IF(ТаблицаДокумент[[#This Row],[ № ТН]]="","",VLOOKUP(ТаблицаДокумент[[#This Row],[ № ТН]],Сборка_реестра_с_БД[#All],$B$8,FALSE)),"")</f>
        <v/>
      </c>
      <c r="C229" s="4" t="str">
        <f t="array" ref="C22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29" s="4" t="str">
        <f t="array" ref="D229">IFERROR(IF(ТаблицаДокумент[[#This Row],[ № ТН]]="","",VLOOKUP(ТаблицаДокумент[[#This Row],[ № ТН]],Сборка_реестра_с_БД[#All],D$8,FALSE)),"")</f>
        <v/>
      </c>
      <c r="E229" s="16" t="str">
        <f t="array" ref="E229">IFERROR(IF(ТаблицаДокумент[[#This Row],[ № ТН]]="","",VLOOKUP(ТаблицаДокумент[[#This Row],[ № ТН]],Сборка_реестра_с_БД[#All],E$8,FALSE)),"")</f>
        <v/>
      </c>
      <c r="F229" s="17" t="str">
        <f t="array" ref="F229">IFERROR(IF(ТаблицаДокумент[[#This Row],[ № ТН]]="","",VLOOKUP(ТаблицаДокумент[[#This Row],[ № ТН]],Сборка_реестра_с_БД[#All],F$8,FALSE)),"")</f>
        <v/>
      </c>
      <c r="G229" s="4" t="str">
        <f t="array" ref="G229">IFERROR(IF(ТаблицаДокумент[[#This Row],[ № ТН]]="","",VLOOKUP(ТаблицаДокумент[[#This Row],[ № ТН]],Сборка_реестра_с_БД[#All],G$8,FALSE)),"")</f>
        <v/>
      </c>
      <c r="H229" s="4" t="str">
        <f t="array" ref="H229">IFERROR(IF(ТаблицаДокумент[[#This Row],[ № ТН]]="","",VLOOKUP(ТаблицаДокумент[[#This Row],[ № ТН]],Сборка_реестра_с_БД[#All],H$8,FALSE)),"")</f>
        <v/>
      </c>
      <c r="I229" s="4" t="str">
        <f t="array" ref="I229">IFERROR(IF(ТаблицаДокумент[[#This Row],[ № ТН]]="","",VLOOKUP(ТаблицаДокумент[[#This Row],[ № ТН]],Сборка_реестра_с_БД[#All],I$8,FALSE)),"")</f>
        <v/>
      </c>
      <c r="J229" s="6" t="str">
        <f t="array" ref="J22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29" s="4" t="str">
        <f t="array" ref="K229">IFERROR(IF(VLOOKUP(ТаблицаДокумент[[#This Row],[ № ТН]],Сборка_реестра_с_БД[#All],K$8,FALSE),,""),"")</f>
        <v/>
      </c>
      <c r="L229" s="19" t="str">
        <f>IF(ТаблицаДокумент[[#This Row],[№  п/п]]&gt;$K$5,"Y","N")</f>
        <v>Y</v>
      </c>
    </row>
    <row r="230" spans="1:12" x14ac:dyDescent="0.35">
      <c r="A230" s="4" t="str">
        <f t="shared" si="3"/>
        <v/>
      </c>
      <c r="B230" s="15" t="str">
        <f t="array" ref="B230">IFERROR(IF(ТаблицаДокумент[[#This Row],[ № ТН]]="","",VLOOKUP(ТаблицаДокумент[[#This Row],[ № ТН]],Сборка_реестра_с_БД[#All],$B$8,FALSE)),"")</f>
        <v/>
      </c>
      <c r="C230" s="4" t="str">
        <f t="array" ref="C23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0" s="4" t="str">
        <f t="array" ref="D230">IFERROR(IF(ТаблицаДокумент[[#This Row],[ № ТН]]="","",VLOOKUP(ТаблицаДокумент[[#This Row],[ № ТН]],Сборка_реестра_с_БД[#All],D$8,FALSE)),"")</f>
        <v/>
      </c>
      <c r="E230" s="16" t="str">
        <f t="array" ref="E230">IFERROR(IF(ТаблицаДокумент[[#This Row],[ № ТН]]="","",VLOOKUP(ТаблицаДокумент[[#This Row],[ № ТН]],Сборка_реестра_с_БД[#All],E$8,FALSE)),"")</f>
        <v/>
      </c>
      <c r="F230" s="17" t="str">
        <f t="array" ref="F230">IFERROR(IF(ТаблицаДокумент[[#This Row],[ № ТН]]="","",VLOOKUP(ТаблицаДокумент[[#This Row],[ № ТН]],Сборка_реестра_с_БД[#All],F$8,FALSE)),"")</f>
        <v/>
      </c>
      <c r="G230" s="4" t="str">
        <f t="array" ref="G230">IFERROR(IF(ТаблицаДокумент[[#This Row],[ № ТН]]="","",VLOOKUP(ТаблицаДокумент[[#This Row],[ № ТН]],Сборка_реестра_с_БД[#All],G$8,FALSE)),"")</f>
        <v/>
      </c>
      <c r="H230" s="4" t="str">
        <f t="array" ref="H230">IFERROR(IF(ТаблицаДокумент[[#This Row],[ № ТН]]="","",VLOOKUP(ТаблицаДокумент[[#This Row],[ № ТН]],Сборка_реестра_с_БД[#All],H$8,FALSE)),"")</f>
        <v/>
      </c>
      <c r="I230" s="4" t="str">
        <f t="array" ref="I230">IFERROR(IF(ТаблицаДокумент[[#This Row],[ № ТН]]="","",VLOOKUP(ТаблицаДокумент[[#This Row],[ № ТН]],Сборка_реестра_с_БД[#All],I$8,FALSE)),"")</f>
        <v/>
      </c>
      <c r="J230" s="6" t="str">
        <f t="array" ref="J23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0" s="4" t="str">
        <f t="array" ref="K230">IFERROR(IF(VLOOKUP(ТаблицаДокумент[[#This Row],[ № ТН]],Сборка_реестра_с_БД[#All],K$8,FALSE),,""),"")</f>
        <v/>
      </c>
      <c r="L230" s="19" t="str">
        <f>IF(ТаблицаДокумент[[#This Row],[№  п/п]]&gt;$K$5,"Y","N")</f>
        <v>Y</v>
      </c>
    </row>
    <row r="231" spans="1:12" x14ac:dyDescent="0.35">
      <c r="A231" s="4" t="str">
        <f t="shared" si="3"/>
        <v/>
      </c>
      <c r="B231" s="15" t="str">
        <f t="array" ref="B231">IFERROR(IF(ТаблицаДокумент[[#This Row],[ № ТН]]="","",VLOOKUP(ТаблицаДокумент[[#This Row],[ № ТН]],Сборка_реестра_с_БД[#All],$B$8,FALSE)),"")</f>
        <v/>
      </c>
      <c r="C231" s="4" t="str">
        <f t="array" ref="C23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1" s="4" t="str">
        <f t="array" ref="D231">IFERROR(IF(ТаблицаДокумент[[#This Row],[ № ТН]]="","",VLOOKUP(ТаблицаДокумент[[#This Row],[ № ТН]],Сборка_реестра_с_БД[#All],D$8,FALSE)),"")</f>
        <v/>
      </c>
      <c r="E231" s="16" t="str">
        <f t="array" ref="E231">IFERROR(IF(ТаблицаДокумент[[#This Row],[ № ТН]]="","",VLOOKUP(ТаблицаДокумент[[#This Row],[ № ТН]],Сборка_реестра_с_БД[#All],E$8,FALSE)),"")</f>
        <v/>
      </c>
      <c r="F231" s="17" t="str">
        <f t="array" ref="F231">IFERROR(IF(ТаблицаДокумент[[#This Row],[ № ТН]]="","",VLOOKUP(ТаблицаДокумент[[#This Row],[ № ТН]],Сборка_реестра_с_БД[#All],F$8,FALSE)),"")</f>
        <v/>
      </c>
      <c r="G231" s="4" t="str">
        <f t="array" ref="G231">IFERROR(IF(ТаблицаДокумент[[#This Row],[ № ТН]]="","",VLOOKUP(ТаблицаДокумент[[#This Row],[ № ТН]],Сборка_реестра_с_БД[#All],G$8,FALSE)),"")</f>
        <v/>
      </c>
      <c r="H231" s="4" t="str">
        <f t="array" ref="H231">IFERROR(IF(ТаблицаДокумент[[#This Row],[ № ТН]]="","",VLOOKUP(ТаблицаДокумент[[#This Row],[ № ТН]],Сборка_реестра_с_БД[#All],H$8,FALSE)),"")</f>
        <v/>
      </c>
      <c r="I231" s="4" t="str">
        <f t="array" ref="I231">IFERROR(IF(ТаблицаДокумент[[#This Row],[ № ТН]]="","",VLOOKUP(ТаблицаДокумент[[#This Row],[ № ТН]],Сборка_реестра_с_БД[#All],I$8,FALSE)),"")</f>
        <v/>
      </c>
      <c r="J231" s="6" t="str">
        <f t="array" ref="J23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1" s="4" t="str">
        <f t="array" ref="K231">IFERROR(IF(VLOOKUP(ТаблицаДокумент[[#This Row],[ № ТН]],Сборка_реестра_с_БД[#All],K$8,FALSE),,""),"")</f>
        <v/>
      </c>
      <c r="L231" s="19" t="str">
        <f>IF(ТаблицаДокумент[[#This Row],[№  п/п]]&gt;$K$5,"Y","N")</f>
        <v>Y</v>
      </c>
    </row>
    <row r="232" spans="1:12" x14ac:dyDescent="0.35">
      <c r="A232" s="4" t="str">
        <f t="shared" si="3"/>
        <v/>
      </c>
      <c r="B232" s="15" t="str">
        <f t="array" ref="B232">IFERROR(IF(ТаблицаДокумент[[#This Row],[ № ТН]]="","",VLOOKUP(ТаблицаДокумент[[#This Row],[ № ТН]],Сборка_реестра_с_БД[#All],$B$8,FALSE)),"")</f>
        <v/>
      </c>
      <c r="C232" s="4" t="str">
        <f t="array" ref="C23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2" s="4" t="str">
        <f t="array" ref="D232">IFERROR(IF(ТаблицаДокумент[[#This Row],[ № ТН]]="","",VLOOKUP(ТаблицаДокумент[[#This Row],[ № ТН]],Сборка_реестра_с_БД[#All],D$8,FALSE)),"")</f>
        <v/>
      </c>
      <c r="E232" s="16" t="str">
        <f t="array" ref="E232">IFERROR(IF(ТаблицаДокумент[[#This Row],[ № ТН]]="","",VLOOKUP(ТаблицаДокумент[[#This Row],[ № ТН]],Сборка_реестра_с_БД[#All],E$8,FALSE)),"")</f>
        <v/>
      </c>
      <c r="F232" s="17" t="str">
        <f t="array" ref="F232">IFERROR(IF(ТаблицаДокумент[[#This Row],[ № ТН]]="","",VLOOKUP(ТаблицаДокумент[[#This Row],[ № ТН]],Сборка_реестра_с_БД[#All],F$8,FALSE)),"")</f>
        <v/>
      </c>
      <c r="G232" s="4" t="str">
        <f t="array" ref="G232">IFERROR(IF(ТаблицаДокумент[[#This Row],[ № ТН]]="","",VLOOKUP(ТаблицаДокумент[[#This Row],[ № ТН]],Сборка_реестра_с_БД[#All],G$8,FALSE)),"")</f>
        <v/>
      </c>
      <c r="H232" s="4" t="str">
        <f t="array" ref="H232">IFERROR(IF(ТаблицаДокумент[[#This Row],[ № ТН]]="","",VLOOKUP(ТаблицаДокумент[[#This Row],[ № ТН]],Сборка_реестра_с_БД[#All],H$8,FALSE)),"")</f>
        <v/>
      </c>
      <c r="I232" s="4" t="str">
        <f t="array" ref="I232">IFERROR(IF(ТаблицаДокумент[[#This Row],[ № ТН]]="","",VLOOKUP(ТаблицаДокумент[[#This Row],[ № ТН]],Сборка_реестра_с_БД[#All],I$8,FALSE)),"")</f>
        <v/>
      </c>
      <c r="J232" s="6" t="str">
        <f t="array" ref="J23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2" s="4" t="str">
        <f t="array" ref="K232">IFERROR(IF(VLOOKUP(ТаблицаДокумент[[#This Row],[ № ТН]],Сборка_реестра_с_БД[#All],K$8,FALSE),,""),"")</f>
        <v/>
      </c>
      <c r="L232" s="19" t="str">
        <f>IF(ТаблицаДокумент[[#This Row],[№  п/п]]&gt;$K$5,"Y","N")</f>
        <v>Y</v>
      </c>
    </row>
    <row r="233" spans="1:12" x14ac:dyDescent="0.35">
      <c r="A233" s="4" t="str">
        <f t="shared" si="3"/>
        <v/>
      </c>
      <c r="B233" s="15" t="str">
        <f t="array" ref="B233">IFERROR(IF(ТаблицаДокумент[[#This Row],[ № ТН]]="","",VLOOKUP(ТаблицаДокумент[[#This Row],[ № ТН]],Сборка_реестра_с_БД[#All],$B$8,FALSE)),"")</f>
        <v/>
      </c>
      <c r="C233" s="4" t="str">
        <f t="array" ref="C23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3" s="4" t="str">
        <f t="array" ref="D233">IFERROR(IF(ТаблицаДокумент[[#This Row],[ № ТН]]="","",VLOOKUP(ТаблицаДокумент[[#This Row],[ № ТН]],Сборка_реестра_с_БД[#All],D$8,FALSE)),"")</f>
        <v/>
      </c>
      <c r="E233" s="16" t="str">
        <f t="array" ref="E233">IFERROR(IF(ТаблицаДокумент[[#This Row],[ № ТН]]="","",VLOOKUP(ТаблицаДокумент[[#This Row],[ № ТН]],Сборка_реестра_с_БД[#All],E$8,FALSE)),"")</f>
        <v/>
      </c>
      <c r="F233" s="17" t="str">
        <f t="array" ref="F233">IFERROR(IF(ТаблицаДокумент[[#This Row],[ № ТН]]="","",VLOOKUP(ТаблицаДокумент[[#This Row],[ № ТН]],Сборка_реестра_с_БД[#All],F$8,FALSE)),"")</f>
        <v/>
      </c>
      <c r="G233" s="4" t="str">
        <f t="array" ref="G233">IFERROR(IF(ТаблицаДокумент[[#This Row],[ № ТН]]="","",VLOOKUP(ТаблицаДокумент[[#This Row],[ № ТН]],Сборка_реестра_с_БД[#All],G$8,FALSE)),"")</f>
        <v/>
      </c>
      <c r="H233" s="4" t="str">
        <f t="array" ref="H233">IFERROR(IF(ТаблицаДокумент[[#This Row],[ № ТН]]="","",VLOOKUP(ТаблицаДокумент[[#This Row],[ № ТН]],Сборка_реестра_с_БД[#All],H$8,FALSE)),"")</f>
        <v/>
      </c>
      <c r="I233" s="4" t="str">
        <f t="array" ref="I233">IFERROR(IF(ТаблицаДокумент[[#This Row],[ № ТН]]="","",VLOOKUP(ТаблицаДокумент[[#This Row],[ № ТН]],Сборка_реестра_с_БД[#All],I$8,FALSE)),"")</f>
        <v/>
      </c>
      <c r="J233" s="6" t="str">
        <f t="array" ref="J23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3" s="4" t="str">
        <f t="array" ref="K233">IFERROR(IF(VLOOKUP(ТаблицаДокумент[[#This Row],[ № ТН]],Сборка_реестра_с_БД[#All],K$8,FALSE),,""),"")</f>
        <v/>
      </c>
      <c r="L233" s="19" t="str">
        <f>IF(ТаблицаДокумент[[#This Row],[№  п/п]]&gt;$K$5,"Y","N")</f>
        <v>Y</v>
      </c>
    </row>
    <row r="234" spans="1:12" x14ac:dyDescent="0.35">
      <c r="A234" s="4" t="str">
        <f t="shared" si="3"/>
        <v/>
      </c>
      <c r="B234" s="15" t="str">
        <f t="array" ref="B234">IFERROR(IF(ТаблицаДокумент[[#This Row],[ № ТН]]="","",VLOOKUP(ТаблицаДокумент[[#This Row],[ № ТН]],Сборка_реестра_с_БД[#All],$B$8,FALSE)),"")</f>
        <v/>
      </c>
      <c r="C234" s="4" t="str">
        <f t="array" ref="C23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4" s="4" t="str">
        <f t="array" ref="D234">IFERROR(IF(ТаблицаДокумент[[#This Row],[ № ТН]]="","",VLOOKUP(ТаблицаДокумент[[#This Row],[ № ТН]],Сборка_реестра_с_БД[#All],D$8,FALSE)),"")</f>
        <v/>
      </c>
      <c r="E234" s="16" t="str">
        <f t="array" ref="E234">IFERROR(IF(ТаблицаДокумент[[#This Row],[ № ТН]]="","",VLOOKUP(ТаблицаДокумент[[#This Row],[ № ТН]],Сборка_реестра_с_БД[#All],E$8,FALSE)),"")</f>
        <v/>
      </c>
      <c r="F234" s="17" t="str">
        <f t="array" ref="F234">IFERROR(IF(ТаблицаДокумент[[#This Row],[ № ТН]]="","",VLOOKUP(ТаблицаДокумент[[#This Row],[ № ТН]],Сборка_реестра_с_БД[#All],F$8,FALSE)),"")</f>
        <v/>
      </c>
      <c r="G234" s="4" t="str">
        <f t="array" ref="G234">IFERROR(IF(ТаблицаДокумент[[#This Row],[ № ТН]]="","",VLOOKUP(ТаблицаДокумент[[#This Row],[ № ТН]],Сборка_реестра_с_БД[#All],G$8,FALSE)),"")</f>
        <v/>
      </c>
      <c r="H234" s="4" t="str">
        <f t="array" ref="H234">IFERROR(IF(ТаблицаДокумент[[#This Row],[ № ТН]]="","",VLOOKUP(ТаблицаДокумент[[#This Row],[ № ТН]],Сборка_реестра_с_БД[#All],H$8,FALSE)),"")</f>
        <v/>
      </c>
      <c r="I234" s="4" t="str">
        <f t="array" ref="I234">IFERROR(IF(ТаблицаДокумент[[#This Row],[ № ТН]]="","",VLOOKUP(ТаблицаДокумент[[#This Row],[ № ТН]],Сборка_реестра_с_БД[#All],I$8,FALSE)),"")</f>
        <v/>
      </c>
      <c r="J234" s="6" t="str">
        <f t="array" ref="J23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4" s="4" t="str">
        <f t="array" ref="K234">IFERROR(IF(VLOOKUP(ТаблицаДокумент[[#This Row],[ № ТН]],Сборка_реестра_с_БД[#All],K$8,FALSE),,""),"")</f>
        <v/>
      </c>
      <c r="L234" s="19" t="str">
        <f>IF(ТаблицаДокумент[[#This Row],[№  п/п]]&gt;$K$5,"Y","N")</f>
        <v>Y</v>
      </c>
    </row>
    <row r="235" spans="1:12" x14ac:dyDescent="0.35">
      <c r="A235" s="4" t="str">
        <f t="shared" si="3"/>
        <v/>
      </c>
      <c r="B235" s="15" t="str">
        <f t="array" ref="B235">IFERROR(IF(ТаблицаДокумент[[#This Row],[ № ТН]]="","",VLOOKUP(ТаблицаДокумент[[#This Row],[ № ТН]],Сборка_реестра_с_БД[#All],$B$8,FALSE)),"")</f>
        <v/>
      </c>
      <c r="C235" s="4" t="str">
        <f t="array" ref="C23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5" s="4" t="str">
        <f t="array" ref="D235">IFERROR(IF(ТаблицаДокумент[[#This Row],[ № ТН]]="","",VLOOKUP(ТаблицаДокумент[[#This Row],[ № ТН]],Сборка_реестра_с_БД[#All],D$8,FALSE)),"")</f>
        <v/>
      </c>
      <c r="E235" s="16" t="str">
        <f t="array" ref="E235">IFERROR(IF(ТаблицаДокумент[[#This Row],[ № ТН]]="","",VLOOKUP(ТаблицаДокумент[[#This Row],[ № ТН]],Сборка_реестра_с_БД[#All],E$8,FALSE)),"")</f>
        <v/>
      </c>
      <c r="F235" s="17" t="str">
        <f t="array" ref="F235">IFERROR(IF(ТаблицаДокумент[[#This Row],[ № ТН]]="","",VLOOKUP(ТаблицаДокумент[[#This Row],[ № ТН]],Сборка_реестра_с_БД[#All],F$8,FALSE)),"")</f>
        <v/>
      </c>
      <c r="G235" s="4" t="str">
        <f t="array" ref="G235">IFERROR(IF(ТаблицаДокумент[[#This Row],[ № ТН]]="","",VLOOKUP(ТаблицаДокумент[[#This Row],[ № ТН]],Сборка_реестра_с_БД[#All],G$8,FALSE)),"")</f>
        <v/>
      </c>
      <c r="H235" s="4" t="str">
        <f t="array" ref="H235">IFERROR(IF(ТаблицаДокумент[[#This Row],[ № ТН]]="","",VLOOKUP(ТаблицаДокумент[[#This Row],[ № ТН]],Сборка_реестра_с_БД[#All],H$8,FALSE)),"")</f>
        <v/>
      </c>
      <c r="I235" s="4" t="str">
        <f t="array" ref="I235">IFERROR(IF(ТаблицаДокумент[[#This Row],[ № ТН]]="","",VLOOKUP(ТаблицаДокумент[[#This Row],[ № ТН]],Сборка_реестра_с_БД[#All],I$8,FALSE)),"")</f>
        <v/>
      </c>
      <c r="J235" s="6" t="str">
        <f t="array" ref="J23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5" s="4" t="str">
        <f t="array" ref="K235">IFERROR(IF(VLOOKUP(ТаблицаДокумент[[#This Row],[ № ТН]],Сборка_реестра_с_БД[#All],K$8,FALSE),,""),"")</f>
        <v/>
      </c>
      <c r="L235" s="19" t="str">
        <f>IF(ТаблицаДокумент[[#This Row],[№  п/п]]&gt;$K$5,"Y","N")</f>
        <v>Y</v>
      </c>
    </row>
    <row r="236" spans="1:12" x14ac:dyDescent="0.35">
      <c r="A236" s="4" t="str">
        <f t="shared" si="3"/>
        <v/>
      </c>
      <c r="B236" s="15" t="str">
        <f t="array" ref="B236">IFERROR(IF(ТаблицаДокумент[[#This Row],[ № ТН]]="","",VLOOKUP(ТаблицаДокумент[[#This Row],[ № ТН]],Сборка_реестра_с_БД[#All],$B$8,FALSE)),"")</f>
        <v/>
      </c>
      <c r="C236" s="4" t="str">
        <f t="array" ref="C23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6" s="4" t="str">
        <f t="array" ref="D236">IFERROR(IF(ТаблицаДокумент[[#This Row],[ № ТН]]="","",VLOOKUP(ТаблицаДокумент[[#This Row],[ № ТН]],Сборка_реестра_с_БД[#All],D$8,FALSE)),"")</f>
        <v/>
      </c>
      <c r="E236" s="16" t="str">
        <f t="array" ref="E236">IFERROR(IF(ТаблицаДокумент[[#This Row],[ № ТН]]="","",VLOOKUP(ТаблицаДокумент[[#This Row],[ № ТН]],Сборка_реестра_с_БД[#All],E$8,FALSE)),"")</f>
        <v/>
      </c>
      <c r="F236" s="17" t="str">
        <f t="array" ref="F236">IFERROR(IF(ТаблицаДокумент[[#This Row],[ № ТН]]="","",VLOOKUP(ТаблицаДокумент[[#This Row],[ № ТН]],Сборка_реестра_с_БД[#All],F$8,FALSE)),"")</f>
        <v/>
      </c>
      <c r="G236" s="4" t="str">
        <f t="array" ref="G236">IFERROR(IF(ТаблицаДокумент[[#This Row],[ № ТН]]="","",VLOOKUP(ТаблицаДокумент[[#This Row],[ № ТН]],Сборка_реестра_с_БД[#All],G$8,FALSE)),"")</f>
        <v/>
      </c>
      <c r="H236" s="4" t="str">
        <f t="array" ref="H236">IFERROR(IF(ТаблицаДокумент[[#This Row],[ № ТН]]="","",VLOOKUP(ТаблицаДокумент[[#This Row],[ № ТН]],Сборка_реестра_с_БД[#All],H$8,FALSE)),"")</f>
        <v/>
      </c>
      <c r="I236" s="4" t="str">
        <f t="array" ref="I236">IFERROR(IF(ТаблицаДокумент[[#This Row],[ № ТН]]="","",VLOOKUP(ТаблицаДокумент[[#This Row],[ № ТН]],Сборка_реестра_с_БД[#All],I$8,FALSE)),"")</f>
        <v/>
      </c>
      <c r="J236" s="6" t="str">
        <f t="array" ref="J23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6" s="4" t="str">
        <f t="array" ref="K236">IFERROR(IF(VLOOKUP(ТаблицаДокумент[[#This Row],[ № ТН]],Сборка_реестра_с_БД[#All],K$8,FALSE),,""),"")</f>
        <v/>
      </c>
      <c r="L236" s="19" t="str">
        <f>IF(ТаблицаДокумент[[#This Row],[№  п/п]]&gt;$K$5,"Y","N")</f>
        <v>Y</v>
      </c>
    </row>
    <row r="237" spans="1:12" x14ac:dyDescent="0.35">
      <c r="A237" s="4" t="str">
        <f t="shared" si="3"/>
        <v/>
      </c>
      <c r="B237" s="15" t="str">
        <f t="array" ref="B237">IFERROR(IF(ТаблицаДокумент[[#This Row],[ № ТН]]="","",VLOOKUP(ТаблицаДокумент[[#This Row],[ № ТН]],Сборка_реестра_с_БД[#All],$B$8,FALSE)),"")</f>
        <v/>
      </c>
      <c r="C237" s="4" t="str">
        <f t="array" ref="C23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7" s="4" t="str">
        <f t="array" ref="D237">IFERROR(IF(ТаблицаДокумент[[#This Row],[ № ТН]]="","",VLOOKUP(ТаблицаДокумент[[#This Row],[ № ТН]],Сборка_реестра_с_БД[#All],D$8,FALSE)),"")</f>
        <v/>
      </c>
      <c r="E237" s="16" t="str">
        <f t="array" ref="E237">IFERROR(IF(ТаблицаДокумент[[#This Row],[ № ТН]]="","",VLOOKUP(ТаблицаДокумент[[#This Row],[ № ТН]],Сборка_реестра_с_БД[#All],E$8,FALSE)),"")</f>
        <v/>
      </c>
      <c r="F237" s="17" t="str">
        <f t="array" ref="F237">IFERROR(IF(ТаблицаДокумент[[#This Row],[ № ТН]]="","",VLOOKUP(ТаблицаДокумент[[#This Row],[ № ТН]],Сборка_реестра_с_БД[#All],F$8,FALSE)),"")</f>
        <v/>
      </c>
      <c r="G237" s="4" t="str">
        <f t="array" ref="G237">IFERROR(IF(ТаблицаДокумент[[#This Row],[ № ТН]]="","",VLOOKUP(ТаблицаДокумент[[#This Row],[ № ТН]],Сборка_реестра_с_БД[#All],G$8,FALSE)),"")</f>
        <v/>
      </c>
      <c r="H237" s="4" t="str">
        <f t="array" ref="H237">IFERROR(IF(ТаблицаДокумент[[#This Row],[ № ТН]]="","",VLOOKUP(ТаблицаДокумент[[#This Row],[ № ТН]],Сборка_реестра_с_БД[#All],H$8,FALSE)),"")</f>
        <v/>
      </c>
      <c r="I237" s="4" t="str">
        <f t="array" ref="I237">IFERROR(IF(ТаблицаДокумент[[#This Row],[ № ТН]]="","",VLOOKUP(ТаблицаДокумент[[#This Row],[ № ТН]],Сборка_реестра_с_БД[#All],I$8,FALSE)),"")</f>
        <v/>
      </c>
      <c r="J237" s="6" t="str">
        <f t="array" ref="J23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7" s="4" t="str">
        <f t="array" ref="K237">IFERROR(IF(VLOOKUP(ТаблицаДокумент[[#This Row],[ № ТН]],Сборка_реестра_с_БД[#All],K$8,FALSE),,""),"")</f>
        <v/>
      </c>
      <c r="L237" s="19" t="str">
        <f>IF(ТаблицаДокумент[[#This Row],[№  п/п]]&gt;$K$5,"Y","N")</f>
        <v>Y</v>
      </c>
    </row>
    <row r="238" spans="1:12" x14ac:dyDescent="0.35">
      <c r="A238" s="4" t="str">
        <f t="shared" si="3"/>
        <v/>
      </c>
      <c r="B238" s="15" t="str">
        <f t="array" ref="B238">IFERROR(IF(ТаблицаДокумент[[#This Row],[ № ТН]]="","",VLOOKUP(ТаблицаДокумент[[#This Row],[ № ТН]],Сборка_реестра_с_БД[#All],$B$8,FALSE)),"")</f>
        <v/>
      </c>
      <c r="C238" s="4" t="str">
        <f t="array" ref="C23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8" s="4" t="str">
        <f t="array" ref="D238">IFERROR(IF(ТаблицаДокумент[[#This Row],[ № ТН]]="","",VLOOKUP(ТаблицаДокумент[[#This Row],[ № ТН]],Сборка_реестра_с_БД[#All],D$8,FALSE)),"")</f>
        <v/>
      </c>
      <c r="E238" s="16" t="str">
        <f t="array" ref="E238">IFERROR(IF(ТаблицаДокумент[[#This Row],[ № ТН]]="","",VLOOKUP(ТаблицаДокумент[[#This Row],[ № ТН]],Сборка_реестра_с_БД[#All],E$8,FALSE)),"")</f>
        <v/>
      </c>
      <c r="F238" s="17" t="str">
        <f t="array" ref="F238">IFERROR(IF(ТаблицаДокумент[[#This Row],[ № ТН]]="","",VLOOKUP(ТаблицаДокумент[[#This Row],[ № ТН]],Сборка_реестра_с_БД[#All],F$8,FALSE)),"")</f>
        <v/>
      </c>
      <c r="G238" s="4" t="str">
        <f t="array" ref="G238">IFERROR(IF(ТаблицаДокумент[[#This Row],[ № ТН]]="","",VLOOKUP(ТаблицаДокумент[[#This Row],[ № ТН]],Сборка_реестра_с_БД[#All],G$8,FALSE)),"")</f>
        <v/>
      </c>
      <c r="H238" s="4" t="str">
        <f t="array" ref="H238">IFERROR(IF(ТаблицаДокумент[[#This Row],[ № ТН]]="","",VLOOKUP(ТаблицаДокумент[[#This Row],[ № ТН]],Сборка_реестра_с_БД[#All],H$8,FALSE)),"")</f>
        <v/>
      </c>
      <c r="I238" s="4" t="str">
        <f t="array" ref="I238">IFERROR(IF(ТаблицаДокумент[[#This Row],[ № ТН]]="","",VLOOKUP(ТаблицаДокумент[[#This Row],[ № ТН]],Сборка_реестра_с_БД[#All],I$8,FALSE)),"")</f>
        <v/>
      </c>
      <c r="J238" s="6" t="str">
        <f t="array" ref="J23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8" s="4" t="str">
        <f t="array" ref="K238">IFERROR(IF(VLOOKUP(ТаблицаДокумент[[#This Row],[ № ТН]],Сборка_реестра_с_БД[#All],K$8,FALSE),,""),"")</f>
        <v/>
      </c>
      <c r="L238" s="19" t="str">
        <f>IF(ТаблицаДокумент[[#This Row],[№  п/п]]&gt;$K$5,"Y","N")</f>
        <v>Y</v>
      </c>
    </row>
    <row r="239" spans="1:12" x14ac:dyDescent="0.35">
      <c r="A239" s="4" t="str">
        <f t="shared" si="3"/>
        <v/>
      </c>
      <c r="B239" s="15" t="str">
        <f t="array" ref="B239">IFERROR(IF(ТаблицаДокумент[[#This Row],[ № ТН]]="","",VLOOKUP(ТаблицаДокумент[[#This Row],[ № ТН]],Сборка_реестра_с_БД[#All],$B$8,FALSE)),"")</f>
        <v/>
      </c>
      <c r="C239" s="4" t="str">
        <f t="array" ref="C23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39" s="4" t="str">
        <f t="array" ref="D239">IFERROR(IF(ТаблицаДокумент[[#This Row],[ № ТН]]="","",VLOOKUP(ТаблицаДокумент[[#This Row],[ № ТН]],Сборка_реестра_с_БД[#All],D$8,FALSE)),"")</f>
        <v/>
      </c>
      <c r="E239" s="16" t="str">
        <f t="array" ref="E239">IFERROR(IF(ТаблицаДокумент[[#This Row],[ № ТН]]="","",VLOOKUP(ТаблицаДокумент[[#This Row],[ № ТН]],Сборка_реестра_с_БД[#All],E$8,FALSE)),"")</f>
        <v/>
      </c>
      <c r="F239" s="17" t="str">
        <f t="array" ref="F239">IFERROR(IF(ТаблицаДокумент[[#This Row],[ № ТН]]="","",VLOOKUP(ТаблицаДокумент[[#This Row],[ № ТН]],Сборка_реестра_с_БД[#All],F$8,FALSE)),"")</f>
        <v/>
      </c>
      <c r="G239" s="4" t="str">
        <f t="array" ref="G239">IFERROR(IF(ТаблицаДокумент[[#This Row],[ № ТН]]="","",VLOOKUP(ТаблицаДокумент[[#This Row],[ № ТН]],Сборка_реестра_с_БД[#All],G$8,FALSE)),"")</f>
        <v/>
      </c>
      <c r="H239" s="4" t="str">
        <f t="array" ref="H239">IFERROR(IF(ТаблицаДокумент[[#This Row],[ № ТН]]="","",VLOOKUP(ТаблицаДокумент[[#This Row],[ № ТН]],Сборка_реестра_с_БД[#All],H$8,FALSE)),"")</f>
        <v/>
      </c>
      <c r="I239" s="4" t="str">
        <f t="array" ref="I239">IFERROR(IF(ТаблицаДокумент[[#This Row],[ № ТН]]="","",VLOOKUP(ТаблицаДокумент[[#This Row],[ № ТН]],Сборка_реестра_с_БД[#All],I$8,FALSE)),"")</f>
        <v/>
      </c>
      <c r="J239" s="6" t="str">
        <f t="array" ref="J23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39" s="4" t="str">
        <f t="array" ref="K239">IFERROR(IF(VLOOKUP(ТаблицаДокумент[[#This Row],[ № ТН]],Сборка_реестра_с_БД[#All],K$8,FALSE),,""),"")</f>
        <v/>
      </c>
      <c r="L239" s="19" t="str">
        <f>IF(ТаблицаДокумент[[#This Row],[№  п/п]]&gt;$K$5,"Y","N")</f>
        <v>Y</v>
      </c>
    </row>
    <row r="240" spans="1:12" x14ac:dyDescent="0.35">
      <c r="A240" s="4" t="str">
        <f t="shared" si="3"/>
        <v/>
      </c>
      <c r="B240" s="15" t="str">
        <f t="array" ref="B240">IFERROR(IF(ТаблицаДокумент[[#This Row],[ № ТН]]="","",VLOOKUP(ТаблицаДокумент[[#This Row],[ № ТН]],Сборка_реестра_с_БД[#All],$B$8,FALSE)),"")</f>
        <v/>
      </c>
      <c r="C240" s="4" t="str">
        <f t="array" ref="C24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0" s="4" t="str">
        <f t="array" ref="D240">IFERROR(IF(ТаблицаДокумент[[#This Row],[ № ТН]]="","",VLOOKUP(ТаблицаДокумент[[#This Row],[ № ТН]],Сборка_реестра_с_БД[#All],D$8,FALSE)),"")</f>
        <v/>
      </c>
      <c r="E240" s="16" t="str">
        <f t="array" ref="E240">IFERROR(IF(ТаблицаДокумент[[#This Row],[ № ТН]]="","",VLOOKUP(ТаблицаДокумент[[#This Row],[ № ТН]],Сборка_реестра_с_БД[#All],E$8,FALSE)),"")</f>
        <v/>
      </c>
      <c r="F240" s="17" t="str">
        <f t="array" ref="F240">IFERROR(IF(ТаблицаДокумент[[#This Row],[ № ТН]]="","",VLOOKUP(ТаблицаДокумент[[#This Row],[ № ТН]],Сборка_реестра_с_БД[#All],F$8,FALSE)),"")</f>
        <v/>
      </c>
      <c r="G240" s="4" t="str">
        <f t="array" ref="G240">IFERROR(IF(ТаблицаДокумент[[#This Row],[ № ТН]]="","",VLOOKUP(ТаблицаДокумент[[#This Row],[ № ТН]],Сборка_реестра_с_БД[#All],G$8,FALSE)),"")</f>
        <v/>
      </c>
      <c r="H240" s="4" t="str">
        <f t="array" ref="H240">IFERROR(IF(ТаблицаДокумент[[#This Row],[ № ТН]]="","",VLOOKUP(ТаблицаДокумент[[#This Row],[ № ТН]],Сборка_реестра_с_БД[#All],H$8,FALSE)),"")</f>
        <v/>
      </c>
      <c r="I240" s="4" t="str">
        <f t="array" ref="I240">IFERROR(IF(ТаблицаДокумент[[#This Row],[ № ТН]]="","",VLOOKUP(ТаблицаДокумент[[#This Row],[ № ТН]],Сборка_реестра_с_БД[#All],I$8,FALSE)),"")</f>
        <v/>
      </c>
      <c r="J240" s="6" t="str">
        <f t="array" ref="J24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0" s="4" t="str">
        <f t="array" ref="K240">IFERROR(IF(VLOOKUP(ТаблицаДокумент[[#This Row],[ № ТН]],Сборка_реестра_с_БД[#All],K$8,FALSE),,""),"")</f>
        <v/>
      </c>
      <c r="L240" s="19" t="str">
        <f>IF(ТаблицаДокумент[[#This Row],[№  п/п]]&gt;$K$5,"Y","N")</f>
        <v>Y</v>
      </c>
    </row>
    <row r="241" spans="1:12" x14ac:dyDescent="0.35">
      <c r="A241" s="4" t="str">
        <f t="shared" si="3"/>
        <v/>
      </c>
      <c r="B241" s="15" t="str">
        <f t="array" ref="B241">IFERROR(IF(ТаблицаДокумент[[#This Row],[ № ТН]]="","",VLOOKUP(ТаблицаДокумент[[#This Row],[ № ТН]],Сборка_реестра_с_БД[#All],$B$8,FALSE)),"")</f>
        <v/>
      </c>
      <c r="C241" s="4" t="str">
        <f t="array" ref="C24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1" s="4" t="str">
        <f t="array" ref="D241">IFERROR(IF(ТаблицаДокумент[[#This Row],[ № ТН]]="","",VLOOKUP(ТаблицаДокумент[[#This Row],[ № ТН]],Сборка_реестра_с_БД[#All],D$8,FALSE)),"")</f>
        <v/>
      </c>
      <c r="E241" s="16" t="str">
        <f t="array" ref="E241">IFERROR(IF(ТаблицаДокумент[[#This Row],[ № ТН]]="","",VLOOKUP(ТаблицаДокумент[[#This Row],[ № ТН]],Сборка_реестра_с_БД[#All],E$8,FALSE)),"")</f>
        <v/>
      </c>
      <c r="F241" s="17" t="str">
        <f t="array" ref="F241">IFERROR(IF(ТаблицаДокумент[[#This Row],[ № ТН]]="","",VLOOKUP(ТаблицаДокумент[[#This Row],[ № ТН]],Сборка_реестра_с_БД[#All],F$8,FALSE)),"")</f>
        <v/>
      </c>
      <c r="G241" s="4" t="str">
        <f t="array" ref="G241">IFERROR(IF(ТаблицаДокумент[[#This Row],[ № ТН]]="","",VLOOKUP(ТаблицаДокумент[[#This Row],[ № ТН]],Сборка_реестра_с_БД[#All],G$8,FALSE)),"")</f>
        <v/>
      </c>
      <c r="H241" s="4" t="str">
        <f t="array" ref="H241">IFERROR(IF(ТаблицаДокумент[[#This Row],[ № ТН]]="","",VLOOKUP(ТаблицаДокумент[[#This Row],[ № ТН]],Сборка_реестра_с_БД[#All],H$8,FALSE)),"")</f>
        <v/>
      </c>
      <c r="I241" s="4" t="str">
        <f t="array" ref="I241">IFERROR(IF(ТаблицаДокумент[[#This Row],[ № ТН]]="","",VLOOKUP(ТаблицаДокумент[[#This Row],[ № ТН]],Сборка_реестра_с_БД[#All],I$8,FALSE)),"")</f>
        <v/>
      </c>
      <c r="J241" s="6" t="str">
        <f t="array" ref="J24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1" s="4" t="str">
        <f t="array" ref="K241">IFERROR(IF(VLOOKUP(ТаблицаДокумент[[#This Row],[ № ТН]],Сборка_реестра_с_БД[#All],K$8,FALSE),,""),"")</f>
        <v/>
      </c>
      <c r="L241" s="19" t="str">
        <f>IF(ТаблицаДокумент[[#This Row],[№  п/п]]&gt;$K$5,"Y","N")</f>
        <v>Y</v>
      </c>
    </row>
    <row r="242" spans="1:12" x14ac:dyDescent="0.35">
      <c r="A242" s="4" t="str">
        <f t="shared" si="3"/>
        <v/>
      </c>
      <c r="B242" s="15" t="str">
        <f t="array" ref="B242">IFERROR(IF(ТаблицаДокумент[[#This Row],[ № ТН]]="","",VLOOKUP(ТаблицаДокумент[[#This Row],[ № ТН]],Сборка_реестра_с_БД[#All],$B$8,FALSE)),"")</f>
        <v/>
      </c>
      <c r="C242" s="4" t="str">
        <f t="array" ref="C24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2" s="4" t="str">
        <f t="array" ref="D242">IFERROR(IF(ТаблицаДокумент[[#This Row],[ № ТН]]="","",VLOOKUP(ТаблицаДокумент[[#This Row],[ № ТН]],Сборка_реестра_с_БД[#All],D$8,FALSE)),"")</f>
        <v/>
      </c>
      <c r="E242" s="16" t="str">
        <f t="array" ref="E242">IFERROR(IF(ТаблицаДокумент[[#This Row],[ № ТН]]="","",VLOOKUP(ТаблицаДокумент[[#This Row],[ № ТН]],Сборка_реестра_с_БД[#All],E$8,FALSE)),"")</f>
        <v/>
      </c>
      <c r="F242" s="17" t="str">
        <f t="array" ref="F242">IFERROR(IF(ТаблицаДокумент[[#This Row],[ № ТН]]="","",VLOOKUP(ТаблицаДокумент[[#This Row],[ № ТН]],Сборка_реестра_с_БД[#All],F$8,FALSE)),"")</f>
        <v/>
      </c>
      <c r="G242" s="4" t="str">
        <f t="array" ref="G242">IFERROR(IF(ТаблицаДокумент[[#This Row],[ № ТН]]="","",VLOOKUP(ТаблицаДокумент[[#This Row],[ № ТН]],Сборка_реестра_с_БД[#All],G$8,FALSE)),"")</f>
        <v/>
      </c>
      <c r="H242" s="4" t="str">
        <f t="array" ref="H242">IFERROR(IF(ТаблицаДокумент[[#This Row],[ № ТН]]="","",VLOOKUP(ТаблицаДокумент[[#This Row],[ № ТН]],Сборка_реестра_с_БД[#All],H$8,FALSE)),"")</f>
        <v/>
      </c>
      <c r="I242" s="4" t="str">
        <f t="array" ref="I242">IFERROR(IF(ТаблицаДокумент[[#This Row],[ № ТН]]="","",VLOOKUP(ТаблицаДокумент[[#This Row],[ № ТН]],Сборка_реестра_с_БД[#All],I$8,FALSE)),"")</f>
        <v/>
      </c>
      <c r="J242" s="6" t="str">
        <f t="array" ref="J24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2" s="4" t="str">
        <f t="array" ref="K242">IFERROR(IF(VLOOKUP(ТаблицаДокумент[[#This Row],[ № ТН]],Сборка_реестра_с_БД[#All],K$8,FALSE),,""),"")</f>
        <v/>
      </c>
      <c r="L242" s="19" t="str">
        <f>IF(ТаблицаДокумент[[#This Row],[№  п/п]]&gt;$K$5,"Y","N")</f>
        <v>Y</v>
      </c>
    </row>
    <row r="243" spans="1:12" x14ac:dyDescent="0.35">
      <c r="A243" s="4" t="str">
        <f t="shared" si="3"/>
        <v/>
      </c>
      <c r="B243" s="15" t="str">
        <f t="array" ref="B243">IFERROR(IF(ТаблицаДокумент[[#This Row],[ № ТН]]="","",VLOOKUP(ТаблицаДокумент[[#This Row],[ № ТН]],Сборка_реестра_с_БД[#All],$B$8,FALSE)),"")</f>
        <v/>
      </c>
      <c r="C243" s="4" t="str">
        <f t="array" ref="C24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3" s="4" t="str">
        <f t="array" ref="D243">IFERROR(IF(ТаблицаДокумент[[#This Row],[ № ТН]]="","",VLOOKUP(ТаблицаДокумент[[#This Row],[ № ТН]],Сборка_реестра_с_БД[#All],D$8,FALSE)),"")</f>
        <v/>
      </c>
      <c r="E243" s="16" t="str">
        <f t="array" ref="E243">IFERROR(IF(ТаблицаДокумент[[#This Row],[ № ТН]]="","",VLOOKUP(ТаблицаДокумент[[#This Row],[ № ТН]],Сборка_реестра_с_БД[#All],E$8,FALSE)),"")</f>
        <v/>
      </c>
      <c r="F243" s="17" t="str">
        <f t="array" ref="F243">IFERROR(IF(ТаблицаДокумент[[#This Row],[ № ТН]]="","",VLOOKUP(ТаблицаДокумент[[#This Row],[ № ТН]],Сборка_реестра_с_БД[#All],F$8,FALSE)),"")</f>
        <v/>
      </c>
      <c r="G243" s="4" t="str">
        <f t="array" ref="G243">IFERROR(IF(ТаблицаДокумент[[#This Row],[ № ТН]]="","",VLOOKUP(ТаблицаДокумент[[#This Row],[ № ТН]],Сборка_реестра_с_БД[#All],G$8,FALSE)),"")</f>
        <v/>
      </c>
      <c r="H243" s="4" t="str">
        <f t="array" ref="H243">IFERROR(IF(ТаблицаДокумент[[#This Row],[ № ТН]]="","",VLOOKUP(ТаблицаДокумент[[#This Row],[ № ТН]],Сборка_реестра_с_БД[#All],H$8,FALSE)),"")</f>
        <v/>
      </c>
      <c r="I243" s="4" t="str">
        <f t="array" ref="I243">IFERROR(IF(ТаблицаДокумент[[#This Row],[ № ТН]]="","",VLOOKUP(ТаблицаДокумент[[#This Row],[ № ТН]],Сборка_реестра_с_БД[#All],I$8,FALSE)),"")</f>
        <v/>
      </c>
      <c r="J243" s="6" t="str">
        <f t="array" ref="J24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3" s="4" t="str">
        <f t="array" ref="K243">IFERROR(IF(VLOOKUP(ТаблицаДокумент[[#This Row],[ № ТН]],Сборка_реестра_с_БД[#All],K$8,FALSE),,""),"")</f>
        <v/>
      </c>
      <c r="L243" s="19" t="str">
        <f>IF(ТаблицаДокумент[[#This Row],[№  п/п]]&gt;$K$5,"Y","N")</f>
        <v>Y</v>
      </c>
    </row>
    <row r="244" spans="1:12" x14ac:dyDescent="0.35">
      <c r="A244" s="4" t="str">
        <f t="shared" si="3"/>
        <v/>
      </c>
      <c r="B244" s="15" t="str">
        <f t="array" ref="B244">IFERROR(IF(ТаблицаДокумент[[#This Row],[ № ТН]]="","",VLOOKUP(ТаблицаДокумент[[#This Row],[ № ТН]],Сборка_реестра_с_БД[#All],$B$8,FALSE)),"")</f>
        <v/>
      </c>
      <c r="C244" s="4" t="str">
        <f t="array" ref="C24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4" s="4" t="str">
        <f t="array" ref="D244">IFERROR(IF(ТаблицаДокумент[[#This Row],[ № ТН]]="","",VLOOKUP(ТаблицаДокумент[[#This Row],[ № ТН]],Сборка_реестра_с_БД[#All],D$8,FALSE)),"")</f>
        <v/>
      </c>
      <c r="E244" s="16" t="str">
        <f t="array" ref="E244">IFERROR(IF(ТаблицаДокумент[[#This Row],[ № ТН]]="","",VLOOKUP(ТаблицаДокумент[[#This Row],[ № ТН]],Сборка_реестра_с_БД[#All],E$8,FALSE)),"")</f>
        <v/>
      </c>
      <c r="F244" s="17" t="str">
        <f t="array" ref="F244">IFERROR(IF(ТаблицаДокумент[[#This Row],[ № ТН]]="","",VLOOKUP(ТаблицаДокумент[[#This Row],[ № ТН]],Сборка_реестра_с_БД[#All],F$8,FALSE)),"")</f>
        <v/>
      </c>
      <c r="G244" s="4" t="str">
        <f t="array" ref="G244">IFERROR(IF(ТаблицаДокумент[[#This Row],[ № ТН]]="","",VLOOKUP(ТаблицаДокумент[[#This Row],[ № ТН]],Сборка_реестра_с_БД[#All],G$8,FALSE)),"")</f>
        <v/>
      </c>
      <c r="H244" s="4" t="str">
        <f t="array" ref="H244">IFERROR(IF(ТаблицаДокумент[[#This Row],[ № ТН]]="","",VLOOKUP(ТаблицаДокумент[[#This Row],[ № ТН]],Сборка_реестра_с_БД[#All],H$8,FALSE)),"")</f>
        <v/>
      </c>
      <c r="I244" s="4" t="str">
        <f t="array" ref="I244">IFERROR(IF(ТаблицаДокумент[[#This Row],[ № ТН]]="","",VLOOKUP(ТаблицаДокумент[[#This Row],[ № ТН]],Сборка_реестра_с_БД[#All],I$8,FALSE)),"")</f>
        <v/>
      </c>
      <c r="J244" s="6" t="str">
        <f t="array" ref="J24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4" s="4" t="str">
        <f t="array" ref="K244">IFERROR(IF(VLOOKUP(ТаблицаДокумент[[#This Row],[ № ТН]],Сборка_реестра_с_БД[#All],K$8,FALSE),,""),"")</f>
        <v/>
      </c>
      <c r="L244" s="19" t="str">
        <f>IF(ТаблицаДокумент[[#This Row],[№  п/п]]&gt;$K$5,"Y","N")</f>
        <v>Y</v>
      </c>
    </row>
    <row r="245" spans="1:12" x14ac:dyDescent="0.35">
      <c r="A245" s="4" t="str">
        <f t="shared" si="3"/>
        <v/>
      </c>
      <c r="B245" s="15" t="str">
        <f t="array" ref="B245">IFERROR(IF(ТаблицаДокумент[[#This Row],[ № ТН]]="","",VLOOKUP(ТаблицаДокумент[[#This Row],[ № ТН]],Сборка_реестра_с_БД[#All],$B$8,FALSE)),"")</f>
        <v/>
      </c>
      <c r="C245" s="4" t="str">
        <f t="array" ref="C24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5" s="4" t="str">
        <f t="array" ref="D245">IFERROR(IF(ТаблицаДокумент[[#This Row],[ № ТН]]="","",VLOOKUP(ТаблицаДокумент[[#This Row],[ № ТН]],Сборка_реестра_с_БД[#All],D$8,FALSE)),"")</f>
        <v/>
      </c>
      <c r="E245" s="16" t="str">
        <f t="array" ref="E245">IFERROR(IF(ТаблицаДокумент[[#This Row],[ № ТН]]="","",VLOOKUP(ТаблицаДокумент[[#This Row],[ № ТН]],Сборка_реестра_с_БД[#All],E$8,FALSE)),"")</f>
        <v/>
      </c>
      <c r="F245" s="17" t="str">
        <f t="array" ref="F245">IFERROR(IF(ТаблицаДокумент[[#This Row],[ № ТН]]="","",VLOOKUP(ТаблицаДокумент[[#This Row],[ № ТН]],Сборка_реестра_с_БД[#All],F$8,FALSE)),"")</f>
        <v/>
      </c>
      <c r="G245" s="4" t="str">
        <f t="array" ref="G245">IFERROR(IF(ТаблицаДокумент[[#This Row],[ № ТН]]="","",VLOOKUP(ТаблицаДокумент[[#This Row],[ № ТН]],Сборка_реестра_с_БД[#All],G$8,FALSE)),"")</f>
        <v/>
      </c>
      <c r="H245" s="4" t="str">
        <f t="array" ref="H245">IFERROR(IF(ТаблицаДокумент[[#This Row],[ № ТН]]="","",VLOOKUP(ТаблицаДокумент[[#This Row],[ № ТН]],Сборка_реестра_с_БД[#All],H$8,FALSE)),"")</f>
        <v/>
      </c>
      <c r="I245" s="4" t="str">
        <f t="array" ref="I245">IFERROR(IF(ТаблицаДокумент[[#This Row],[ № ТН]]="","",VLOOKUP(ТаблицаДокумент[[#This Row],[ № ТН]],Сборка_реестра_с_БД[#All],I$8,FALSE)),"")</f>
        <v/>
      </c>
      <c r="J245" s="6" t="str">
        <f t="array" ref="J24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5" s="4" t="str">
        <f t="array" ref="K245">IFERROR(IF(VLOOKUP(ТаблицаДокумент[[#This Row],[ № ТН]],Сборка_реестра_с_БД[#All],K$8,FALSE),,""),"")</f>
        <v/>
      </c>
      <c r="L245" s="19" t="str">
        <f>IF(ТаблицаДокумент[[#This Row],[№  п/п]]&gt;$K$5,"Y","N")</f>
        <v>Y</v>
      </c>
    </row>
    <row r="246" spans="1:12" x14ac:dyDescent="0.35">
      <c r="A246" s="4" t="str">
        <f t="shared" si="3"/>
        <v/>
      </c>
      <c r="B246" s="15" t="str">
        <f t="array" ref="B246">IFERROR(IF(ТаблицаДокумент[[#This Row],[ № ТН]]="","",VLOOKUP(ТаблицаДокумент[[#This Row],[ № ТН]],Сборка_реестра_с_БД[#All],$B$8,FALSE)),"")</f>
        <v/>
      </c>
      <c r="C246" s="4" t="str">
        <f t="array" ref="C24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6" s="4" t="str">
        <f t="array" ref="D246">IFERROR(IF(ТаблицаДокумент[[#This Row],[ № ТН]]="","",VLOOKUP(ТаблицаДокумент[[#This Row],[ № ТН]],Сборка_реестра_с_БД[#All],D$8,FALSE)),"")</f>
        <v/>
      </c>
      <c r="E246" s="16" t="str">
        <f t="array" ref="E246">IFERROR(IF(ТаблицаДокумент[[#This Row],[ № ТН]]="","",VLOOKUP(ТаблицаДокумент[[#This Row],[ № ТН]],Сборка_реестра_с_БД[#All],E$8,FALSE)),"")</f>
        <v/>
      </c>
      <c r="F246" s="17" t="str">
        <f t="array" ref="F246">IFERROR(IF(ТаблицаДокумент[[#This Row],[ № ТН]]="","",VLOOKUP(ТаблицаДокумент[[#This Row],[ № ТН]],Сборка_реестра_с_БД[#All],F$8,FALSE)),"")</f>
        <v/>
      </c>
      <c r="G246" s="4" t="str">
        <f t="array" ref="G246">IFERROR(IF(ТаблицаДокумент[[#This Row],[ № ТН]]="","",VLOOKUP(ТаблицаДокумент[[#This Row],[ № ТН]],Сборка_реестра_с_БД[#All],G$8,FALSE)),"")</f>
        <v/>
      </c>
      <c r="H246" s="4" t="str">
        <f t="array" ref="H246">IFERROR(IF(ТаблицаДокумент[[#This Row],[ № ТН]]="","",VLOOKUP(ТаблицаДокумент[[#This Row],[ № ТН]],Сборка_реестра_с_БД[#All],H$8,FALSE)),"")</f>
        <v/>
      </c>
      <c r="I246" s="4" t="str">
        <f t="array" ref="I246">IFERROR(IF(ТаблицаДокумент[[#This Row],[ № ТН]]="","",VLOOKUP(ТаблицаДокумент[[#This Row],[ № ТН]],Сборка_реестра_с_БД[#All],I$8,FALSE)),"")</f>
        <v/>
      </c>
      <c r="J246" s="6" t="str">
        <f t="array" ref="J24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6" s="4" t="str">
        <f t="array" ref="K246">IFERROR(IF(VLOOKUP(ТаблицаДокумент[[#This Row],[ № ТН]],Сборка_реестра_с_БД[#All],K$8,FALSE),,""),"")</f>
        <v/>
      </c>
      <c r="L246" s="19" t="str">
        <f>IF(ТаблицаДокумент[[#This Row],[№  п/п]]&gt;$K$5,"Y","N")</f>
        <v>Y</v>
      </c>
    </row>
    <row r="247" spans="1:12" x14ac:dyDescent="0.35">
      <c r="A247" s="4" t="str">
        <f t="shared" si="3"/>
        <v/>
      </c>
      <c r="B247" s="15" t="str">
        <f t="array" ref="B247">IFERROR(IF(ТаблицаДокумент[[#This Row],[ № ТН]]="","",VLOOKUP(ТаблицаДокумент[[#This Row],[ № ТН]],Сборка_реестра_с_БД[#All],$B$8,FALSE)),"")</f>
        <v/>
      </c>
      <c r="C247" s="4" t="str">
        <f t="array" ref="C24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7" s="4" t="str">
        <f t="array" ref="D247">IFERROR(IF(ТаблицаДокумент[[#This Row],[ № ТН]]="","",VLOOKUP(ТаблицаДокумент[[#This Row],[ № ТН]],Сборка_реестра_с_БД[#All],D$8,FALSE)),"")</f>
        <v/>
      </c>
      <c r="E247" s="16" t="str">
        <f t="array" ref="E247">IFERROR(IF(ТаблицаДокумент[[#This Row],[ № ТН]]="","",VLOOKUP(ТаблицаДокумент[[#This Row],[ № ТН]],Сборка_реестра_с_БД[#All],E$8,FALSE)),"")</f>
        <v/>
      </c>
      <c r="F247" s="17" t="str">
        <f t="array" ref="F247">IFERROR(IF(ТаблицаДокумент[[#This Row],[ № ТН]]="","",VLOOKUP(ТаблицаДокумент[[#This Row],[ № ТН]],Сборка_реестра_с_БД[#All],F$8,FALSE)),"")</f>
        <v/>
      </c>
      <c r="G247" s="4" t="str">
        <f t="array" ref="G247">IFERROR(IF(ТаблицаДокумент[[#This Row],[ № ТН]]="","",VLOOKUP(ТаблицаДокумент[[#This Row],[ № ТН]],Сборка_реестра_с_БД[#All],G$8,FALSE)),"")</f>
        <v/>
      </c>
      <c r="H247" s="4" t="str">
        <f t="array" ref="H247">IFERROR(IF(ТаблицаДокумент[[#This Row],[ № ТН]]="","",VLOOKUP(ТаблицаДокумент[[#This Row],[ № ТН]],Сборка_реестра_с_БД[#All],H$8,FALSE)),"")</f>
        <v/>
      </c>
      <c r="I247" s="4" t="str">
        <f t="array" ref="I247">IFERROR(IF(ТаблицаДокумент[[#This Row],[ № ТН]]="","",VLOOKUP(ТаблицаДокумент[[#This Row],[ № ТН]],Сборка_реестра_с_БД[#All],I$8,FALSE)),"")</f>
        <v/>
      </c>
      <c r="J247" s="6" t="str">
        <f t="array" ref="J24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7" s="4" t="str">
        <f t="array" ref="K247">IFERROR(IF(VLOOKUP(ТаблицаДокумент[[#This Row],[ № ТН]],Сборка_реестра_с_БД[#All],K$8,FALSE),,""),"")</f>
        <v/>
      </c>
      <c r="L247" s="19" t="str">
        <f>IF(ТаблицаДокумент[[#This Row],[№  п/п]]&gt;$K$5,"Y","N")</f>
        <v>Y</v>
      </c>
    </row>
    <row r="248" spans="1:12" x14ac:dyDescent="0.35">
      <c r="A248" s="4" t="str">
        <f t="shared" si="3"/>
        <v/>
      </c>
      <c r="B248" s="15" t="str">
        <f t="array" ref="B248">IFERROR(IF(ТаблицаДокумент[[#This Row],[ № ТН]]="","",VLOOKUP(ТаблицаДокумент[[#This Row],[ № ТН]],Сборка_реестра_с_БД[#All],$B$8,FALSE)),"")</f>
        <v/>
      </c>
      <c r="C248" s="4" t="str">
        <f t="array" ref="C24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8" s="4" t="str">
        <f t="array" ref="D248">IFERROR(IF(ТаблицаДокумент[[#This Row],[ № ТН]]="","",VLOOKUP(ТаблицаДокумент[[#This Row],[ № ТН]],Сборка_реестра_с_БД[#All],D$8,FALSE)),"")</f>
        <v/>
      </c>
      <c r="E248" s="16" t="str">
        <f t="array" ref="E248">IFERROR(IF(ТаблицаДокумент[[#This Row],[ № ТН]]="","",VLOOKUP(ТаблицаДокумент[[#This Row],[ № ТН]],Сборка_реестра_с_БД[#All],E$8,FALSE)),"")</f>
        <v/>
      </c>
      <c r="F248" s="17" t="str">
        <f t="array" ref="F248">IFERROR(IF(ТаблицаДокумент[[#This Row],[ № ТН]]="","",VLOOKUP(ТаблицаДокумент[[#This Row],[ № ТН]],Сборка_реестра_с_БД[#All],F$8,FALSE)),"")</f>
        <v/>
      </c>
      <c r="G248" s="4" t="str">
        <f t="array" ref="G248">IFERROR(IF(ТаблицаДокумент[[#This Row],[ № ТН]]="","",VLOOKUP(ТаблицаДокумент[[#This Row],[ № ТН]],Сборка_реестра_с_БД[#All],G$8,FALSE)),"")</f>
        <v/>
      </c>
      <c r="H248" s="4" t="str">
        <f t="array" ref="H248">IFERROR(IF(ТаблицаДокумент[[#This Row],[ № ТН]]="","",VLOOKUP(ТаблицаДокумент[[#This Row],[ № ТН]],Сборка_реестра_с_БД[#All],H$8,FALSE)),"")</f>
        <v/>
      </c>
      <c r="I248" s="4" t="str">
        <f t="array" ref="I248">IFERROR(IF(ТаблицаДокумент[[#This Row],[ № ТН]]="","",VLOOKUP(ТаблицаДокумент[[#This Row],[ № ТН]],Сборка_реестра_с_БД[#All],I$8,FALSE)),"")</f>
        <v/>
      </c>
      <c r="J248" s="6" t="str">
        <f t="array" ref="J24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8" s="4" t="str">
        <f t="array" ref="K248">IFERROR(IF(VLOOKUP(ТаблицаДокумент[[#This Row],[ № ТН]],Сборка_реестра_с_БД[#All],K$8,FALSE),,""),"")</f>
        <v/>
      </c>
      <c r="L248" s="19" t="str">
        <f>IF(ТаблицаДокумент[[#This Row],[№  п/п]]&gt;$K$5,"Y","N")</f>
        <v>Y</v>
      </c>
    </row>
    <row r="249" spans="1:12" x14ac:dyDescent="0.35">
      <c r="A249" s="4" t="str">
        <f t="shared" si="3"/>
        <v/>
      </c>
      <c r="B249" s="15" t="str">
        <f t="array" ref="B249">IFERROR(IF(ТаблицаДокумент[[#This Row],[ № ТН]]="","",VLOOKUP(ТаблицаДокумент[[#This Row],[ № ТН]],Сборка_реестра_с_БД[#All],$B$8,FALSE)),"")</f>
        <v/>
      </c>
      <c r="C249" s="4" t="str">
        <f t="array" ref="C24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49" s="4" t="str">
        <f t="array" ref="D249">IFERROR(IF(ТаблицаДокумент[[#This Row],[ № ТН]]="","",VLOOKUP(ТаблицаДокумент[[#This Row],[ № ТН]],Сборка_реестра_с_БД[#All],D$8,FALSE)),"")</f>
        <v/>
      </c>
      <c r="E249" s="16" t="str">
        <f t="array" ref="E249">IFERROR(IF(ТаблицаДокумент[[#This Row],[ № ТН]]="","",VLOOKUP(ТаблицаДокумент[[#This Row],[ № ТН]],Сборка_реестра_с_БД[#All],E$8,FALSE)),"")</f>
        <v/>
      </c>
      <c r="F249" s="17" t="str">
        <f t="array" ref="F249">IFERROR(IF(ТаблицаДокумент[[#This Row],[ № ТН]]="","",VLOOKUP(ТаблицаДокумент[[#This Row],[ № ТН]],Сборка_реестра_с_БД[#All],F$8,FALSE)),"")</f>
        <v/>
      </c>
      <c r="G249" s="4" t="str">
        <f t="array" ref="G249">IFERROR(IF(ТаблицаДокумент[[#This Row],[ № ТН]]="","",VLOOKUP(ТаблицаДокумент[[#This Row],[ № ТН]],Сборка_реестра_с_БД[#All],G$8,FALSE)),"")</f>
        <v/>
      </c>
      <c r="H249" s="4" t="str">
        <f t="array" ref="H249">IFERROR(IF(ТаблицаДокумент[[#This Row],[ № ТН]]="","",VLOOKUP(ТаблицаДокумент[[#This Row],[ № ТН]],Сборка_реестра_с_БД[#All],H$8,FALSE)),"")</f>
        <v/>
      </c>
      <c r="I249" s="4" t="str">
        <f t="array" ref="I249">IFERROR(IF(ТаблицаДокумент[[#This Row],[ № ТН]]="","",VLOOKUP(ТаблицаДокумент[[#This Row],[ № ТН]],Сборка_реестра_с_БД[#All],I$8,FALSE)),"")</f>
        <v/>
      </c>
      <c r="J249" s="6" t="str">
        <f t="array" ref="J24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49" s="4" t="str">
        <f t="array" ref="K249">IFERROR(IF(VLOOKUP(ТаблицаДокумент[[#This Row],[ № ТН]],Сборка_реестра_с_БД[#All],K$8,FALSE),,""),"")</f>
        <v/>
      </c>
      <c r="L249" s="19" t="str">
        <f>IF(ТаблицаДокумент[[#This Row],[№  п/п]]&gt;$K$5,"Y","N")</f>
        <v>Y</v>
      </c>
    </row>
    <row r="250" spans="1:12" x14ac:dyDescent="0.35">
      <c r="A250" s="4" t="str">
        <f t="shared" si="3"/>
        <v/>
      </c>
      <c r="B250" s="15" t="str">
        <f t="array" ref="B250">IFERROR(IF(ТаблицаДокумент[[#This Row],[ № ТН]]="","",VLOOKUP(ТаблицаДокумент[[#This Row],[ № ТН]],Сборка_реестра_с_БД[#All],$B$8,FALSE)),"")</f>
        <v/>
      </c>
      <c r="C250" s="4" t="str">
        <f t="array" ref="C25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0" s="4" t="str">
        <f t="array" ref="D250">IFERROR(IF(ТаблицаДокумент[[#This Row],[ № ТН]]="","",VLOOKUP(ТаблицаДокумент[[#This Row],[ № ТН]],Сборка_реестра_с_БД[#All],D$8,FALSE)),"")</f>
        <v/>
      </c>
      <c r="E250" s="16" t="str">
        <f t="array" ref="E250">IFERROR(IF(ТаблицаДокумент[[#This Row],[ № ТН]]="","",VLOOKUP(ТаблицаДокумент[[#This Row],[ № ТН]],Сборка_реестра_с_БД[#All],E$8,FALSE)),"")</f>
        <v/>
      </c>
      <c r="F250" s="17" t="str">
        <f t="array" ref="F250">IFERROR(IF(ТаблицаДокумент[[#This Row],[ № ТН]]="","",VLOOKUP(ТаблицаДокумент[[#This Row],[ № ТН]],Сборка_реестра_с_БД[#All],F$8,FALSE)),"")</f>
        <v/>
      </c>
      <c r="G250" s="4" t="str">
        <f t="array" ref="G250">IFERROR(IF(ТаблицаДокумент[[#This Row],[ № ТН]]="","",VLOOKUP(ТаблицаДокумент[[#This Row],[ № ТН]],Сборка_реестра_с_БД[#All],G$8,FALSE)),"")</f>
        <v/>
      </c>
      <c r="H250" s="4" t="str">
        <f t="array" ref="H250">IFERROR(IF(ТаблицаДокумент[[#This Row],[ № ТН]]="","",VLOOKUP(ТаблицаДокумент[[#This Row],[ № ТН]],Сборка_реестра_с_БД[#All],H$8,FALSE)),"")</f>
        <v/>
      </c>
      <c r="I250" s="4" t="str">
        <f t="array" ref="I250">IFERROR(IF(ТаблицаДокумент[[#This Row],[ № ТН]]="","",VLOOKUP(ТаблицаДокумент[[#This Row],[ № ТН]],Сборка_реестра_с_БД[#All],I$8,FALSE)),"")</f>
        <v/>
      </c>
      <c r="J250" s="6" t="str">
        <f t="array" ref="J25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0" s="4" t="str">
        <f t="array" ref="K250">IFERROR(IF(VLOOKUP(ТаблицаДокумент[[#This Row],[ № ТН]],Сборка_реестра_с_БД[#All],K$8,FALSE),,""),"")</f>
        <v/>
      </c>
      <c r="L250" s="19" t="str">
        <f>IF(ТаблицаДокумент[[#This Row],[№  п/п]]&gt;$K$5,"Y","N")</f>
        <v>Y</v>
      </c>
    </row>
    <row r="251" spans="1:12" x14ac:dyDescent="0.35">
      <c r="A251" s="4" t="str">
        <f t="shared" si="3"/>
        <v/>
      </c>
      <c r="B251" s="15" t="str">
        <f t="array" ref="B251">IFERROR(IF(ТаблицаДокумент[[#This Row],[ № ТН]]="","",VLOOKUP(ТаблицаДокумент[[#This Row],[ № ТН]],Сборка_реестра_с_БД[#All],$B$8,FALSE)),"")</f>
        <v/>
      </c>
      <c r="C251" s="4" t="str">
        <f t="array" ref="C25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1" s="4" t="str">
        <f t="array" ref="D251">IFERROR(IF(ТаблицаДокумент[[#This Row],[ № ТН]]="","",VLOOKUP(ТаблицаДокумент[[#This Row],[ № ТН]],Сборка_реестра_с_БД[#All],D$8,FALSE)),"")</f>
        <v/>
      </c>
      <c r="E251" s="16" t="str">
        <f t="array" ref="E251">IFERROR(IF(ТаблицаДокумент[[#This Row],[ № ТН]]="","",VLOOKUP(ТаблицаДокумент[[#This Row],[ № ТН]],Сборка_реестра_с_БД[#All],E$8,FALSE)),"")</f>
        <v/>
      </c>
      <c r="F251" s="17" t="str">
        <f t="array" ref="F251">IFERROR(IF(ТаблицаДокумент[[#This Row],[ № ТН]]="","",VLOOKUP(ТаблицаДокумент[[#This Row],[ № ТН]],Сборка_реестра_с_БД[#All],F$8,FALSE)),"")</f>
        <v/>
      </c>
      <c r="G251" s="4" t="str">
        <f t="array" ref="G251">IFERROR(IF(ТаблицаДокумент[[#This Row],[ № ТН]]="","",VLOOKUP(ТаблицаДокумент[[#This Row],[ № ТН]],Сборка_реестра_с_БД[#All],G$8,FALSE)),"")</f>
        <v/>
      </c>
      <c r="H251" s="4" t="str">
        <f t="array" ref="H251">IFERROR(IF(ТаблицаДокумент[[#This Row],[ № ТН]]="","",VLOOKUP(ТаблицаДокумент[[#This Row],[ № ТН]],Сборка_реестра_с_БД[#All],H$8,FALSE)),"")</f>
        <v/>
      </c>
      <c r="I251" s="4" t="str">
        <f t="array" ref="I251">IFERROR(IF(ТаблицаДокумент[[#This Row],[ № ТН]]="","",VLOOKUP(ТаблицаДокумент[[#This Row],[ № ТН]],Сборка_реестра_с_БД[#All],I$8,FALSE)),"")</f>
        <v/>
      </c>
      <c r="J251" s="6" t="str">
        <f t="array" ref="J25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1" s="4" t="str">
        <f t="array" ref="K251">IFERROR(IF(VLOOKUP(ТаблицаДокумент[[#This Row],[ № ТН]],Сборка_реестра_с_БД[#All],K$8,FALSE),,""),"")</f>
        <v/>
      </c>
      <c r="L251" s="19" t="str">
        <f>IF(ТаблицаДокумент[[#This Row],[№  п/п]]&gt;$K$5,"Y","N")</f>
        <v>Y</v>
      </c>
    </row>
    <row r="252" spans="1:12" x14ac:dyDescent="0.35">
      <c r="A252" s="4" t="str">
        <f t="shared" si="3"/>
        <v/>
      </c>
      <c r="B252" s="15" t="str">
        <f t="array" ref="B252">IFERROR(IF(ТаблицаДокумент[[#This Row],[ № ТН]]="","",VLOOKUP(ТаблицаДокумент[[#This Row],[ № ТН]],Сборка_реестра_с_БД[#All],$B$8,FALSE)),"")</f>
        <v/>
      </c>
      <c r="C252" s="4" t="str">
        <f t="array" ref="C25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2" s="4" t="str">
        <f t="array" ref="D252">IFERROR(IF(ТаблицаДокумент[[#This Row],[ № ТН]]="","",VLOOKUP(ТаблицаДокумент[[#This Row],[ № ТН]],Сборка_реестра_с_БД[#All],D$8,FALSE)),"")</f>
        <v/>
      </c>
      <c r="E252" s="16" t="str">
        <f t="array" ref="E252">IFERROR(IF(ТаблицаДокумент[[#This Row],[ № ТН]]="","",VLOOKUP(ТаблицаДокумент[[#This Row],[ № ТН]],Сборка_реестра_с_БД[#All],E$8,FALSE)),"")</f>
        <v/>
      </c>
      <c r="F252" s="17" t="str">
        <f t="array" ref="F252">IFERROR(IF(ТаблицаДокумент[[#This Row],[ № ТН]]="","",VLOOKUP(ТаблицаДокумент[[#This Row],[ № ТН]],Сборка_реестра_с_БД[#All],F$8,FALSE)),"")</f>
        <v/>
      </c>
      <c r="G252" s="4" t="str">
        <f t="array" ref="G252">IFERROR(IF(ТаблицаДокумент[[#This Row],[ № ТН]]="","",VLOOKUP(ТаблицаДокумент[[#This Row],[ № ТН]],Сборка_реестра_с_БД[#All],G$8,FALSE)),"")</f>
        <v/>
      </c>
      <c r="H252" s="4" t="str">
        <f t="array" ref="H252">IFERROR(IF(ТаблицаДокумент[[#This Row],[ № ТН]]="","",VLOOKUP(ТаблицаДокумент[[#This Row],[ № ТН]],Сборка_реестра_с_БД[#All],H$8,FALSE)),"")</f>
        <v/>
      </c>
      <c r="I252" s="4" t="str">
        <f t="array" ref="I252">IFERROR(IF(ТаблицаДокумент[[#This Row],[ № ТН]]="","",VLOOKUP(ТаблицаДокумент[[#This Row],[ № ТН]],Сборка_реестра_с_БД[#All],I$8,FALSE)),"")</f>
        <v/>
      </c>
      <c r="J252" s="6" t="str">
        <f t="array" ref="J25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2" s="4" t="str">
        <f t="array" ref="K252">IFERROR(IF(VLOOKUP(ТаблицаДокумент[[#This Row],[ № ТН]],Сборка_реестра_с_БД[#All],K$8,FALSE),,""),"")</f>
        <v/>
      </c>
      <c r="L252" s="19" t="str">
        <f>IF(ТаблицаДокумент[[#This Row],[№  п/п]]&gt;$K$5,"Y","N")</f>
        <v>Y</v>
      </c>
    </row>
    <row r="253" spans="1:12" x14ac:dyDescent="0.35">
      <c r="A253" s="4" t="str">
        <f t="shared" si="3"/>
        <v/>
      </c>
      <c r="B253" s="15" t="str">
        <f t="array" ref="B253">IFERROR(IF(ТаблицаДокумент[[#This Row],[ № ТН]]="","",VLOOKUP(ТаблицаДокумент[[#This Row],[ № ТН]],Сборка_реестра_с_БД[#All],$B$8,FALSE)),"")</f>
        <v/>
      </c>
      <c r="C253" s="4" t="str">
        <f t="array" ref="C25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3" s="4" t="str">
        <f t="array" ref="D253">IFERROR(IF(ТаблицаДокумент[[#This Row],[ № ТН]]="","",VLOOKUP(ТаблицаДокумент[[#This Row],[ № ТН]],Сборка_реестра_с_БД[#All],D$8,FALSE)),"")</f>
        <v/>
      </c>
      <c r="E253" s="16" t="str">
        <f t="array" ref="E253">IFERROR(IF(ТаблицаДокумент[[#This Row],[ № ТН]]="","",VLOOKUP(ТаблицаДокумент[[#This Row],[ № ТН]],Сборка_реестра_с_БД[#All],E$8,FALSE)),"")</f>
        <v/>
      </c>
      <c r="F253" s="17" t="str">
        <f t="array" ref="F253">IFERROR(IF(ТаблицаДокумент[[#This Row],[ № ТН]]="","",VLOOKUP(ТаблицаДокумент[[#This Row],[ № ТН]],Сборка_реестра_с_БД[#All],F$8,FALSE)),"")</f>
        <v/>
      </c>
      <c r="G253" s="4" t="str">
        <f t="array" ref="G253">IFERROR(IF(ТаблицаДокумент[[#This Row],[ № ТН]]="","",VLOOKUP(ТаблицаДокумент[[#This Row],[ № ТН]],Сборка_реестра_с_БД[#All],G$8,FALSE)),"")</f>
        <v/>
      </c>
      <c r="H253" s="4" t="str">
        <f t="array" ref="H253">IFERROR(IF(ТаблицаДокумент[[#This Row],[ № ТН]]="","",VLOOKUP(ТаблицаДокумент[[#This Row],[ № ТН]],Сборка_реестра_с_БД[#All],H$8,FALSE)),"")</f>
        <v/>
      </c>
      <c r="I253" s="4" t="str">
        <f t="array" ref="I253">IFERROR(IF(ТаблицаДокумент[[#This Row],[ № ТН]]="","",VLOOKUP(ТаблицаДокумент[[#This Row],[ № ТН]],Сборка_реестра_с_БД[#All],I$8,FALSE)),"")</f>
        <v/>
      </c>
      <c r="J253" s="6" t="str">
        <f t="array" ref="J25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3" s="4" t="str">
        <f t="array" ref="K253">IFERROR(IF(VLOOKUP(ТаблицаДокумент[[#This Row],[ № ТН]],Сборка_реестра_с_БД[#All],K$8,FALSE),,""),"")</f>
        <v/>
      </c>
      <c r="L253" s="19" t="str">
        <f>IF(ТаблицаДокумент[[#This Row],[№  п/п]]&gt;$K$5,"Y","N")</f>
        <v>Y</v>
      </c>
    </row>
    <row r="254" spans="1:12" x14ac:dyDescent="0.35">
      <c r="A254" s="4" t="str">
        <f t="shared" si="3"/>
        <v/>
      </c>
      <c r="B254" s="15" t="str">
        <f t="array" ref="B254">IFERROR(IF(ТаблицаДокумент[[#This Row],[ № ТН]]="","",VLOOKUP(ТаблицаДокумент[[#This Row],[ № ТН]],Сборка_реестра_с_БД[#All],$B$8,FALSE)),"")</f>
        <v/>
      </c>
      <c r="C254" s="4" t="str">
        <f t="array" ref="C25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4" s="4" t="str">
        <f t="array" ref="D254">IFERROR(IF(ТаблицаДокумент[[#This Row],[ № ТН]]="","",VLOOKUP(ТаблицаДокумент[[#This Row],[ № ТН]],Сборка_реестра_с_БД[#All],D$8,FALSE)),"")</f>
        <v/>
      </c>
      <c r="E254" s="16" t="str">
        <f t="array" ref="E254">IFERROR(IF(ТаблицаДокумент[[#This Row],[ № ТН]]="","",VLOOKUP(ТаблицаДокумент[[#This Row],[ № ТН]],Сборка_реестра_с_БД[#All],E$8,FALSE)),"")</f>
        <v/>
      </c>
      <c r="F254" s="17" t="str">
        <f t="array" ref="F254">IFERROR(IF(ТаблицаДокумент[[#This Row],[ № ТН]]="","",VLOOKUP(ТаблицаДокумент[[#This Row],[ № ТН]],Сборка_реестра_с_БД[#All],F$8,FALSE)),"")</f>
        <v/>
      </c>
      <c r="G254" s="4" t="str">
        <f t="array" ref="G254">IFERROR(IF(ТаблицаДокумент[[#This Row],[ № ТН]]="","",VLOOKUP(ТаблицаДокумент[[#This Row],[ № ТН]],Сборка_реестра_с_БД[#All],G$8,FALSE)),"")</f>
        <v/>
      </c>
      <c r="H254" s="4" t="str">
        <f t="array" ref="H254">IFERROR(IF(ТаблицаДокумент[[#This Row],[ № ТН]]="","",VLOOKUP(ТаблицаДокумент[[#This Row],[ № ТН]],Сборка_реестра_с_БД[#All],H$8,FALSE)),"")</f>
        <v/>
      </c>
      <c r="I254" s="4" t="str">
        <f t="array" ref="I254">IFERROR(IF(ТаблицаДокумент[[#This Row],[ № ТН]]="","",VLOOKUP(ТаблицаДокумент[[#This Row],[ № ТН]],Сборка_реестра_с_БД[#All],I$8,FALSE)),"")</f>
        <v/>
      </c>
      <c r="J254" s="6" t="str">
        <f t="array" ref="J25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4" s="4" t="str">
        <f t="array" ref="K254">IFERROR(IF(VLOOKUP(ТаблицаДокумент[[#This Row],[ № ТН]],Сборка_реестра_с_БД[#All],K$8,FALSE),,""),"")</f>
        <v/>
      </c>
      <c r="L254" s="19" t="str">
        <f>IF(ТаблицаДокумент[[#This Row],[№  п/п]]&gt;$K$5,"Y","N")</f>
        <v>Y</v>
      </c>
    </row>
    <row r="255" spans="1:12" x14ac:dyDescent="0.35">
      <c r="A255" s="4" t="str">
        <f t="shared" si="3"/>
        <v/>
      </c>
      <c r="B255" s="15" t="str">
        <f t="array" ref="B255">IFERROR(IF(ТаблицаДокумент[[#This Row],[ № ТН]]="","",VLOOKUP(ТаблицаДокумент[[#This Row],[ № ТН]],Сборка_реестра_с_БД[#All],$B$8,FALSE)),"")</f>
        <v/>
      </c>
      <c r="C255" s="4" t="str">
        <f t="array" ref="C25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5" s="4" t="str">
        <f t="array" ref="D255">IFERROR(IF(ТаблицаДокумент[[#This Row],[ № ТН]]="","",VLOOKUP(ТаблицаДокумент[[#This Row],[ № ТН]],Сборка_реестра_с_БД[#All],D$8,FALSE)),"")</f>
        <v/>
      </c>
      <c r="E255" s="16" t="str">
        <f t="array" ref="E255">IFERROR(IF(ТаблицаДокумент[[#This Row],[ № ТН]]="","",VLOOKUP(ТаблицаДокумент[[#This Row],[ № ТН]],Сборка_реестра_с_БД[#All],E$8,FALSE)),"")</f>
        <v/>
      </c>
      <c r="F255" s="17" t="str">
        <f t="array" ref="F255">IFERROR(IF(ТаблицаДокумент[[#This Row],[ № ТН]]="","",VLOOKUP(ТаблицаДокумент[[#This Row],[ № ТН]],Сборка_реестра_с_БД[#All],F$8,FALSE)),"")</f>
        <v/>
      </c>
      <c r="G255" s="4" t="str">
        <f t="array" ref="G255">IFERROR(IF(ТаблицаДокумент[[#This Row],[ № ТН]]="","",VLOOKUP(ТаблицаДокумент[[#This Row],[ № ТН]],Сборка_реестра_с_БД[#All],G$8,FALSE)),"")</f>
        <v/>
      </c>
      <c r="H255" s="4" t="str">
        <f t="array" ref="H255">IFERROR(IF(ТаблицаДокумент[[#This Row],[ № ТН]]="","",VLOOKUP(ТаблицаДокумент[[#This Row],[ № ТН]],Сборка_реестра_с_БД[#All],H$8,FALSE)),"")</f>
        <v/>
      </c>
      <c r="I255" s="4" t="str">
        <f t="array" ref="I255">IFERROR(IF(ТаблицаДокумент[[#This Row],[ № ТН]]="","",VLOOKUP(ТаблицаДокумент[[#This Row],[ № ТН]],Сборка_реестра_с_БД[#All],I$8,FALSE)),"")</f>
        <v/>
      </c>
      <c r="J255" s="6" t="str">
        <f t="array" ref="J25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5" s="4" t="str">
        <f t="array" ref="K255">IFERROR(IF(VLOOKUP(ТаблицаДокумент[[#This Row],[ № ТН]],Сборка_реестра_с_БД[#All],K$8,FALSE),,""),"")</f>
        <v/>
      </c>
      <c r="L255" s="19" t="str">
        <f>IF(ТаблицаДокумент[[#This Row],[№  п/п]]&gt;$K$5,"Y","N")</f>
        <v>Y</v>
      </c>
    </row>
    <row r="256" spans="1:12" x14ac:dyDescent="0.35">
      <c r="A256" s="4" t="str">
        <f t="shared" si="3"/>
        <v/>
      </c>
      <c r="B256" s="15" t="str">
        <f t="array" ref="B256">IFERROR(IF(ТаблицаДокумент[[#This Row],[ № ТН]]="","",VLOOKUP(ТаблицаДокумент[[#This Row],[ № ТН]],Сборка_реестра_с_БД[#All],$B$8,FALSE)),"")</f>
        <v/>
      </c>
      <c r="C256" s="4" t="str">
        <f t="array" ref="C25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6" s="4" t="str">
        <f t="array" ref="D256">IFERROR(IF(ТаблицаДокумент[[#This Row],[ № ТН]]="","",VLOOKUP(ТаблицаДокумент[[#This Row],[ № ТН]],Сборка_реестра_с_БД[#All],D$8,FALSE)),"")</f>
        <v/>
      </c>
      <c r="E256" s="16" t="str">
        <f t="array" ref="E256">IFERROR(IF(ТаблицаДокумент[[#This Row],[ № ТН]]="","",VLOOKUP(ТаблицаДокумент[[#This Row],[ № ТН]],Сборка_реестра_с_БД[#All],E$8,FALSE)),"")</f>
        <v/>
      </c>
      <c r="F256" s="17" t="str">
        <f t="array" ref="F256">IFERROR(IF(ТаблицаДокумент[[#This Row],[ № ТН]]="","",VLOOKUP(ТаблицаДокумент[[#This Row],[ № ТН]],Сборка_реестра_с_БД[#All],F$8,FALSE)),"")</f>
        <v/>
      </c>
      <c r="G256" s="4" t="str">
        <f t="array" ref="G256">IFERROR(IF(ТаблицаДокумент[[#This Row],[ № ТН]]="","",VLOOKUP(ТаблицаДокумент[[#This Row],[ № ТН]],Сборка_реестра_с_БД[#All],G$8,FALSE)),"")</f>
        <v/>
      </c>
      <c r="H256" s="4" t="str">
        <f t="array" ref="H256">IFERROR(IF(ТаблицаДокумент[[#This Row],[ № ТН]]="","",VLOOKUP(ТаблицаДокумент[[#This Row],[ № ТН]],Сборка_реестра_с_БД[#All],H$8,FALSE)),"")</f>
        <v/>
      </c>
      <c r="I256" s="4" t="str">
        <f t="array" ref="I256">IFERROR(IF(ТаблицаДокумент[[#This Row],[ № ТН]]="","",VLOOKUP(ТаблицаДокумент[[#This Row],[ № ТН]],Сборка_реестра_с_БД[#All],I$8,FALSE)),"")</f>
        <v/>
      </c>
      <c r="J256" s="6" t="str">
        <f t="array" ref="J25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6" s="4" t="str">
        <f t="array" ref="K256">IFERROR(IF(VLOOKUP(ТаблицаДокумент[[#This Row],[ № ТН]],Сборка_реестра_с_БД[#All],K$8,FALSE),,""),"")</f>
        <v/>
      </c>
      <c r="L256" s="19" t="str">
        <f>IF(ТаблицаДокумент[[#This Row],[№  п/п]]&gt;$K$5,"Y","N")</f>
        <v>Y</v>
      </c>
    </row>
    <row r="257" spans="1:12" x14ac:dyDescent="0.35">
      <c r="A257" s="4" t="str">
        <f t="shared" si="3"/>
        <v/>
      </c>
      <c r="B257" s="15" t="str">
        <f t="array" ref="B257">IFERROR(IF(ТаблицаДокумент[[#This Row],[ № ТН]]="","",VLOOKUP(ТаблицаДокумент[[#This Row],[ № ТН]],Сборка_реестра_с_БД[#All],$B$8,FALSE)),"")</f>
        <v/>
      </c>
      <c r="C257" s="4" t="str">
        <f t="array" ref="C25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7" s="4" t="str">
        <f t="array" ref="D257">IFERROR(IF(ТаблицаДокумент[[#This Row],[ № ТН]]="","",VLOOKUP(ТаблицаДокумент[[#This Row],[ № ТН]],Сборка_реестра_с_БД[#All],D$8,FALSE)),"")</f>
        <v/>
      </c>
      <c r="E257" s="16" t="str">
        <f t="array" ref="E257">IFERROR(IF(ТаблицаДокумент[[#This Row],[ № ТН]]="","",VLOOKUP(ТаблицаДокумент[[#This Row],[ № ТН]],Сборка_реестра_с_БД[#All],E$8,FALSE)),"")</f>
        <v/>
      </c>
      <c r="F257" s="17" t="str">
        <f t="array" ref="F257">IFERROR(IF(ТаблицаДокумент[[#This Row],[ № ТН]]="","",VLOOKUP(ТаблицаДокумент[[#This Row],[ № ТН]],Сборка_реестра_с_БД[#All],F$8,FALSE)),"")</f>
        <v/>
      </c>
      <c r="G257" s="4" t="str">
        <f t="array" ref="G257">IFERROR(IF(ТаблицаДокумент[[#This Row],[ № ТН]]="","",VLOOKUP(ТаблицаДокумент[[#This Row],[ № ТН]],Сборка_реестра_с_БД[#All],G$8,FALSE)),"")</f>
        <v/>
      </c>
      <c r="H257" s="4" t="str">
        <f t="array" ref="H257">IFERROR(IF(ТаблицаДокумент[[#This Row],[ № ТН]]="","",VLOOKUP(ТаблицаДокумент[[#This Row],[ № ТН]],Сборка_реестра_с_БД[#All],H$8,FALSE)),"")</f>
        <v/>
      </c>
      <c r="I257" s="4" t="str">
        <f t="array" ref="I257">IFERROR(IF(ТаблицаДокумент[[#This Row],[ № ТН]]="","",VLOOKUP(ТаблицаДокумент[[#This Row],[ № ТН]],Сборка_реестра_с_БД[#All],I$8,FALSE)),"")</f>
        <v/>
      </c>
      <c r="J257" s="6" t="str">
        <f t="array" ref="J25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7" s="4" t="str">
        <f t="array" ref="K257">IFERROR(IF(VLOOKUP(ТаблицаДокумент[[#This Row],[ № ТН]],Сборка_реестра_с_БД[#All],K$8,FALSE),,""),"")</f>
        <v/>
      </c>
      <c r="L257" s="19" t="str">
        <f>IF(ТаблицаДокумент[[#This Row],[№  п/п]]&gt;$K$5,"Y","N")</f>
        <v>Y</v>
      </c>
    </row>
    <row r="258" spans="1:12" x14ac:dyDescent="0.35">
      <c r="A258" s="4" t="str">
        <f t="shared" si="3"/>
        <v/>
      </c>
      <c r="B258" s="15" t="str">
        <f t="array" ref="B258">IFERROR(IF(ТаблицаДокумент[[#This Row],[ № ТН]]="","",VLOOKUP(ТаблицаДокумент[[#This Row],[ № ТН]],Сборка_реестра_с_БД[#All],$B$8,FALSE)),"")</f>
        <v/>
      </c>
      <c r="C258" s="4" t="str">
        <f t="array" ref="C25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8" s="4" t="str">
        <f t="array" ref="D258">IFERROR(IF(ТаблицаДокумент[[#This Row],[ № ТН]]="","",VLOOKUP(ТаблицаДокумент[[#This Row],[ № ТН]],Сборка_реестра_с_БД[#All],D$8,FALSE)),"")</f>
        <v/>
      </c>
      <c r="E258" s="16" t="str">
        <f t="array" ref="E258">IFERROR(IF(ТаблицаДокумент[[#This Row],[ № ТН]]="","",VLOOKUP(ТаблицаДокумент[[#This Row],[ № ТН]],Сборка_реестра_с_БД[#All],E$8,FALSE)),"")</f>
        <v/>
      </c>
      <c r="F258" s="17" t="str">
        <f t="array" ref="F258">IFERROR(IF(ТаблицаДокумент[[#This Row],[ № ТН]]="","",VLOOKUP(ТаблицаДокумент[[#This Row],[ № ТН]],Сборка_реестра_с_БД[#All],F$8,FALSE)),"")</f>
        <v/>
      </c>
      <c r="G258" s="4" t="str">
        <f t="array" ref="G258">IFERROR(IF(ТаблицаДокумент[[#This Row],[ № ТН]]="","",VLOOKUP(ТаблицаДокумент[[#This Row],[ № ТН]],Сборка_реестра_с_БД[#All],G$8,FALSE)),"")</f>
        <v/>
      </c>
      <c r="H258" s="4" t="str">
        <f t="array" ref="H258">IFERROR(IF(ТаблицаДокумент[[#This Row],[ № ТН]]="","",VLOOKUP(ТаблицаДокумент[[#This Row],[ № ТН]],Сборка_реестра_с_БД[#All],H$8,FALSE)),"")</f>
        <v/>
      </c>
      <c r="I258" s="4" t="str">
        <f t="array" ref="I258">IFERROR(IF(ТаблицаДокумент[[#This Row],[ № ТН]]="","",VLOOKUP(ТаблицаДокумент[[#This Row],[ № ТН]],Сборка_реестра_с_БД[#All],I$8,FALSE)),"")</f>
        <v/>
      </c>
      <c r="J258" s="6" t="str">
        <f t="array" ref="J25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8" s="4" t="str">
        <f t="array" ref="K258">IFERROR(IF(VLOOKUP(ТаблицаДокумент[[#This Row],[ № ТН]],Сборка_реестра_с_БД[#All],K$8,FALSE),,""),"")</f>
        <v/>
      </c>
      <c r="L258" s="19" t="str">
        <f>IF(ТаблицаДокумент[[#This Row],[№  п/п]]&gt;$K$5,"Y","N")</f>
        <v>Y</v>
      </c>
    </row>
    <row r="259" spans="1:12" x14ac:dyDescent="0.35">
      <c r="A259" s="4" t="str">
        <f t="shared" si="3"/>
        <v/>
      </c>
      <c r="B259" s="15" t="str">
        <f t="array" ref="B259">IFERROR(IF(ТаблицаДокумент[[#This Row],[ № ТН]]="","",VLOOKUP(ТаблицаДокумент[[#This Row],[ № ТН]],Сборка_реестра_с_БД[#All],$B$8,FALSE)),"")</f>
        <v/>
      </c>
      <c r="C259" s="4" t="str">
        <f t="array" ref="C25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59" s="4" t="str">
        <f t="array" ref="D259">IFERROR(IF(ТаблицаДокумент[[#This Row],[ № ТН]]="","",VLOOKUP(ТаблицаДокумент[[#This Row],[ № ТН]],Сборка_реестра_с_БД[#All],D$8,FALSE)),"")</f>
        <v/>
      </c>
      <c r="E259" s="16" t="str">
        <f t="array" ref="E259">IFERROR(IF(ТаблицаДокумент[[#This Row],[ № ТН]]="","",VLOOKUP(ТаблицаДокумент[[#This Row],[ № ТН]],Сборка_реестра_с_БД[#All],E$8,FALSE)),"")</f>
        <v/>
      </c>
      <c r="F259" s="17" t="str">
        <f t="array" ref="F259">IFERROR(IF(ТаблицаДокумент[[#This Row],[ № ТН]]="","",VLOOKUP(ТаблицаДокумент[[#This Row],[ № ТН]],Сборка_реестра_с_БД[#All],F$8,FALSE)),"")</f>
        <v/>
      </c>
      <c r="G259" s="4" t="str">
        <f t="array" ref="G259">IFERROR(IF(ТаблицаДокумент[[#This Row],[ № ТН]]="","",VLOOKUP(ТаблицаДокумент[[#This Row],[ № ТН]],Сборка_реестра_с_БД[#All],G$8,FALSE)),"")</f>
        <v/>
      </c>
      <c r="H259" s="4" t="str">
        <f t="array" ref="H259">IFERROR(IF(ТаблицаДокумент[[#This Row],[ № ТН]]="","",VLOOKUP(ТаблицаДокумент[[#This Row],[ № ТН]],Сборка_реестра_с_БД[#All],H$8,FALSE)),"")</f>
        <v/>
      </c>
      <c r="I259" s="4" t="str">
        <f t="array" ref="I259">IFERROR(IF(ТаблицаДокумент[[#This Row],[ № ТН]]="","",VLOOKUP(ТаблицаДокумент[[#This Row],[ № ТН]],Сборка_реестра_с_БД[#All],I$8,FALSE)),"")</f>
        <v/>
      </c>
      <c r="J259" s="6" t="str">
        <f t="array" ref="J25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59" s="4" t="str">
        <f t="array" ref="K259">IFERROR(IF(VLOOKUP(ТаблицаДокумент[[#This Row],[ № ТН]],Сборка_реестра_с_БД[#All],K$8,FALSE),,""),"")</f>
        <v/>
      </c>
      <c r="L259" s="19" t="str">
        <f>IF(ТаблицаДокумент[[#This Row],[№  п/п]]&gt;$K$5,"Y","N")</f>
        <v>Y</v>
      </c>
    </row>
    <row r="260" spans="1:12" x14ac:dyDescent="0.35">
      <c r="A260" s="4" t="str">
        <f t="shared" si="3"/>
        <v/>
      </c>
      <c r="B260" s="15" t="str">
        <f t="array" ref="B260">IFERROR(IF(ТаблицаДокумент[[#This Row],[ № ТН]]="","",VLOOKUP(ТаблицаДокумент[[#This Row],[ № ТН]],Сборка_реестра_с_БД[#All],$B$8,FALSE)),"")</f>
        <v/>
      </c>
      <c r="C260" s="4" t="str">
        <f t="array" ref="C26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0" s="4" t="str">
        <f t="array" ref="D260">IFERROR(IF(ТаблицаДокумент[[#This Row],[ № ТН]]="","",VLOOKUP(ТаблицаДокумент[[#This Row],[ № ТН]],Сборка_реестра_с_БД[#All],D$8,FALSE)),"")</f>
        <v/>
      </c>
      <c r="E260" s="16" t="str">
        <f t="array" ref="E260">IFERROR(IF(ТаблицаДокумент[[#This Row],[ № ТН]]="","",VLOOKUP(ТаблицаДокумент[[#This Row],[ № ТН]],Сборка_реестра_с_БД[#All],E$8,FALSE)),"")</f>
        <v/>
      </c>
      <c r="F260" s="17" t="str">
        <f t="array" ref="F260">IFERROR(IF(ТаблицаДокумент[[#This Row],[ № ТН]]="","",VLOOKUP(ТаблицаДокумент[[#This Row],[ № ТН]],Сборка_реестра_с_БД[#All],F$8,FALSE)),"")</f>
        <v/>
      </c>
      <c r="G260" s="4" t="str">
        <f t="array" ref="G260">IFERROR(IF(ТаблицаДокумент[[#This Row],[ № ТН]]="","",VLOOKUP(ТаблицаДокумент[[#This Row],[ № ТН]],Сборка_реестра_с_БД[#All],G$8,FALSE)),"")</f>
        <v/>
      </c>
      <c r="H260" s="4" t="str">
        <f t="array" ref="H260">IFERROR(IF(ТаблицаДокумент[[#This Row],[ № ТН]]="","",VLOOKUP(ТаблицаДокумент[[#This Row],[ № ТН]],Сборка_реестра_с_БД[#All],H$8,FALSE)),"")</f>
        <v/>
      </c>
      <c r="I260" s="4" t="str">
        <f t="array" ref="I260">IFERROR(IF(ТаблицаДокумент[[#This Row],[ № ТН]]="","",VLOOKUP(ТаблицаДокумент[[#This Row],[ № ТН]],Сборка_реестра_с_БД[#All],I$8,FALSE)),"")</f>
        <v/>
      </c>
      <c r="J260" s="6" t="str">
        <f t="array" ref="J26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0" s="4" t="str">
        <f t="array" ref="K260">IFERROR(IF(VLOOKUP(ТаблицаДокумент[[#This Row],[ № ТН]],Сборка_реестра_с_БД[#All],K$8,FALSE),,""),"")</f>
        <v/>
      </c>
      <c r="L260" s="19" t="str">
        <f>IF(ТаблицаДокумент[[#This Row],[№  п/п]]&gt;$K$5,"Y","N")</f>
        <v>Y</v>
      </c>
    </row>
    <row r="261" spans="1:12" x14ac:dyDescent="0.35">
      <c r="A261" s="4" t="str">
        <f t="shared" si="3"/>
        <v/>
      </c>
      <c r="B261" s="15" t="str">
        <f t="array" ref="B261">IFERROR(IF(ТаблицаДокумент[[#This Row],[ № ТН]]="","",VLOOKUP(ТаблицаДокумент[[#This Row],[ № ТН]],Сборка_реестра_с_БД[#All],$B$8,FALSE)),"")</f>
        <v/>
      </c>
      <c r="C261" s="4" t="str">
        <f t="array" ref="C26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1" s="4" t="str">
        <f t="array" ref="D261">IFERROR(IF(ТаблицаДокумент[[#This Row],[ № ТН]]="","",VLOOKUP(ТаблицаДокумент[[#This Row],[ № ТН]],Сборка_реестра_с_БД[#All],D$8,FALSE)),"")</f>
        <v/>
      </c>
      <c r="E261" s="16" t="str">
        <f t="array" ref="E261">IFERROR(IF(ТаблицаДокумент[[#This Row],[ № ТН]]="","",VLOOKUP(ТаблицаДокумент[[#This Row],[ № ТН]],Сборка_реестра_с_БД[#All],E$8,FALSE)),"")</f>
        <v/>
      </c>
      <c r="F261" s="17" t="str">
        <f t="array" ref="F261">IFERROR(IF(ТаблицаДокумент[[#This Row],[ № ТН]]="","",VLOOKUP(ТаблицаДокумент[[#This Row],[ № ТН]],Сборка_реестра_с_БД[#All],F$8,FALSE)),"")</f>
        <v/>
      </c>
      <c r="G261" s="4" t="str">
        <f t="array" ref="G261">IFERROR(IF(ТаблицаДокумент[[#This Row],[ № ТН]]="","",VLOOKUP(ТаблицаДокумент[[#This Row],[ № ТН]],Сборка_реестра_с_БД[#All],G$8,FALSE)),"")</f>
        <v/>
      </c>
      <c r="H261" s="4" t="str">
        <f t="array" ref="H261">IFERROR(IF(ТаблицаДокумент[[#This Row],[ № ТН]]="","",VLOOKUP(ТаблицаДокумент[[#This Row],[ № ТН]],Сборка_реестра_с_БД[#All],H$8,FALSE)),"")</f>
        <v/>
      </c>
      <c r="I261" s="4" t="str">
        <f t="array" ref="I261">IFERROR(IF(ТаблицаДокумент[[#This Row],[ № ТН]]="","",VLOOKUP(ТаблицаДокумент[[#This Row],[ № ТН]],Сборка_реестра_с_БД[#All],I$8,FALSE)),"")</f>
        <v/>
      </c>
      <c r="J261" s="6" t="str">
        <f t="array" ref="J26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1" s="4" t="str">
        <f t="array" ref="K261">IFERROR(IF(VLOOKUP(ТаблицаДокумент[[#This Row],[ № ТН]],Сборка_реестра_с_БД[#All],K$8,FALSE),,""),"")</f>
        <v/>
      </c>
      <c r="L261" s="19" t="str">
        <f>IF(ТаблицаДокумент[[#This Row],[№  п/п]]&gt;$K$5,"Y","N")</f>
        <v>Y</v>
      </c>
    </row>
    <row r="262" spans="1:12" x14ac:dyDescent="0.35">
      <c r="A262" s="4" t="str">
        <f t="shared" si="3"/>
        <v/>
      </c>
      <c r="B262" s="15" t="str">
        <f t="array" ref="B262">IFERROR(IF(ТаблицаДокумент[[#This Row],[ № ТН]]="","",VLOOKUP(ТаблицаДокумент[[#This Row],[ № ТН]],Сборка_реестра_с_БД[#All],$B$8,FALSE)),"")</f>
        <v/>
      </c>
      <c r="C262" s="4" t="str">
        <f t="array" ref="C26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2" s="4" t="str">
        <f t="array" ref="D262">IFERROR(IF(ТаблицаДокумент[[#This Row],[ № ТН]]="","",VLOOKUP(ТаблицаДокумент[[#This Row],[ № ТН]],Сборка_реестра_с_БД[#All],D$8,FALSE)),"")</f>
        <v/>
      </c>
      <c r="E262" s="16" t="str">
        <f t="array" ref="E262">IFERROR(IF(ТаблицаДокумент[[#This Row],[ № ТН]]="","",VLOOKUP(ТаблицаДокумент[[#This Row],[ № ТН]],Сборка_реестра_с_БД[#All],E$8,FALSE)),"")</f>
        <v/>
      </c>
      <c r="F262" s="17" t="str">
        <f t="array" ref="F262">IFERROR(IF(ТаблицаДокумент[[#This Row],[ № ТН]]="","",VLOOKUP(ТаблицаДокумент[[#This Row],[ № ТН]],Сборка_реестра_с_БД[#All],F$8,FALSE)),"")</f>
        <v/>
      </c>
      <c r="G262" s="4" t="str">
        <f t="array" ref="G262">IFERROR(IF(ТаблицаДокумент[[#This Row],[ № ТН]]="","",VLOOKUP(ТаблицаДокумент[[#This Row],[ № ТН]],Сборка_реестра_с_БД[#All],G$8,FALSE)),"")</f>
        <v/>
      </c>
      <c r="H262" s="4" t="str">
        <f t="array" ref="H262">IFERROR(IF(ТаблицаДокумент[[#This Row],[ № ТН]]="","",VLOOKUP(ТаблицаДокумент[[#This Row],[ № ТН]],Сборка_реестра_с_БД[#All],H$8,FALSE)),"")</f>
        <v/>
      </c>
      <c r="I262" s="4" t="str">
        <f t="array" ref="I262">IFERROR(IF(ТаблицаДокумент[[#This Row],[ № ТН]]="","",VLOOKUP(ТаблицаДокумент[[#This Row],[ № ТН]],Сборка_реестра_с_БД[#All],I$8,FALSE)),"")</f>
        <v/>
      </c>
      <c r="J262" s="6" t="str">
        <f t="array" ref="J26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2" s="4" t="str">
        <f t="array" ref="K262">IFERROR(IF(VLOOKUP(ТаблицаДокумент[[#This Row],[ № ТН]],Сборка_реестра_с_БД[#All],K$8,FALSE),,""),"")</f>
        <v/>
      </c>
      <c r="L262" s="19" t="str">
        <f>IF(ТаблицаДокумент[[#This Row],[№  п/п]]&gt;$K$5,"Y","N")</f>
        <v>Y</v>
      </c>
    </row>
    <row r="263" spans="1:12" x14ac:dyDescent="0.35">
      <c r="A263" s="4" t="str">
        <f t="shared" si="3"/>
        <v/>
      </c>
      <c r="B263" s="15" t="str">
        <f t="array" ref="B263">IFERROR(IF(ТаблицаДокумент[[#This Row],[ № ТН]]="","",VLOOKUP(ТаблицаДокумент[[#This Row],[ № ТН]],Сборка_реестра_с_БД[#All],$B$8,FALSE)),"")</f>
        <v/>
      </c>
      <c r="C263" s="4" t="str">
        <f t="array" ref="C26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3" s="4" t="str">
        <f t="array" ref="D263">IFERROR(IF(ТаблицаДокумент[[#This Row],[ № ТН]]="","",VLOOKUP(ТаблицаДокумент[[#This Row],[ № ТН]],Сборка_реестра_с_БД[#All],D$8,FALSE)),"")</f>
        <v/>
      </c>
      <c r="E263" s="16" t="str">
        <f t="array" ref="E263">IFERROR(IF(ТаблицаДокумент[[#This Row],[ № ТН]]="","",VLOOKUP(ТаблицаДокумент[[#This Row],[ № ТН]],Сборка_реестра_с_БД[#All],E$8,FALSE)),"")</f>
        <v/>
      </c>
      <c r="F263" s="17" t="str">
        <f t="array" ref="F263">IFERROR(IF(ТаблицаДокумент[[#This Row],[ № ТН]]="","",VLOOKUP(ТаблицаДокумент[[#This Row],[ № ТН]],Сборка_реестра_с_БД[#All],F$8,FALSE)),"")</f>
        <v/>
      </c>
      <c r="G263" s="4" t="str">
        <f t="array" ref="G263">IFERROR(IF(ТаблицаДокумент[[#This Row],[ № ТН]]="","",VLOOKUP(ТаблицаДокумент[[#This Row],[ № ТН]],Сборка_реестра_с_БД[#All],G$8,FALSE)),"")</f>
        <v/>
      </c>
      <c r="H263" s="4" t="str">
        <f t="array" ref="H263">IFERROR(IF(ТаблицаДокумент[[#This Row],[ № ТН]]="","",VLOOKUP(ТаблицаДокумент[[#This Row],[ № ТН]],Сборка_реестра_с_БД[#All],H$8,FALSE)),"")</f>
        <v/>
      </c>
      <c r="I263" s="4" t="str">
        <f t="array" ref="I263">IFERROR(IF(ТаблицаДокумент[[#This Row],[ № ТН]]="","",VLOOKUP(ТаблицаДокумент[[#This Row],[ № ТН]],Сборка_реестра_с_БД[#All],I$8,FALSE)),"")</f>
        <v/>
      </c>
      <c r="J263" s="6" t="str">
        <f t="array" ref="J26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3" s="4" t="str">
        <f t="array" ref="K263">IFERROR(IF(VLOOKUP(ТаблицаДокумент[[#This Row],[ № ТН]],Сборка_реестра_с_БД[#All],K$8,FALSE),,""),"")</f>
        <v/>
      </c>
      <c r="L263" s="19" t="str">
        <f>IF(ТаблицаДокумент[[#This Row],[№  п/п]]&gt;$K$5,"Y","N")</f>
        <v>Y</v>
      </c>
    </row>
    <row r="264" spans="1:12" x14ac:dyDescent="0.35">
      <c r="A264" s="4" t="str">
        <f t="shared" si="3"/>
        <v/>
      </c>
      <c r="B264" s="15" t="str">
        <f t="array" ref="B264">IFERROR(IF(ТаблицаДокумент[[#This Row],[ № ТН]]="","",VLOOKUP(ТаблицаДокумент[[#This Row],[ № ТН]],Сборка_реестра_с_БД[#All],$B$8,FALSE)),"")</f>
        <v/>
      </c>
      <c r="C264" s="4" t="str">
        <f t="array" ref="C26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4" s="4" t="str">
        <f t="array" ref="D264">IFERROR(IF(ТаблицаДокумент[[#This Row],[ № ТН]]="","",VLOOKUP(ТаблицаДокумент[[#This Row],[ № ТН]],Сборка_реестра_с_БД[#All],D$8,FALSE)),"")</f>
        <v/>
      </c>
      <c r="E264" s="16" t="str">
        <f t="array" ref="E264">IFERROR(IF(ТаблицаДокумент[[#This Row],[ № ТН]]="","",VLOOKUP(ТаблицаДокумент[[#This Row],[ № ТН]],Сборка_реестра_с_БД[#All],E$8,FALSE)),"")</f>
        <v/>
      </c>
      <c r="F264" s="17" t="str">
        <f t="array" ref="F264">IFERROR(IF(ТаблицаДокумент[[#This Row],[ № ТН]]="","",VLOOKUP(ТаблицаДокумент[[#This Row],[ № ТН]],Сборка_реестра_с_БД[#All],F$8,FALSE)),"")</f>
        <v/>
      </c>
      <c r="G264" s="4" t="str">
        <f t="array" ref="G264">IFERROR(IF(ТаблицаДокумент[[#This Row],[ № ТН]]="","",VLOOKUP(ТаблицаДокумент[[#This Row],[ № ТН]],Сборка_реестра_с_БД[#All],G$8,FALSE)),"")</f>
        <v/>
      </c>
      <c r="H264" s="4" t="str">
        <f t="array" ref="H264">IFERROR(IF(ТаблицаДокумент[[#This Row],[ № ТН]]="","",VLOOKUP(ТаблицаДокумент[[#This Row],[ № ТН]],Сборка_реестра_с_БД[#All],H$8,FALSE)),"")</f>
        <v/>
      </c>
      <c r="I264" s="4" t="str">
        <f t="array" ref="I264">IFERROR(IF(ТаблицаДокумент[[#This Row],[ № ТН]]="","",VLOOKUP(ТаблицаДокумент[[#This Row],[ № ТН]],Сборка_реестра_с_БД[#All],I$8,FALSE)),"")</f>
        <v/>
      </c>
      <c r="J264" s="6" t="str">
        <f t="array" ref="J26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4" s="4" t="str">
        <f t="array" ref="K264">IFERROR(IF(VLOOKUP(ТаблицаДокумент[[#This Row],[ № ТН]],Сборка_реестра_с_БД[#All],K$8,FALSE),,""),"")</f>
        <v/>
      </c>
      <c r="L264" s="19" t="str">
        <f>IF(ТаблицаДокумент[[#This Row],[№  п/п]]&gt;$K$5,"Y","N")</f>
        <v>Y</v>
      </c>
    </row>
    <row r="265" spans="1:12" x14ac:dyDescent="0.35">
      <c r="A265" s="4" t="str">
        <f t="shared" si="3"/>
        <v/>
      </c>
      <c r="B265" s="15" t="str">
        <f t="array" ref="B265">IFERROR(IF(ТаблицаДокумент[[#This Row],[ № ТН]]="","",VLOOKUP(ТаблицаДокумент[[#This Row],[ № ТН]],Сборка_реестра_с_БД[#All],$B$8,FALSE)),"")</f>
        <v/>
      </c>
      <c r="C265" s="4" t="str">
        <f t="array" ref="C26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5" s="4" t="str">
        <f t="array" ref="D265">IFERROR(IF(ТаблицаДокумент[[#This Row],[ № ТН]]="","",VLOOKUP(ТаблицаДокумент[[#This Row],[ № ТН]],Сборка_реестра_с_БД[#All],D$8,FALSE)),"")</f>
        <v/>
      </c>
      <c r="E265" s="16" t="str">
        <f t="array" ref="E265">IFERROR(IF(ТаблицаДокумент[[#This Row],[ № ТН]]="","",VLOOKUP(ТаблицаДокумент[[#This Row],[ № ТН]],Сборка_реестра_с_БД[#All],E$8,FALSE)),"")</f>
        <v/>
      </c>
      <c r="F265" s="17" t="str">
        <f t="array" ref="F265">IFERROR(IF(ТаблицаДокумент[[#This Row],[ № ТН]]="","",VLOOKUP(ТаблицаДокумент[[#This Row],[ № ТН]],Сборка_реестра_с_БД[#All],F$8,FALSE)),"")</f>
        <v/>
      </c>
      <c r="G265" s="4" t="str">
        <f t="array" ref="G265">IFERROR(IF(ТаблицаДокумент[[#This Row],[ № ТН]]="","",VLOOKUP(ТаблицаДокумент[[#This Row],[ № ТН]],Сборка_реестра_с_БД[#All],G$8,FALSE)),"")</f>
        <v/>
      </c>
      <c r="H265" s="4" t="str">
        <f t="array" ref="H265">IFERROR(IF(ТаблицаДокумент[[#This Row],[ № ТН]]="","",VLOOKUP(ТаблицаДокумент[[#This Row],[ № ТН]],Сборка_реестра_с_БД[#All],H$8,FALSE)),"")</f>
        <v/>
      </c>
      <c r="I265" s="4" t="str">
        <f t="array" ref="I265">IFERROR(IF(ТаблицаДокумент[[#This Row],[ № ТН]]="","",VLOOKUP(ТаблицаДокумент[[#This Row],[ № ТН]],Сборка_реестра_с_БД[#All],I$8,FALSE)),"")</f>
        <v/>
      </c>
      <c r="J265" s="6" t="str">
        <f t="array" ref="J26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5" s="4" t="str">
        <f t="array" ref="K265">IFERROR(IF(VLOOKUP(ТаблицаДокумент[[#This Row],[ № ТН]],Сборка_реестра_с_БД[#All],K$8,FALSE),,""),"")</f>
        <v/>
      </c>
      <c r="L265" s="19" t="str">
        <f>IF(ТаблицаДокумент[[#This Row],[№  п/п]]&gt;$K$5,"Y","N")</f>
        <v>Y</v>
      </c>
    </row>
    <row r="266" spans="1:12" x14ac:dyDescent="0.35">
      <c r="A266" s="4" t="str">
        <f t="shared" si="3"/>
        <v/>
      </c>
      <c r="B266" s="15" t="str">
        <f t="array" ref="B266">IFERROR(IF(ТаблицаДокумент[[#This Row],[ № ТН]]="","",VLOOKUP(ТаблицаДокумент[[#This Row],[ № ТН]],Сборка_реестра_с_БД[#All],$B$8,FALSE)),"")</f>
        <v/>
      </c>
      <c r="C266" s="4" t="str">
        <f t="array" ref="C26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6" s="4" t="str">
        <f t="array" ref="D266">IFERROR(IF(ТаблицаДокумент[[#This Row],[ № ТН]]="","",VLOOKUP(ТаблицаДокумент[[#This Row],[ № ТН]],Сборка_реестра_с_БД[#All],D$8,FALSE)),"")</f>
        <v/>
      </c>
      <c r="E266" s="16" t="str">
        <f t="array" ref="E266">IFERROR(IF(ТаблицаДокумент[[#This Row],[ № ТН]]="","",VLOOKUP(ТаблицаДокумент[[#This Row],[ № ТН]],Сборка_реестра_с_БД[#All],E$8,FALSE)),"")</f>
        <v/>
      </c>
      <c r="F266" s="17" t="str">
        <f t="array" ref="F266">IFERROR(IF(ТаблицаДокумент[[#This Row],[ № ТН]]="","",VLOOKUP(ТаблицаДокумент[[#This Row],[ № ТН]],Сборка_реестра_с_БД[#All],F$8,FALSE)),"")</f>
        <v/>
      </c>
      <c r="G266" s="4" t="str">
        <f t="array" ref="G266">IFERROR(IF(ТаблицаДокумент[[#This Row],[ № ТН]]="","",VLOOKUP(ТаблицаДокумент[[#This Row],[ № ТН]],Сборка_реестра_с_БД[#All],G$8,FALSE)),"")</f>
        <v/>
      </c>
      <c r="H266" s="4" t="str">
        <f t="array" ref="H266">IFERROR(IF(ТаблицаДокумент[[#This Row],[ № ТН]]="","",VLOOKUP(ТаблицаДокумент[[#This Row],[ № ТН]],Сборка_реестра_с_БД[#All],H$8,FALSE)),"")</f>
        <v/>
      </c>
      <c r="I266" s="4" t="str">
        <f t="array" ref="I266">IFERROR(IF(ТаблицаДокумент[[#This Row],[ № ТН]]="","",VLOOKUP(ТаблицаДокумент[[#This Row],[ № ТН]],Сборка_реестра_с_БД[#All],I$8,FALSE)),"")</f>
        <v/>
      </c>
      <c r="J266" s="6" t="str">
        <f t="array" ref="J26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6" s="4" t="str">
        <f t="array" ref="K266">IFERROR(IF(VLOOKUP(ТаблицаДокумент[[#This Row],[ № ТН]],Сборка_реестра_с_БД[#All],K$8,FALSE),,""),"")</f>
        <v/>
      </c>
      <c r="L266" s="19" t="str">
        <f>IF(ТаблицаДокумент[[#This Row],[№  п/п]]&gt;$K$5,"Y","N")</f>
        <v>Y</v>
      </c>
    </row>
    <row r="267" spans="1:12" x14ac:dyDescent="0.35">
      <c r="A267" s="4" t="str">
        <f t="shared" ref="A267:A330" si="4">IF(A266&gt;=$K$5,"",A266+1)</f>
        <v/>
      </c>
      <c r="B267" s="15" t="str">
        <f t="array" ref="B267">IFERROR(IF(ТаблицаДокумент[[#This Row],[ № ТН]]="","",VLOOKUP(ТаблицаДокумент[[#This Row],[ № ТН]],Сборка_реестра_с_БД[#All],$B$8,FALSE)),"")</f>
        <v/>
      </c>
      <c r="C267" s="4" t="str">
        <f t="array" ref="C26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7" s="4" t="str">
        <f t="array" ref="D267">IFERROR(IF(ТаблицаДокумент[[#This Row],[ № ТН]]="","",VLOOKUP(ТаблицаДокумент[[#This Row],[ № ТН]],Сборка_реестра_с_БД[#All],D$8,FALSE)),"")</f>
        <v/>
      </c>
      <c r="E267" s="16" t="str">
        <f t="array" ref="E267">IFERROR(IF(ТаблицаДокумент[[#This Row],[ № ТН]]="","",VLOOKUP(ТаблицаДокумент[[#This Row],[ № ТН]],Сборка_реестра_с_БД[#All],E$8,FALSE)),"")</f>
        <v/>
      </c>
      <c r="F267" s="17" t="str">
        <f t="array" ref="F267">IFERROR(IF(ТаблицаДокумент[[#This Row],[ № ТН]]="","",VLOOKUP(ТаблицаДокумент[[#This Row],[ № ТН]],Сборка_реестра_с_БД[#All],F$8,FALSE)),"")</f>
        <v/>
      </c>
      <c r="G267" s="4" t="str">
        <f t="array" ref="G267">IFERROR(IF(ТаблицаДокумент[[#This Row],[ № ТН]]="","",VLOOKUP(ТаблицаДокумент[[#This Row],[ № ТН]],Сборка_реестра_с_БД[#All],G$8,FALSE)),"")</f>
        <v/>
      </c>
      <c r="H267" s="4" t="str">
        <f t="array" ref="H267">IFERROR(IF(ТаблицаДокумент[[#This Row],[ № ТН]]="","",VLOOKUP(ТаблицаДокумент[[#This Row],[ № ТН]],Сборка_реестра_с_БД[#All],H$8,FALSE)),"")</f>
        <v/>
      </c>
      <c r="I267" s="4" t="str">
        <f t="array" ref="I267">IFERROR(IF(ТаблицаДокумент[[#This Row],[ № ТН]]="","",VLOOKUP(ТаблицаДокумент[[#This Row],[ № ТН]],Сборка_реестра_с_БД[#All],I$8,FALSE)),"")</f>
        <v/>
      </c>
      <c r="J267" s="6" t="str">
        <f t="array" ref="J26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7" s="4" t="str">
        <f t="array" ref="K267">IFERROR(IF(VLOOKUP(ТаблицаДокумент[[#This Row],[ № ТН]],Сборка_реестра_с_БД[#All],K$8,FALSE),,""),"")</f>
        <v/>
      </c>
      <c r="L267" s="19" t="str">
        <f>IF(ТаблицаДокумент[[#This Row],[№  п/п]]&gt;$K$5,"Y","N")</f>
        <v>Y</v>
      </c>
    </row>
    <row r="268" spans="1:12" x14ac:dyDescent="0.35">
      <c r="A268" s="4" t="str">
        <f t="shared" si="4"/>
        <v/>
      </c>
      <c r="B268" s="15" t="str">
        <f t="array" ref="B268">IFERROR(IF(ТаблицаДокумент[[#This Row],[ № ТН]]="","",VLOOKUP(ТаблицаДокумент[[#This Row],[ № ТН]],Сборка_реестра_с_БД[#All],$B$8,FALSE)),"")</f>
        <v/>
      </c>
      <c r="C268" s="4" t="str">
        <f t="array" ref="C26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8" s="4" t="str">
        <f t="array" ref="D268">IFERROR(IF(ТаблицаДокумент[[#This Row],[ № ТН]]="","",VLOOKUP(ТаблицаДокумент[[#This Row],[ № ТН]],Сборка_реестра_с_БД[#All],D$8,FALSE)),"")</f>
        <v/>
      </c>
      <c r="E268" s="16" t="str">
        <f t="array" ref="E268">IFERROR(IF(ТаблицаДокумент[[#This Row],[ № ТН]]="","",VLOOKUP(ТаблицаДокумент[[#This Row],[ № ТН]],Сборка_реестра_с_БД[#All],E$8,FALSE)),"")</f>
        <v/>
      </c>
      <c r="F268" s="17" t="str">
        <f t="array" ref="F268">IFERROR(IF(ТаблицаДокумент[[#This Row],[ № ТН]]="","",VLOOKUP(ТаблицаДокумент[[#This Row],[ № ТН]],Сборка_реестра_с_БД[#All],F$8,FALSE)),"")</f>
        <v/>
      </c>
      <c r="G268" s="4" t="str">
        <f t="array" ref="G268">IFERROR(IF(ТаблицаДокумент[[#This Row],[ № ТН]]="","",VLOOKUP(ТаблицаДокумент[[#This Row],[ № ТН]],Сборка_реестра_с_БД[#All],G$8,FALSE)),"")</f>
        <v/>
      </c>
      <c r="H268" s="4" t="str">
        <f t="array" ref="H268">IFERROR(IF(ТаблицаДокумент[[#This Row],[ № ТН]]="","",VLOOKUP(ТаблицаДокумент[[#This Row],[ № ТН]],Сборка_реестра_с_БД[#All],H$8,FALSE)),"")</f>
        <v/>
      </c>
      <c r="I268" s="4" t="str">
        <f t="array" ref="I268">IFERROR(IF(ТаблицаДокумент[[#This Row],[ № ТН]]="","",VLOOKUP(ТаблицаДокумент[[#This Row],[ № ТН]],Сборка_реестра_с_БД[#All],I$8,FALSE)),"")</f>
        <v/>
      </c>
      <c r="J268" s="6" t="str">
        <f t="array" ref="J26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8" s="4" t="str">
        <f t="array" ref="K268">IFERROR(IF(VLOOKUP(ТаблицаДокумент[[#This Row],[ № ТН]],Сборка_реестра_с_БД[#All],K$8,FALSE),,""),"")</f>
        <v/>
      </c>
      <c r="L268" s="19" t="str">
        <f>IF(ТаблицаДокумент[[#This Row],[№  п/п]]&gt;$K$5,"Y","N")</f>
        <v>Y</v>
      </c>
    </row>
    <row r="269" spans="1:12" x14ac:dyDescent="0.35">
      <c r="A269" s="4" t="str">
        <f t="shared" si="4"/>
        <v/>
      </c>
      <c r="B269" s="15" t="str">
        <f t="array" ref="B269">IFERROR(IF(ТаблицаДокумент[[#This Row],[ № ТН]]="","",VLOOKUP(ТаблицаДокумент[[#This Row],[ № ТН]],Сборка_реестра_с_БД[#All],$B$8,FALSE)),"")</f>
        <v/>
      </c>
      <c r="C269" s="4" t="str">
        <f t="array" ref="C26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69" s="4" t="str">
        <f t="array" ref="D269">IFERROR(IF(ТаблицаДокумент[[#This Row],[ № ТН]]="","",VLOOKUP(ТаблицаДокумент[[#This Row],[ № ТН]],Сборка_реестра_с_БД[#All],D$8,FALSE)),"")</f>
        <v/>
      </c>
      <c r="E269" s="16" t="str">
        <f t="array" ref="E269">IFERROR(IF(ТаблицаДокумент[[#This Row],[ № ТН]]="","",VLOOKUP(ТаблицаДокумент[[#This Row],[ № ТН]],Сборка_реестра_с_БД[#All],E$8,FALSE)),"")</f>
        <v/>
      </c>
      <c r="F269" s="17" t="str">
        <f t="array" ref="F269">IFERROR(IF(ТаблицаДокумент[[#This Row],[ № ТН]]="","",VLOOKUP(ТаблицаДокумент[[#This Row],[ № ТН]],Сборка_реестра_с_БД[#All],F$8,FALSE)),"")</f>
        <v/>
      </c>
      <c r="G269" s="4" t="str">
        <f t="array" ref="G269">IFERROR(IF(ТаблицаДокумент[[#This Row],[ № ТН]]="","",VLOOKUP(ТаблицаДокумент[[#This Row],[ № ТН]],Сборка_реестра_с_БД[#All],G$8,FALSE)),"")</f>
        <v/>
      </c>
      <c r="H269" s="4" t="str">
        <f t="array" ref="H269">IFERROR(IF(ТаблицаДокумент[[#This Row],[ № ТН]]="","",VLOOKUP(ТаблицаДокумент[[#This Row],[ № ТН]],Сборка_реестра_с_БД[#All],H$8,FALSE)),"")</f>
        <v/>
      </c>
      <c r="I269" s="4" t="str">
        <f t="array" ref="I269">IFERROR(IF(ТаблицаДокумент[[#This Row],[ № ТН]]="","",VLOOKUP(ТаблицаДокумент[[#This Row],[ № ТН]],Сборка_реестра_с_БД[#All],I$8,FALSE)),"")</f>
        <v/>
      </c>
      <c r="J269" s="6" t="str">
        <f t="array" ref="J26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69" s="4" t="str">
        <f t="array" ref="K269">IFERROR(IF(VLOOKUP(ТаблицаДокумент[[#This Row],[ № ТН]],Сборка_реестра_с_БД[#All],K$8,FALSE),,""),"")</f>
        <v/>
      </c>
      <c r="L269" s="19" t="str">
        <f>IF(ТаблицаДокумент[[#This Row],[№  п/п]]&gt;$K$5,"Y","N")</f>
        <v>Y</v>
      </c>
    </row>
    <row r="270" spans="1:12" x14ac:dyDescent="0.35">
      <c r="A270" s="4" t="str">
        <f t="shared" si="4"/>
        <v/>
      </c>
      <c r="B270" s="15" t="str">
        <f t="array" ref="B270">IFERROR(IF(ТаблицаДокумент[[#This Row],[ № ТН]]="","",VLOOKUP(ТаблицаДокумент[[#This Row],[ № ТН]],Сборка_реестра_с_БД[#All],$B$8,FALSE)),"")</f>
        <v/>
      </c>
      <c r="C270" s="4" t="str">
        <f t="array" ref="C27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0" s="4" t="str">
        <f t="array" ref="D270">IFERROR(IF(ТаблицаДокумент[[#This Row],[ № ТН]]="","",VLOOKUP(ТаблицаДокумент[[#This Row],[ № ТН]],Сборка_реестра_с_БД[#All],D$8,FALSE)),"")</f>
        <v/>
      </c>
      <c r="E270" s="16" t="str">
        <f t="array" ref="E270">IFERROR(IF(ТаблицаДокумент[[#This Row],[ № ТН]]="","",VLOOKUP(ТаблицаДокумент[[#This Row],[ № ТН]],Сборка_реестра_с_БД[#All],E$8,FALSE)),"")</f>
        <v/>
      </c>
      <c r="F270" s="17" t="str">
        <f t="array" ref="F270">IFERROR(IF(ТаблицаДокумент[[#This Row],[ № ТН]]="","",VLOOKUP(ТаблицаДокумент[[#This Row],[ № ТН]],Сборка_реестра_с_БД[#All],F$8,FALSE)),"")</f>
        <v/>
      </c>
      <c r="G270" s="4" t="str">
        <f t="array" ref="G270">IFERROR(IF(ТаблицаДокумент[[#This Row],[ № ТН]]="","",VLOOKUP(ТаблицаДокумент[[#This Row],[ № ТН]],Сборка_реестра_с_БД[#All],G$8,FALSE)),"")</f>
        <v/>
      </c>
      <c r="H270" s="4" t="str">
        <f t="array" ref="H270">IFERROR(IF(ТаблицаДокумент[[#This Row],[ № ТН]]="","",VLOOKUP(ТаблицаДокумент[[#This Row],[ № ТН]],Сборка_реестра_с_БД[#All],H$8,FALSE)),"")</f>
        <v/>
      </c>
      <c r="I270" s="4" t="str">
        <f t="array" ref="I270">IFERROR(IF(ТаблицаДокумент[[#This Row],[ № ТН]]="","",VLOOKUP(ТаблицаДокумент[[#This Row],[ № ТН]],Сборка_реестра_с_БД[#All],I$8,FALSE)),"")</f>
        <v/>
      </c>
      <c r="J270" s="6" t="str">
        <f t="array" ref="J27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0" s="4" t="str">
        <f t="array" ref="K270">IFERROR(IF(VLOOKUP(ТаблицаДокумент[[#This Row],[ № ТН]],Сборка_реестра_с_БД[#All],K$8,FALSE),,""),"")</f>
        <v/>
      </c>
      <c r="L270" s="19" t="str">
        <f>IF(ТаблицаДокумент[[#This Row],[№  п/п]]&gt;$K$5,"Y","N")</f>
        <v>Y</v>
      </c>
    </row>
    <row r="271" spans="1:12" x14ac:dyDescent="0.35">
      <c r="A271" s="4" t="str">
        <f t="shared" si="4"/>
        <v/>
      </c>
      <c r="B271" s="15" t="str">
        <f t="array" ref="B271">IFERROR(IF(ТаблицаДокумент[[#This Row],[ № ТН]]="","",VLOOKUP(ТаблицаДокумент[[#This Row],[ № ТН]],Сборка_реестра_с_БД[#All],$B$8,FALSE)),"")</f>
        <v/>
      </c>
      <c r="C271" s="4" t="str">
        <f t="array" ref="C27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1" s="4" t="str">
        <f t="array" ref="D271">IFERROR(IF(ТаблицаДокумент[[#This Row],[ № ТН]]="","",VLOOKUP(ТаблицаДокумент[[#This Row],[ № ТН]],Сборка_реестра_с_БД[#All],D$8,FALSE)),"")</f>
        <v/>
      </c>
      <c r="E271" s="16" t="str">
        <f t="array" ref="E271">IFERROR(IF(ТаблицаДокумент[[#This Row],[ № ТН]]="","",VLOOKUP(ТаблицаДокумент[[#This Row],[ № ТН]],Сборка_реестра_с_БД[#All],E$8,FALSE)),"")</f>
        <v/>
      </c>
      <c r="F271" s="17" t="str">
        <f t="array" ref="F271">IFERROR(IF(ТаблицаДокумент[[#This Row],[ № ТН]]="","",VLOOKUP(ТаблицаДокумент[[#This Row],[ № ТН]],Сборка_реестра_с_БД[#All],F$8,FALSE)),"")</f>
        <v/>
      </c>
      <c r="G271" s="4" t="str">
        <f t="array" ref="G271">IFERROR(IF(ТаблицаДокумент[[#This Row],[ № ТН]]="","",VLOOKUP(ТаблицаДокумент[[#This Row],[ № ТН]],Сборка_реестра_с_БД[#All],G$8,FALSE)),"")</f>
        <v/>
      </c>
      <c r="H271" s="4" t="str">
        <f t="array" ref="H271">IFERROR(IF(ТаблицаДокумент[[#This Row],[ № ТН]]="","",VLOOKUP(ТаблицаДокумент[[#This Row],[ № ТН]],Сборка_реестра_с_БД[#All],H$8,FALSE)),"")</f>
        <v/>
      </c>
      <c r="I271" s="4" t="str">
        <f t="array" ref="I271">IFERROR(IF(ТаблицаДокумент[[#This Row],[ № ТН]]="","",VLOOKUP(ТаблицаДокумент[[#This Row],[ № ТН]],Сборка_реестра_с_БД[#All],I$8,FALSE)),"")</f>
        <v/>
      </c>
      <c r="J271" s="6" t="str">
        <f t="array" ref="J27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1" s="4" t="str">
        <f t="array" ref="K271">IFERROR(IF(VLOOKUP(ТаблицаДокумент[[#This Row],[ № ТН]],Сборка_реестра_с_БД[#All],K$8,FALSE),,""),"")</f>
        <v/>
      </c>
      <c r="L271" s="19" t="str">
        <f>IF(ТаблицаДокумент[[#This Row],[№  п/п]]&gt;$K$5,"Y","N")</f>
        <v>Y</v>
      </c>
    </row>
    <row r="272" spans="1:12" x14ac:dyDescent="0.35">
      <c r="A272" s="4" t="str">
        <f t="shared" si="4"/>
        <v/>
      </c>
      <c r="B272" s="15" t="str">
        <f t="array" ref="B272">IFERROR(IF(ТаблицаДокумент[[#This Row],[ № ТН]]="","",VLOOKUP(ТаблицаДокумент[[#This Row],[ № ТН]],Сборка_реестра_с_БД[#All],$B$8,FALSE)),"")</f>
        <v/>
      </c>
      <c r="C272" s="4" t="str">
        <f t="array" ref="C27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2" s="4" t="str">
        <f t="array" ref="D272">IFERROR(IF(ТаблицаДокумент[[#This Row],[ № ТН]]="","",VLOOKUP(ТаблицаДокумент[[#This Row],[ № ТН]],Сборка_реестра_с_БД[#All],D$8,FALSE)),"")</f>
        <v/>
      </c>
      <c r="E272" s="16" t="str">
        <f t="array" ref="E272">IFERROR(IF(ТаблицаДокумент[[#This Row],[ № ТН]]="","",VLOOKUP(ТаблицаДокумент[[#This Row],[ № ТН]],Сборка_реестра_с_БД[#All],E$8,FALSE)),"")</f>
        <v/>
      </c>
      <c r="F272" s="17" t="str">
        <f t="array" ref="F272">IFERROR(IF(ТаблицаДокумент[[#This Row],[ № ТН]]="","",VLOOKUP(ТаблицаДокумент[[#This Row],[ № ТН]],Сборка_реестра_с_БД[#All],F$8,FALSE)),"")</f>
        <v/>
      </c>
      <c r="G272" s="4" t="str">
        <f t="array" ref="G272">IFERROR(IF(ТаблицаДокумент[[#This Row],[ № ТН]]="","",VLOOKUP(ТаблицаДокумент[[#This Row],[ № ТН]],Сборка_реестра_с_БД[#All],G$8,FALSE)),"")</f>
        <v/>
      </c>
      <c r="H272" s="4" t="str">
        <f t="array" ref="H272">IFERROR(IF(ТаблицаДокумент[[#This Row],[ № ТН]]="","",VLOOKUP(ТаблицаДокумент[[#This Row],[ № ТН]],Сборка_реестра_с_БД[#All],H$8,FALSE)),"")</f>
        <v/>
      </c>
      <c r="I272" s="4" t="str">
        <f t="array" ref="I272">IFERROR(IF(ТаблицаДокумент[[#This Row],[ № ТН]]="","",VLOOKUP(ТаблицаДокумент[[#This Row],[ № ТН]],Сборка_реестра_с_БД[#All],I$8,FALSE)),"")</f>
        <v/>
      </c>
      <c r="J272" s="6" t="str">
        <f t="array" ref="J27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2" s="4" t="str">
        <f t="array" ref="K272">IFERROR(IF(VLOOKUP(ТаблицаДокумент[[#This Row],[ № ТН]],Сборка_реестра_с_БД[#All],K$8,FALSE),,""),"")</f>
        <v/>
      </c>
      <c r="L272" s="19" t="str">
        <f>IF(ТаблицаДокумент[[#This Row],[№  п/п]]&gt;$K$5,"Y","N")</f>
        <v>Y</v>
      </c>
    </row>
    <row r="273" spans="1:12" x14ac:dyDescent="0.35">
      <c r="A273" s="4" t="str">
        <f t="shared" si="4"/>
        <v/>
      </c>
      <c r="B273" s="15" t="str">
        <f t="array" ref="B273">IFERROR(IF(ТаблицаДокумент[[#This Row],[ № ТН]]="","",VLOOKUP(ТаблицаДокумент[[#This Row],[ № ТН]],Сборка_реестра_с_БД[#All],$B$8,FALSE)),"")</f>
        <v/>
      </c>
      <c r="C273" s="4" t="str">
        <f t="array" ref="C27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3" s="4" t="str">
        <f t="array" ref="D273">IFERROR(IF(ТаблицаДокумент[[#This Row],[ № ТН]]="","",VLOOKUP(ТаблицаДокумент[[#This Row],[ № ТН]],Сборка_реестра_с_БД[#All],D$8,FALSE)),"")</f>
        <v/>
      </c>
      <c r="E273" s="16" t="str">
        <f t="array" ref="E273">IFERROR(IF(ТаблицаДокумент[[#This Row],[ № ТН]]="","",VLOOKUP(ТаблицаДокумент[[#This Row],[ № ТН]],Сборка_реестра_с_БД[#All],E$8,FALSE)),"")</f>
        <v/>
      </c>
      <c r="F273" s="17" t="str">
        <f t="array" ref="F273">IFERROR(IF(ТаблицаДокумент[[#This Row],[ № ТН]]="","",VLOOKUP(ТаблицаДокумент[[#This Row],[ № ТН]],Сборка_реестра_с_БД[#All],F$8,FALSE)),"")</f>
        <v/>
      </c>
      <c r="G273" s="4" t="str">
        <f t="array" ref="G273">IFERROR(IF(ТаблицаДокумент[[#This Row],[ № ТН]]="","",VLOOKUP(ТаблицаДокумент[[#This Row],[ № ТН]],Сборка_реестра_с_БД[#All],G$8,FALSE)),"")</f>
        <v/>
      </c>
      <c r="H273" s="4" t="str">
        <f t="array" ref="H273">IFERROR(IF(ТаблицаДокумент[[#This Row],[ № ТН]]="","",VLOOKUP(ТаблицаДокумент[[#This Row],[ № ТН]],Сборка_реестра_с_БД[#All],H$8,FALSE)),"")</f>
        <v/>
      </c>
      <c r="I273" s="4" t="str">
        <f t="array" ref="I273">IFERROR(IF(ТаблицаДокумент[[#This Row],[ № ТН]]="","",VLOOKUP(ТаблицаДокумент[[#This Row],[ № ТН]],Сборка_реестра_с_БД[#All],I$8,FALSE)),"")</f>
        <v/>
      </c>
      <c r="J273" s="6" t="str">
        <f t="array" ref="J27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3" s="4" t="str">
        <f t="array" ref="K273">IFERROR(IF(VLOOKUP(ТаблицаДокумент[[#This Row],[ № ТН]],Сборка_реестра_с_БД[#All],K$8,FALSE),,""),"")</f>
        <v/>
      </c>
      <c r="L273" s="19" t="str">
        <f>IF(ТаблицаДокумент[[#This Row],[№  п/п]]&gt;$K$5,"Y","N")</f>
        <v>Y</v>
      </c>
    </row>
    <row r="274" spans="1:12" x14ac:dyDescent="0.35">
      <c r="A274" s="4" t="str">
        <f t="shared" si="4"/>
        <v/>
      </c>
      <c r="B274" s="15" t="str">
        <f t="array" ref="B274">IFERROR(IF(ТаблицаДокумент[[#This Row],[ № ТН]]="","",VLOOKUP(ТаблицаДокумент[[#This Row],[ № ТН]],Сборка_реестра_с_БД[#All],$B$8,FALSE)),"")</f>
        <v/>
      </c>
      <c r="C274" s="4" t="str">
        <f t="array" ref="C27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4" s="4" t="str">
        <f t="array" ref="D274">IFERROR(IF(ТаблицаДокумент[[#This Row],[ № ТН]]="","",VLOOKUP(ТаблицаДокумент[[#This Row],[ № ТН]],Сборка_реестра_с_БД[#All],D$8,FALSE)),"")</f>
        <v/>
      </c>
      <c r="E274" s="16" t="str">
        <f t="array" ref="E274">IFERROR(IF(ТаблицаДокумент[[#This Row],[ № ТН]]="","",VLOOKUP(ТаблицаДокумент[[#This Row],[ № ТН]],Сборка_реестра_с_БД[#All],E$8,FALSE)),"")</f>
        <v/>
      </c>
      <c r="F274" s="17" t="str">
        <f t="array" ref="F274">IFERROR(IF(ТаблицаДокумент[[#This Row],[ № ТН]]="","",VLOOKUP(ТаблицаДокумент[[#This Row],[ № ТН]],Сборка_реестра_с_БД[#All],F$8,FALSE)),"")</f>
        <v/>
      </c>
      <c r="G274" s="4" t="str">
        <f t="array" ref="G274">IFERROR(IF(ТаблицаДокумент[[#This Row],[ № ТН]]="","",VLOOKUP(ТаблицаДокумент[[#This Row],[ № ТН]],Сборка_реестра_с_БД[#All],G$8,FALSE)),"")</f>
        <v/>
      </c>
      <c r="H274" s="4" t="str">
        <f t="array" ref="H274">IFERROR(IF(ТаблицаДокумент[[#This Row],[ № ТН]]="","",VLOOKUP(ТаблицаДокумент[[#This Row],[ № ТН]],Сборка_реестра_с_БД[#All],H$8,FALSE)),"")</f>
        <v/>
      </c>
      <c r="I274" s="4" t="str">
        <f t="array" ref="I274">IFERROR(IF(ТаблицаДокумент[[#This Row],[ № ТН]]="","",VLOOKUP(ТаблицаДокумент[[#This Row],[ № ТН]],Сборка_реестра_с_БД[#All],I$8,FALSE)),"")</f>
        <v/>
      </c>
      <c r="J274" s="6" t="str">
        <f t="array" ref="J27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4" s="4" t="str">
        <f t="array" ref="K274">IFERROR(IF(VLOOKUP(ТаблицаДокумент[[#This Row],[ № ТН]],Сборка_реестра_с_БД[#All],K$8,FALSE),,""),"")</f>
        <v/>
      </c>
      <c r="L274" s="19" t="str">
        <f>IF(ТаблицаДокумент[[#This Row],[№  п/п]]&gt;$K$5,"Y","N")</f>
        <v>Y</v>
      </c>
    </row>
    <row r="275" spans="1:12" x14ac:dyDescent="0.35">
      <c r="A275" s="4" t="str">
        <f t="shared" si="4"/>
        <v/>
      </c>
      <c r="B275" s="15" t="str">
        <f t="array" ref="B275">IFERROR(IF(ТаблицаДокумент[[#This Row],[ № ТН]]="","",VLOOKUP(ТаблицаДокумент[[#This Row],[ № ТН]],Сборка_реестра_с_БД[#All],$B$8,FALSE)),"")</f>
        <v/>
      </c>
      <c r="C275" s="4" t="str">
        <f t="array" ref="C27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5" s="4" t="str">
        <f t="array" ref="D275">IFERROR(IF(ТаблицаДокумент[[#This Row],[ № ТН]]="","",VLOOKUP(ТаблицаДокумент[[#This Row],[ № ТН]],Сборка_реестра_с_БД[#All],D$8,FALSE)),"")</f>
        <v/>
      </c>
      <c r="E275" s="16" t="str">
        <f t="array" ref="E275">IFERROR(IF(ТаблицаДокумент[[#This Row],[ № ТН]]="","",VLOOKUP(ТаблицаДокумент[[#This Row],[ № ТН]],Сборка_реестра_с_БД[#All],E$8,FALSE)),"")</f>
        <v/>
      </c>
      <c r="F275" s="17" t="str">
        <f t="array" ref="F275">IFERROR(IF(ТаблицаДокумент[[#This Row],[ № ТН]]="","",VLOOKUP(ТаблицаДокумент[[#This Row],[ № ТН]],Сборка_реестра_с_БД[#All],F$8,FALSE)),"")</f>
        <v/>
      </c>
      <c r="G275" s="4" t="str">
        <f t="array" ref="G275">IFERROR(IF(ТаблицаДокумент[[#This Row],[ № ТН]]="","",VLOOKUP(ТаблицаДокумент[[#This Row],[ № ТН]],Сборка_реестра_с_БД[#All],G$8,FALSE)),"")</f>
        <v/>
      </c>
      <c r="H275" s="4" t="str">
        <f t="array" ref="H275">IFERROR(IF(ТаблицаДокумент[[#This Row],[ № ТН]]="","",VLOOKUP(ТаблицаДокумент[[#This Row],[ № ТН]],Сборка_реестра_с_БД[#All],H$8,FALSE)),"")</f>
        <v/>
      </c>
      <c r="I275" s="4" t="str">
        <f t="array" ref="I275">IFERROR(IF(ТаблицаДокумент[[#This Row],[ № ТН]]="","",VLOOKUP(ТаблицаДокумент[[#This Row],[ № ТН]],Сборка_реестра_с_БД[#All],I$8,FALSE)),"")</f>
        <v/>
      </c>
      <c r="J275" s="6" t="str">
        <f t="array" ref="J27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5" s="4" t="str">
        <f t="array" ref="K275">IFERROR(IF(VLOOKUP(ТаблицаДокумент[[#This Row],[ № ТН]],Сборка_реестра_с_БД[#All],K$8,FALSE),,""),"")</f>
        <v/>
      </c>
      <c r="L275" s="19" t="str">
        <f>IF(ТаблицаДокумент[[#This Row],[№  п/п]]&gt;$K$5,"Y","N")</f>
        <v>Y</v>
      </c>
    </row>
    <row r="276" spans="1:12" x14ac:dyDescent="0.35">
      <c r="A276" s="4" t="str">
        <f t="shared" si="4"/>
        <v/>
      </c>
      <c r="B276" s="15" t="str">
        <f t="array" ref="B276">IFERROR(IF(ТаблицаДокумент[[#This Row],[ № ТН]]="","",VLOOKUP(ТаблицаДокумент[[#This Row],[ № ТН]],Сборка_реестра_с_БД[#All],$B$8,FALSE)),"")</f>
        <v/>
      </c>
      <c r="C276" s="4" t="str">
        <f t="array" ref="C27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6" s="4" t="str">
        <f t="array" ref="D276">IFERROR(IF(ТаблицаДокумент[[#This Row],[ № ТН]]="","",VLOOKUP(ТаблицаДокумент[[#This Row],[ № ТН]],Сборка_реестра_с_БД[#All],D$8,FALSE)),"")</f>
        <v/>
      </c>
      <c r="E276" s="16" t="str">
        <f t="array" ref="E276">IFERROR(IF(ТаблицаДокумент[[#This Row],[ № ТН]]="","",VLOOKUP(ТаблицаДокумент[[#This Row],[ № ТН]],Сборка_реестра_с_БД[#All],E$8,FALSE)),"")</f>
        <v/>
      </c>
      <c r="F276" s="17" t="str">
        <f t="array" ref="F276">IFERROR(IF(ТаблицаДокумент[[#This Row],[ № ТН]]="","",VLOOKUP(ТаблицаДокумент[[#This Row],[ № ТН]],Сборка_реестра_с_БД[#All],F$8,FALSE)),"")</f>
        <v/>
      </c>
      <c r="G276" s="4" t="str">
        <f t="array" ref="G276">IFERROR(IF(ТаблицаДокумент[[#This Row],[ № ТН]]="","",VLOOKUP(ТаблицаДокумент[[#This Row],[ № ТН]],Сборка_реестра_с_БД[#All],G$8,FALSE)),"")</f>
        <v/>
      </c>
      <c r="H276" s="4" t="str">
        <f t="array" ref="H276">IFERROR(IF(ТаблицаДокумент[[#This Row],[ № ТН]]="","",VLOOKUP(ТаблицаДокумент[[#This Row],[ № ТН]],Сборка_реестра_с_БД[#All],H$8,FALSE)),"")</f>
        <v/>
      </c>
      <c r="I276" s="4" t="str">
        <f t="array" ref="I276">IFERROR(IF(ТаблицаДокумент[[#This Row],[ № ТН]]="","",VLOOKUP(ТаблицаДокумент[[#This Row],[ № ТН]],Сборка_реестра_с_БД[#All],I$8,FALSE)),"")</f>
        <v/>
      </c>
      <c r="J276" s="6" t="str">
        <f t="array" ref="J27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6" s="4" t="str">
        <f t="array" ref="K276">IFERROR(IF(VLOOKUP(ТаблицаДокумент[[#This Row],[ № ТН]],Сборка_реестра_с_БД[#All],K$8,FALSE),,""),"")</f>
        <v/>
      </c>
      <c r="L276" s="19" t="str">
        <f>IF(ТаблицаДокумент[[#This Row],[№  п/п]]&gt;$K$5,"Y","N")</f>
        <v>Y</v>
      </c>
    </row>
    <row r="277" spans="1:12" x14ac:dyDescent="0.35">
      <c r="A277" s="4" t="str">
        <f t="shared" si="4"/>
        <v/>
      </c>
      <c r="B277" s="15" t="str">
        <f t="array" ref="B277">IFERROR(IF(ТаблицаДокумент[[#This Row],[ № ТН]]="","",VLOOKUP(ТаблицаДокумент[[#This Row],[ № ТН]],Сборка_реестра_с_БД[#All],$B$8,FALSE)),"")</f>
        <v/>
      </c>
      <c r="C277" s="4" t="str">
        <f t="array" ref="C27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7" s="4" t="str">
        <f t="array" ref="D277">IFERROR(IF(ТаблицаДокумент[[#This Row],[ № ТН]]="","",VLOOKUP(ТаблицаДокумент[[#This Row],[ № ТН]],Сборка_реестра_с_БД[#All],D$8,FALSE)),"")</f>
        <v/>
      </c>
      <c r="E277" s="16" t="str">
        <f t="array" ref="E277">IFERROR(IF(ТаблицаДокумент[[#This Row],[ № ТН]]="","",VLOOKUP(ТаблицаДокумент[[#This Row],[ № ТН]],Сборка_реестра_с_БД[#All],E$8,FALSE)),"")</f>
        <v/>
      </c>
      <c r="F277" s="17" t="str">
        <f t="array" ref="F277">IFERROR(IF(ТаблицаДокумент[[#This Row],[ № ТН]]="","",VLOOKUP(ТаблицаДокумент[[#This Row],[ № ТН]],Сборка_реестра_с_БД[#All],F$8,FALSE)),"")</f>
        <v/>
      </c>
      <c r="G277" s="4" t="str">
        <f t="array" ref="G277">IFERROR(IF(ТаблицаДокумент[[#This Row],[ № ТН]]="","",VLOOKUP(ТаблицаДокумент[[#This Row],[ № ТН]],Сборка_реестра_с_БД[#All],G$8,FALSE)),"")</f>
        <v/>
      </c>
      <c r="H277" s="4" t="str">
        <f t="array" ref="H277">IFERROR(IF(ТаблицаДокумент[[#This Row],[ № ТН]]="","",VLOOKUP(ТаблицаДокумент[[#This Row],[ № ТН]],Сборка_реестра_с_БД[#All],H$8,FALSE)),"")</f>
        <v/>
      </c>
      <c r="I277" s="4" t="str">
        <f t="array" ref="I277">IFERROR(IF(ТаблицаДокумент[[#This Row],[ № ТН]]="","",VLOOKUP(ТаблицаДокумент[[#This Row],[ № ТН]],Сборка_реестра_с_БД[#All],I$8,FALSE)),"")</f>
        <v/>
      </c>
      <c r="J277" s="6" t="str">
        <f t="array" ref="J27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7" s="4" t="str">
        <f t="array" ref="K277">IFERROR(IF(VLOOKUP(ТаблицаДокумент[[#This Row],[ № ТН]],Сборка_реестра_с_БД[#All],K$8,FALSE),,""),"")</f>
        <v/>
      </c>
      <c r="L277" s="19" t="str">
        <f>IF(ТаблицаДокумент[[#This Row],[№  п/п]]&gt;$K$5,"Y","N")</f>
        <v>Y</v>
      </c>
    </row>
    <row r="278" spans="1:12" x14ac:dyDescent="0.35">
      <c r="A278" s="4" t="str">
        <f t="shared" si="4"/>
        <v/>
      </c>
      <c r="B278" s="15" t="str">
        <f t="array" ref="B278">IFERROR(IF(ТаблицаДокумент[[#This Row],[ № ТН]]="","",VLOOKUP(ТаблицаДокумент[[#This Row],[ № ТН]],Сборка_реестра_с_БД[#All],$B$8,FALSE)),"")</f>
        <v/>
      </c>
      <c r="C278" s="4" t="str">
        <f t="array" ref="C27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8" s="4" t="str">
        <f t="array" ref="D278">IFERROR(IF(ТаблицаДокумент[[#This Row],[ № ТН]]="","",VLOOKUP(ТаблицаДокумент[[#This Row],[ № ТН]],Сборка_реестра_с_БД[#All],D$8,FALSE)),"")</f>
        <v/>
      </c>
      <c r="E278" s="16" t="str">
        <f t="array" ref="E278">IFERROR(IF(ТаблицаДокумент[[#This Row],[ № ТН]]="","",VLOOKUP(ТаблицаДокумент[[#This Row],[ № ТН]],Сборка_реестра_с_БД[#All],E$8,FALSE)),"")</f>
        <v/>
      </c>
      <c r="F278" s="17" t="str">
        <f t="array" ref="F278">IFERROR(IF(ТаблицаДокумент[[#This Row],[ № ТН]]="","",VLOOKUP(ТаблицаДокумент[[#This Row],[ № ТН]],Сборка_реестра_с_БД[#All],F$8,FALSE)),"")</f>
        <v/>
      </c>
      <c r="G278" s="4" t="str">
        <f t="array" ref="G278">IFERROR(IF(ТаблицаДокумент[[#This Row],[ № ТН]]="","",VLOOKUP(ТаблицаДокумент[[#This Row],[ № ТН]],Сборка_реестра_с_БД[#All],G$8,FALSE)),"")</f>
        <v/>
      </c>
      <c r="H278" s="4" t="str">
        <f t="array" ref="H278">IFERROR(IF(ТаблицаДокумент[[#This Row],[ № ТН]]="","",VLOOKUP(ТаблицаДокумент[[#This Row],[ № ТН]],Сборка_реестра_с_БД[#All],H$8,FALSE)),"")</f>
        <v/>
      </c>
      <c r="I278" s="4" t="str">
        <f t="array" ref="I278">IFERROR(IF(ТаблицаДокумент[[#This Row],[ № ТН]]="","",VLOOKUP(ТаблицаДокумент[[#This Row],[ № ТН]],Сборка_реестра_с_БД[#All],I$8,FALSE)),"")</f>
        <v/>
      </c>
      <c r="J278" s="6" t="str">
        <f t="array" ref="J27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8" s="4" t="str">
        <f t="array" ref="K278">IFERROR(IF(VLOOKUP(ТаблицаДокумент[[#This Row],[ № ТН]],Сборка_реестра_с_БД[#All],K$8,FALSE),,""),"")</f>
        <v/>
      </c>
      <c r="L278" s="19" t="str">
        <f>IF(ТаблицаДокумент[[#This Row],[№  п/п]]&gt;$K$5,"Y","N")</f>
        <v>Y</v>
      </c>
    </row>
    <row r="279" spans="1:12" x14ac:dyDescent="0.35">
      <c r="A279" s="4" t="str">
        <f t="shared" si="4"/>
        <v/>
      </c>
      <c r="B279" s="15" t="str">
        <f t="array" ref="B279">IFERROR(IF(ТаблицаДокумент[[#This Row],[ № ТН]]="","",VLOOKUP(ТаблицаДокумент[[#This Row],[ № ТН]],Сборка_реестра_с_БД[#All],$B$8,FALSE)),"")</f>
        <v/>
      </c>
      <c r="C279" s="4" t="str">
        <f t="array" ref="C27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79" s="4" t="str">
        <f t="array" ref="D279">IFERROR(IF(ТаблицаДокумент[[#This Row],[ № ТН]]="","",VLOOKUP(ТаблицаДокумент[[#This Row],[ № ТН]],Сборка_реестра_с_БД[#All],D$8,FALSE)),"")</f>
        <v/>
      </c>
      <c r="E279" s="16" t="str">
        <f t="array" ref="E279">IFERROR(IF(ТаблицаДокумент[[#This Row],[ № ТН]]="","",VLOOKUP(ТаблицаДокумент[[#This Row],[ № ТН]],Сборка_реестра_с_БД[#All],E$8,FALSE)),"")</f>
        <v/>
      </c>
      <c r="F279" s="17" t="str">
        <f t="array" ref="F279">IFERROR(IF(ТаблицаДокумент[[#This Row],[ № ТН]]="","",VLOOKUP(ТаблицаДокумент[[#This Row],[ № ТН]],Сборка_реестра_с_БД[#All],F$8,FALSE)),"")</f>
        <v/>
      </c>
      <c r="G279" s="4" t="str">
        <f t="array" ref="G279">IFERROR(IF(ТаблицаДокумент[[#This Row],[ № ТН]]="","",VLOOKUP(ТаблицаДокумент[[#This Row],[ № ТН]],Сборка_реестра_с_БД[#All],G$8,FALSE)),"")</f>
        <v/>
      </c>
      <c r="H279" s="4" t="str">
        <f t="array" ref="H279">IFERROR(IF(ТаблицаДокумент[[#This Row],[ № ТН]]="","",VLOOKUP(ТаблицаДокумент[[#This Row],[ № ТН]],Сборка_реестра_с_БД[#All],H$8,FALSE)),"")</f>
        <v/>
      </c>
      <c r="I279" s="4" t="str">
        <f t="array" ref="I279">IFERROR(IF(ТаблицаДокумент[[#This Row],[ № ТН]]="","",VLOOKUP(ТаблицаДокумент[[#This Row],[ № ТН]],Сборка_реестра_с_БД[#All],I$8,FALSE)),"")</f>
        <v/>
      </c>
      <c r="J279" s="6" t="str">
        <f t="array" ref="J27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79" s="4" t="str">
        <f t="array" ref="K279">IFERROR(IF(VLOOKUP(ТаблицаДокумент[[#This Row],[ № ТН]],Сборка_реестра_с_БД[#All],K$8,FALSE),,""),"")</f>
        <v/>
      </c>
      <c r="L279" s="19" t="str">
        <f>IF(ТаблицаДокумент[[#This Row],[№  п/п]]&gt;$K$5,"Y","N")</f>
        <v>Y</v>
      </c>
    </row>
    <row r="280" spans="1:12" x14ac:dyDescent="0.35">
      <c r="A280" s="4" t="str">
        <f t="shared" si="4"/>
        <v/>
      </c>
      <c r="B280" s="15" t="str">
        <f t="array" ref="B280">IFERROR(IF(ТаблицаДокумент[[#This Row],[ № ТН]]="","",VLOOKUP(ТаблицаДокумент[[#This Row],[ № ТН]],Сборка_реестра_с_БД[#All],$B$8,FALSE)),"")</f>
        <v/>
      </c>
      <c r="C280" s="4" t="str">
        <f t="array" ref="C28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0" s="4" t="str">
        <f t="array" ref="D280">IFERROR(IF(ТаблицаДокумент[[#This Row],[ № ТН]]="","",VLOOKUP(ТаблицаДокумент[[#This Row],[ № ТН]],Сборка_реестра_с_БД[#All],D$8,FALSE)),"")</f>
        <v/>
      </c>
      <c r="E280" s="16" t="str">
        <f t="array" ref="E280">IFERROR(IF(ТаблицаДокумент[[#This Row],[ № ТН]]="","",VLOOKUP(ТаблицаДокумент[[#This Row],[ № ТН]],Сборка_реестра_с_БД[#All],E$8,FALSE)),"")</f>
        <v/>
      </c>
      <c r="F280" s="17" t="str">
        <f t="array" ref="F280">IFERROR(IF(ТаблицаДокумент[[#This Row],[ № ТН]]="","",VLOOKUP(ТаблицаДокумент[[#This Row],[ № ТН]],Сборка_реестра_с_БД[#All],F$8,FALSE)),"")</f>
        <v/>
      </c>
      <c r="G280" s="4" t="str">
        <f t="array" ref="G280">IFERROR(IF(ТаблицаДокумент[[#This Row],[ № ТН]]="","",VLOOKUP(ТаблицаДокумент[[#This Row],[ № ТН]],Сборка_реестра_с_БД[#All],G$8,FALSE)),"")</f>
        <v/>
      </c>
      <c r="H280" s="4" t="str">
        <f t="array" ref="H280">IFERROR(IF(ТаблицаДокумент[[#This Row],[ № ТН]]="","",VLOOKUP(ТаблицаДокумент[[#This Row],[ № ТН]],Сборка_реестра_с_БД[#All],H$8,FALSE)),"")</f>
        <v/>
      </c>
      <c r="I280" s="4" t="str">
        <f t="array" ref="I280">IFERROR(IF(ТаблицаДокумент[[#This Row],[ № ТН]]="","",VLOOKUP(ТаблицаДокумент[[#This Row],[ № ТН]],Сборка_реестра_с_БД[#All],I$8,FALSE)),"")</f>
        <v/>
      </c>
      <c r="J280" s="6" t="str">
        <f t="array" ref="J28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0" s="4" t="str">
        <f t="array" ref="K280">IFERROR(IF(VLOOKUP(ТаблицаДокумент[[#This Row],[ № ТН]],Сборка_реестра_с_БД[#All],K$8,FALSE),,""),"")</f>
        <v/>
      </c>
      <c r="L280" s="19" t="str">
        <f>IF(ТаблицаДокумент[[#This Row],[№  п/п]]&gt;$K$5,"Y","N")</f>
        <v>Y</v>
      </c>
    </row>
    <row r="281" spans="1:12" x14ac:dyDescent="0.35">
      <c r="A281" s="4" t="str">
        <f t="shared" si="4"/>
        <v/>
      </c>
      <c r="B281" s="15" t="str">
        <f t="array" ref="B281">IFERROR(IF(ТаблицаДокумент[[#This Row],[ № ТН]]="","",VLOOKUP(ТаблицаДокумент[[#This Row],[ № ТН]],Сборка_реестра_с_БД[#All],$B$8,FALSE)),"")</f>
        <v/>
      </c>
      <c r="C281" s="4" t="str">
        <f t="array" ref="C28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1" s="4" t="str">
        <f t="array" ref="D281">IFERROR(IF(ТаблицаДокумент[[#This Row],[ № ТН]]="","",VLOOKUP(ТаблицаДокумент[[#This Row],[ № ТН]],Сборка_реестра_с_БД[#All],D$8,FALSE)),"")</f>
        <v/>
      </c>
      <c r="E281" s="16" t="str">
        <f t="array" ref="E281">IFERROR(IF(ТаблицаДокумент[[#This Row],[ № ТН]]="","",VLOOKUP(ТаблицаДокумент[[#This Row],[ № ТН]],Сборка_реестра_с_БД[#All],E$8,FALSE)),"")</f>
        <v/>
      </c>
      <c r="F281" s="17" t="str">
        <f t="array" ref="F281">IFERROR(IF(ТаблицаДокумент[[#This Row],[ № ТН]]="","",VLOOKUP(ТаблицаДокумент[[#This Row],[ № ТН]],Сборка_реестра_с_БД[#All],F$8,FALSE)),"")</f>
        <v/>
      </c>
      <c r="G281" s="4" t="str">
        <f t="array" ref="G281">IFERROR(IF(ТаблицаДокумент[[#This Row],[ № ТН]]="","",VLOOKUP(ТаблицаДокумент[[#This Row],[ № ТН]],Сборка_реестра_с_БД[#All],G$8,FALSE)),"")</f>
        <v/>
      </c>
      <c r="H281" s="4" t="str">
        <f t="array" ref="H281">IFERROR(IF(ТаблицаДокумент[[#This Row],[ № ТН]]="","",VLOOKUP(ТаблицаДокумент[[#This Row],[ № ТН]],Сборка_реестра_с_БД[#All],H$8,FALSE)),"")</f>
        <v/>
      </c>
      <c r="I281" s="4" t="str">
        <f t="array" ref="I281">IFERROR(IF(ТаблицаДокумент[[#This Row],[ № ТН]]="","",VLOOKUP(ТаблицаДокумент[[#This Row],[ № ТН]],Сборка_реестра_с_БД[#All],I$8,FALSE)),"")</f>
        <v/>
      </c>
      <c r="J281" s="6" t="str">
        <f t="array" ref="J28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1" s="4" t="str">
        <f t="array" ref="K281">IFERROR(IF(VLOOKUP(ТаблицаДокумент[[#This Row],[ № ТН]],Сборка_реестра_с_БД[#All],K$8,FALSE),,""),"")</f>
        <v/>
      </c>
      <c r="L281" s="19" t="str">
        <f>IF(ТаблицаДокумент[[#This Row],[№  п/п]]&gt;$K$5,"Y","N")</f>
        <v>Y</v>
      </c>
    </row>
    <row r="282" spans="1:12" x14ac:dyDescent="0.35">
      <c r="A282" s="4" t="str">
        <f t="shared" si="4"/>
        <v/>
      </c>
      <c r="B282" s="15" t="str">
        <f t="array" ref="B282">IFERROR(IF(ТаблицаДокумент[[#This Row],[ № ТН]]="","",VLOOKUP(ТаблицаДокумент[[#This Row],[ № ТН]],Сборка_реестра_с_БД[#All],$B$8,FALSE)),"")</f>
        <v/>
      </c>
      <c r="C282" s="4" t="str">
        <f t="array" ref="C28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2" s="4" t="str">
        <f t="array" ref="D282">IFERROR(IF(ТаблицаДокумент[[#This Row],[ № ТН]]="","",VLOOKUP(ТаблицаДокумент[[#This Row],[ № ТН]],Сборка_реестра_с_БД[#All],D$8,FALSE)),"")</f>
        <v/>
      </c>
      <c r="E282" s="16" t="str">
        <f t="array" ref="E282">IFERROR(IF(ТаблицаДокумент[[#This Row],[ № ТН]]="","",VLOOKUP(ТаблицаДокумент[[#This Row],[ № ТН]],Сборка_реестра_с_БД[#All],E$8,FALSE)),"")</f>
        <v/>
      </c>
      <c r="F282" s="17" t="str">
        <f t="array" ref="F282">IFERROR(IF(ТаблицаДокумент[[#This Row],[ № ТН]]="","",VLOOKUP(ТаблицаДокумент[[#This Row],[ № ТН]],Сборка_реестра_с_БД[#All],F$8,FALSE)),"")</f>
        <v/>
      </c>
      <c r="G282" s="4" t="str">
        <f t="array" ref="G282">IFERROR(IF(ТаблицаДокумент[[#This Row],[ № ТН]]="","",VLOOKUP(ТаблицаДокумент[[#This Row],[ № ТН]],Сборка_реестра_с_БД[#All],G$8,FALSE)),"")</f>
        <v/>
      </c>
      <c r="H282" s="4" t="str">
        <f t="array" ref="H282">IFERROR(IF(ТаблицаДокумент[[#This Row],[ № ТН]]="","",VLOOKUP(ТаблицаДокумент[[#This Row],[ № ТН]],Сборка_реестра_с_БД[#All],H$8,FALSE)),"")</f>
        <v/>
      </c>
      <c r="I282" s="4" t="str">
        <f t="array" ref="I282">IFERROR(IF(ТаблицаДокумент[[#This Row],[ № ТН]]="","",VLOOKUP(ТаблицаДокумент[[#This Row],[ № ТН]],Сборка_реестра_с_БД[#All],I$8,FALSE)),"")</f>
        <v/>
      </c>
      <c r="J282" s="6" t="str">
        <f t="array" ref="J28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2" s="4" t="str">
        <f t="array" ref="K282">IFERROR(IF(VLOOKUP(ТаблицаДокумент[[#This Row],[ № ТН]],Сборка_реестра_с_БД[#All],K$8,FALSE),,""),"")</f>
        <v/>
      </c>
      <c r="L282" s="19" t="str">
        <f>IF(ТаблицаДокумент[[#This Row],[№  п/п]]&gt;$K$5,"Y","N")</f>
        <v>Y</v>
      </c>
    </row>
    <row r="283" spans="1:12" x14ac:dyDescent="0.35">
      <c r="A283" s="4" t="str">
        <f t="shared" si="4"/>
        <v/>
      </c>
      <c r="B283" s="15" t="str">
        <f t="array" ref="B283">IFERROR(IF(ТаблицаДокумент[[#This Row],[ № ТН]]="","",VLOOKUP(ТаблицаДокумент[[#This Row],[ № ТН]],Сборка_реестра_с_БД[#All],$B$8,FALSE)),"")</f>
        <v/>
      </c>
      <c r="C283" s="4" t="str">
        <f t="array" ref="C28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3" s="4" t="str">
        <f t="array" ref="D283">IFERROR(IF(ТаблицаДокумент[[#This Row],[ № ТН]]="","",VLOOKUP(ТаблицаДокумент[[#This Row],[ № ТН]],Сборка_реестра_с_БД[#All],D$8,FALSE)),"")</f>
        <v/>
      </c>
      <c r="E283" s="16" t="str">
        <f t="array" ref="E283">IFERROR(IF(ТаблицаДокумент[[#This Row],[ № ТН]]="","",VLOOKUP(ТаблицаДокумент[[#This Row],[ № ТН]],Сборка_реестра_с_БД[#All],E$8,FALSE)),"")</f>
        <v/>
      </c>
      <c r="F283" s="17" t="str">
        <f t="array" ref="F283">IFERROR(IF(ТаблицаДокумент[[#This Row],[ № ТН]]="","",VLOOKUP(ТаблицаДокумент[[#This Row],[ № ТН]],Сборка_реестра_с_БД[#All],F$8,FALSE)),"")</f>
        <v/>
      </c>
      <c r="G283" s="4" t="str">
        <f t="array" ref="G283">IFERROR(IF(ТаблицаДокумент[[#This Row],[ № ТН]]="","",VLOOKUP(ТаблицаДокумент[[#This Row],[ № ТН]],Сборка_реестра_с_БД[#All],G$8,FALSE)),"")</f>
        <v/>
      </c>
      <c r="H283" s="4" t="str">
        <f t="array" ref="H283">IFERROR(IF(ТаблицаДокумент[[#This Row],[ № ТН]]="","",VLOOKUP(ТаблицаДокумент[[#This Row],[ № ТН]],Сборка_реестра_с_БД[#All],H$8,FALSE)),"")</f>
        <v/>
      </c>
      <c r="I283" s="4" t="str">
        <f t="array" ref="I283">IFERROR(IF(ТаблицаДокумент[[#This Row],[ № ТН]]="","",VLOOKUP(ТаблицаДокумент[[#This Row],[ № ТН]],Сборка_реестра_с_БД[#All],I$8,FALSE)),"")</f>
        <v/>
      </c>
      <c r="J283" s="6" t="str">
        <f t="array" ref="J28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3" s="4" t="str">
        <f t="array" ref="K283">IFERROR(IF(VLOOKUP(ТаблицаДокумент[[#This Row],[ № ТН]],Сборка_реестра_с_БД[#All],K$8,FALSE),,""),"")</f>
        <v/>
      </c>
      <c r="L283" s="19" t="str">
        <f>IF(ТаблицаДокумент[[#This Row],[№  п/п]]&gt;$K$5,"Y","N")</f>
        <v>Y</v>
      </c>
    </row>
    <row r="284" spans="1:12" x14ac:dyDescent="0.35">
      <c r="A284" s="4" t="str">
        <f t="shared" si="4"/>
        <v/>
      </c>
      <c r="B284" s="15" t="str">
        <f t="array" ref="B284">IFERROR(IF(ТаблицаДокумент[[#This Row],[ № ТН]]="","",VLOOKUP(ТаблицаДокумент[[#This Row],[ № ТН]],Сборка_реестра_с_БД[#All],$B$8,FALSE)),"")</f>
        <v/>
      </c>
      <c r="C284" s="4" t="str">
        <f t="array" ref="C28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4" s="4" t="str">
        <f t="array" ref="D284">IFERROR(IF(ТаблицаДокумент[[#This Row],[ № ТН]]="","",VLOOKUP(ТаблицаДокумент[[#This Row],[ № ТН]],Сборка_реестра_с_БД[#All],D$8,FALSE)),"")</f>
        <v/>
      </c>
      <c r="E284" s="16" t="str">
        <f t="array" ref="E284">IFERROR(IF(ТаблицаДокумент[[#This Row],[ № ТН]]="","",VLOOKUP(ТаблицаДокумент[[#This Row],[ № ТН]],Сборка_реестра_с_БД[#All],E$8,FALSE)),"")</f>
        <v/>
      </c>
      <c r="F284" s="17" t="str">
        <f t="array" ref="F284">IFERROR(IF(ТаблицаДокумент[[#This Row],[ № ТН]]="","",VLOOKUP(ТаблицаДокумент[[#This Row],[ № ТН]],Сборка_реестра_с_БД[#All],F$8,FALSE)),"")</f>
        <v/>
      </c>
      <c r="G284" s="4" t="str">
        <f t="array" ref="G284">IFERROR(IF(ТаблицаДокумент[[#This Row],[ № ТН]]="","",VLOOKUP(ТаблицаДокумент[[#This Row],[ № ТН]],Сборка_реестра_с_БД[#All],G$8,FALSE)),"")</f>
        <v/>
      </c>
      <c r="H284" s="4" t="str">
        <f t="array" ref="H284">IFERROR(IF(ТаблицаДокумент[[#This Row],[ № ТН]]="","",VLOOKUP(ТаблицаДокумент[[#This Row],[ № ТН]],Сборка_реестра_с_БД[#All],H$8,FALSE)),"")</f>
        <v/>
      </c>
      <c r="I284" s="4" t="str">
        <f t="array" ref="I284">IFERROR(IF(ТаблицаДокумент[[#This Row],[ № ТН]]="","",VLOOKUP(ТаблицаДокумент[[#This Row],[ № ТН]],Сборка_реестра_с_БД[#All],I$8,FALSE)),"")</f>
        <v/>
      </c>
      <c r="J284" s="6" t="str">
        <f t="array" ref="J28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4" s="4" t="str">
        <f t="array" ref="K284">IFERROR(IF(VLOOKUP(ТаблицаДокумент[[#This Row],[ № ТН]],Сборка_реестра_с_БД[#All],K$8,FALSE),,""),"")</f>
        <v/>
      </c>
      <c r="L284" s="19" t="str">
        <f>IF(ТаблицаДокумент[[#This Row],[№  п/п]]&gt;$K$5,"Y","N")</f>
        <v>Y</v>
      </c>
    </row>
    <row r="285" spans="1:12" x14ac:dyDescent="0.35">
      <c r="A285" s="4" t="str">
        <f t="shared" si="4"/>
        <v/>
      </c>
      <c r="B285" s="15" t="str">
        <f t="array" ref="B285">IFERROR(IF(ТаблицаДокумент[[#This Row],[ № ТН]]="","",VLOOKUP(ТаблицаДокумент[[#This Row],[ № ТН]],Сборка_реестра_с_БД[#All],$B$8,FALSE)),"")</f>
        <v/>
      </c>
      <c r="C285" s="4" t="str">
        <f t="array" ref="C28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5" s="4" t="str">
        <f t="array" ref="D285">IFERROR(IF(ТаблицаДокумент[[#This Row],[ № ТН]]="","",VLOOKUP(ТаблицаДокумент[[#This Row],[ № ТН]],Сборка_реестра_с_БД[#All],D$8,FALSE)),"")</f>
        <v/>
      </c>
      <c r="E285" s="16" t="str">
        <f t="array" ref="E285">IFERROR(IF(ТаблицаДокумент[[#This Row],[ № ТН]]="","",VLOOKUP(ТаблицаДокумент[[#This Row],[ № ТН]],Сборка_реестра_с_БД[#All],E$8,FALSE)),"")</f>
        <v/>
      </c>
      <c r="F285" s="17" t="str">
        <f t="array" ref="F285">IFERROR(IF(ТаблицаДокумент[[#This Row],[ № ТН]]="","",VLOOKUP(ТаблицаДокумент[[#This Row],[ № ТН]],Сборка_реестра_с_БД[#All],F$8,FALSE)),"")</f>
        <v/>
      </c>
      <c r="G285" s="4" t="str">
        <f t="array" ref="G285">IFERROR(IF(ТаблицаДокумент[[#This Row],[ № ТН]]="","",VLOOKUP(ТаблицаДокумент[[#This Row],[ № ТН]],Сборка_реестра_с_БД[#All],G$8,FALSE)),"")</f>
        <v/>
      </c>
      <c r="H285" s="4" t="str">
        <f t="array" ref="H285">IFERROR(IF(ТаблицаДокумент[[#This Row],[ № ТН]]="","",VLOOKUP(ТаблицаДокумент[[#This Row],[ № ТН]],Сборка_реестра_с_БД[#All],H$8,FALSE)),"")</f>
        <v/>
      </c>
      <c r="I285" s="4" t="str">
        <f t="array" ref="I285">IFERROR(IF(ТаблицаДокумент[[#This Row],[ № ТН]]="","",VLOOKUP(ТаблицаДокумент[[#This Row],[ № ТН]],Сборка_реестра_с_БД[#All],I$8,FALSE)),"")</f>
        <v/>
      </c>
      <c r="J285" s="6" t="str">
        <f t="array" ref="J28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5" s="4" t="str">
        <f t="array" ref="K285">IFERROR(IF(VLOOKUP(ТаблицаДокумент[[#This Row],[ № ТН]],Сборка_реестра_с_БД[#All],K$8,FALSE),,""),"")</f>
        <v/>
      </c>
      <c r="L285" s="19" t="str">
        <f>IF(ТаблицаДокумент[[#This Row],[№  п/п]]&gt;$K$5,"Y","N")</f>
        <v>Y</v>
      </c>
    </row>
    <row r="286" spans="1:12" x14ac:dyDescent="0.35">
      <c r="A286" s="4" t="str">
        <f t="shared" si="4"/>
        <v/>
      </c>
      <c r="B286" s="15" t="str">
        <f t="array" ref="B286">IFERROR(IF(ТаблицаДокумент[[#This Row],[ № ТН]]="","",VLOOKUP(ТаблицаДокумент[[#This Row],[ № ТН]],Сборка_реестра_с_БД[#All],$B$8,FALSE)),"")</f>
        <v/>
      </c>
      <c r="C286" s="4" t="str">
        <f t="array" ref="C28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6" s="4" t="str">
        <f t="array" ref="D286">IFERROR(IF(ТаблицаДокумент[[#This Row],[ № ТН]]="","",VLOOKUP(ТаблицаДокумент[[#This Row],[ № ТН]],Сборка_реестра_с_БД[#All],D$8,FALSE)),"")</f>
        <v/>
      </c>
      <c r="E286" s="16" t="str">
        <f t="array" ref="E286">IFERROR(IF(ТаблицаДокумент[[#This Row],[ № ТН]]="","",VLOOKUP(ТаблицаДокумент[[#This Row],[ № ТН]],Сборка_реестра_с_БД[#All],E$8,FALSE)),"")</f>
        <v/>
      </c>
      <c r="F286" s="17" t="str">
        <f t="array" ref="F286">IFERROR(IF(ТаблицаДокумент[[#This Row],[ № ТН]]="","",VLOOKUP(ТаблицаДокумент[[#This Row],[ № ТН]],Сборка_реестра_с_БД[#All],F$8,FALSE)),"")</f>
        <v/>
      </c>
      <c r="G286" s="4" t="str">
        <f t="array" ref="G286">IFERROR(IF(ТаблицаДокумент[[#This Row],[ № ТН]]="","",VLOOKUP(ТаблицаДокумент[[#This Row],[ № ТН]],Сборка_реестра_с_БД[#All],G$8,FALSE)),"")</f>
        <v/>
      </c>
      <c r="H286" s="4" t="str">
        <f t="array" ref="H286">IFERROR(IF(ТаблицаДокумент[[#This Row],[ № ТН]]="","",VLOOKUP(ТаблицаДокумент[[#This Row],[ № ТН]],Сборка_реестра_с_БД[#All],H$8,FALSE)),"")</f>
        <v/>
      </c>
      <c r="I286" s="4" t="str">
        <f t="array" ref="I286">IFERROR(IF(ТаблицаДокумент[[#This Row],[ № ТН]]="","",VLOOKUP(ТаблицаДокумент[[#This Row],[ № ТН]],Сборка_реестра_с_БД[#All],I$8,FALSE)),"")</f>
        <v/>
      </c>
      <c r="J286" s="6" t="str">
        <f t="array" ref="J28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6" s="4" t="str">
        <f t="array" ref="K286">IFERROR(IF(VLOOKUP(ТаблицаДокумент[[#This Row],[ № ТН]],Сборка_реестра_с_БД[#All],K$8,FALSE),,""),"")</f>
        <v/>
      </c>
      <c r="L286" s="19" t="str">
        <f>IF(ТаблицаДокумент[[#This Row],[№  п/п]]&gt;$K$5,"Y","N")</f>
        <v>Y</v>
      </c>
    </row>
    <row r="287" spans="1:12" x14ac:dyDescent="0.35">
      <c r="A287" s="4" t="str">
        <f t="shared" si="4"/>
        <v/>
      </c>
      <c r="B287" s="15" t="str">
        <f t="array" ref="B287">IFERROR(IF(ТаблицаДокумент[[#This Row],[ № ТН]]="","",VLOOKUP(ТаблицаДокумент[[#This Row],[ № ТН]],Сборка_реестра_с_БД[#All],$B$8,FALSE)),"")</f>
        <v/>
      </c>
      <c r="C287" s="4" t="str">
        <f t="array" ref="C28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7" s="4" t="str">
        <f t="array" ref="D287">IFERROR(IF(ТаблицаДокумент[[#This Row],[ № ТН]]="","",VLOOKUP(ТаблицаДокумент[[#This Row],[ № ТН]],Сборка_реестра_с_БД[#All],D$8,FALSE)),"")</f>
        <v/>
      </c>
      <c r="E287" s="16" t="str">
        <f t="array" ref="E287">IFERROR(IF(ТаблицаДокумент[[#This Row],[ № ТН]]="","",VLOOKUP(ТаблицаДокумент[[#This Row],[ № ТН]],Сборка_реестра_с_БД[#All],E$8,FALSE)),"")</f>
        <v/>
      </c>
      <c r="F287" s="17" t="str">
        <f t="array" ref="F287">IFERROR(IF(ТаблицаДокумент[[#This Row],[ № ТН]]="","",VLOOKUP(ТаблицаДокумент[[#This Row],[ № ТН]],Сборка_реестра_с_БД[#All],F$8,FALSE)),"")</f>
        <v/>
      </c>
      <c r="G287" s="4" t="str">
        <f t="array" ref="G287">IFERROR(IF(ТаблицаДокумент[[#This Row],[ № ТН]]="","",VLOOKUP(ТаблицаДокумент[[#This Row],[ № ТН]],Сборка_реестра_с_БД[#All],G$8,FALSE)),"")</f>
        <v/>
      </c>
      <c r="H287" s="4" t="str">
        <f t="array" ref="H287">IFERROR(IF(ТаблицаДокумент[[#This Row],[ № ТН]]="","",VLOOKUP(ТаблицаДокумент[[#This Row],[ № ТН]],Сборка_реестра_с_БД[#All],H$8,FALSE)),"")</f>
        <v/>
      </c>
      <c r="I287" s="4" t="str">
        <f t="array" ref="I287">IFERROR(IF(ТаблицаДокумент[[#This Row],[ № ТН]]="","",VLOOKUP(ТаблицаДокумент[[#This Row],[ № ТН]],Сборка_реестра_с_БД[#All],I$8,FALSE)),"")</f>
        <v/>
      </c>
      <c r="J287" s="6" t="str">
        <f t="array" ref="J28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7" s="4" t="str">
        <f t="array" ref="K287">IFERROR(IF(VLOOKUP(ТаблицаДокумент[[#This Row],[ № ТН]],Сборка_реестра_с_БД[#All],K$8,FALSE),,""),"")</f>
        <v/>
      </c>
      <c r="L287" s="19" t="str">
        <f>IF(ТаблицаДокумент[[#This Row],[№  п/п]]&gt;$K$5,"Y","N")</f>
        <v>Y</v>
      </c>
    </row>
    <row r="288" spans="1:12" x14ac:dyDescent="0.35">
      <c r="A288" s="4" t="str">
        <f t="shared" si="4"/>
        <v/>
      </c>
      <c r="B288" s="15" t="str">
        <f t="array" ref="B288">IFERROR(IF(ТаблицаДокумент[[#This Row],[ № ТН]]="","",VLOOKUP(ТаблицаДокумент[[#This Row],[ № ТН]],Сборка_реестра_с_БД[#All],$B$8,FALSE)),"")</f>
        <v/>
      </c>
      <c r="C288" s="4" t="str">
        <f t="array" ref="C28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8" s="4" t="str">
        <f t="array" ref="D288">IFERROR(IF(ТаблицаДокумент[[#This Row],[ № ТН]]="","",VLOOKUP(ТаблицаДокумент[[#This Row],[ № ТН]],Сборка_реестра_с_БД[#All],D$8,FALSE)),"")</f>
        <v/>
      </c>
      <c r="E288" s="16" t="str">
        <f t="array" ref="E288">IFERROR(IF(ТаблицаДокумент[[#This Row],[ № ТН]]="","",VLOOKUP(ТаблицаДокумент[[#This Row],[ № ТН]],Сборка_реестра_с_БД[#All],E$8,FALSE)),"")</f>
        <v/>
      </c>
      <c r="F288" s="17" t="str">
        <f t="array" ref="F288">IFERROR(IF(ТаблицаДокумент[[#This Row],[ № ТН]]="","",VLOOKUP(ТаблицаДокумент[[#This Row],[ № ТН]],Сборка_реестра_с_БД[#All],F$8,FALSE)),"")</f>
        <v/>
      </c>
      <c r="G288" s="4" t="str">
        <f t="array" ref="G288">IFERROR(IF(ТаблицаДокумент[[#This Row],[ № ТН]]="","",VLOOKUP(ТаблицаДокумент[[#This Row],[ № ТН]],Сборка_реестра_с_БД[#All],G$8,FALSE)),"")</f>
        <v/>
      </c>
      <c r="H288" s="4" t="str">
        <f t="array" ref="H288">IFERROR(IF(ТаблицаДокумент[[#This Row],[ № ТН]]="","",VLOOKUP(ТаблицаДокумент[[#This Row],[ № ТН]],Сборка_реестра_с_БД[#All],H$8,FALSE)),"")</f>
        <v/>
      </c>
      <c r="I288" s="4" t="str">
        <f t="array" ref="I288">IFERROR(IF(ТаблицаДокумент[[#This Row],[ № ТН]]="","",VLOOKUP(ТаблицаДокумент[[#This Row],[ № ТН]],Сборка_реестра_с_БД[#All],I$8,FALSE)),"")</f>
        <v/>
      </c>
      <c r="J288" s="6" t="str">
        <f t="array" ref="J28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8" s="4" t="str">
        <f t="array" ref="K288">IFERROR(IF(VLOOKUP(ТаблицаДокумент[[#This Row],[ № ТН]],Сборка_реестра_с_БД[#All],K$8,FALSE),,""),"")</f>
        <v/>
      </c>
      <c r="L288" s="19" t="str">
        <f>IF(ТаблицаДокумент[[#This Row],[№  п/п]]&gt;$K$5,"Y","N")</f>
        <v>Y</v>
      </c>
    </row>
    <row r="289" spans="1:12" x14ac:dyDescent="0.35">
      <c r="A289" s="4" t="str">
        <f t="shared" si="4"/>
        <v/>
      </c>
      <c r="B289" s="15" t="str">
        <f t="array" ref="B289">IFERROR(IF(ТаблицаДокумент[[#This Row],[ № ТН]]="","",VLOOKUP(ТаблицаДокумент[[#This Row],[ № ТН]],Сборка_реестра_с_БД[#All],$B$8,FALSE)),"")</f>
        <v/>
      </c>
      <c r="C289" s="4" t="str">
        <f t="array" ref="C28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89" s="4" t="str">
        <f t="array" ref="D289">IFERROR(IF(ТаблицаДокумент[[#This Row],[ № ТН]]="","",VLOOKUP(ТаблицаДокумент[[#This Row],[ № ТН]],Сборка_реестра_с_БД[#All],D$8,FALSE)),"")</f>
        <v/>
      </c>
      <c r="E289" s="16" t="str">
        <f t="array" ref="E289">IFERROR(IF(ТаблицаДокумент[[#This Row],[ № ТН]]="","",VLOOKUP(ТаблицаДокумент[[#This Row],[ № ТН]],Сборка_реестра_с_БД[#All],E$8,FALSE)),"")</f>
        <v/>
      </c>
      <c r="F289" s="17" t="str">
        <f t="array" ref="F289">IFERROR(IF(ТаблицаДокумент[[#This Row],[ № ТН]]="","",VLOOKUP(ТаблицаДокумент[[#This Row],[ № ТН]],Сборка_реестра_с_БД[#All],F$8,FALSE)),"")</f>
        <v/>
      </c>
      <c r="G289" s="4" t="str">
        <f t="array" ref="G289">IFERROR(IF(ТаблицаДокумент[[#This Row],[ № ТН]]="","",VLOOKUP(ТаблицаДокумент[[#This Row],[ № ТН]],Сборка_реестра_с_БД[#All],G$8,FALSE)),"")</f>
        <v/>
      </c>
      <c r="H289" s="4" t="str">
        <f t="array" ref="H289">IFERROR(IF(ТаблицаДокумент[[#This Row],[ № ТН]]="","",VLOOKUP(ТаблицаДокумент[[#This Row],[ № ТН]],Сборка_реестра_с_БД[#All],H$8,FALSE)),"")</f>
        <v/>
      </c>
      <c r="I289" s="4" t="str">
        <f t="array" ref="I289">IFERROR(IF(ТаблицаДокумент[[#This Row],[ № ТН]]="","",VLOOKUP(ТаблицаДокумент[[#This Row],[ № ТН]],Сборка_реестра_с_БД[#All],I$8,FALSE)),"")</f>
        <v/>
      </c>
      <c r="J289" s="6" t="str">
        <f t="array" ref="J28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89" s="4" t="str">
        <f t="array" ref="K289">IFERROR(IF(VLOOKUP(ТаблицаДокумент[[#This Row],[ № ТН]],Сборка_реестра_с_БД[#All],K$8,FALSE),,""),"")</f>
        <v/>
      </c>
      <c r="L289" s="19" t="str">
        <f>IF(ТаблицаДокумент[[#This Row],[№  п/п]]&gt;$K$5,"Y","N")</f>
        <v>Y</v>
      </c>
    </row>
    <row r="290" spans="1:12" x14ac:dyDescent="0.35">
      <c r="A290" s="4" t="str">
        <f t="shared" si="4"/>
        <v/>
      </c>
      <c r="B290" s="15" t="str">
        <f t="array" ref="B290">IFERROR(IF(ТаблицаДокумент[[#This Row],[ № ТН]]="","",VLOOKUP(ТаблицаДокумент[[#This Row],[ № ТН]],Сборка_реестра_с_БД[#All],$B$8,FALSE)),"")</f>
        <v/>
      </c>
      <c r="C290" s="4" t="str">
        <f t="array" ref="C29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0" s="4" t="str">
        <f t="array" ref="D290">IFERROR(IF(ТаблицаДокумент[[#This Row],[ № ТН]]="","",VLOOKUP(ТаблицаДокумент[[#This Row],[ № ТН]],Сборка_реестра_с_БД[#All],D$8,FALSE)),"")</f>
        <v/>
      </c>
      <c r="E290" s="16" t="str">
        <f t="array" ref="E290">IFERROR(IF(ТаблицаДокумент[[#This Row],[ № ТН]]="","",VLOOKUP(ТаблицаДокумент[[#This Row],[ № ТН]],Сборка_реестра_с_БД[#All],E$8,FALSE)),"")</f>
        <v/>
      </c>
      <c r="F290" s="17" t="str">
        <f t="array" ref="F290">IFERROR(IF(ТаблицаДокумент[[#This Row],[ № ТН]]="","",VLOOKUP(ТаблицаДокумент[[#This Row],[ № ТН]],Сборка_реестра_с_БД[#All],F$8,FALSE)),"")</f>
        <v/>
      </c>
      <c r="G290" s="4" t="str">
        <f t="array" ref="G290">IFERROR(IF(ТаблицаДокумент[[#This Row],[ № ТН]]="","",VLOOKUP(ТаблицаДокумент[[#This Row],[ № ТН]],Сборка_реестра_с_БД[#All],G$8,FALSE)),"")</f>
        <v/>
      </c>
      <c r="H290" s="4" t="str">
        <f t="array" ref="H290">IFERROR(IF(ТаблицаДокумент[[#This Row],[ № ТН]]="","",VLOOKUP(ТаблицаДокумент[[#This Row],[ № ТН]],Сборка_реестра_с_БД[#All],H$8,FALSE)),"")</f>
        <v/>
      </c>
      <c r="I290" s="4" t="str">
        <f t="array" ref="I290">IFERROR(IF(ТаблицаДокумент[[#This Row],[ № ТН]]="","",VLOOKUP(ТаблицаДокумент[[#This Row],[ № ТН]],Сборка_реестра_с_БД[#All],I$8,FALSE)),"")</f>
        <v/>
      </c>
      <c r="J290" s="6" t="str">
        <f t="array" ref="J29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0" s="4" t="str">
        <f t="array" ref="K290">IFERROR(IF(VLOOKUP(ТаблицаДокумент[[#This Row],[ № ТН]],Сборка_реестра_с_БД[#All],K$8,FALSE),,""),"")</f>
        <v/>
      </c>
      <c r="L290" s="19" t="str">
        <f>IF(ТаблицаДокумент[[#This Row],[№  п/п]]&gt;$K$5,"Y","N")</f>
        <v>Y</v>
      </c>
    </row>
    <row r="291" spans="1:12" x14ac:dyDescent="0.35">
      <c r="A291" s="4" t="str">
        <f t="shared" si="4"/>
        <v/>
      </c>
      <c r="B291" s="15" t="str">
        <f t="array" ref="B291">IFERROR(IF(ТаблицаДокумент[[#This Row],[ № ТН]]="","",VLOOKUP(ТаблицаДокумент[[#This Row],[ № ТН]],Сборка_реестра_с_БД[#All],$B$8,FALSE)),"")</f>
        <v/>
      </c>
      <c r="C291" s="4" t="str">
        <f t="array" ref="C29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1" s="4" t="str">
        <f t="array" ref="D291">IFERROR(IF(ТаблицаДокумент[[#This Row],[ № ТН]]="","",VLOOKUP(ТаблицаДокумент[[#This Row],[ № ТН]],Сборка_реестра_с_БД[#All],D$8,FALSE)),"")</f>
        <v/>
      </c>
      <c r="E291" s="16" t="str">
        <f t="array" ref="E291">IFERROR(IF(ТаблицаДокумент[[#This Row],[ № ТН]]="","",VLOOKUP(ТаблицаДокумент[[#This Row],[ № ТН]],Сборка_реестра_с_БД[#All],E$8,FALSE)),"")</f>
        <v/>
      </c>
      <c r="F291" s="17" t="str">
        <f t="array" ref="F291">IFERROR(IF(ТаблицаДокумент[[#This Row],[ № ТН]]="","",VLOOKUP(ТаблицаДокумент[[#This Row],[ № ТН]],Сборка_реестра_с_БД[#All],F$8,FALSE)),"")</f>
        <v/>
      </c>
      <c r="G291" s="4" t="str">
        <f t="array" ref="G291">IFERROR(IF(ТаблицаДокумент[[#This Row],[ № ТН]]="","",VLOOKUP(ТаблицаДокумент[[#This Row],[ № ТН]],Сборка_реестра_с_БД[#All],G$8,FALSE)),"")</f>
        <v/>
      </c>
      <c r="H291" s="4" t="str">
        <f t="array" ref="H291">IFERROR(IF(ТаблицаДокумент[[#This Row],[ № ТН]]="","",VLOOKUP(ТаблицаДокумент[[#This Row],[ № ТН]],Сборка_реестра_с_БД[#All],H$8,FALSE)),"")</f>
        <v/>
      </c>
      <c r="I291" s="4" t="str">
        <f t="array" ref="I291">IFERROR(IF(ТаблицаДокумент[[#This Row],[ № ТН]]="","",VLOOKUP(ТаблицаДокумент[[#This Row],[ № ТН]],Сборка_реестра_с_БД[#All],I$8,FALSE)),"")</f>
        <v/>
      </c>
      <c r="J291" s="6" t="str">
        <f t="array" ref="J29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1" s="4" t="str">
        <f t="array" ref="K291">IFERROR(IF(VLOOKUP(ТаблицаДокумент[[#This Row],[ № ТН]],Сборка_реестра_с_БД[#All],K$8,FALSE),,""),"")</f>
        <v/>
      </c>
      <c r="L291" s="19" t="str">
        <f>IF(ТаблицаДокумент[[#This Row],[№  п/п]]&gt;$K$5,"Y","N")</f>
        <v>Y</v>
      </c>
    </row>
    <row r="292" spans="1:12" x14ac:dyDescent="0.35">
      <c r="A292" s="4" t="str">
        <f t="shared" si="4"/>
        <v/>
      </c>
      <c r="B292" s="15" t="str">
        <f t="array" ref="B292">IFERROR(IF(ТаблицаДокумент[[#This Row],[ № ТН]]="","",VLOOKUP(ТаблицаДокумент[[#This Row],[ № ТН]],Сборка_реестра_с_БД[#All],$B$8,FALSE)),"")</f>
        <v/>
      </c>
      <c r="C292" s="4" t="str">
        <f t="array" ref="C29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2" s="4" t="str">
        <f t="array" ref="D292">IFERROR(IF(ТаблицаДокумент[[#This Row],[ № ТН]]="","",VLOOKUP(ТаблицаДокумент[[#This Row],[ № ТН]],Сборка_реестра_с_БД[#All],D$8,FALSE)),"")</f>
        <v/>
      </c>
      <c r="E292" s="16" t="str">
        <f t="array" ref="E292">IFERROR(IF(ТаблицаДокумент[[#This Row],[ № ТН]]="","",VLOOKUP(ТаблицаДокумент[[#This Row],[ № ТН]],Сборка_реестра_с_БД[#All],E$8,FALSE)),"")</f>
        <v/>
      </c>
      <c r="F292" s="17" t="str">
        <f t="array" ref="F292">IFERROR(IF(ТаблицаДокумент[[#This Row],[ № ТН]]="","",VLOOKUP(ТаблицаДокумент[[#This Row],[ № ТН]],Сборка_реестра_с_БД[#All],F$8,FALSE)),"")</f>
        <v/>
      </c>
      <c r="G292" s="4" t="str">
        <f t="array" ref="G292">IFERROR(IF(ТаблицаДокумент[[#This Row],[ № ТН]]="","",VLOOKUP(ТаблицаДокумент[[#This Row],[ № ТН]],Сборка_реестра_с_БД[#All],G$8,FALSE)),"")</f>
        <v/>
      </c>
      <c r="H292" s="4" t="str">
        <f t="array" ref="H292">IFERROR(IF(ТаблицаДокумент[[#This Row],[ № ТН]]="","",VLOOKUP(ТаблицаДокумент[[#This Row],[ № ТН]],Сборка_реестра_с_БД[#All],H$8,FALSE)),"")</f>
        <v/>
      </c>
      <c r="I292" s="4" t="str">
        <f t="array" ref="I292">IFERROR(IF(ТаблицаДокумент[[#This Row],[ № ТН]]="","",VLOOKUP(ТаблицаДокумент[[#This Row],[ № ТН]],Сборка_реестра_с_БД[#All],I$8,FALSE)),"")</f>
        <v/>
      </c>
      <c r="J292" s="6" t="str">
        <f t="array" ref="J29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2" s="4" t="str">
        <f t="array" ref="K292">IFERROR(IF(VLOOKUP(ТаблицаДокумент[[#This Row],[ № ТН]],Сборка_реестра_с_БД[#All],K$8,FALSE),,""),"")</f>
        <v/>
      </c>
      <c r="L292" s="19" t="str">
        <f>IF(ТаблицаДокумент[[#This Row],[№  п/п]]&gt;$K$5,"Y","N")</f>
        <v>Y</v>
      </c>
    </row>
    <row r="293" spans="1:12" x14ac:dyDescent="0.35">
      <c r="A293" s="4" t="str">
        <f t="shared" si="4"/>
        <v/>
      </c>
      <c r="B293" s="15" t="str">
        <f t="array" ref="B293">IFERROR(IF(ТаблицаДокумент[[#This Row],[ № ТН]]="","",VLOOKUP(ТаблицаДокумент[[#This Row],[ № ТН]],Сборка_реестра_с_БД[#All],$B$8,FALSE)),"")</f>
        <v/>
      </c>
      <c r="C293" s="4" t="str">
        <f t="array" ref="C29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3" s="4" t="str">
        <f t="array" ref="D293">IFERROR(IF(ТаблицаДокумент[[#This Row],[ № ТН]]="","",VLOOKUP(ТаблицаДокумент[[#This Row],[ № ТН]],Сборка_реестра_с_БД[#All],D$8,FALSE)),"")</f>
        <v/>
      </c>
      <c r="E293" s="16" t="str">
        <f t="array" ref="E293">IFERROR(IF(ТаблицаДокумент[[#This Row],[ № ТН]]="","",VLOOKUP(ТаблицаДокумент[[#This Row],[ № ТН]],Сборка_реестра_с_БД[#All],E$8,FALSE)),"")</f>
        <v/>
      </c>
      <c r="F293" s="17" t="str">
        <f t="array" ref="F293">IFERROR(IF(ТаблицаДокумент[[#This Row],[ № ТН]]="","",VLOOKUP(ТаблицаДокумент[[#This Row],[ № ТН]],Сборка_реестра_с_БД[#All],F$8,FALSE)),"")</f>
        <v/>
      </c>
      <c r="G293" s="4" t="str">
        <f t="array" ref="G293">IFERROR(IF(ТаблицаДокумент[[#This Row],[ № ТН]]="","",VLOOKUP(ТаблицаДокумент[[#This Row],[ № ТН]],Сборка_реестра_с_БД[#All],G$8,FALSE)),"")</f>
        <v/>
      </c>
      <c r="H293" s="4" t="str">
        <f t="array" ref="H293">IFERROR(IF(ТаблицаДокумент[[#This Row],[ № ТН]]="","",VLOOKUP(ТаблицаДокумент[[#This Row],[ № ТН]],Сборка_реестра_с_БД[#All],H$8,FALSE)),"")</f>
        <v/>
      </c>
      <c r="I293" s="4" t="str">
        <f t="array" ref="I293">IFERROR(IF(ТаблицаДокумент[[#This Row],[ № ТН]]="","",VLOOKUP(ТаблицаДокумент[[#This Row],[ № ТН]],Сборка_реестра_с_БД[#All],I$8,FALSE)),"")</f>
        <v/>
      </c>
      <c r="J293" s="6" t="str">
        <f t="array" ref="J29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3" s="4" t="str">
        <f t="array" ref="K293">IFERROR(IF(VLOOKUP(ТаблицаДокумент[[#This Row],[ № ТН]],Сборка_реестра_с_БД[#All],K$8,FALSE),,""),"")</f>
        <v/>
      </c>
      <c r="L293" s="19" t="str">
        <f>IF(ТаблицаДокумент[[#This Row],[№  п/п]]&gt;$K$5,"Y","N")</f>
        <v>Y</v>
      </c>
    </row>
    <row r="294" spans="1:12" x14ac:dyDescent="0.35">
      <c r="A294" s="4" t="str">
        <f t="shared" si="4"/>
        <v/>
      </c>
      <c r="B294" s="15" t="str">
        <f t="array" ref="B294">IFERROR(IF(ТаблицаДокумент[[#This Row],[ № ТН]]="","",VLOOKUP(ТаблицаДокумент[[#This Row],[ № ТН]],Сборка_реестра_с_БД[#All],$B$8,FALSE)),"")</f>
        <v/>
      </c>
      <c r="C294" s="4" t="str">
        <f t="array" ref="C29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4" s="4" t="str">
        <f t="array" ref="D294">IFERROR(IF(ТаблицаДокумент[[#This Row],[ № ТН]]="","",VLOOKUP(ТаблицаДокумент[[#This Row],[ № ТН]],Сборка_реестра_с_БД[#All],D$8,FALSE)),"")</f>
        <v/>
      </c>
      <c r="E294" s="16" t="str">
        <f t="array" ref="E294">IFERROR(IF(ТаблицаДокумент[[#This Row],[ № ТН]]="","",VLOOKUP(ТаблицаДокумент[[#This Row],[ № ТН]],Сборка_реестра_с_БД[#All],E$8,FALSE)),"")</f>
        <v/>
      </c>
      <c r="F294" s="17" t="str">
        <f t="array" ref="F294">IFERROR(IF(ТаблицаДокумент[[#This Row],[ № ТН]]="","",VLOOKUP(ТаблицаДокумент[[#This Row],[ № ТН]],Сборка_реестра_с_БД[#All],F$8,FALSE)),"")</f>
        <v/>
      </c>
      <c r="G294" s="4" t="str">
        <f t="array" ref="G294">IFERROR(IF(ТаблицаДокумент[[#This Row],[ № ТН]]="","",VLOOKUP(ТаблицаДокумент[[#This Row],[ № ТН]],Сборка_реестра_с_БД[#All],G$8,FALSE)),"")</f>
        <v/>
      </c>
      <c r="H294" s="4" t="str">
        <f t="array" ref="H294">IFERROR(IF(ТаблицаДокумент[[#This Row],[ № ТН]]="","",VLOOKUP(ТаблицаДокумент[[#This Row],[ № ТН]],Сборка_реестра_с_БД[#All],H$8,FALSE)),"")</f>
        <v/>
      </c>
      <c r="I294" s="4" t="str">
        <f t="array" ref="I294">IFERROR(IF(ТаблицаДокумент[[#This Row],[ № ТН]]="","",VLOOKUP(ТаблицаДокумент[[#This Row],[ № ТН]],Сборка_реестра_с_БД[#All],I$8,FALSE)),"")</f>
        <v/>
      </c>
      <c r="J294" s="6" t="str">
        <f t="array" ref="J29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4" s="4" t="str">
        <f t="array" ref="K294">IFERROR(IF(VLOOKUP(ТаблицаДокумент[[#This Row],[ № ТН]],Сборка_реестра_с_БД[#All],K$8,FALSE),,""),"")</f>
        <v/>
      </c>
      <c r="L294" s="19" t="str">
        <f>IF(ТаблицаДокумент[[#This Row],[№  п/п]]&gt;$K$5,"Y","N")</f>
        <v>Y</v>
      </c>
    </row>
    <row r="295" spans="1:12" x14ac:dyDescent="0.35">
      <c r="A295" s="4" t="str">
        <f t="shared" si="4"/>
        <v/>
      </c>
      <c r="B295" s="15" t="str">
        <f t="array" ref="B295">IFERROR(IF(ТаблицаДокумент[[#This Row],[ № ТН]]="","",VLOOKUP(ТаблицаДокумент[[#This Row],[ № ТН]],Сборка_реестра_с_БД[#All],$B$8,FALSE)),"")</f>
        <v/>
      </c>
      <c r="C295" s="4" t="str">
        <f t="array" ref="C29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5" s="4" t="str">
        <f t="array" ref="D295">IFERROR(IF(ТаблицаДокумент[[#This Row],[ № ТН]]="","",VLOOKUP(ТаблицаДокумент[[#This Row],[ № ТН]],Сборка_реестра_с_БД[#All],D$8,FALSE)),"")</f>
        <v/>
      </c>
      <c r="E295" s="16" t="str">
        <f t="array" ref="E295">IFERROR(IF(ТаблицаДокумент[[#This Row],[ № ТН]]="","",VLOOKUP(ТаблицаДокумент[[#This Row],[ № ТН]],Сборка_реестра_с_БД[#All],E$8,FALSE)),"")</f>
        <v/>
      </c>
      <c r="F295" s="17" t="str">
        <f t="array" ref="F295">IFERROR(IF(ТаблицаДокумент[[#This Row],[ № ТН]]="","",VLOOKUP(ТаблицаДокумент[[#This Row],[ № ТН]],Сборка_реестра_с_БД[#All],F$8,FALSE)),"")</f>
        <v/>
      </c>
      <c r="G295" s="4" t="str">
        <f t="array" ref="G295">IFERROR(IF(ТаблицаДокумент[[#This Row],[ № ТН]]="","",VLOOKUP(ТаблицаДокумент[[#This Row],[ № ТН]],Сборка_реестра_с_БД[#All],G$8,FALSE)),"")</f>
        <v/>
      </c>
      <c r="H295" s="4" t="str">
        <f t="array" ref="H295">IFERROR(IF(ТаблицаДокумент[[#This Row],[ № ТН]]="","",VLOOKUP(ТаблицаДокумент[[#This Row],[ № ТН]],Сборка_реестра_с_БД[#All],H$8,FALSE)),"")</f>
        <v/>
      </c>
      <c r="I295" s="4" t="str">
        <f t="array" ref="I295">IFERROR(IF(ТаблицаДокумент[[#This Row],[ № ТН]]="","",VLOOKUP(ТаблицаДокумент[[#This Row],[ № ТН]],Сборка_реестра_с_БД[#All],I$8,FALSE)),"")</f>
        <v/>
      </c>
      <c r="J295" s="6" t="str">
        <f t="array" ref="J29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5" s="4" t="str">
        <f t="array" ref="K295">IFERROR(IF(VLOOKUP(ТаблицаДокумент[[#This Row],[ № ТН]],Сборка_реестра_с_БД[#All],K$8,FALSE),,""),"")</f>
        <v/>
      </c>
      <c r="L295" s="19" t="str">
        <f>IF(ТаблицаДокумент[[#This Row],[№  п/п]]&gt;$K$5,"Y","N")</f>
        <v>Y</v>
      </c>
    </row>
    <row r="296" spans="1:12" x14ac:dyDescent="0.35">
      <c r="A296" s="4" t="str">
        <f t="shared" si="4"/>
        <v/>
      </c>
      <c r="B296" s="15" t="str">
        <f t="array" ref="B296">IFERROR(IF(ТаблицаДокумент[[#This Row],[ № ТН]]="","",VLOOKUP(ТаблицаДокумент[[#This Row],[ № ТН]],Сборка_реестра_с_БД[#All],$B$8,FALSE)),"")</f>
        <v/>
      </c>
      <c r="C296" s="4" t="str">
        <f t="array" ref="C29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6" s="4" t="str">
        <f t="array" ref="D296">IFERROR(IF(ТаблицаДокумент[[#This Row],[ № ТН]]="","",VLOOKUP(ТаблицаДокумент[[#This Row],[ № ТН]],Сборка_реестра_с_БД[#All],D$8,FALSE)),"")</f>
        <v/>
      </c>
      <c r="E296" s="16" t="str">
        <f t="array" ref="E296">IFERROR(IF(ТаблицаДокумент[[#This Row],[ № ТН]]="","",VLOOKUP(ТаблицаДокумент[[#This Row],[ № ТН]],Сборка_реестра_с_БД[#All],E$8,FALSE)),"")</f>
        <v/>
      </c>
      <c r="F296" s="17" t="str">
        <f t="array" ref="F296">IFERROR(IF(ТаблицаДокумент[[#This Row],[ № ТН]]="","",VLOOKUP(ТаблицаДокумент[[#This Row],[ № ТН]],Сборка_реестра_с_БД[#All],F$8,FALSE)),"")</f>
        <v/>
      </c>
      <c r="G296" s="4" t="str">
        <f t="array" ref="G296">IFERROR(IF(ТаблицаДокумент[[#This Row],[ № ТН]]="","",VLOOKUP(ТаблицаДокумент[[#This Row],[ № ТН]],Сборка_реестра_с_БД[#All],G$8,FALSE)),"")</f>
        <v/>
      </c>
      <c r="H296" s="4" t="str">
        <f t="array" ref="H296">IFERROR(IF(ТаблицаДокумент[[#This Row],[ № ТН]]="","",VLOOKUP(ТаблицаДокумент[[#This Row],[ № ТН]],Сборка_реестра_с_БД[#All],H$8,FALSE)),"")</f>
        <v/>
      </c>
      <c r="I296" s="4" t="str">
        <f t="array" ref="I296">IFERROR(IF(ТаблицаДокумент[[#This Row],[ № ТН]]="","",VLOOKUP(ТаблицаДокумент[[#This Row],[ № ТН]],Сборка_реестра_с_БД[#All],I$8,FALSE)),"")</f>
        <v/>
      </c>
      <c r="J296" s="6" t="str">
        <f t="array" ref="J29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6" s="4" t="str">
        <f t="array" ref="K296">IFERROR(IF(VLOOKUP(ТаблицаДокумент[[#This Row],[ № ТН]],Сборка_реестра_с_БД[#All],K$8,FALSE),,""),"")</f>
        <v/>
      </c>
      <c r="L296" s="19" t="str">
        <f>IF(ТаблицаДокумент[[#This Row],[№  п/п]]&gt;$K$5,"Y","N")</f>
        <v>Y</v>
      </c>
    </row>
    <row r="297" spans="1:12" x14ac:dyDescent="0.35">
      <c r="A297" s="4" t="str">
        <f t="shared" si="4"/>
        <v/>
      </c>
      <c r="B297" s="15" t="str">
        <f t="array" ref="B297">IFERROR(IF(ТаблицаДокумент[[#This Row],[ № ТН]]="","",VLOOKUP(ТаблицаДокумент[[#This Row],[ № ТН]],Сборка_реестра_с_БД[#All],$B$8,FALSE)),"")</f>
        <v/>
      </c>
      <c r="C297" s="4" t="str">
        <f t="array" ref="C29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7" s="4" t="str">
        <f t="array" ref="D297">IFERROR(IF(ТаблицаДокумент[[#This Row],[ № ТН]]="","",VLOOKUP(ТаблицаДокумент[[#This Row],[ № ТН]],Сборка_реестра_с_БД[#All],D$8,FALSE)),"")</f>
        <v/>
      </c>
      <c r="E297" s="16" t="str">
        <f t="array" ref="E297">IFERROR(IF(ТаблицаДокумент[[#This Row],[ № ТН]]="","",VLOOKUP(ТаблицаДокумент[[#This Row],[ № ТН]],Сборка_реестра_с_БД[#All],E$8,FALSE)),"")</f>
        <v/>
      </c>
      <c r="F297" s="17" t="str">
        <f t="array" ref="F297">IFERROR(IF(ТаблицаДокумент[[#This Row],[ № ТН]]="","",VLOOKUP(ТаблицаДокумент[[#This Row],[ № ТН]],Сборка_реестра_с_БД[#All],F$8,FALSE)),"")</f>
        <v/>
      </c>
      <c r="G297" s="4" t="str">
        <f t="array" ref="G297">IFERROR(IF(ТаблицаДокумент[[#This Row],[ № ТН]]="","",VLOOKUP(ТаблицаДокумент[[#This Row],[ № ТН]],Сборка_реестра_с_БД[#All],G$8,FALSE)),"")</f>
        <v/>
      </c>
      <c r="H297" s="4" t="str">
        <f t="array" ref="H297">IFERROR(IF(ТаблицаДокумент[[#This Row],[ № ТН]]="","",VLOOKUP(ТаблицаДокумент[[#This Row],[ № ТН]],Сборка_реестра_с_БД[#All],H$8,FALSE)),"")</f>
        <v/>
      </c>
      <c r="I297" s="4" t="str">
        <f t="array" ref="I297">IFERROR(IF(ТаблицаДокумент[[#This Row],[ № ТН]]="","",VLOOKUP(ТаблицаДокумент[[#This Row],[ № ТН]],Сборка_реестра_с_БД[#All],I$8,FALSE)),"")</f>
        <v/>
      </c>
      <c r="J297" s="6" t="str">
        <f t="array" ref="J29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7" s="4" t="str">
        <f t="array" ref="K297">IFERROR(IF(VLOOKUP(ТаблицаДокумент[[#This Row],[ № ТН]],Сборка_реестра_с_БД[#All],K$8,FALSE),,""),"")</f>
        <v/>
      </c>
      <c r="L297" s="19" t="str">
        <f>IF(ТаблицаДокумент[[#This Row],[№  п/п]]&gt;$K$5,"Y","N")</f>
        <v>Y</v>
      </c>
    </row>
    <row r="298" spans="1:12" x14ac:dyDescent="0.35">
      <c r="A298" s="4" t="str">
        <f t="shared" si="4"/>
        <v/>
      </c>
      <c r="B298" s="15" t="str">
        <f t="array" ref="B298">IFERROR(IF(ТаблицаДокумент[[#This Row],[ № ТН]]="","",VLOOKUP(ТаблицаДокумент[[#This Row],[ № ТН]],Сборка_реестра_с_БД[#All],$B$8,FALSE)),"")</f>
        <v/>
      </c>
      <c r="C298" s="4" t="str">
        <f t="array" ref="C29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8" s="4" t="str">
        <f t="array" ref="D298">IFERROR(IF(ТаблицаДокумент[[#This Row],[ № ТН]]="","",VLOOKUP(ТаблицаДокумент[[#This Row],[ № ТН]],Сборка_реестра_с_БД[#All],D$8,FALSE)),"")</f>
        <v/>
      </c>
      <c r="E298" s="16" t="str">
        <f t="array" ref="E298">IFERROR(IF(ТаблицаДокумент[[#This Row],[ № ТН]]="","",VLOOKUP(ТаблицаДокумент[[#This Row],[ № ТН]],Сборка_реестра_с_БД[#All],E$8,FALSE)),"")</f>
        <v/>
      </c>
      <c r="F298" s="17" t="str">
        <f t="array" ref="F298">IFERROR(IF(ТаблицаДокумент[[#This Row],[ № ТН]]="","",VLOOKUP(ТаблицаДокумент[[#This Row],[ № ТН]],Сборка_реестра_с_БД[#All],F$8,FALSE)),"")</f>
        <v/>
      </c>
      <c r="G298" s="4" t="str">
        <f t="array" ref="G298">IFERROR(IF(ТаблицаДокумент[[#This Row],[ № ТН]]="","",VLOOKUP(ТаблицаДокумент[[#This Row],[ № ТН]],Сборка_реестра_с_БД[#All],G$8,FALSE)),"")</f>
        <v/>
      </c>
      <c r="H298" s="4" t="str">
        <f t="array" ref="H298">IFERROR(IF(ТаблицаДокумент[[#This Row],[ № ТН]]="","",VLOOKUP(ТаблицаДокумент[[#This Row],[ № ТН]],Сборка_реестра_с_БД[#All],H$8,FALSE)),"")</f>
        <v/>
      </c>
      <c r="I298" s="4" t="str">
        <f t="array" ref="I298">IFERROR(IF(ТаблицаДокумент[[#This Row],[ № ТН]]="","",VLOOKUP(ТаблицаДокумент[[#This Row],[ № ТН]],Сборка_реестра_с_БД[#All],I$8,FALSE)),"")</f>
        <v/>
      </c>
      <c r="J298" s="6" t="str">
        <f t="array" ref="J29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8" s="4" t="str">
        <f t="array" ref="K298">IFERROR(IF(VLOOKUP(ТаблицаДокумент[[#This Row],[ № ТН]],Сборка_реестра_с_БД[#All],K$8,FALSE),,""),"")</f>
        <v/>
      </c>
      <c r="L298" s="19" t="str">
        <f>IF(ТаблицаДокумент[[#This Row],[№  п/п]]&gt;$K$5,"Y","N")</f>
        <v>Y</v>
      </c>
    </row>
    <row r="299" spans="1:12" x14ac:dyDescent="0.35">
      <c r="A299" s="4" t="str">
        <f t="shared" si="4"/>
        <v/>
      </c>
      <c r="B299" s="15" t="str">
        <f t="array" ref="B299">IFERROR(IF(ТаблицаДокумент[[#This Row],[ № ТН]]="","",VLOOKUP(ТаблицаДокумент[[#This Row],[ № ТН]],Сборка_реестра_с_БД[#All],$B$8,FALSE)),"")</f>
        <v/>
      </c>
      <c r="C299" s="4" t="str">
        <f t="array" ref="C29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299" s="4" t="str">
        <f t="array" ref="D299">IFERROR(IF(ТаблицаДокумент[[#This Row],[ № ТН]]="","",VLOOKUP(ТаблицаДокумент[[#This Row],[ № ТН]],Сборка_реестра_с_БД[#All],D$8,FALSE)),"")</f>
        <v/>
      </c>
      <c r="E299" s="16" t="str">
        <f t="array" ref="E299">IFERROR(IF(ТаблицаДокумент[[#This Row],[ № ТН]]="","",VLOOKUP(ТаблицаДокумент[[#This Row],[ № ТН]],Сборка_реестра_с_БД[#All],E$8,FALSE)),"")</f>
        <v/>
      </c>
      <c r="F299" s="17" t="str">
        <f t="array" ref="F299">IFERROR(IF(ТаблицаДокумент[[#This Row],[ № ТН]]="","",VLOOKUP(ТаблицаДокумент[[#This Row],[ № ТН]],Сборка_реестра_с_БД[#All],F$8,FALSE)),"")</f>
        <v/>
      </c>
      <c r="G299" s="4" t="str">
        <f t="array" ref="G299">IFERROR(IF(ТаблицаДокумент[[#This Row],[ № ТН]]="","",VLOOKUP(ТаблицаДокумент[[#This Row],[ № ТН]],Сборка_реестра_с_БД[#All],G$8,FALSE)),"")</f>
        <v/>
      </c>
      <c r="H299" s="4" t="str">
        <f t="array" ref="H299">IFERROR(IF(ТаблицаДокумент[[#This Row],[ № ТН]]="","",VLOOKUP(ТаблицаДокумент[[#This Row],[ № ТН]],Сборка_реестра_с_БД[#All],H$8,FALSE)),"")</f>
        <v/>
      </c>
      <c r="I299" s="4" t="str">
        <f t="array" ref="I299">IFERROR(IF(ТаблицаДокумент[[#This Row],[ № ТН]]="","",VLOOKUP(ТаблицаДокумент[[#This Row],[ № ТН]],Сборка_реестра_с_БД[#All],I$8,FALSE)),"")</f>
        <v/>
      </c>
      <c r="J299" s="6" t="str">
        <f t="array" ref="J29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299" s="4" t="str">
        <f t="array" ref="K299">IFERROR(IF(VLOOKUP(ТаблицаДокумент[[#This Row],[ № ТН]],Сборка_реестра_с_БД[#All],K$8,FALSE),,""),"")</f>
        <v/>
      </c>
      <c r="L299" s="19" t="str">
        <f>IF(ТаблицаДокумент[[#This Row],[№  п/п]]&gt;$K$5,"Y","N")</f>
        <v>Y</v>
      </c>
    </row>
    <row r="300" spans="1:12" x14ac:dyDescent="0.35">
      <c r="A300" s="4" t="str">
        <f t="shared" si="4"/>
        <v/>
      </c>
      <c r="B300" s="15" t="str">
        <f t="array" ref="B300">IFERROR(IF(ТаблицаДокумент[[#This Row],[ № ТН]]="","",VLOOKUP(ТаблицаДокумент[[#This Row],[ № ТН]],Сборка_реестра_с_БД[#All],$B$8,FALSE)),"")</f>
        <v/>
      </c>
      <c r="C300" s="4" t="str">
        <f t="array" ref="C30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0" s="4" t="str">
        <f t="array" ref="D300">IFERROR(IF(ТаблицаДокумент[[#This Row],[ № ТН]]="","",VLOOKUP(ТаблицаДокумент[[#This Row],[ № ТН]],Сборка_реестра_с_БД[#All],D$8,FALSE)),"")</f>
        <v/>
      </c>
      <c r="E300" s="16" t="str">
        <f t="array" ref="E300">IFERROR(IF(ТаблицаДокумент[[#This Row],[ № ТН]]="","",VLOOKUP(ТаблицаДокумент[[#This Row],[ № ТН]],Сборка_реестра_с_БД[#All],E$8,FALSE)),"")</f>
        <v/>
      </c>
      <c r="F300" s="17" t="str">
        <f t="array" ref="F300">IFERROR(IF(ТаблицаДокумент[[#This Row],[ № ТН]]="","",VLOOKUP(ТаблицаДокумент[[#This Row],[ № ТН]],Сборка_реестра_с_БД[#All],F$8,FALSE)),"")</f>
        <v/>
      </c>
      <c r="G300" s="4" t="str">
        <f t="array" ref="G300">IFERROR(IF(ТаблицаДокумент[[#This Row],[ № ТН]]="","",VLOOKUP(ТаблицаДокумент[[#This Row],[ № ТН]],Сборка_реестра_с_БД[#All],G$8,FALSE)),"")</f>
        <v/>
      </c>
      <c r="H300" s="4" t="str">
        <f t="array" ref="H300">IFERROR(IF(ТаблицаДокумент[[#This Row],[ № ТН]]="","",VLOOKUP(ТаблицаДокумент[[#This Row],[ № ТН]],Сборка_реестра_с_БД[#All],H$8,FALSE)),"")</f>
        <v/>
      </c>
      <c r="I300" s="4" t="str">
        <f t="array" ref="I300">IFERROR(IF(ТаблицаДокумент[[#This Row],[ № ТН]]="","",VLOOKUP(ТаблицаДокумент[[#This Row],[ № ТН]],Сборка_реестра_с_БД[#All],I$8,FALSE)),"")</f>
        <v/>
      </c>
      <c r="J300" s="6" t="str">
        <f t="array" ref="J30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0" s="4" t="str">
        <f t="array" ref="K300">IFERROR(IF(VLOOKUP(ТаблицаДокумент[[#This Row],[ № ТН]],Сборка_реестра_с_БД[#All],K$8,FALSE),,""),"")</f>
        <v/>
      </c>
      <c r="L300" s="19" t="str">
        <f>IF(ТаблицаДокумент[[#This Row],[№  п/п]]&gt;$K$5,"Y","N")</f>
        <v>Y</v>
      </c>
    </row>
    <row r="301" spans="1:12" x14ac:dyDescent="0.35">
      <c r="A301" s="4" t="str">
        <f t="shared" si="4"/>
        <v/>
      </c>
      <c r="B301" s="15" t="str">
        <f t="array" ref="B301">IFERROR(IF(ТаблицаДокумент[[#This Row],[ № ТН]]="","",VLOOKUP(ТаблицаДокумент[[#This Row],[ № ТН]],Сборка_реестра_с_БД[#All],$B$8,FALSE)),"")</f>
        <v/>
      </c>
      <c r="C301" s="4" t="str">
        <f t="array" ref="C30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1" s="4" t="str">
        <f t="array" ref="D301">IFERROR(IF(ТаблицаДокумент[[#This Row],[ № ТН]]="","",VLOOKUP(ТаблицаДокумент[[#This Row],[ № ТН]],Сборка_реестра_с_БД[#All],D$8,FALSE)),"")</f>
        <v/>
      </c>
      <c r="E301" s="16" t="str">
        <f t="array" ref="E301">IFERROR(IF(ТаблицаДокумент[[#This Row],[ № ТН]]="","",VLOOKUP(ТаблицаДокумент[[#This Row],[ № ТН]],Сборка_реестра_с_БД[#All],E$8,FALSE)),"")</f>
        <v/>
      </c>
      <c r="F301" s="17" t="str">
        <f t="array" ref="F301">IFERROR(IF(ТаблицаДокумент[[#This Row],[ № ТН]]="","",VLOOKUP(ТаблицаДокумент[[#This Row],[ № ТН]],Сборка_реестра_с_БД[#All],F$8,FALSE)),"")</f>
        <v/>
      </c>
      <c r="G301" s="4" t="str">
        <f t="array" ref="G301">IFERROR(IF(ТаблицаДокумент[[#This Row],[ № ТН]]="","",VLOOKUP(ТаблицаДокумент[[#This Row],[ № ТН]],Сборка_реестра_с_БД[#All],G$8,FALSE)),"")</f>
        <v/>
      </c>
      <c r="H301" s="4" t="str">
        <f t="array" ref="H301">IFERROR(IF(ТаблицаДокумент[[#This Row],[ № ТН]]="","",VLOOKUP(ТаблицаДокумент[[#This Row],[ № ТН]],Сборка_реестра_с_БД[#All],H$8,FALSE)),"")</f>
        <v/>
      </c>
      <c r="I301" s="4" t="str">
        <f t="array" ref="I301">IFERROR(IF(ТаблицаДокумент[[#This Row],[ № ТН]]="","",VLOOKUP(ТаблицаДокумент[[#This Row],[ № ТН]],Сборка_реестра_с_БД[#All],I$8,FALSE)),"")</f>
        <v/>
      </c>
      <c r="J301" s="6" t="str">
        <f t="array" ref="J30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1" s="4" t="str">
        <f t="array" ref="K301">IFERROR(IF(VLOOKUP(ТаблицаДокумент[[#This Row],[ № ТН]],Сборка_реестра_с_БД[#All],K$8,FALSE),,""),"")</f>
        <v/>
      </c>
      <c r="L301" s="19" t="str">
        <f>IF(ТаблицаДокумент[[#This Row],[№  п/п]]&gt;$K$5,"Y","N")</f>
        <v>Y</v>
      </c>
    </row>
    <row r="302" spans="1:12" x14ac:dyDescent="0.35">
      <c r="A302" s="4" t="str">
        <f t="shared" si="4"/>
        <v/>
      </c>
      <c r="B302" s="15" t="str">
        <f t="array" ref="B302">IFERROR(IF(ТаблицаДокумент[[#This Row],[ № ТН]]="","",VLOOKUP(ТаблицаДокумент[[#This Row],[ № ТН]],Сборка_реестра_с_БД[#All],$B$8,FALSE)),"")</f>
        <v/>
      </c>
      <c r="C302" s="4" t="str">
        <f t="array" ref="C30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2" s="4" t="str">
        <f t="array" ref="D302">IFERROR(IF(ТаблицаДокумент[[#This Row],[ № ТН]]="","",VLOOKUP(ТаблицаДокумент[[#This Row],[ № ТН]],Сборка_реестра_с_БД[#All],D$8,FALSE)),"")</f>
        <v/>
      </c>
      <c r="E302" s="16" t="str">
        <f t="array" ref="E302">IFERROR(IF(ТаблицаДокумент[[#This Row],[ № ТН]]="","",VLOOKUP(ТаблицаДокумент[[#This Row],[ № ТН]],Сборка_реестра_с_БД[#All],E$8,FALSE)),"")</f>
        <v/>
      </c>
      <c r="F302" s="17" t="str">
        <f t="array" ref="F302">IFERROR(IF(ТаблицаДокумент[[#This Row],[ № ТН]]="","",VLOOKUP(ТаблицаДокумент[[#This Row],[ № ТН]],Сборка_реестра_с_БД[#All],F$8,FALSE)),"")</f>
        <v/>
      </c>
      <c r="G302" s="4" t="str">
        <f t="array" ref="G302">IFERROR(IF(ТаблицаДокумент[[#This Row],[ № ТН]]="","",VLOOKUP(ТаблицаДокумент[[#This Row],[ № ТН]],Сборка_реестра_с_БД[#All],G$8,FALSE)),"")</f>
        <v/>
      </c>
      <c r="H302" s="4" t="str">
        <f t="array" ref="H302">IFERROR(IF(ТаблицаДокумент[[#This Row],[ № ТН]]="","",VLOOKUP(ТаблицаДокумент[[#This Row],[ № ТН]],Сборка_реестра_с_БД[#All],H$8,FALSE)),"")</f>
        <v/>
      </c>
      <c r="I302" s="4" t="str">
        <f t="array" ref="I302">IFERROR(IF(ТаблицаДокумент[[#This Row],[ № ТН]]="","",VLOOKUP(ТаблицаДокумент[[#This Row],[ № ТН]],Сборка_реестра_с_БД[#All],I$8,FALSE)),"")</f>
        <v/>
      </c>
      <c r="J302" s="6" t="str">
        <f t="array" ref="J30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2" s="4" t="str">
        <f t="array" ref="K302">IFERROR(IF(VLOOKUP(ТаблицаДокумент[[#This Row],[ № ТН]],Сборка_реестра_с_БД[#All],K$8,FALSE),,""),"")</f>
        <v/>
      </c>
      <c r="L302" s="19" t="str">
        <f>IF(ТаблицаДокумент[[#This Row],[№  п/п]]&gt;$K$5,"Y","N")</f>
        <v>Y</v>
      </c>
    </row>
    <row r="303" spans="1:12" x14ac:dyDescent="0.35">
      <c r="A303" s="4" t="str">
        <f t="shared" si="4"/>
        <v/>
      </c>
      <c r="B303" s="15" t="str">
        <f t="array" ref="B303">IFERROR(IF(ТаблицаДокумент[[#This Row],[ № ТН]]="","",VLOOKUP(ТаблицаДокумент[[#This Row],[ № ТН]],Сборка_реестра_с_БД[#All],$B$8,FALSE)),"")</f>
        <v/>
      </c>
      <c r="C303" s="4" t="str">
        <f t="array" ref="C30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3" s="4" t="str">
        <f t="array" ref="D303">IFERROR(IF(ТаблицаДокумент[[#This Row],[ № ТН]]="","",VLOOKUP(ТаблицаДокумент[[#This Row],[ № ТН]],Сборка_реестра_с_БД[#All],D$8,FALSE)),"")</f>
        <v/>
      </c>
      <c r="E303" s="16" t="str">
        <f t="array" ref="E303">IFERROR(IF(ТаблицаДокумент[[#This Row],[ № ТН]]="","",VLOOKUP(ТаблицаДокумент[[#This Row],[ № ТН]],Сборка_реестра_с_БД[#All],E$8,FALSE)),"")</f>
        <v/>
      </c>
      <c r="F303" s="17" t="str">
        <f t="array" ref="F303">IFERROR(IF(ТаблицаДокумент[[#This Row],[ № ТН]]="","",VLOOKUP(ТаблицаДокумент[[#This Row],[ № ТН]],Сборка_реестра_с_БД[#All],F$8,FALSE)),"")</f>
        <v/>
      </c>
      <c r="G303" s="4" t="str">
        <f t="array" ref="G303">IFERROR(IF(ТаблицаДокумент[[#This Row],[ № ТН]]="","",VLOOKUP(ТаблицаДокумент[[#This Row],[ № ТН]],Сборка_реестра_с_БД[#All],G$8,FALSE)),"")</f>
        <v/>
      </c>
      <c r="H303" s="4" t="str">
        <f t="array" ref="H303">IFERROR(IF(ТаблицаДокумент[[#This Row],[ № ТН]]="","",VLOOKUP(ТаблицаДокумент[[#This Row],[ № ТН]],Сборка_реестра_с_БД[#All],H$8,FALSE)),"")</f>
        <v/>
      </c>
      <c r="I303" s="4" t="str">
        <f t="array" ref="I303">IFERROR(IF(ТаблицаДокумент[[#This Row],[ № ТН]]="","",VLOOKUP(ТаблицаДокумент[[#This Row],[ № ТН]],Сборка_реестра_с_БД[#All],I$8,FALSE)),"")</f>
        <v/>
      </c>
      <c r="J303" s="6" t="str">
        <f t="array" ref="J30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3" s="4" t="str">
        <f t="array" ref="K303">IFERROR(IF(VLOOKUP(ТаблицаДокумент[[#This Row],[ № ТН]],Сборка_реестра_с_БД[#All],K$8,FALSE),,""),"")</f>
        <v/>
      </c>
      <c r="L303" s="19" t="str">
        <f>IF(ТаблицаДокумент[[#This Row],[№  п/п]]&gt;$K$5,"Y","N")</f>
        <v>Y</v>
      </c>
    </row>
    <row r="304" spans="1:12" x14ac:dyDescent="0.35">
      <c r="A304" s="4" t="str">
        <f t="shared" si="4"/>
        <v/>
      </c>
      <c r="B304" s="15" t="str">
        <f t="array" ref="B304">IFERROR(IF(ТаблицаДокумент[[#This Row],[ № ТН]]="","",VLOOKUP(ТаблицаДокумент[[#This Row],[ № ТН]],Сборка_реестра_с_БД[#All],$B$8,FALSE)),"")</f>
        <v/>
      </c>
      <c r="C304" s="4" t="str">
        <f t="array" ref="C30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4" s="4" t="str">
        <f t="array" ref="D304">IFERROR(IF(ТаблицаДокумент[[#This Row],[ № ТН]]="","",VLOOKUP(ТаблицаДокумент[[#This Row],[ № ТН]],Сборка_реестра_с_БД[#All],D$8,FALSE)),"")</f>
        <v/>
      </c>
      <c r="E304" s="16" t="str">
        <f t="array" ref="E304">IFERROR(IF(ТаблицаДокумент[[#This Row],[ № ТН]]="","",VLOOKUP(ТаблицаДокумент[[#This Row],[ № ТН]],Сборка_реестра_с_БД[#All],E$8,FALSE)),"")</f>
        <v/>
      </c>
      <c r="F304" s="17" t="str">
        <f t="array" ref="F304">IFERROR(IF(ТаблицаДокумент[[#This Row],[ № ТН]]="","",VLOOKUP(ТаблицаДокумент[[#This Row],[ № ТН]],Сборка_реестра_с_БД[#All],F$8,FALSE)),"")</f>
        <v/>
      </c>
      <c r="G304" s="4" t="str">
        <f t="array" ref="G304">IFERROR(IF(ТаблицаДокумент[[#This Row],[ № ТН]]="","",VLOOKUP(ТаблицаДокумент[[#This Row],[ № ТН]],Сборка_реестра_с_БД[#All],G$8,FALSE)),"")</f>
        <v/>
      </c>
      <c r="H304" s="4" t="str">
        <f t="array" ref="H304">IFERROR(IF(ТаблицаДокумент[[#This Row],[ № ТН]]="","",VLOOKUP(ТаблицаДокумент[[#This Row],[ № ТН]],Сборка_реестра_с_БД[#All],H$8,FALSE)),"")</f>
        <v/>
      </c>
      <c r="I304" s="4" t="str">
        <f t="array" ref="I304">IFERROR(IF(ТаблицаДокумент[[#This Row],[ № ТН]]="","",VLOOKUP(ТаблицаДокумент[[#This Row],[ № ТН]],Сборка_реестра_с_БД[#All],I$8,FALSE)),"")</f>
        <v/>
      </c>
      <c r="J304" s="6" t="str">
        <f t="array" ref="J30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4" s="4" t="str">
        <f t="array" ref="K304">IFERROR(IF(VLOOKUP(ТаблицаДокумент[[#This Row],[ № ТН]],Сборка_реестра_с_БД[#All],K$8,FALSE),,""),"")</f>
        <v/>
      </c>
      <c r="L304" s="19" t="str">
        <f>IF(ТаблицаДокумент[[#This Row],[№  п/п]]&gt;$K$5,"Y","N")</f>
        <v>Y</v>
      </c>
    </row>
    <row r="305" spans="1:12" x14ac:dyDescent="0.35">
      <c r="A305" s="4" t="str">
        <f t="shared" si="4"/>
        <v/>
      </c>
      <c r="B305" s="15" t="str">
        <f t="array" ref="B305">IFERROR(IF(ТаблицаДокумент[[#This Row],[ № ТН]]="","",VLOOKUP(ТаблицаДокумент[[#This Row],[ № ТН]],Сборка_реестра_с_БД[#All],$B$8,FALSE)),"")</f>
        <v/>
      </c>
      <c r="C305" s="4" t="str">
        <f t="array" ref="C30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5" s="4" t="str">
        <f t="array" ref="D305">IFERROR(IF(ТаблицаДокумент[[#This Row],[ № ТН]]="","",VLOOKUP(ТаблицаДокумент[[#This Row],[ № ТН]],Сборка_реестра_с_БД[#All],D$8,FALSE)),"")</f>
        <v/>
      </c>
      <c r="E305" s="16" t="str">
        <f t="array" ref="E305">IFERROR(IF(ТаблицаДокумент[[#This Row],[ № ТН]]="","",VLOOKUP(ТаблицаДокумент[[#This Row],[ № ТН]],Сборка_реестра_с_БД[#All],E$8,FALSE)),"")</f>
        <v/>
      </c>
      <c r="F305" s="17" t="str">
        <f t="array" ref="F305">IFERROR(IF(ТаблицаДокумент[[#This Row],[ № ТН]]="","",VLOOKUP(ТаблицаДокумент[[#This Row],[ № ТН]],Сборка_реестра_с_БД[#All],F$8,FALSE)),"")</f>
        <v/>
      </c>
      <c r="G305" s="4" t="str">
        <f t="array" ref="G305">IFERROR(IF(ТаблицаДокумент[[#This Row],[ № ТН]]="","",VLOOKUP(ТаблицаДокумент[[#This Row],[ № ТН]],Сборка_реестра_с_БД[#All],G$8,FALSE)),"")</f>
        <v/>
      </c>
      <c r="H305" s="4" t="str">
        <f t="array" ref="H305">IFERROR(IF(ТаблицаДокумент[[#This Row],[ № ТН]]="","",VLOOKUP(ТаблицаДокумент[[#This Row],[ № ТН]],Сборка_реестра_с_БД[#All],H$8,FALSE)),"")</f>
        <v/>
      </c>
      <c r="I305" s="4" t="str">
        <f t="array" ref="I305">IFERROR(IF(ТаблицаДокумент[[#This Row],[ № ТН]]="","",VLOOKUP(ТаблицаДокумент[[#This Row],[ № ТН]],Сборка_реестра_с_БД[#All],I$8,FALSE)),"")</f>
        <v/>
      </c>
      <c r="J305" s="6" t="str">
        <f t="array" ref="J30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5" s="4" t="str">
        <f t="array" ref="K305">IFERROR(IF(VLOOKUP(ТаблицаДокумент[[#This Row],[ № ТН]],Сборка_реестра_с_БД[#All],K$8,FALSE),,""),"")</f>
        <v/>
      </c>
      <c r="L305" s="19" t="str">
        <f>IF(ТаблицаДокумент[[#This Row],[№  п/п]]&gt;$K$5,"Y","N")</f>
        <v>Y</v>
      </c>
    </row>
    <row r="306" spans="1:12" x14ac:dyDescent="0.35">
      <c r="A306" s="4" t="str">
        <f t="shared" si="4"/>
        <v/>
      </c>
      <c r="B306" s="15" t="str">
        <f t="array" ref="B306">IFERROR(IF(ТаблицаДокумент[[#This Row],[ № ТН]]="","",VLOOKUP(ТаблицаДокумент[[#This Row],[ № ТН]],Сборка_реестра_с_БД[#All],$B$8,FALSE)),"")</f>
        <v/>
      </c>
      <c r="C306" s="4" t="str">
        <f t="array" ref="C30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6" s="4" t="str">
        <f t="array" ref="D306">IFERROR(IF(ТаблицаДокумент[[#This Row],[ № ТН]]="","",VLOOKUP(ТаблицаДокумент[[#This Row],[ № ТН]],Сборка_реестра_с_БД[#All],D$8,FALSE)),"")</f>
        <v/>
      </c>
      <c r="E306" s="16" t="str">
        <f t="array" ref="E306">IFERROR(IF(ТаблицаДокумент[[#This Row],[ № ТН]]="","",VLOOKUP(ТаблицаДокумент[[#This Row],[ № ТН]],Сборка_реестра_с_БД[#All],E$8,FALSE)),"")</f>
        <v/>
      </c>
      <c r="F306" s="17" t="str">
        <f t="array" ref="F306">IFERROR(IF(ТаблицаДокумент[[#This Row],[ № ТН]]="","",VLOOKUP(ТаблицаДокумент[[#This Row],[ № ТН]],Сборка_реестра_с_БД[#All],F$8,FALSE)),"")</f>
        <v/>
      </c>
      <c r="G306" s="4" t="str">
        <f t="array" ref="G306">IFERROR(IF(ТаблицаДокумент[[#This Row],[ № ТН]]="","",VLOOKUP(ТаблицаДокумент[[#This Row],[ № ТН]],Сборка_реестра_с_БД[#All],G$8,FALSE)),"")</f>
        <v/>
      </c>
      <c r="H306" s="4" t="str">
        <f t="array" ref="H306">IFERROR(IF(ТаблицаДокумент[[#This Row],[ № ТН]]="","",VLOOKUP(ТаблицаДокумент[[#This Row],[ № ТН]],Сборка_реестра_с_БД[#All],H$8,FALSE)),"")</f>
        <v/>
      </c>
      <c r="I306" s="4" t="str">
        <f t="array" ref="I306">IFERROR(IF(ТаблицаДокумент[[#This Row],[ № ТН]]="","",VLOOKUP(ТаблицаДокумент[[#This Row],[ № ТН]],Сборка_реестра_с_БД[#All],I$8,FALSE)),"")</f>
        <v/>
      </c>
      <c r="J306" s="6" t="str">
        <f t="array" ref="J30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6" s="4" t="str">
        <f t="array" ref="K306">IFERROR(IF(VLOOKUP(ТаблицаДокумент[[#This Row],[ № ТН]],Сборка_реестра_с_БД[#All],K$8,FALSE),,""),"")</f>
        <v/>
      </c>
      <c r="L306" s="19" t="str">
        <f>IF(ТаблицаДокумент[[#This Row],[№  п/п]]&gt;$K$5,"Y","N")</f>
        <v>Y</v>
      </c>
    </row>
    <row r="307" spans="1:12" x14ac:dyDescent="0.35">
      <c r="A307" s="4" t="str">
        <f t="shared" si="4"/>
        <v/>
      </c>
      <c r="B307" s="15" t="str">
        <f t="array" ref="B307">IFERROR(IF(ТаблицаДокумент[[#This Row],[ № ТН]]="","",VLOOKUP(ТаблицаДокумент[[#This Row],[ № ТН]],Сборка_реестра_с_БД[#All],$B$8,FALSE)),"")</f>
        <v/>
      </c>
      <c r="C307" s="4" t="str">
        <f t="array" ref="C30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7" s="4" t="str">
        <f t="array" ref="D307">IFERROR(IF(ТаблицаДокумент[[#This Row],[ № ТН]]="","",VLOOKUP(ТаблицаДокумент[[#This Row],[ № ТН]],Сборка_реестра_с_БД[#All],D$8,FALSE)),"")</f>
        <v/>
      </c>
      <c r="E307" s="16" t="str">
        <f t="array" ref="E307">IFERROR(IF(ТаблицаДокумент[[#This Row],[ № ТН]]="","",VLOOKUP(ТаблицаДокумент[[#This Row],[ № ТН]],Сборка_реестра_с_БД[#All],E$8,FALSE)),"")</f>
        <v/>
      </c>
      <c r="F307" s="17" t="str">
        <f t="array" ref="F307">IFERROR(IF(ТаблицаДокумент[[#This Row],[ № ТН]]="","",VLOOKUP(ТаблицаДокумент[[#This Row],[ № ТН]],Сборка_реестра_с_БД[#All],F$8,FALSE)),"")</f>
        <v/>
      </c>
      <c r="G307" s="4" t="str">
        <f t="array" ref="G307">IFERROR(IF(ТаблицаДокумент[[#This Row],[ № ТН]]="","",VLOOKUP(ТаблицаДокумент[[#This Row],[ № ТН]],Сборка_реестра_с_БД[#All],G$8,FALSE)),"")</f>
        <v/>
      </c>
      <c r="H307" s="4" t="str">
        <f t="array" ref="H307">IFERROR(IF(ТаблицаДокумент[[#This Row],[ № ТН]]="","",VLOOKUP(ТаблицаДокумент[[#This Row],[ № ТН]],Сборка_реестра_с_БД[#All],H$8,FALSE)),"")</f>
        <v/>
      </c>
      <c r="I307" s="4" t="str">
        <f t="array" ref="I307">IFERROR(IF(ТаблицаДокумент[[#This Row],[ № ТН]]="","",VLOOKUP(ТаблицаДокумент[[#This Row],[ № ТН]],Сборка_реестра_с_БД[#All],I$8,FALSE)),"")</f>
        <v/>
      </c>
      <c r="J307" s="6" t="str">
        <f t="array" ref="J30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7" s="4" t="str">
        <f t="array" ref="K307">IFERROR(IF(VLOOKUP(ТаблицаДокумент[[#This Row],[ № ТН]],Сборка_реестра_с_БД[#All],K$8,FALSE),,""),"")</f>
        <v/>
      </c>
      <c r="L307" s="19" t="str">
        <f>IF(ТаблицаДокумент[[#This Row],[№  п/п]]&gt;$K$5,"Y","N")</f>
        <v>Y</v>
      </c>
    </row>
    <row r="308" spans="1:12" x14ac:dyDescent="0.35">
      <c r="A308" s="4" t="str">
        <f t="shared" si="4"/>
        <v/>
      </c>
      <c r="B308" s="15" t="str">
        <f t="array" ref="B308">IFERROR(IF(ТаблицаДокумент[[#This Row],[ № ТН]]="","",VLOOKUP(ТаблицаДокумент[[#This Row],[ № ТН]],Сборка_реестра_с_БД[#All],$B$8,FALSE)),"")</f>
        <v/>
      </c>
      <c r="C308" s="4" t="str">
        <f t="array" ref="C30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8" s="4" t="str">
        <f t="array" ref="D308">IFERROR(IF(ТаблицаДокумент[[#This Row],[ № ТН]]="","",VLOOKUP(ТаблицаДокумент[[#This Row],[ № ТН]],Сборка_реестра_с_БД[#All],D$8,FALSE)),"")</f>
        <v/>
      </c>
      <c r="E308" s="16" t="str">
        <f t="array" ref="E308">IFERROR(IF(ТаблицаДокумент[[#This Row],[ № ТН]]="","",VLOOKUP(ТаблицаДокумент[[#This Row],[ № ТН]],Сборка_реестра_с_БД[#All],E$8,FALSE)),"")</f>
        <v/>
      </c>
      <c r="F308" s="17" t="str">
        <f t="array" ref="F308">IFERROR(IF(ТаблицаДокумент[[#This Row],[ № ТН]]="","",VLOOKUP(ТаблицаДокумент[[#This Row],[ № ТН]],Сборка_реестра_с_БД[#All],F$8,FALSE)),"")</f>
        <v/>
      </c>
      <c r="G308" s="4" t="str">
        <f t="array" ref="G308">IFERROR(IF(ТаблицаДокумент[[#This Row],[ № ТН]]="","",VLOOKUP(ТаблицаДокумент[[#This Row],[ № ТН]],Сборка_реестра_с_БД[#All],G$8,FALSE)),"")</f>
        <v/>
      </c>
      <c r="H308" s="4" t="str">
        <f t="array" ref="H308">IFERROR(IF(ТаблицаДокумент[[#This Row],[ № ТН]]="","",VLOOKUP(ТаблицаДокумент[[#This Row],[ № ТН]],Сборка_реестра_с_БД[#All],H$8,FALSE)),"")</f>
        <v/>
      </c>
      <c r="I308" s="4" t="str">
        <f t="array" ref="I308">IFERROR(IF(ТаблицаДокумент[[#This Row],[ № ТН]]="","",VLOOKUP(ТаблицаДокумент[[#This Row],[ № ТН]],Сборка_реестра_с_БД[#All],I$8,FALSE)),"")</f>
        <v/>
      </c>
      <c r="J308" s="6" t="str">
        <f t="array" ref="J30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8" s="4" t="str">
        <f t="array" ref="K308">IFERROR(IF(VLOOKUP(ТаблицаДокумент[[#This Row],[ № ТН]],Сборка_реестра_с_БД[#All],K$8,FALSE),,""),"")</f>
        <v/>
      </c>
      <c r="L308" s="19" t="str">
        <f>IF(ТаблицаДокумент[[#This Row],[№  п/п]]&gt;$K$5,"Y","N")</f>
        <v>Y</v>
      </c>
    </row>
    <row r="309" spans="1:12" x14ac:dyDescent="0.35">
      <c r="A309" s="4" t="str">
        <f t="shared" si="4"/>
        <v/>
      </c>
      <c r="B309" s="15" t="str">
        <f t="array" ref="B309">IFERROR(IF(ТаблицаДокумент[[#This Row],[ № ТН]]="","",VLOOKUP(ТаблицаДокумент[[#This Row],[ № ТН]],Сборка_реестра_с_БД[#All],$B$8,FALSE)),"")</f>
        <v/>
      </c>
      <c r="C309" s="4" t="str">
        <f t="array" ref="C30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09" s="4" t="str">
        <f t="array" ref="D309">IFERROR(IF(ТаблицаДокумент[[#This Row],[ № ТН]]="","",VLOOKUP(ТаблицаДокумент[[#This Row],[ № ТН]],Сборка_реестра_с_БД[#All],D$8,FALSE)),"")</f>
        <v/>
      </c>
      <c r="E309" s="16" t="str">
        <f t="array" ref="E309">IFERROR(IF(ТаблицаДокумент[[#This Row],[ № ТН]]="","",VLOOKUP(ТаблицаДокумент[[#This Row],[ № ТН]],Сборка_реестра_с_БД[#All],E$8,FALSE)),"")</f>
        <v/>
      </c>
      <c r="F309" s="17" t="str">
        <f t="array" ref="F309">IFERROR(IF(ТаблицаДокумент[[#This Row],[ № ТН]]="","",VLOOKUP(ТаблицаДокумент[[#This Row],[ № ТН]],Сборка_реестра_с_БД[#All],F$8,FALSE)),"")</f>
        <v/>
      </c>
      <c r="G309" s="4" t="str">
        <f t="array" ref="G309">IFERROR(IF(ТаблицаДокумент[[#This Row],[ № ТН]]="","",VLOOKUP(ТаблицаДокумент[[#This Row],[ № ТН]],Сборка_реестра_с_БД[#All],G$8,FALSE)),"")</f>
        <v/>
      </c>
      <c r="H309" s="4" t="str">
        <f t="array" ref="H309">IFERROR(IF(ТаблицаДокумент[[#This Row],[ № ТН]]="","",VLOOKUP(ТаблицаДокумент[[#This Row],[ № ТН]],Сборка_реестра_с_БД[#All],H$8,FALSE)),"")</f>
        <v/>
      </c>
      <c r="I309" s="4" t="str">
        <f t="array" ref="I309">IFERROR(IF(ТаблицаДокумент[[#This Row],[ № ТН]]="","",VLOOKUP(ТаблицаДокумент[[#This Row],[ № ТН]],Сборка_реестра_с_БД[#All],I$8,FALSE)),"")</f>
        <v/>
      </c>
      <c r="J309" s="6" t="str">
        <f t="array" ref="J30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09" s="4" t="str">
        <f t="array" ref="K309">IFERROR(IF(VLOOKUP(ТаблицаДокумент[[#This Row],[ № ТН]],Сборка_реестра_с_БД[#All],K$8,FALSE),,""),"")</f>
        <v/>
      </c>
      <c r="L309" s="19" t="str">
        <f>IF(ТаблицаДокумент[[#This Row],[№  п/п]]&gt;$K$5,"Y","N")</f>
        <v>Y</v>
      </c>
    </row>
    <row r="310" spans="1:12" x14ac:dyDescent="0.35">
      <c r="A310" s="4" t="str">
        <f t="shared" si="4"/>
        <v/>
      </c>
      <c r="B310" s="15" t="str">
        <f t="array" ref="B310">IFERROR(IF(ТаблицаДокумент[[#This Row],[ № ТН]]="","",VLOOKUP(ТаблицаДокумент[[#This Row],[ № ТН]],Сборка_реестра_с_БД[#All],$B$8,FALSE)),"")</f>
        <v/>
      </c>
      <c r="C310" s="4" t="str">
        <f t="array" ref="C31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0" s="4" t="str">
        <f t="array" ref="D310">IFERROR(IF(ТаблицаДокумент[[#This Row],[ № ТН]]="","",VLOOKUP(ТаблицаДокумент[[#This Row],[ № ТН]],Сборка_реестра_с_БД[#All],D$8,FALSE)),"")</f>
        <v/>
      </c>
      <c r="E310" s="16" t="str">
        <f t="array" ref="E310">IFERROR(IF(ТаблицаДокумент[[#This Row],[ № ТН]]="","",VLOOKUP(ТаблицаДокумент[[#This Row],[ № ТН]],Сборка_реестра_с_БД[#All],E$8,FALSE)),"")</f>
        <v/>
      </c>
      <c r="F310" s="17" t="str">
        <f t="array" ref="F310">IFERROR(IF(ТаблицаДокумент[[#This Row],[ № ТН]]="","",VLOOKUP(ТаблицаДокумент[[#This Row],[ № ТН]],Сборка_реестра_с_БД[#All],F$8,FALSE)),"")</f>
        <v/>
      </c>
      <c r="G310" s="4" t="str">
        <f t="array" ref="G310">IFERROR(IF(ТаблицаДокумент[[#This Row],[ № ТН]]="","",VLOOKUP(ТаблицаДокумент[[#This Row],[ № ТН]],Сборка_реестра_с_БД[#All],G$8,FALSE)),"")</f>
        <v/>
      </c>
      <c r="H310" s="4" t="str">
        <f t="array" ref="H310">IFERROR(IF(ТаблицаДокумент[[#This Row],[ № ТН]]="","",VLOOKUP(ТаблицаДокумент[[#This Row],[ № ТН]],Сборка_реестра_с_БД[#All],H$8,FALSE)),"")</f>
        <v/>
      </c>
      <c r="I310" s="4" t="str">
        <f t="array" ref="I310">IFERROR(IF(ТаблицаДокумент[[#This Row],[ № ТН]]="","",VLOOKUP(ТаблицаДокумент[[#This Row],[ № ТН]],Сборка_реестра_с_БД[#All],I$8,FALSE)),"")</f>
        <v/>
      </c>
      <c r="J310" s="6" t="str">
        <f t="array" ref="J31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0" s="4" t="str">
        <f t="array" ref="K310">IFERROR(IF(VLOOKUP(ТаблицаДокумент[[#This Row],[ № ТН]],Сборка_реестра_с_БД[#All],K$8,FALSE),,""),"")</f>
        <v/>
      </c>
      <c r="L310" s="19" t="str">
        <f>IF(ТаблицаДокумент[[#This Row],[№  п/п]]&gt;$K$5,"Y","N")</f>
        <v>Y</v>
      </c>
    </row>
    <row r="311" spans="1:12" x14ac:dyDescent="0.35">
      <c r="A311" s="4" t="str">
        <f t="shared" si="4"/>
        <v/>
      </c>
      <c r="B311" s="15" t="str">
        <f t="array" ref="B311">IFERROR(IF(ТаблицаДокумент[[#This Row],[ № ТН]]="","",VLOOKUP(ТаблицаДокумент[[#This Row],[ № ТН]],Сборка_реестра_с_БД[#All],$B$8,FALSE)),"")</f>
        <v/>
      </c>
      <c r="C311" s="4" t="str">
        <f t="array" ref="C31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1" s="4" t="str">
        <f t="array" ref="D311">IFERROR(IF(ТаблицаДокумент[[#This Row],[ № ТН]]="","",VLOOKUP(ТаблицаДокумент[[#This Row],[ № ТН]],Сборка_реестра_с_БД[#All],D$8,FALSE)),"")</f>
        <v/>
      </c>
      <c r="E311" s="16" t="str">
        <f t="array" ref="E311">IFERROR(IF(ТаблицаДокумент[[#This Row],[ № ТН]]="","",VLOOKUP(ТаблицаДокумент[[#This Row],[ № ТН]],Сборка_реестра_с_БД[#All],E$8,FALSE)),"")</f>
        <v/>
      </c>
      <c r="F311" s="17" t="str">
        <f t="array" ref="F311">IFERROR(IF(ТаблицаДокумент[[#This Row],[ № ТН]]="","",VLOOKUP(ТаблицаДокумент[[#This Row],[ № ТН]],Сборка_реестра_с_БД[#All],F$8,FALSE)),"")</f>
        <v/>
      </c>
      <c r="G311" s="4" t="str">
        <f t="array" ref="G311">IFERROR(IF(ТаблицаДокумент[[#This Row],[ № ТН]]="","",VLOOKUP(ТаблицаДокумент[[#This Row],[ № ТН]],Сборка_реестра_с_БД[#All],G$8,FALSE)),"")</f>
        <v/>
      </c>
      <c r="H311" s="4" t="str">
        <f t="array" ref="H311">IFERROR(IF(ТаблицаДокумент[[#This Row],[ № ТН]]="","",VLOOKUP(ТаблицаДокумент[[#This Row],[ № ТН]],Сборка_реестра_с_БД[#All],H$8,FALSE)),"")</f>
        <v/>
      </c>
      <c r="I311" s="4" t="str">
        <f t="array" ref="I311">IFERROR(IF(ТаблицаДокумент[[#This Row],[ № ТН]]="","",VLOOKUP(ТаблицаДокумент[[#This Row],[ № ТН]],Сборка_реестра_с_БД[#All],I$8,FALSE)),"")</f>
        <v/>
      </c>
      <c r="J311" s="6" t="str">
        <f t="array" ref="J31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1" s="4" t="str">
        <f t="array" ref="K311">IFERROR(IF(VLOOKUP(ТаблицаДокумент[[#This Row],[ № ТН]],Сборка_реестра_с_БД[#All],K$8,FALSE),,""),"")</f>
        <v/>
      </c>
      <c r="L311" s="19" t="str">
        <f>IF(ТаблицаДокумент[[#This Row],[№  п/п]]&gt;$K$5,"Y","N")</f>
        <v>Y</v>
      </c>
    </row>
    <row r="312" spans="1:12" x14ac:dyDescent="0.35">
      <c r="A312" s="4" t="str">
        <f t="shared" si="4"/>
        <v/>
      </c>
      <c r="B312" s="15" t="str">
        <f t="array" ref="B312">IFERROR(IF(ТаблицаДокумент[[#This Row],[ № ТН]]="","",VLOOKUP(ТаблицаДокумент[[#This Row],[ № ТН]],Сборка_реестра_с_БД[#All],$B$8,FALSE)),"")</f>
        <v/>
      </c>
      <c r="C312" s="4" t="str">
        <f t="array" ref="C31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2" s="4" t="str">
        <f t="array" ref="D312">IFERROR(IF(ТаблицаДокумент[[#This Row],[ № ТН]]="","",VLOOKUP(ТаблицаДокумент[[#This Row],[ № ТН]],Сборка_реестра_с_БД[#All],D$8,FALSE)),"")</f>
        <v/>
      </c>
      <c r="E312" s="16" t="str">
        <f t="array" ref="E312">IFERROR(IF(ТаблицаДокумент[[#This Row],[ № ТН]]="","",VLOOKUP(ТаблицаДокумент[[#This Row],[ № ТН]],Сборка_реестра_с_БД[#All],E$8,FALSE)),"")</f>
        <v/>
      </c>
      <c r="F312" s="17" t="str">
        <f t="array" ref="F312">IFERROR(IF(ТаблицаДокумент[[#This Row],[ № ТН]]="","",VLOOKUP(ТаблицаДокумент[[#This Row],[ № ТН]],Сборка_реестра_с_БД[#All],F$8,FALSE)),"")</f>
        <v/>
      </c>
      <c r="G312" s="4" t="str">
        <f t="array" ref="G312">IFERROR(IF(ТаблицаДокумент[[#This Row],[ № ТН]]="","",VLOOKUP(ТаблицаДокумент[[#This Row],[ № ТН]],Сборка_реестра_с_БД[#All],G$8,FALSE)),"")</f>
        <v/>
      </c>
      <c r="H312" s="4" t="str">
        <f t="array" ref="H312">IFERROR(IF(ТаблицаДокумент[[#This Row],[ № ТН]]="","",VLOOKUP(ТаблицаДокумент[[#This Row],[ № ТН]],Сборка_реестра_с_БД[#All],H$8,FALSE)),"")</f>
        <v/>
      </c>
      <c r="I312" s="4" t="str">
        <f t="array" ref="I312">IFERROR(IF(ТаблицаДокумент[[#This Row],[ № ТН]]="","",VLOOKUP(ТаблицаДокумент[[#This Row],[ № ТН]],Сборка_реестра_с_БД[#All],I$8,FALSE)),"")</f>
        <v/>
      </c>
      <c r="J312" s="6" t="str">
        <f t="array" ref="J31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2" s="4" t="str">
        <f t="array" ref="K312">IFERROR(IF(VLOOKUP(ТаблицаДокумент[[#This Row],[ № ТН]],Сборка_реестра_с_БД[#All],K$8,FALSE),,""),"")</f>
        <v/>
      </c>
      <c r="L312" s="19" t="str">
        <f>IF(ТаблицаДокумент[[#This Row],[№  п/п]]&gt;$K$5,"Y","N")</f>
        <v>Y</v>
      </c>
    </row>
    <row r="313" spans="1:12" x14ac:dyDescent="0.35">
      <c r="A313" s="4" t="str">
        <f t="shared" si="4"/>
        <v/>
      </c>
      <c r="B313" s="15" t="str">
        <f t="array" ref="B313">IFERROR(IF(ТаблицаДокумент[[#This Row],[ № ТН]]="","",VLOOKUP(ТаблицаДокумент[[#This Row],[ № ТН]],Сборка_реестра_с_БД[#All],$B$8,FALSE)),"")</f>
        <v/>
      </c>
      <c r="C313" s="4" t="str">
        <f t="array" ref="C31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3" s="4" t="str">
        <f t="array" ref="D313">IFERROR(IF(ТаблицаДокумент[[#This Row],[ № ТН]]="","",VLOOKUP(ТаблицаДокумент[[#This Row],[ № ТН]],Сборка_реестра_с_БД[#All],D$8,FALSE)),"")</f>
        <v/>
      </c>
      <c r="E313" s="16" t="str">
        <f t="array" ref="E313">IFERROR(IF(ТаблицаДокумент[[#This Row],[ № ТН]]="","",VLOOKUP(ТаблицаДокумент[[#This Row],[ № ТН]],Сборка_реестра_с_БД[#All],E$8,FALSE)),"")</f>
        <v/>
      </c>
      <c r="F313" s="17" t="str">
        <f t="array" ref="F313">IFERROR(IF(ТаблицаДокумент[[#This Row],[ № ТН]]="","",VLOOKUP(ТаблицаДокумент[[#This Row],[ № ТН]],Сборка_реестра_с_БД[#All],F$8,FALSE)),"")</f>
        <v/>
      </c>
      <c r="G313" s="4" t="str">
        <f t="array" ref="G313">IFERROR(IF(ТаблицаДокумент[[#This Row],[ № ТН]]="","",VLOOKUP(ТаблицаДокумент[[#This Row],[ № ТН]],Сборка_реестра_с_БД[#All],G$8,FALSE)),"")</f>
        <v/>
      </c>
      <c r="H313" s="4" t="str">
        <f t="array" ref="H313">IFERROR(IF(ТаблицаДокумент[[#This Row],[ № ТН]]="","",VLOOKUP(ТаблицаДокумент[[#This Row],[ № ТН]],Сборка_реестра_с_БД[#All],H$8,FALSE)),"")</f>
        <v/>
      </c>
      <c r="I313" s="4" t="str">
        <f t="array" ref="I313">IFERROR(IF(ТаблицаДокумент[[#This Row],[ № ТН]]="","",VLOOKUP(ТаблицаДокумент[[#This Row],[ № ТН]],Сборка_реестра_с_БД[#All],I$8,FALSE)),"")</f>
        <v/>
      </c>
      <c r="J313" s="6" t="str">
        <f t="array" ref="J31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3" s="4" t="str">
        <f t="array" ref="K313">IFERROR(IF(VLOOKUP(ТаблицаДокумент[[#This Row],[ № ТН]],Сборка_реестра_с_БД[#All],K$8,FALSE),,""),"")</f>
        <v/>
      </c>
      <c r="L313" s="19" t="str">
        <f>IF(ТаблицаДокумент[[#This Row],[№  п/п]]&gt;$K$5,"Y","N")</f>
        <v>Y</v>
      </c>
    </row>
    <row r="314" spans="1:12" x14ac:dyDescent="0.35">
      <c r="A314" s="4" t="str">
        <f t="shared" si="4"/>
        <v/>
      </c>
      <c r="B314" s="15" t="str">
        <f t="array" ref="B314">IFERROR(IF(ТаблицаДокумент[[#This Row],[ № ТН]]="","",VLOOKUP(ТаблицаДокумент[[#This Row],[ № ТН]],Сборка_реестра_с_БД[#All],$B$8,FALSE)),"")</f>
        <v/>
      </c>
      <c r="C314" s="4" t="str">
        <f t="array" ref="C31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4" s="4" t="str">
        <f t="array" ref="D314">IFERROR(IF(ТаблицаДокумент[[#This Row],[ № ТН]]="","",VLOOKUP(ТаблицаДокумент[[#This Row],[ № ТН]],Сборка_реестра_с_БД[#All],D$8,FALSE)),"")</f>
        <v/>
      </c>
      <c r="E314" s="16" t="str">
        <f t="array" ref="E314">IFERROR(IF(ТаблицаДокумент[[#This Row],[ № ТН]]="","",VLOOKUP(ТаблицаДокумент[[#This Row],[ № ТН]],Сборка_реестра_с_БД[#All],E$8,FALSE)),"")</f>
        <v/>
      </c>
      <c r="F314" s="17" t="str">
        <f t="array" ref="F314">IFERROR(IF(ТаблицаДокумент[[#This Row],[ № ТН]]="","",VLOOKUP(ТаблицаДокумент[[#This Row],[ № ТН]],Сборка_реестра_с_БД[#All],F$8,FALSE)),"")</f>
        <v/>
      </c>
      <c r="G314" s="4" t="str">
        <f t="array" ref="G314">IFERROR(IF(ТаблицаДокумент[[#This Row],[ № ТН]]="","",VLOOKUP(ТаблицаДокумент[[#This Row],[ № ТН]],Сборка_реестра_с_БД[#All],G$8,FALSE)),"")</f>
        <v/>
      </c>
      <c r="H314" s="4" t="str">
        <f t="array" ref="H314">IFERROR(IF(ТаблицаДокумент[[#This Row],[ № ТН]]="","",VLOOKUP(ТаблицаДокумент[[#This Row],[ № ТН]],Сборка_реестра_с_БД[#All],H$8,FALSE)),"")</f>
        <v/>
      </c>
      <c r="I314" s="4" t="str">
        <f t="array" ref="I314">IFERROR(IF(ТаблицаДокумент[[#This Row],[ № ТН]]="","",VLOOKUP(ТаблицаДокумент[[#This Row],[ № ТН]],Сборка_реестра_с_БД[#All],I$8,FALSE)),"")</f>
        <v/>
      </c>
      <c r="J314" s="6" t="str">
        <f t="array" ref="J31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4" s="4" t="str">
        <f t="array" ref="K314">IFERROR(IF(VLOOKUP(ТаблицаДокумент[[#This Row],[ № ТН]],Сборка_реестра_с_БД[#All],K$8,FALSE),,""),"")</f>
        <v/>
      </c>
      <c r="L314" s="19" t="str">
        <f>IF(ТаблицаДокумент[[#This Row],[№  п/п]]&gt;$K$5,"Y","N")</f>
        <v>Y</v>
      </c>
    </row>
    <row r="315" spans="1:12" x14ac:dyDescent="0.35">
      <c r="A315" s="4" t="str">
        <f t="shared" si="4"/>
        <v/>
      </c>
      <c r="B315" s="15" t="str">
        <f t="array" ref="B315">IFERROR(IF(ТаблицаДокумент[[#This Row],[ № ТН]]="","",VLOOKUP(ТаблицаДокумент[[#This Row],[ № ТН]],Сборка_реестра_с_БД[#All],$B$8,FALSE)),"")</f>
        <v/>
      </c>
      <c r="C315" s="4" t="str">
        <f t="array" ref="C31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5" s="4" t="str">
        <f t="array" ref="D315">IFERROR(IF(ТаблицаДокумент[[#This Row],[ № ТН]]="","",VLOOKUP(ТаблицаДокумент[[#This Row],[ № ТН]],Сборка_реестра_с_БД[#All],D$8,FALSE)),"")</f>
        <v/>
      </c>
      <c r="E315" s="16" t="str">
        <f t="array" ref="E315">IFERROR(IF(ТаблицаДокумент[[#This Row],[ № ТН]]="","",VLOOKUP(ТаблицаДокумент[[#This Row],[ № ТН]],Сборка_реестра_с_БД[#All],E$8,FALSE)),"")</f>
        <v/>
      </c>
      <c r="F315" s="17" t="str">
        <f t="array" ref="F315">IFERROR(IF(ТаблицаДокумент[[#This Row],[ № ТН]]="","",VLOOKUP(ТаблицаДокумент[[#This Row],[ № ТН]],Сборка_реестра_с_БД[#All],F$8,FALSE)),"")</f>
        <v/>
      </c>
      <c r="G315" s="4" t="str">
        <f t="array" ref="G315">IFERROR(IF(ТаблицаДокумент[[#This Row],[ № ТН]]="","",VLOOKUP(ТаблицаДокумент[[#This Row],[ № ТН]],Сборка_реестра_с_БД[#All],G$8,FALSE)),"")</f>
        <v/>
      </c>
      <c r="H315" s="4" t="str">
        <f t="array" ref="H315">IFERROR(IF(ТаблицаДокумент[[#This Row],[ № ТН]]="","",VLOOKUP(ТаблицаДокумент[[#This Row],[ № ТН]],Сборка_реестра_с_БД[#All],H$8,FALSE)),"")</f>
        <v/>
      </c>
      <c r="I315" s="4" t="str">
        <f t="array" ref="I315">IFERROR(IF(ТаблицаДокумент[[#This Row],[ № ТН]]="","",VLOOKUP(ТаблицаДокумент[[#This Row],[ № ТН]],Сборка_реестра_с_БД[#All],I$8,FALSE)),"")</f>
        <v/>
      </c>
      <c r="J315" s="6" t="str">
        <f t="array" ref="J31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5" s="4" t="str">
        <f t="array" ref="K315">IFERROR(IF(VLOOKUP(ТаблицаДокумент[[#This Row],[ № ТН]],Сборка_реестра_с_БД[#All],K$8,FALSE),,""),"")</f>
        <v/>
      </c>
      <c r="L315" s="19" t="str">
        <f>IF(ТаблицаДокумент[[#This Row],[№  п/п]]&gt;$K$5,"Y","N")</f>
        <v>Y</v>
      </c>
    </row>
    <row r="316" spans="1:12" x14ac:dyDescent="0.35">
      <c r="A316" s="4" t="str">
        <f t="shared" si="4"/>
        <v/>
      </c>
      <c r="B316" s="15" t="str">
        <f t="array" ref="B316">IFERROR(IF(ТаблицаДокумент[[#This Row],[ № ТН]]="","",VLOOKUP(ТаблицаДокумент[[#This Row],[ № ТН]],Сборка_реестра_с_БД[#All],$B$8,FALSE)),"")</f>
        <v/>
      </c>
      <c r="C316" s="4" t="str">
        <f t="array" ref="C31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6" s="4" t="str">
        <f t="array" ref="D316">IFERROR(IF(ТаблицаДокумент[[#This Row],[ № ТН]]="","",VLOOKUP(ТаблицаДокумент[[#This Row],[ № ТН]],Сборка_реестра_с_БД[#All],D$8,FALSE)),"")</f>
        <v/>
      </c>
      <c r="E316" s="16" t="str">
        <f t="array" ref="E316">IFERROR(IF(ТаблицаДокумент[[#This Row],[ № ТН]]="","",VLOOKUP(ТаблицаДокумент[[#This Row],[ № ТН]],Сборка_реестра_с_БД[#All],E$8,FALSE)),"")</f>
        <v/>
      </c>
      <c r="F316" s="17" t="str">
        <f t="array" ref="F316">IFERROR(IF(ТаблицаДокумент[[#This Row],[ № ТН]]="","",VLOOKUP(ТаблицаДокумент[[#This Row],[ № ТН]],Сборка_реестра_с_БД[#All],F$8,FALSE)),"")</f>
        <v/>
      </c>
      <c r="G316" s="4" t="str">
        <f t="array" ref="G316">IFERROR(IF(ТаблицаДокумент[[#This Row],[ № ТН]]="","",VLOOKUP(ТаблицаДокумент[[#This Row],[ № ТН]],Сборка_реестра_с_БД[#All],G$8,FALSE)),"")</f>
        <v/>
      </c>
      <c r="H316" s="4" t="str">
        <f t="array" ref="H316">IFERROR(IF(ТаблицаДокумент[[#This Row],[ № ТН]]="","",VLOOKUP(ТаблицаДокумент[[#This Row],[ № ТН]],Сборка_реестра_с_БД[#All],H$8,FALSE)),"")</f>
        <v/>
      </c>
      <c r="I316" s="4" t="str">
        <f t="array" ref="I316">IFERROR(IF(ТаблицаДокумент[[#This Row],[ № ТН]]="","",VLOOKUP(ТаблицаДокумент[[#This Row],[ № ТН]],Сборка_реестра_с_БД[#All],I$8,FALSE)),"")</f>
        <v/>
      </c>
      <c r="J316" s="6" t="str">
        <f t="array" ref="J31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6" s="4" t="str">
        <f t="array" ref="K316">IFERROR(IF(VLOOKUP(ТаблицаДокумент[[#This Row],[ № ТН]],Сборка_реестра_с_БД[#All],K$8,FALSE),,""),"")</f>
        <v/>
      </c>
      <c r="L316" s="19" t="str">
        <f>IF(ТаблицаДокумент[[#This Row],[№  п/п]]&gt;$K$5,"Y","N")</f>
        <v>Y</v>
      </c>
    </row>
    <row r="317" spans="1:12" x14ac:dyDescent="0.35">
      <c r="A317" s="4" t="str">
        <f t="shared" si="4"/>
        <v/>
      </c>
      <c r="B317" s="15" t="str">
        <f t="array" ref="B317">IFERROR(IF(ТаблицаДокумент[[#This Row],[ № ТН]]="","",VLOOKUP(ТаблицаДокумент[[#This Row],[ № ТН]],Сборка_реестра_с_БД[#All],$B$8,FALSE)),"")</f>
        <v/>
      </c>
      <c r="C317" s="4" t="str">
        <f t="array" ref="C31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7" s="4" t="str">
        <f t="array" ref="D317">IFERROR(IF(ТаблицаДокумент[[#This Row],[ № ТН]]="","",VLOOKUP(ТаблицаДокумент[[#This Row],[ № ТН]],Сборка_реестра_с_БД[#All],D$8,FALSE)),"")</f>
        <v/>
      </c>
      <c r="E317" s="16" t="str">
        <f t="array" ref="E317">IFERROR(IF(ТаблицаДокумент[[#This Row],[ № ТН]]="","",VLOOKUP(ТаблицаДокумент[[#This Row],[ № ТН]],Сборка_реестра_с_БД[#All],E$8,FALSE)),"")</f>
        <v/>
      </c>
      <c r="F317" s="17" t="str">
        <f t="array" ref="F317">IFERROR(IF(ТаблицаДокумент[[#This Row],[ № ТН]]="","",VLOOKUP(ТаблицаДокумент[[#This Row],[ № ТН]],Сборка_реестра_с_БД[#All],F$8,FALSE)),"")</f>
        <v/>
      </c>
      <c r="G317" s="4" t="str">
        <f t="array" ref="G317">IFERROR(IF(ТаблицаДокумент[[#This Row],[ № ТН]]="","",VLOOKUP(ТаблицаДокумент[[#This Row],[ № ТН]],Сборка_реестра_с_БД[#All],G$8,FALSE)),"")</f>
        <v/>
      </c>
      <c r="H317" s="4" t="str">
        <f t="array" ref="H317">IFERROR(IF(ТаблицаДокумент[[#This Row],[ № ТН]]="","",VLOOKUP(ТаблицаДокумент[[#This Row],[ № ТН]],Сборка_реестра_с_БД[#All],H$8,FALSE)),"")</f>
        <v/>
      </c>
      <c r="I317" s="4" t="str">
        <f t="array" ref="I317">IFERROR(IF(ТаблицаДокумент[[#This Row],[ № ТН]]="","",VLOOKUP(ТаблицаДокумент[[#This Row],[ № ТН]],Сборка_реестра_с_БД[#All],I$8,FALSE)),"")</f>
        <v/>
      </c>
      <c r="J317" s="6" t="str">
        <f t="array" ref="J31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7" s="4" t="str">
        <f t="array" ref="K317">IFERROR(IF(VLOOKUP(ТаблицаДокумент[[#This Row],[ № ТН]],Сборка_реестра_с_БД[#All],K$8,FALSE),,""),"")</f>
        <v/>
      </c>
      <c r="L317" s="19" t="str">
        <f>IF(ТаблицаДокумент[[#This Row],[№  п/п]]&gt;$K$5,"Y","N")</f>
        <v>Y</v>
      </c>
    </row>
    <row r="318" spans="1:12" x14ac:dyDescent="0.35">
      <c r="A318" s="4" t="str">
        <f t="shared" si="4"/>
        <v/>
      </c>
      <c r="B318" s="15" t="str">
        <f t="array" ref="B318">IFERROR(IF(ТаблицаДокумент[[#This Row],[ № ТН]]="","",VLOOKUP(ТаблицаДокумент[[#This Row],[ № ТН]],Сборка_реестра_с_БД[#All],$B$8,FALSE)),"")</f>
        <v/>
      </c>
      <c r="C318" s="4" t="str">
        <f t="array" ref="C31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8" s="4" t="str">
        <f t="array" ref="D318">IFERROR(IF(ТаблицаДокумент[[#This Row],[ № ТН]]="","",VLOOKUP(ТаблицаДокумент[[#This Row],[ № ТН]],Сборка_реестра_с_БД[#All],D$8,FALSE)),"")</f>
        <v/>
      </c>
      <c r="E318" s="16" t="str">
        <f t="array" ref="E318">IFERROR(IF(ТаблицаДокумент[[#This Row],[ № ТН]]="","",VLOOKUP(ТаблицаДокумент[[#This Row],[ № ТН]],Сборка_реестра_с_БД[#All],E$8,FALSE)),"")</f>
        <v/>
      </c>
      <c r="F318" s="17" t="str">
        <f t="array" ref="F318">IFERROR(IF(ТаблицаДокумент[[#This Row],[ № ТН]]="","",VLOOKUP(ТаблицаДокумент[[#This Row],[ № ТН]],Сборка_реестра_с_БД[#All],F$8,FALSE)),"")</f>
        <v/>
      </c>
      <c r="G318" s="4" t="str">
        <f t="array" ref="G318">IFERROR(IF(ТаблицаДокумент[[#This Row],[ № ТН]]="","",VLOOKUP(ТаблицаДокумент[[#This Row],[ № ТН]],Сборка_реестра_с_БД[#All],G$8,FALSE)),"")</f>
        <v/>
      </c>
      <c r="H318" s="4" t="str">
        <f t="array" ref="H318">IFERROR(IF(ТаблицаДокумент[[#This Row],[ № ТН]]="","",VLOOKUP(ТаблицаДокумент[[#This Row],[ № ТН]],Сборка_реестра_с_БД[#All],H$8,FALSE)),"")</f>
        <v/>
      </c>
      <c r="I318" s="4" t="str">
        <f t="array" ref="I318">IFERROR(IF(ТаблицаДокумент[[#This Row],[ № ТН]]="","",VLOOKUP(ТаблицаДокумент[[#This Row],[ № ТН]],Сборка_реестра_с_БД[#All],I$8,FALSE)),"")</f>
        <v/>
      </c>
      <c r="J318" s="6" t="str">
        <f t="array" ref="J31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8" s="4" t="str">
        <f t="array" ref="K318">IFERROR(IF(VLOOKUP(ТаблицаДокумент[[#This Row],[ № ТН]],Сборка_реестра_с_БД[#All],K$8,FALSE),,""),"")</f>
        <v/>
      </c>
      <c r="L318" s="19" t="str">
        <f>IF(ТаблицаДокумент[[#This Row],[№  п/п]]&gt;$K$5,"Y","N")</f>
        <v>Y</v>
      </c>
    </row>
    <row r="319" spans="1:12" x14ac:dyDescent="0.35">
      <c r="A319" s="4" t="str">
        <f t="shared" si="4"/>
        <v/>
      </c>
      <c r="B319" s="15" t="str">
        <f t="array" ref="B319">IFERROR(IF(ТаблицаДокумент[[#This Row],[ № ТН]]="","",VLOOKUP(ТаблицаДокумент[[#This Row],[ № ТН]],Сборка_реестра_с_БД[#All],$B$8,FALSE)),"")</f>
        <v/>
      </c>
      <c r="C319" s="4" t="str">
        <f t="array" ref="C31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19" s="4" t="str">
        <f t="array" ref="D319">IFERROR(IF(ТаблицаДокумент[[#This Row],[ № ТН]]="","",VLOOKUP(ТаблицаДокумент[[#This Row],[ № ТН]],Сборка_реестра_с_БД[#All],D$8,FALSE)),"")</f>
        <v/>
      </c>
      <c r="E319" s="16" t="str">
        <f t="array" ref="E319">IFERROR(IF(ТаблицаДокумент[[#This Row],[ № ТН]]="","",VLOOKUP(ТаблицаДокумент[[#This Row],[ № ТН]],Сборка_реестра_с_БД[#All],E$8,FALSE)),"")</f>
        <v/>
      </c>
      <c r="F319" s="17" t="str">
        <f t="array" ref="F319">IFERROR(IF(ТаблицаДокумент[[#This Row],[ № ТН]]="","",VLOOKUP(ТаблицаДокумент[[#This Row],[ № ТН]],Сборка_реестра_с_БД[#All],F$8,FALSE)),"")</f>
        <v/>
      </c>
      <c r="G319" s="4" t="str">
        <f t="array" ref="G319">IFERROR(IF(ТаблицаДокумент[[#This Row],[ № ТН]]="","",VLOOKUP(ТаблицаДокумент[[#This Row],[ № ТН]],Сборка_реестра_с_БД[#All],G$8,FALSE)),"")</f>
        <v/>
      </c>
      <c r="H319" s="4" t="str">
        <f t="array" ref="H319">IFERROR(IF(ТаблицаДокумент[[#This Row],[ № ТН]]="","",VLOOKUP(ТаблицаДокумент[[#This Row],[ № ТН]],Сборка_реестра_с_БД[#All],H$8,FALSE)),"")</f>
        <v/>
      </c>
      <c r="I319" s="4" t="str">
        <f t="array" ref="I319">IFERROR(IF(ТаблицаДокумент[[#This Row],[ № ТН]]="","",VLOOKUP(ТаблицаДокумент[[#This Row],[ № ТН]],Сборка_реестра_с_БД[#All],I$8,FALSE)),"")</f>
        <v/>
      </c>
      <c r="J319" s="6" t="str">
        <f t="array" ref="J31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19" s="4" t="str">
        <f t="array" ref="K319">IFERROR(IF(VLOOKUP(ТаблицаДокумент[[#This Row],[ № ТН]],Сборка_реестра_с_БД[#All],K$8,FALSE),,""),"")</f>
        <v/>
      </c>
      <c r="L319" s="19" t="str">
        <f>IF(ТаблицаДокумент[[#This Row],[№  п/п]]&gt;$K$5,"Y","N")</f>
        <v>Y</v>
      </c>
    </row>
    <row r="320" spans="1:12" x14ac:dyDescent="0.35">
      <c r="A320" s="4" t="str">
        <f t="shared" si="4"/>
        <v/>
      </c>
      <c r="B320" s="15" t="str">
        <f t="array" ref="B320">IFERROR(IF(ТаблицаДокумент[[#This Row],[ № ТН]]="","",VLOOKUP(ТаблицаДокумент[[#This Row],[ № ТН]],Сборка_реестра_с_БД[#All],$B$8,FALSE)),"")</f>
        <v/>
      </c>
      <c r="C320" s="4" t="str">
        <f t="array" ref="C32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0" s="4" t="str">
        <f t="array" ref="D320">IFERROR(IF(ТаблицаДокумент[[#This Row],[ № ТН]]="","",VLOOKUP(ТаблицаДокумент[[#This Row],[ № ТН]],Сборка_реестра_с_БД[#All],D$8,FALSE)),"")</f>
        <v/>
      </c>
      <c r="E320" s="16" t="str">
        <f t="array" ref="E320">IFERROR(IF(ТаблицаДокумент[[#This Row],[ № ТН]]="","",VLOOKUP(ТаблицаДокумент[[#This Row],[ № ТН]],Сборка_реестра_с_БД[#All],E$8,FALSE)),"")</f>
        <v/>
      </c>
      <c r="F320" s="17" t="str">
        <f t="array" ref="F320">IFERROR(IF(ТаблицаДокумент[[#This Row],[ № ТН]]="","",VLOOKUP(ТаблицаДокумент[[#This Row],[ № ТН]],Сборка_реестра_с_БД[#All],F$8,FALSE)),"")</f>
        <v/>
      </c>
      <c r="G320" s="4" t="str">
        <f t="array" ref="G320">IFERROR(IF(ТаблицаДокумент[[#This Row],[ № ТН]]="","",VLOOKUP(ТаблицаДокумент[[#This Row],[ № ТН]],Сборка_реестра_с_БД[#All],G$8,FALSE)),"")</f>
        <v/>
      </c>
      <c r="H320" s="4" t="str">
        <f t="array" ref="H320">IFERROR(IF(ТаблицаДокумент[[#This Row],[ № ТН]]="","",VLOOKUP(ТаблицаДокумент[[#This Row],[ № ТН]],Сборка_реестра_с_БД[#All],H$8,FALSE)),"")</f>
        <v/>
      </c>
      <c r="I320" s="4" t="str">
        <f t="array" ref="I320">IFERROR(IF(ТаблицаДокумент[[#This Row],[ № ТН]]="","",VLOOKUP(ТаблицаДокумент[[#This Row],[ № ТН]],Сборка_реестра_с_БД[#All],I$8,FALSE)),"")</f>
        <v/>
      </c>
      <c r="J320" s="6" t="str">
        <f t="array" ref="J32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0" s="4" t="str">
        <f t="array" ref="K320">IFERROR(IF(VLOOKUP(ТаблицаДокумент[[#This Row],[ № ТН]],Сборка_реестра_с_БД[#All],K$8,FALSE),,""),"")</f>
        <v/>
      </c>
      <c r="L320" s="19" t="str">
        <f>IF(ТаблицаДокумент[[#This Row],[№  п/п]]&gt;$K$5,"Y","N")</f>
        <v>Y</v>
      </c>
    </row>
    <row r="321" spans="1:12" x14ac:dyDescent="0.35">
      <c r="A321" s="4" t="str">
        <f t="shared" si="4"/>
        <v/>
      </c>
      <c r="B321" s="15" t="str">
        <f t="array" ref="B321">IFERROR(IF(ТаблицаДокумент[[#This Row],[ № ТН]]="","",VLOOKUP(ТаблицаДокумент[[#This Row],[ № ТН]],Сборка_реестра_с_БД[#All],$B$8,FALSE)),"")</f>
        <v/>
      </c>
      <c r="C321" s="4" t="str">
        <f t="array" ref="C32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1" s="4" t="str">
        <f t="array" ref="D321">IFERROR(IF(ТаблицаДокумент[[#This Row],[ № ТН]]="","",VLOOKUP(ТаблицаДокумент[[#This Row],[ № ТН]],Сборка_реестра_с_БД[#All],D$8,FALSE)),"")</f>
        <v/>
      </c>
      <c r="E321" s="16" t="str">
        <f t="array" ref="E321">IFERROR(IF(ТаблицаДокумент[[#This Row],[ № ТН]]="","",VLOOKUP(ТаблицаДокумент[[#This Row],[ № ТН]],Сборка_реестра_с_БД[#All],E$8,FALSE)),"")</f>
        <v/>
      </c>
      <c r="F321" s="17" t="str">
        <f t="array" ref="F321">IFERROR(IF(ТаблицаДокумент[[#This Row],[ № ТН]]="","",VLOOKUP(ТаблицаДокумент[[#This Row],[ № ТН]],Сборка_реестра_с_БД[#All],F$8,FALSE)),"")</f>
        <v/>
      </c>
      <c r="G321" s="4" t="str">
        <f t="array" ref="G321">IFERROR(IF(ТаблицаДокумент[[#This Row],[ № ТН]]="","",VLOOKUP(ТаблицаДокумент[[#This Row],[ № ТН]],Сборка_реестра_с_БД[#All],G$8,FALSE)),"")</f>
        <v/>
      </c>
      <c r="H321" s="4" t="str">
        <f t="array" ref="H321">IFERROR(IF(ТаблицаДокумент[[#This Row],[ № ТН]]="","",VLOOKUP(ТаблицаДокумент[[#This Row],[ № ТН]],Сборка_реестра_с_БД[#All],H$8,FALSE)),"")</f>
        <v/>
      </c>
      <c r="I321" s="4" t="str">
        <f t="array" ref="I321">IFERROR(IF(ТаблицаДокумент[[#This Row],[ № ТН]]="","",VLOOKUP(ТаблицаДокумент[[#This Row],[ № ТН]],Сборка_реестра_с_БД[#All],I$8,FALSE)),"")</f>
        <v/>
      </c>
      <c r="J321" s="6" t="str">
        <f t="array" ref="J32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1" s="4" t="str">
        <f t="array" ref="K321">IFERROR(IF(VLOOKUP(ТаблицаДокумент[[#This Row],[ № ТН]],Сборка_реестра_с_БД[#All],K$8,FALSE),,""),"")</f>
        <v/>
      </c>
      <c r="L321" s="19" t="str">
        <f>IF(ТаблицаДокумент[[#This Row],[№  п/п]]&gt;$K$5,"Y","N")</f>
        <v>Y</v>
      </c>
    </row>
    <row r="322" spans="1:12" x14ac:dyDescent="0.35">
      <c r="A322" s="4" t="str">
        <f t="shared" si="4"/>
        <v/>
      </c>
      <c r="B322" s="15" t="str">
        <f t="array" ref="B322">IFERROR(IF(ТаблицаДокумент[[#This Row],[ № ТН]]="","",VLOOKUP(ТаблицаДокумент[[#This Row],[ № ТН]],Сборка_реестра_с_БД[#All],$B$8,FALSE)),"")</f>
        <v/>
      </c>
      <c r="C322" s="4" t="str">
        <f t="array" ref="C32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2" s="4" t="str">
        <f t="array" ref="D322">IFERROR(IF(ТаблицаДокумент[[#This Row],[ № ТН]]="","",VLOOKUP(ТаблицаДокумент[[#This Row],[ № ТН]],Сборка_реестра_с_БД[#All],D$8,FALSE)),"")</f>
        <v/>
      </c>
      <c r="E322" s="16" t="str">
        <f t="array" ref="E322">IFERROR(IF(ТаблицаДокумент[[#This Row],[ № ТН]]="","",VLOOKUP(ТаблицаДокумент[[#This Row],[ № ТН]],Сборка_реестра_с_БД[#All],E$8,FALSE)),"")</f>
        <v/>
      </c>
      <c r="F322" s="17" t="str">
        <f t="array" ref="F322">IFERROR(IF(ТаблицаДокумент[[#This Row],[ № ТН]]="","",VLOOKUP(ТаблицаДокумент[[#This Row],[ № ТН]],Сборка_реестра_с_БД[#All],F$8,FALSE)),"")</f>
        <v/>
      </c>
      <c r="G322" s="4" t="str">
        <f t="array" ref="G322">IFERROR(IF(ТаблицаДокумент[[#This Row],[ № ТН]]="","",VLOOKUP(ТаблицаДокумент[[#This Row],[ № ТН]],Сборка_реестра_с_БД[#All],G$8,FALSE)),"")</f>
        <v/>
      </c>
      <c r="H322" s="4" t="str">
        <f t="array" ref="H322">IFERROR(IF(ТаблицаДокумент[[#This Row],[ № ТН]]="","",VLOOKUP(ТаблицаДокумент[[#This Row],[ № ТН]],Сборка_реестра_с_БД[#All],H$8,FALSE)),"")</f>
        <v/>
      </c>
      <c r="I322" s="4" t="str">
        <f t="array" ref="I322">IFERROR(IF(ТаблицаДокумент[[#This Row],[ № ТН]]="","",VLOOKUP(ТаблицаДокумент[[#This Row],[ № ТН]],Сборка_реестра_с_БД[#All],I$8,FALSE)),"")</f>
        <v/>
      </c>
      <c r="J322" s="6" t="str">
        <f t="array" ref="J32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2" s="4" t="str">
        <f t="array" ref="K322">IFERROR(IF(VLOOKUP(ТаблицаДокумент[[#This Row],[ № ТН]],Сборка_реестра_с_БД[#All],K$8,FALSE),,""),"")</f>
        <v/>
      </c>
      <c r="L322" s="19" t="str">
        <f>IF(ТаблицаДокумент[[#This Row],[№  п/п]]&gt;$K$5,"Y","N")</f>
        <v>Y</v>
      </c>
    </row>
    <row r="323" spans="1:12" x14ac:dyDescent="0.35">
      <c r="A323" s="4" t="str">
        <f t="shared" si="4"/>
        <v/>
      </c>
      <c r="B323" s="15" t="str">
        <f t="array" ref="B323">IFERROR(IF(ТаблицаДокумент[[#This Row],[ № ТН]]="","",VLOOKUP(ТаблицаДокумент[[#This Row],[ № ТН]],Сборка_реестра_с_БД[#All],$B$8,FALSE)),"")</f>
        <v/>
      </c>
      <c r="C323" s="4" t="str">
        <f t="array" ref="C32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3" s="4" t="str">
        <f t="array" ref="D323">IFERROR(IF(ТаблицаДокумент[[#This Row],[ № ТН]]="","",VLOOKUP(ТаблицаДокумент[[#This Row],[ № ТН]],Сборка_реестра_с_БД[#All],D$8,FALSE)),"")</f>
        <v/>
      </c>
      <c r="E323" s="16" t="str">
        <f t="array" ref="E323">IFERROR(IF(ТаблицаДокумент[[#This Row],[ № ТН]]="","",VLOOKUP(ТаблицаДокумент[[#This Row],[ № ТН]],Сборка_реестра_с_БД[#All],E$8,FALSE)),"")</f>
        <v/>
      </c>
      <c r="F323" s="17" t="str">
        <f t="array" ref="F323">IFERROR(IF(ТаблицаДокумент[[#This Row],[ № ТН]]="","",VLOOKUP(ТаблицаДокумент[[#This Row],[ № ТН]],Сборка_реестра_с_БД[#All],F$8,FALSE)),"")</f>
        <v/>
      </c>
      <c r="G323" s="4" t="str">
        <f t="array" ref="G323">IFERROR(IF(ТаблицаДокумент[[#This Row],[ № ТН]]="","",VLOOKUP(ТаблицаДокумент[[#This Row],[ № ТН]],Сборка_реестра_с_БД[#All],G$8,FALSE)),"")</f>
        <v/>
      </c>
      <c r="H323" s="4" t="str">
        <f t="array" ref="H323">IFERROR(IF(ТаблицаДокумент[[#This Row],[ № ТН]]="","",VLOOKUP(ТаблицаДокумент[[#This Row],[ № ТН]],Сборка_реестра_с_БД[#All],H$8,FALSE)),"")</f>
        <v/>
      </c>
      <c r="I323" s="4" t="str">
        <f t="array" ref="I323">IFERROR(IF(ТаблицаДокумент[[#This Row],[ № ТН]]="","",VLOOKUP(ТаблицаДокумент[[#This Row],[ № ТН]],Сборка_реестра_с_БД[#All],I$8,FALSE)),"")</f>
        <v/>
      </c>
      <c r="J323" s="6" t="str">
        <f t="array" ref="J32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3" s="4" t="str">
        <f t="array" ref="K323">IFERROR(IF(VLOOKUP(ТаблицаДокумент[[#This Row],[ № ТН]],Сборка_реестра_с_БД[#All],K$8,FALSE),,""),"")</f>
        <v/>
      </c>
      <c r="L323" s="19" t="str">
        <f>IF(ТаблицаДокумент[[#This Row],[№  п/п]]&gt;$K$5,"Y","N")</f>
        <v>Y</v>
      </c>
    </row>
    <row r="324" spans="1:12" x14ac:dyDescent="0.35">
      <c r="A324" s="4" t="str">
        <f t="shared" si="4"/>
        <v/>
      </c>
      <c r="B324" s="15" t="str">
        <f t="array" ref="B324">IFERROR(IF(ТаблицаДокумент[[#This Row],[ № ТН]]="","",VLOOKUP(ТаблицаДокумент[[#This Row],[ № ТН]],Сборка_реестра_с_БД[#All],$B$8,FALSE)),"")</f>
        <v/>
      </c>
      <c r="C324" s="4" t="str">
        <f t="array" ref="C32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4" s="4" t="str">
        <f t="array" ref="D324">IFERROR(IF(ТаблицаДокумент[[#This Row],[ № ТН]]="","",VLOOKUP(ТаблицаДокумент[[#This Row],[ № ТН]],Сборка_реестра_с_БД[#All],D$8,FALSE)),"")</f>
        <v/>
      </c>
      <c r="E324" s="16" t="str">
        <f t="array" ref="E324">IFERROR(IF(ТаблицаДокумент[[#This Row],[ № ТН]]="","",VLOOKUP(ТаблицаДокумент[[#This Row],[ № ТН]],Сборка_реестра_с_БД[#All],E$8,FALSE)),"")</f>
        <v/>
      </c>
      <c r="F324" s="17" t="str">
        <f t="array" ref="F324">IFERROR(IF(ТаблицаДокумент[[#This Row],[ № ТН]]="","",VLOOKUP(ТаблицаДокумент[[#This Row],[ № ТН]],Сборка_реестра_с_БД[#All],F$8,FALSE)),"")</f>
        <v/>
      </c>
      <c r="G324" s="4" t="str">
        <f t="array" ref="G324">IFERROR(IF(ТаблицаДокумент[[#This Row],[ № ТН]]="","",VLOOKUP(ТаблицаДокумент[[#This Row],[ № ТН]],Сборка_реестра_с_БД[#All],G$8,FALSE)),"")</f>
        <v/>
      </c>
      <c r="H324" s="4" t="str">
        <f t="array" ref="H324">IFERROR(IF(ТаблицаДокумент[[#This Row],[ № ТН]]="","",VLOOKUP(ТаблицаДокумент[[#This Row],[ № ТН]],Сборка_реестра_с_БД[#All],H$8,FALSE)),"")</f>
        <v/>
      </c>
      <c r="I324" s="4" t="str">
        <f t="array" ref="I324">IFERROR(IF(ТаблицаДокумент[[#This Row],[ № ТН]]="","",VLOOKUP(ТаблицаДокумент[[#This Row],[ № ТН]],Сборка_реестра_с_БД[#All],I$8,FALSE)),"")</f>
        <v/>
      </c>
      <c r="J324" s="6" t="str">
        <f t="array" ref="J32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4" s="4" t="str">
        <f t="array" ref="K324">IFERROR(IF(VLOOKUP(ТаблицаДокумент[[#This Row],[ № ТН]],Сборка_реестра_с_БД[#All],K$8,FALSE),,""),"")</f>
        <v/>
      </c>
      <c r="L324" s="19" t="str">
        <f>IF(ТаблицаДокумент[[#This Row],[№  п/п]]&gt;$K$5,"Y","N")</f>
        <v>Y</v>
      </c>
    </row>
    <row r="325" spans="1:12" x14ac:dyDescent="0.35">
      <c r="A325" s="4" t="str">
        <f t="shared" si="4"/>
        <v/>
      </c>
      <c r="B325" s="15" t="str">
        <f t="array" ref="B325">IFERROR(IF(ТаблицаДокумент[[#This Row],[ № ТН]]="","",VLOOKUP(ТаблицаДокумент[[#This Row],[ № ТН]],Сборка_реестра_с_БД[#All],$B$8,FALSE)),"")</f>
        <v/>
      </c>
      <c r="C325" s="4" t="str">
        <f t="array" ref="C32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5" s="4" t="str">
        <f t="array" ref="D325">IFERROR(IF(ТаблицаДокумент[[#This Row],[ № ТН]]="","",VLOOKUP(ТаблицаДокумент[[#This Row],[ № ТН]],Сборка_реестра_с_БД[#All],D$8,FALSE)),"")</f>
        <v/>
      </c>
      <c r="E325" s="16" t="str">
        <f t="array" ref="E325">IFERROR(IF(ТаблицаДокумент[[#This Row],[ № ТН]]="","",VLOOKUP(ТаблицаДокумент[[#This Row],[ № ТН]],Сборка_реестра_с_БД[#All],E$8,FALSE)),"")</f>
        <v/>
      </c>
      <c r="F325" s="17" t="str">
        <f t="array" ref="F325">IFERROR(IF(ТаблицаДокумент[[#This Row],[ № ТН]]="","",VLOOKUP(ТаблицаДокумент[[#This Row],[ № ТН]],Сборка_реестра_с_БД[#All],F$8,FALSE)),"")</f>
        <v/>
      </c>
      <c r="G325" s="4" t="str">
        <f t="array" ref="G325">IFERROR(IF(ТаблицаДокумент[[#This Row],[ № ТН]]="","",VLOOKUP(ТаблицаДокумент[[#This Row],[ № ТН]],Сборка_реестра_с_БД[#All],G$8,FALSE)),"")</f>
        <v/>
      </c>
      <c r="H325" s="4" t="str">
        <f t="array" ref="H325">IFERROR(IF(ТаблицаДокумент[[#This Row],[ № ТН]]="","",VLOOKUP(ТаблицаДокумент[[#This Row],[ № ТН]],Сборка_реестра_с_БД[#All],H$8,FALSE)),"")</f>
        <v/>
      </c>
      <c r="I325" s="4" t="str">
        <f t="array" ref="I325">IFERROR(IF(ТаблицаДокумент[[#This Row],[ № ТН]]="","",VLOOKUP(ТаблицаДокумент[[#This Row],[ № ТН]],Сборка_реестра_с_БД[#All],I$8,FALSE)),"")</f>
        <v/>
      </c>
      <c r="J325" s="6" t="str">
        <f t="array" ref="J32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5" s="4" t="str">
        <f t="array" ref="K325">IFERROR(IF(VLOOKUP(ТаблицаДокумент[[#This Row],[ № ТН]],Сборка_реестра_с_БД[#All],K$8,FALSE),,""),"")</f>
        <v/>
      </c>
      <c r="L325" s="19" t="str">
        <f>IF(ТаблицаДокумент[[#This Row],[№  п/п]]&gt;$K$5,"Y","N")</f>
        <v>Y</v>
      </c>
    </row>
    <row r="326" spans="1:12" x14ac:dyDescent="0.35">
      <c r="A326" s="4" t="str">
        <f t="shared" si="4"/>
        <v/>
      </c>
      <c r="B326" s="15" t="str">
        <f t="array" ref="B326">IFERROR(IF(ТаблицаДокумент[[#This Row],[ № ТН]]="","",VLOOKUP(ТаблицаДокумент[[#This Row],[ № ТН]],Сборка_реестра_с_БД[#All],$B$8,FALSE)),"")</f>
        <v/>
      </c>
      <c r="C326" s="4" t="str">
        <f t="array" ref="C32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6" s="4" t="str">
        <f t="array" ref="D326">IFERROR(IF(ТаблицаДокумент[[#This Row],[ № ТН]]="","",VLOOKUP(ТаблицаДокумент[[#This Row],[ № ТН]],Сборка_реестра_с_БД[#All],D$8,FALSE)),"")</f>
        <v/>
      </c>
      <c r="E326" s="16" t="str">
        <f t="array" ref="E326">IFERROR(IF(ТаблицаДокумент[[#This Row],[ № ТН]]="","",VLOOKUP(ТаблицаДокумент[[#This Row],[ № ТН]],Сборка_реестра_с_БД[#All],E$8,FALSE)),"")</f>
        <v/>
      </c>
      <c r="F326" s="17" t="str">
        <f t="array" ref="F326">IFERROR(IF(ТаблицаДокумент[[#This Row],[ № ТН]]="","",VLOOKUP(ТаблицаДокумент[[#This Row],[ № ТН]],Сборка_реестра_с_БД[#All],F$8,FALSE)),"")</f>
        <v/>
      </c>
      <c r="G326" s="4" t="str">
        <f t="array" ref="G326">IFERROR(IF(ТаблицаДокумент[[#This Row],[ № ТН]]="","",VLOOKUP(ТаблицаДокумент[[#This Row],[ № ТН]],Сборка_реестра_с_БД[#All],G$8,FALSE)),"")</f>
        <v/>
      </c>
      <c r="H326" s="4" t="str">
        <f t="array" ref="H326">IFERROR(IF(ТаблицаДокумент[[#This Row],[ № ТН]]="","",VLOOKUP(ТаблицаДокумент[[#This Row],[ № ТН]],Сборка_реестра_с_БД[#All],H$8,FALSE)),"")</f>
        <v/>
      </c>
      <c r="I326" s="4" t="str">
        <f t="array" ref="I326">IFERROR(IF(ТаблицаДокумент[[#This Row],[ № ТН]]="","",VLOOKUP(ТаблицаДокумент[[#This Row],[ № ТН]],Сборка_реестра_с_БД[#All],I$8,FALSE)),"")</f>
        <v/>
      </c>
      <c r="J326" s="6" t="str">
        <f t="array" ref="J32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6" s="4" t="str">
        <f t="array" ref="K326">IFERROR(IF(VLOOKUP(ТаблицаДокумент[[#This Row],[ № ТН]],Сборка_реестра_с_БД[#All],K$8,FALSE),,""),"")</f>
        <v/>
      </c>
      <c r="L326" s="19" t="str">
        <f>IF(ТаблицаДокумент[[#This Row],[№  п/п]]&gt;$K$5,"Y","N")</f>
        <v>Y</v>
      </c>
    </row>
    <row r="327" spans="1:12" x14ac:dyDescent="0.35">
      <c r="A327" s="4" t="str">
        <f t="shared" si="4"/>
        <v/>
      </c>
      <c r="B327" s="15" t="str">
        <f t="array" ref="B327">IFERROR(IF(ТаблицаДокумент[[#This Row],[ № ТН]]="","",VLOOKUP(ТаблицаДокумент[[#This Row],[ № ТН]],Сборка_реестра_с_БД[#All],$B$8,FALSE)),"")</f>
        <v/>
      </c>
      <c r="C327" s="4" t="str">
        <f t="array" ref="C32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7" s="4" t="str">
        <f t="array" ref="D327">IFERROR(IF(ТаблицаДокумент[[#This Row],[ № ТН]]="","",VLOOKUP(ТаблицаДокумент[[#This Row],[ № ТН]],Сборка_реестра_с_БД[#All],D$8,FALSE)),"")</f>
        <v/>
      </c>
      <c r="E327" s="16" t="str">
        <f t="array" ref="E327">IFERROR(IF(ТаблицаДокумент[[#This Row],[ № ТН]]="","",VLOOKUP(ТаблицаДокумент[[#This Row],[ № ТН]],Сборка_реестра_с_БД[#All],E$8,FALSE)),"")</f>
        <v/>
      </c>
      <c r="F327" s="17" t="str">
        <f t="array" ref="F327">IFERROR(IF(ТаблицаДокумент[[#This Row],[ № ТН]]="","",VLOOKUP(ТаблицаДокумент[[#This Row],[ № ТН]],Сборка_реестра_с_БД[#All],F$8,FALSE)),"")</f>
        <v/>
      </c>
      <c r="G327" s="4" t="str">
        <f t="array" ref="G327">IFERROR(IF(ТаблицаДокумент[[#This Row],[ № ТН]]="","",VLOOKUP(ТаблицаДокумент[[#This Row],[ № ТН]],Сборка_реестра_с_БД[#All],G$8,FALSE)),"")</f>
        <v/>
      </c>
      <c r="H327" s="4" t="str">
        <f t="array" ref="H327">IFERROR(IF(ТаблицаДокумент[[#This Row],[ № ТН]]="","",VLOOKUP(ТаблицаДокумент[[#This Row],[ № ТН]],Сборка_реестра_с_БД[#All],H$8,FALSE)),"")</f>
        <v/>
      </c>
      <c r="I327" s="4" t="str">
        <f t="array" ref="I327">IFERROR(IF(ТаблицаДокумент[[#This Row],[ № ТН]]="","",VLOOKUP(ТаблицаДокумент[[#This Row],[ № ТН]],Сборка_реестра_с_БД[#All],I$8,FALSE)),"")</f>
        <v/>
      </c>
      <c r="J327" s="6" t="str">
        <f t="array" ref="J32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7" s="4" t="str">
        <f t="array" ref="K327">IFERROR(IF(VLOOKUP(ТаблицаДокумент[[#This Row],[ № ТН]],Сборка_реестра_с_БД[#All],K$8,FALSE),,""),"")</f>
        <v/>
      </c>
      <c r="L327" s="19" t="str">
        <f>IF(ТаблицаДокумент[[#This Row],[№  п/п]]&gt;$K$5,"Y","N")</f>
        <v>Y</v>
      </c>
    </row>
    <row r="328" spans="1:12" x14ac:dyDescent="0.35">
      <c r="A328" s="4" t="str">
        <f t="shared" si="4"/>
        <v/>
      </c>
      <c r="B328" s="15" t="str">
        <f t="array" ref="B328">IFERROR(IF(ТаблицаДокумент[[#This Row],[ № ТН]]="","",VLOOKUP(ТаблицаДокумент[[#This Row],[ № ТН]],Сборка_реестра_с_БД[#All],$B$8,FALSE)),"")</f>
        <v/>
      </c>
      <c r="C328" s="4" t="str">
        <f t="array" ref="C32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8" s="4" t="str">
        <f t="array" ref="D328">IFERROR(IF(ТаблицаДокумент[[#This Row],[ № ТН]]="","",VLOOKUP(ТаблицаДокумент[[#This Row],[ № ТН]],Сборка_реестра_с_БД[#All],D$8,FALSE)),"")</f>
        <v/>
      </c>
      <c r="E328" s="16" t="str">
        <f t="array" ref="E328">IFERROR(IF(ТаблицаДокумент[[#This Row],[ № ТН]]="","",VLOOKUP(ТаблицаДокумент[[#This Row],[ № ТН]],Сборка_реестра_с_БД[#All],E$8,FALSE)),"")</f>
        <v/>
      </c>
      <c r="F328" s="17" t="str">
        <f t="array" ref="F328">IFERROR(IF(ТаблицаДокумент[[#This Row],[ № ТН]]="","",VLOOKUP(ТаблицаДокумент[[#This Row],[ № ТН]],Сборка_реестра_с_БД[#All],F$8,FALSE)),"")</f>
        <v/>
      </c>
      <c r="G328" s="4" t="str">
        <f t="array" ref="G328">IFERROR(IF(ТаблицаДокумент[[#This Row],[ № ТН]]="","",VLOOKUP(ТаблицаДокумент[[#This Row],[ № ТН]],Сборка_реестра_с_БД[#All],G$8,FALSE)),"")</f>
        <v/>
      </c>
      <c r="H328" s="4" t="str">
        <f t="array" ref="H328">IFERROR(IF(ТаблицаДокумент[[#This Row],[ № ТН]]="","",VLOOKUP(ТаблицаДокумент[[#This Row],[ № ТН]],Сборка_реестра_с_БД[#All],H$8,FALSE)),"")</f>
        <v/>
      </c>
      <c r="I328" s="4" t="str">
        <f t="array" ref="I328">IFERROR(IF(ТаблицаДокумент[[#This Row],[ № ТН]]="","",VLOOKUP(ТаблицаДокумент[[#This Row],[ № ТН]],Сборка_реестра_с_БД[#All],I$8,FALSE)),"")</f>
        <v/>
      </c>
      <c r="J328" s="6" t="str">
        <f t="array" ref="J32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8" s="4" t="str">
        <f t="array" ref="K328">IFERROR(IF(VLOOKUP(ТаблицаДокумент[[#This Row],[ № ТН]],Сборка_реестра_с_БД[#All],K$8,FALSE),,""),"")</f>
        <v/>
      </c>
      <c r="L328" s="19" t="str">
        <f>IF(ТаблицаДокумент[[#This Row],[№  п/п]]&gt;$K$5,"Y","N")</f>
        <v>Y</v>
      </c>
    </row>
    <row r="329" spans="1:12" x14ac:dyDescent="0.35">
      <c r="A329" s="4" t="str">
        <f t="shared" si="4"/>
        <v/>
      </c>
      <c r="B329" s="15" t="str">
        <f t="array" ref="B329">IFERROR(IF(ТаблицаДокумент[[#This Row],[ № ТН]]="","",VLOOKUP(ТаблицаДокумент[[#This Row],[ № ТН]],Сборка_реестра_с_БД[#All],$B$8,FALSE)),"")</f>
        <v/>
      </c>
      <c r="C329" s="4" t="str">
        <f t="array" ref="C32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29" s="4" t="str">
        <f t="array" ref="D329">IFERROR(IF(ТаблицаДокумент[[#This Row],[ № ТН]]="","",VLOOKUP(ТаблицаДокумент[[#This Row],[ № ТН]],Сборка_реестра_с_БД[#All],D$8,FALSE)),"")</f>
        <v/>
      </c>
      <c r="E329" s="16" t="str">
        <f t="array" ref="E329">IFERROR(IF(ТаблицаДокумент[[#This Row],[ № ТН]]="","",VLOOKUP(ТаблицаДокумент[[#This Row],[ № ТН]],Сборка_реестра_с_БД[#All],E$8,FALSE)),"")</f>
        <v/>
      </c>
      <c r="F329" s="17" t="str">
        <f t="array" ref="F329">IFERROR(IF(ТаблицаДокумент[[#This Row],[ № ТН]]="","",VLOOKUP(ТаблицаДокумент[[#This Row],[ № ТН]],Сборка_реестра_с_БД[#All],F$8,FALSE)),"")</f>
        <v/>
      </c>
      <c r="G329" s="4" t="str">
        <f t="array" ref="G329">IFERROR(IF(ТаблицаДокумент[[#This Row],[ № ТН]]="","",VLOOKUP(ТаблицаДокумент[[#This Row],[ № ТН]],Сборка_реестра_с_БД[#All],G$8,FALSE)),"")</f>
        <v/>
      </c>
      <c r="H329" s="4" t="str">
        <f t="array" ref="H329">IFERROR(IF(ТаблицаДокумент[[#This Row],[ № ТН]]="","",VLOOKUP(ТаблицаДокумент[[#This Row],[ № ТН]],Сборка_реестра_с_БД[#All],H$8,FALSE)),"")</f>
        <v/>
      </c>
      <c r="I329" s="4" t="str">
        <f t="array" ref="I329">IFERROR(IF(ТаблицаДокумент[[#This Row],[ № ТН]]="","",VLOOKUP(ТаблицаДокумент[[#This Row],[ № ТН]],Сборка_реестра_с_БД[#All],I$8,FALSE)),"")</f>
        <v/>
      </c>
      <c r="J329" s="6" t="str">
        <f t="array" ref="J32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29" s="4" t="str">
        <f t="array" ref="K329">IFERROR(IF(VLOOKUP(ТаблицаДокумент[[#This Row],[ № ТН]],Сборка_реестра_с_БД[#All],K$8,FALSE),,""),"")</f>
        <v/>
      </c>
      <c r="L329" s="19" t="str">
        <f>IF(ТаблицаДокумент[[#This Row],[№  п/п]]&gt;$K$5,"Y","N")</f>
        <v>Y</v>
      </c>
    </row>
    <row r="330" spans="1:12" x14ac:dyDescent="0.35">
      <c r="A330" s="4" t="str">
        <f t="shared" si="4"/>
        <v/>
      </c>
      <c r="B330" s="15" t="str">
        <f t="array" ref="B330">IFERROR(IF(ТаблицаДокумент[[#This Row],[ № ТН]]="","",VLOOKUP(ТаблицаДокумент[[#This Row],[ № ТН]],Сборка_реестра_с_БД[#All],$B$8,FALSE)),"")</f>
        <v/>
      </c>
      <c r="C330" s="4" t="str">
        <f t="array" ref="C33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0" s="4" t="str">
        <f t="array" ref="D330">IFERROR(IF(ТаблицаДокумент[[#This Row],[ № ТН]]="","",VLOOKUP(ТаблицаДокумент[[#This Row],[ № ТН]],Сборка_реестра_с_БД[#All],D$8,FALSE)),"")</f>
        <v/>
      </c>
      <c r="E330" s="16" t="str">
        <f t="array" ref="E330">IFERROR(IF(ТаблицаДокумент[[#This Row],[ № ТН]]="","",VLOOKUP(ТаблицаДокумент[[#This Row],[ № ТН]],Сборка_реестра_с_БД[#All],E$8,FALSE)),"")</f>
        <v/>
      </c>
      <c r="F330" s="17" t="str">
        <f t="array" ref="F330">IFERROR(IF(ТаблицаДокумент[[#This Row],[ № ТН]]="","",VLOOKUP(ТаблицаДокумент[[#This Row],[ № ТН]],Сборка_реестра_с_БД[#All],F$8,FALSE)),"")</f>
        <v/>
      </c>
      <c r="G330" s="4" t="str">
        <f t="array" ref="G330">IFERROR(IF(ТаблицаДокумент[[#This Row],[ № ТН]]="","",VLOOKUP(ТаблицаДокумент[[#This Row],[ № ТН]],Сборка_реестра_с_БД[#All],G$8,FALSE)),"")</f>
        <v/>
      </c>
      <c r="H330" s="4" t="str">
        <f t="array" ref="H330">IFERROR(IF(ТаблицаДокумент[[#This Row],[ № ТН]]="","",VLOOKUP(ТаблицаДокумент[[#This Row],[ № ТН]],Сборка_реестра_с_БД[#All],H$8,FALSE)),"")</f>
        <v/>
      </c>
      <c r="I330" s="4" t="str">
        <f t="array" ref="I330">IFERROR(IF(ТаблицаДокумент[[#This Row],[ № ТН]]="","",VLOOKUP(ТаблицаДокумент[[#This Row],[ № ТН]],Сборка_реестра_с_БД[#All],I$8,FALSE)),"")</f>
        <v/>
      </c>
      <c r="J330" s="6" t="str">
        <f t="array" ref="J33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0" s="4" t="str">
        <f t="array" ref="K330">IFERROR(IF(VLOOKUP(ТаблицаДокумент[[#This Row],[ № ТН]],Сборка_реестра_с_БД[#All],K$8,FALSE),,""),"")</f>
        <v/>
      </c>
      <c r="L330" s="19" t="str">
        <f>IF(ТаблицаДокумент[[#This Row],[№  п/п]]&gt;$K$5,"Y","N")</f>
        <v>Y</v>
      </c>
    </row>
    <row r="331" spans="1:12" x14ac:dyDescent="0.35">
      <c r="A331" s="4" t="str">
        <f t="shared" ref="A331:A394" si="5">IF(A330&gt;=$K$5,"",A330+1)</f>
        <v/>
      </c>
      <c r="B331" s="15" t="str">
        <f t="array" ref="B331">IFERROR(IF(ТаблицаДокумент[[#This Row],[ № ТН]]="","",VLOOKUP(ТаблицаДокумент[[#This Row],[ № ТН]],Сборка_реестра_с_БД[#All],$B$8,FALSE)),"")</f>
        <v/>
      </c>
      <c r="C331" s="4" t="str">
        <f t="array" ref="C33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1" s="4" t="str">
        <f t="array" ref="D331">IFERROR(IF(ТаблицаДокумент[[#This Row],[ № ТН]]="","",VLOOKUP(ТаблицаДокумент[[#This Row],[ № ТН]],Сборка_реестра_с_БД[#All],D$8,FALSE)),"")</f>
        <v/>
      </c>
      <c r="E331" s="16" t="str">
        <f t="array" ref="E331">IFERROR(IF(ТаблицаДокумент[[#This Row],[ № ТН]]="","",VLOOKUP(ТаблицаДокумент[[#This Row],[ № ТН]],Сборка_реестра_с_БД[#All],E$8,FALSE)),"")</f>
        <v/>
      </c>
      <c r="F331" s="17" t="str">
        <f t="array" ref="F331">IFERROR(IF(ТаблицаДокумент[[#This Row],[ № ТН]]="","",VLOOKUP(ТаблицаДокумент[[#This Row],[ № ТН]],Сборка_реестра_с_БД[#All],F$8,FALSE)),"")</f>
        <v/>
      </c>
      <c r="G331" s="4" t="str">
        <f t="array" ref="G331">IFERROR(IF(ТаблицаДокумент[[#This Row],[ № ТН]]="","",VLOOKUP(ТаблицаДокумент[[#This Row],[ № ТН]],Сборка_реестра_с_БД[#All],G$8,FALSE)),"")</f>
        <v/>
      </c>
      <c r="H331" s="4" t="str">
        <f t="array" ref="H331">IFERROR(IF(ТаблицаДокумент[[#This Row],[ № ТН]]="","",VLOOKUP(ТаблицаДокумент[[#This Row],[ № ТН]],Сборка_реестра_с_БД[#All],H$8,FALSE)),"")</f>
        <v/>
      </c>
      <c r="I331" s="4" t="str">
        <f t="array" ref="I331">IFERROR(IF(ТаблицаДокумент[[#This Row],[ № ТН]]="","",VLOOKUP(ТаблицаДокумент[[#This Row],[ № ТН]],Сборка_реестра_с_БД[#All],I$8,FALSE)),"")</f>
        <v/>
      </c>
      <c r="J331" s="6" t="str">
        <f t="array" ref="J33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1" s="4" t="str">
        <f t="array" ref="K331">IFERROR(IF(VLOOKUP(ТаблицаДокумент[[#This Row],[ № ТН]],Сборка_реестра_с_БД[#All],K$8,FALSE),,""),"")</f>
        <v/>
      </c>
      <c r="L331" s="19" t="str">
        <f>IF(ТаблицаДокумент[[#This Row],[№  п/п]]&gt;$K$5,"Y","N")</f>
        <v>Y</v>
      </c>
    </row>
    <row r="332" spans="1:12" x14ac:dyDescent="0.35">
      <c r="A332" s="4" t="str">
        <f t="shared" si="5"/>
        <v/>
      </c>
      <c r="B332" s="15" t="str">
        <f t="array" ref="B332">IFERROR(IF(ТаблицаДокумент[[#This Row],[ № ТН]]="","",VLOOKUP(ТаблицаДокумент[[#This Row],[ № ТН]],Сборка_реестра_с_БД[#All],$B$8,FALSE)),"")</f>
        <v/>
      </c>
      <c r="C332" s="4" t="str">
        <f t="array" ref="C33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2" s="4" t="str">
        <f t="array" ref="D332">IFERROR(IF(ТаблицаДокумент[[#This Row],[ № ТН]]="","",VLOOKUP(ТаблицаДокумент[[#This Row],[ № ТН]],Сборка_реестра_с_БД[#All],D$8,FALSE)),"")</f>
        <v/>
      </c>
      <c r="E332" s="16" t="str">
        <f t="array" ref="E332">IFERROR(IF(ТаблицаДокумент[[#This Row],[ № ТН]]="","",VLOOKUP(ТаблицаДокумент[[#This Row],[ № ТН]],Сборка_реестра_с_БД[#All],E$8,FALSE)),"")</f>
        <v/>
      </c>
      <c r="F332" s="17" t="str">
        <f t="array" ref="F332">IFERROR(IF(ТаблицаДокумент[[#This Row],[ № ТН]]="","",VLOOKUP(ТаблицаДокумент[[#This Row],[ № ТН]],Сборка_реестра_с_БД[#All],F$8,FALSE)),"")</f>
        <v/>
      </c>
      <c r="G332" s="4" t="str">
        <f t="array" ref="G332">IFERROR(IF(ТаблицаДокумент[[#This Row],[ № ТН]]="","",VLOOKUP(ТаблицаДокумент[[#This Row],[ № ТН]],Сборка_реестра_с_БД[#All],G$8,FALSE)),"")</f>
        <v/>
      </c>
      <c r="H332" s="4" t="str">
        <f t="array" ref="H332">IFERROR(IF(ТаблицаДокумент[[#This Row],[ № ТН]]="","",VLOOKUP(ТаблицаДокумент[[#This Row],[ № ТН]],Сборка_реестра_с_БД[#All],H$8,FALSE)),"")</f>
        <v/>
      </c>
      <c r="I332" s="4" t="str">
        <f t="array" ref="I332">IFERROR(IF(ТаблицаДокумент[[#This Row],[ № ТН]]="","",VLOOKUP(ТаблицаДокумент[[#This Row],[ № ТН]],Сборка_реестра_с_БД[#All],I$8,FALSE)),"")</f>
        <v/>
      </c>
      <c r="J332" s="6" t="str">
        <f t="array" ref="J33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2" s="4" t="str">
        <f t="array" ref="K332">IFERROR(IF(VLOOKUP(ТаблицаДокумент[[#This Row],[ № ТН]],Сборка_реестра_с_БД[#All],K$8,FALSE),,""),"")</f>
        <v/>
      </c>
      <c r="L332" s="19" t="str">
        <f>IF(ТаблицаДокумент[[#This Row],[№  п/п]]&gt;$K$5,"Y","N")</f>
        <v>Y</v>
      </c>
    </row>
    <row r="333" spans="1:12" x14ac:dyDescent="0.35">
      <c r="A333" s="4" t="str">
        <f t="shared" si="5"/>
        <v/>
      </c>
      <c r="B333" s="15" t="str">
        <f t="array" ref="B333">IFERROR(IF(ТаблицаДокумент[[#This Row],[ № ТН]]="","",VLOOKUP(ТаблицаДокумент[[#This Row],[ № ТН]],Сборка_реестра_с_БД[#All],$B$8,FALSE)),"")</f>
        <v/>
      </c>
      <c r="C333" s="4" t="str">
        <f t="array" ref="C33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3" s="4" t="str">
        <f t="array" ref="D333">IFERROR(IF(ТаблицаДокумент[[#This Row],[ № ТН]]="","",VLOOKUP(ТаблицаДокумент[[#This Row],[ № ТН]],Сборка_реестра_с_БД[#All],D$8,FALSE)),"")</f>
        <v/>
      </c>
      <c r="E333" s="16" t="str">
        <f t="array" ref="E333">IFERROR(IF(ТаблицаДокумент[[#This Row],[ № ТН]]="","",VLOOKUP(ТаблицаДокумент[[#This Row],[ № ТН]],Сборка_реестра_с_БД[#All],E$8,FALSE)),"")</f>
        <v/>
      </c>
      <c r="F333" s="17" t="str">
        <f t="array" ref="F333">IFERROR(IF(ТаблицаДокумент[[#This Row],[ № ТН]]="","",VLOOKUP(ТаблицаДокумент[[#This Row],[ № ТН]],Сборка_реестра_с_БД[#All],F$8,FALSE)),"")</f>
        <v/>
      </c>
      <c r="G333" s="4" t="str">
        <f t="array" ref="G333">IFERROR(IF(ТаблицаДокумент[[#This Row],[ № ТН]]="","",VLOOKUP(ТаблицаДокумент[[#This Row],[ № ТН]],Сборка_реестра_с_БД[#All],G$8,FALSE)),"")</f>
        <v/>
      </c>
      <c r="H333" s="4" t="str">
        <f t="array" ref="H333">IFERROR(IF(ТаблицаДокумент[[#This Row],[ № ТН]]="","",VLOOKUP(ТаблицаДокумент[[#This Row],[ № ТН]],Сборка_реестра_с_БД[#All],H$8,FALSE)),"")</f>
        <v/>
      </c>
      <c r="I333" s="4" t="str">
        <f t="array" ref="I333">IFERROR(IF(ТаблицаДокумент[[#This Row],[ № ТН]]="","",VLOOKUP(ТаблицаДокумент[[#This Row],[ № ТН]],Сборка_реестра_с_БД[#All],I$8,FALSE)),"")</f>
        <v/>
      </c>
      <c r="J333" s="6" t="str">
        <f t="array" ref="J33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3" s="4" t="str">
        <f t="array" ref="K333">IFERROR(IF(VLOOKUP(ТаблицаДокумент[[#This Row],[ № ТН]],Сборка_реестра_с_БД[#All],K$8,FALSE),,""),"")</f>
        <v/>
      </c>
      <c r="L333" s="19" t="str">
        <f>IF(ТаблицаДокумент[[#This Row],[№  п/п]]&gt;$K$5,"Y","N")</f>
        <v>Y</v>
      </c>
    </row>
    <row r="334" spans="1:12" x14ac:dyDescent="0.35">
      <c r="A334" s="4" t="str">
        <f t="shared" si="5"/>
        <v/>
      </c>
      <c r="B334" s="15" t="str">
        <f t="array" ref="B334">IFERROR(IF(ТаблицаДокумент[[#This Row],[ № ТН]]="","",VLOOKUP(ТаблицаДокумент[[#This Row],[ № ТН]],Сборка_реестра_с_БД[#All],$B$8,FALSE)),"")</f>
        <v/>
      </c>
      <c r="C334" s="4" t="str">
        <f t="array" ref="C33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4" s="4" t="str">
        <f t="array" ref="D334">IFERROR(IF(ТаблицаДокумент[[#This Row],[ № ТН]]="","",VLOOKUP(ТаблицаДокумент[[#This Row],[ № ТН]],Сборка_реестра_с_БД[#All],D$8,FALSE)),"")</f>
        <v/>
      </c>
      <c r="E334" s="16" t="str">
        <f t="array" ref="E334">IFERROR(IF(ТаблицаДокумент[[#This Row],[ № ТН]]="","",VLOOKUP(ТаблицаДокумент[[#This Row],[ № ТН]],Сборка_реестра_с_БД[#All],E$8,FALSE)),"")</f>
        <v/>
      </c>
      <c r="F334" s="17" t="str">
        <f t="array" ref="F334">IFERROR(IF(ТаблицаДокумент[[#This Row],[ № ТН]]="","",VLOOKUP(ТаблицаДокумент[[#This Row],[ № ТН]],Сборка_реестра_с_БД[#All],F$8,FALSE)),"")</f>
        <v/>
      </c>
      <c r="G334" s="4" t="str">
        <f t="array" ref="G334">IFERROR(IF(ТаблицаДокумент[[#This Row],[ № ТН]]="","",VLOOKUP(ТаблицаДокумент[[#This Row],[ № ТН]],Сборка_реестра_с_БД[#All],G$8,FALSE)),"")</f>
        <v/>
      </c>
      <c r="H334" s="4" t="str">
        <f t="array" ref="H334">IFERROR(IF(ТаблицаДокумент[[#This Row],[ № ТН]]="","",VLOOKUP(ТаблицаДокумент[[#This Row],[ № ТН]],Сборка_реестра_с_БД[#All],H$8,FALSE)),"")</f>
        <v/>
      </c>
      <c r="I334" s="4" t="str">
        <f t="array" ref="I334">IFERROR(IF(ТаблицаДокумент[[#This Row],[ № ТН]]="","",VLOOKUP(ТаблицаДокумент[[#This Row],[ № ТН]],Сборка_реестра_с_БД[#All],I$8,FALSE)),"")</f>
        <v/>
      </c>
      <c r="J334" s="6" t="str">
        <f t="array" ref="J33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4" s="4" t="str">
        <f t="array" ref="K334">IFERROR(IF(VLOOKUP(ТаблицаДокумент[[#This Row],[ № ТН]],Сборка_реестра_с_БД[#All],K$8,FALSE),,""),"")</f>
        <v/>
      </c>
      <c r="L334" s="19" t="str">
        <f>IF(ТаблицаДокумент[[#This Row],[№  п/п]]&gt;$K$5,"Y","N")</f>
        <v>Y</v>
      </c>
    </row>
    <row r="335" spans="1:12" x14ac:dyDescent="0.35">
      <c r="A335" s="4" t="str">
        <f t="shared" si="5"/>
        <v/>
      </c>
      <c r="B335" s="15" t="str">
        <f t="array" ref="B335">IFERROR(IF(ТаблицаДокумент[[#This Row],[ № ТН]]="","",VLOOKUP(ТаблицаДокумент[[#This Row],[ № ТН]],Сборка_реестра_с_БД[#All],$B$8,FALSE)),"")</f>
        <v/>
      </c>
      <c r="C335" s="4" t="str">
        <f t="array" ref="C33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5" s="4" t="str">
        <f t="array" ref="D335">IFERROR(IF(ТаблицаДокумент[[#This Row],[ № ТН]]="","",VLOOKUP(ТаблицаДокумент[[#This Row],[ № ТН]],Сборка_реестра_с_БД[#All],D$8,FALSE)),"")</f>
        <v/>
      </c>
      <c r="E335" s="16" t="str">
        <f t="array" ref="E335">IFERROR(IF(ТаблицаДокумент[[#This Row],[ № ТН]]="","",VLOOKUP(ТаблицаДокумент[[#This Row],[ № ТН]],Сборка_реестра_с_БД[#All],E$8,FALSE)),"")</f>
        <v/>
      </c>
      <c r="F335" s="17" t="str">
        <f t="array" ref="F335">IFERROR(IF(ТаблицаДокумент[[#This Row],[ № ТН]]="","",VLOOKUP(ТаблицаДокумент[[#This Row],[ № ТН]],Сборка_реестра_с_БД[#All],F$8,FALSE)),"")</f>
        <v/>
      </c>
      <c r="G335" s="4" t="str">
        <f t="array" ref="G335">IFERROR(IF(ТаблицаДокумент[[#This Row],[ № ТН]]="","",VLOOKUP(ТаблицаДокумент[[#This Row],[ № ТН]],Сборка_реестра_с_БД[#All],G$8,FALSE)),"")</f>
        <v/>
      </c>
      <c r="H335" s="4" t="str">
        <f t="array" ref="H335">IFERROR(IF(ТаблицаДокумент[[#This Row],[ № ТН]]="","",VLOOKUP(ТаблицаДокумент[[#This Row],[ № ТН]],Сборка_реестра_с_БД[#All],H$8,FALSE)),"")</f>
        <v/>
      </c>
      <c r="I335" s="4" t="str">
        <f t="array" ref="I335">IFERROR(IF(ТаблицаДокумент[[#This Row],[ № ТН]]="","",VLOOKUP(ТаблицаДокумент[[#This Row],[ № ТН]],Сборка_реестра_с_БД[#All],I$8,FALSE)),"")</f>
        <v/>
      </c>
      <c r="J335" s="6" t="str">
        <f t="array" ref="J33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5" s="4" t="str">
        <f t="array" ref="K335">IFERROR(IF(VLOOKUP(ТаблицаДокумент[[#This Row],[ № ТН]],Сборка_реестра_с_БД[#All],K$8,FALSE),,""),"")</f>
        <v/>
      </c>
      <c r="L335" s="19" t="str">
        <f>IF(ТаблицаДокумент[[#This Row],[№  п/п]]&gt;$K$5,"Y","N")</f>
        <v>Y</v>
      </c>
    </row>
    <row r="336" spans="1:12" x14ac:dyDescent="0.35">
      <c r="A336" s="4" t="str">
        <f t="shared" si="5"/>
        <v/>
      </c>
      <c r="B336" s="15" t="str">
        <f t="array" ref="B336">IFERROR(IF(ТаблицаДокумент[[#This Row],[ № ТН]]="","",VLOOKUP(ТаблицаДокумент[[#This Row],[ № ТН]],Сборка_реестра_с_БД[#All],$B$8,FALSE)),"")</f>
        <v/>
      </c>
      <c r="C336" s="4" t="str">
        <f t="array" ref="C33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6" s="4" t="str">
        <f t="array" ref="D336">IFERROR(IF(ТаблицаДокумент[[#This Row],[ № ТН]]="","",VLOOKUP(ТаблицаДокумент[[#This Row],[ № ТН]],Сборка_реестра_с_БД[#All],D$8,FALSE)),"")</f>
        <v/>
      </c>
      <c r="E336" s="16" t="str">
        <f t="array" ref="E336">IFERROR(IF(ТаблицаДокумент[[#This Row],[ № ТН]]="","",VLOOKUP(ТаблицаДокумент[[#This Row],[ № ТН]],Сборка_реестра_с_БД[#All],E$8,FALSE)),"")</f>
        <v/>
      </c>
      <c r="F336" s="17" t="str">
        <f t="array" ref="F336">IFERROR(IF(ТаблицаДокумент[[#This Row],[ № ТН]]="","",VLOOKUP(ТаблицаДокумент[[#This Row],[ № ТН]],Сборка_реестра_с_БД[#All],F$8,FALSE)),"")</f>
        <v/>
      </c>
      <c r="G336" s="4" t="str">
        <f t="array" ref="G336">IFERROR(IF(ТаблицаДокумент[[#This Row],[ № ТН]]="","",VLOOKUP(ТаблицаДокумент[[#This Row],[ № ТН]],Сборка_реестра_с_БД[#All],G$8,FALSE)),"")</f>
        <v/>
      </c>
      <c r="H336" s="4" t="str">
        <f t="array" ref="H336">IFERROR(IF(ТаблицаДокумент[[#This Row],[ № ТН]]="","",VLOOKUP(ТаблицаДокумент[[#This Row],[ № ТН]],Сборка_реестра_с_БД[#All],H$8,FALSE)),"")</f>
        <v/>
      </c>
      <c r="I336" s="4" t="str">
        <f t="array" ref="I336">IFERROR(IF(ТаблицаДокумент[[#This Row],[ № ТН]]="","",VLOOKUP(ТаблицаДокумент[[#This Row],[ № ТН]],Сборка_реестра_с_БД[#All],I$8,FALSE)),"")</f>
        <v/>
      </c>
      <c r="J336" s="6" t="str">
        <f t="array" ref="J33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6" s="4" t="str">
        <f t="array" ref="K336">IFERROR(IF(VLOOKUP(ТаблицаДокумент[[#This Row],[ № ТН]],Сборка_реестра_с_БД[#All],K$8,FALSE),,""),"")</f>
        <v/>
      </c>
      <c r="L336" s="19" t="str">
        <f>IF(ТаблицаДокумент[[#This Row],[№  п/п]]&gt;$K$5,"Y","N")</f>
        <v>Y</v>
      </c>
    </row>
    <row r="337" spans="1:12" x14ac:dyDescent="0.35">
      <c r="A337" s="4" t="str">
        <f t="shared" si="5"/>
        <v/>
      </c>
      <c r="B337" s="15" t="str">
        <f t="array" ref="B337">IFERROR(IF(ТаблицаДокумент[[#This Row],[ № ТН]]="","",VLOOKUP(ТаблицаДокумент[[#This Row],[ № ТН]],Сборка_реестра_с_БД[#All],$B$8,FALSE)),"")</f>
        <v/>
      </c>
      <c r="C337" s="4" t="str">
        <f t="array" ref="C33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7" s="4" t="str">
        <f t="array" ref="D337">IFERROR(IF(ТаблицаДокумент[[#This Row],[ № ТН]]="","",VLOOKUP(ТаблицаДокумент[[#This Row],[ № ТН]],Сборка_реестра_с_БД[#All],D$8,FALSE)),"")</f>
        <v/>
      </c>
      <c r="E337" s="16" t="str">
        <f t="array" ref="E337">IFERROR(IF(ТаблицаДокумент[[#This Row],[ № ТН]]="","",VLOOKUP(ТаблицаДокумент[[#This Row],[ № ТН]],Сборка_реестра_с_БД[#All],E$8,FALSE)),"")</f>
        <v/>
      </c>
      <c r="F337" s="17" t="str">
        <f t="array" ref="F337">IFERROR(IF(ТаблицаДокумент[[#This Row],[ № ТН]]="","",VLOOKUP(ТаблицаДокумент[[#This Row],[ № ТН]],Сборка_реестра_с_БД[#All],F$8,FALSE)),"")</f>
        <v/>
      </c>
      <c r="G337" s="4" t="str">
        <f t="array" ref="G337">IFERROR(IF(ТаблицаДокумент[[#This Row],[ № ТН]]="","",VLOOKUP(ТаблицаДокумент[[#This Row],[ № ТН]],Сборка_реестра_с_БД[#All],G$8,FALSE)),"")</f>
        <v/>
      </c>
      <c r="H337" s="4" t="str">
        <f t="array" ref="H337">IFERROR(IF(ТаблицаДокумент[[#This Row],[ № ТН]]="","",VLOOKUP(ТаблицаДокумент[[#This Row],[ № ТН]],Сборка_реестра_с_БД[#All],H$8,FALSE)),"")</f>
        <v/>
      </c>
      <c r="I337" s="4" t="str">
        <f t="array" ref="I337">IFERROR(IF(ТаблицаДокумент[[#This Row],[ № ТН]]="","",VLOOKUP(ТаблицаДокумент[[#This Row],[ № ТН]],Сборка_реестра_с_БД[#All],I$8,FALSE)),"")</f>
        <v/>
      </c>
      <c r="J337" s="6" t="str">
        <f t="array" ref="J33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7" s="4" t="str">
        <f t="array" ref="K337">IFERROR(IF(VLOOKUP(ТаблицаДокумент[[#This Row],[ № ТН]],Сборка_реестра_с_БД[#All],K$8,FALSE),,""),"")</f>
        <v/>
      </c>
      <c r="L337" s="19" t="str">
        <f>IF(ТаблицаДокумент[[#This Row],[№  п/п]]&gt;$K$5,"Y","N")</f>
        <v>Y</v>
      </c>
    </row>
    <row r="338" spans="1:12" x14ac:dyDescent="0.35">
      <c r="A338" s="4" t="str">
        <f t="shared" si="5"/>
        <v/>
      </c>
      <c r="B338" s="15" t="str">
        <f t="array" ref="B338">IFERROR(IF(ТаблицаДокумент[[#This Row],[ № ТН]]="","",VLOOKUP(ТаблицаДокумент[[#This Row],[ № ТН]],Сборка_реестра_с_БД[#All],$B$8,FALSE)),"")</f>
        <v/>
      </c>
      <c r="C338" s="4" t="str">
        <f t="array" ref="C33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8" s="4" t="str">
        <f t="array" ref="D338">IFERROR(IF(ТаблицаДокумент[[#This Row],[ № ТН]]="","",VLOOKUP(ТаблицаДокумент[[#This Row],[ № ТН]],Сборка_реестра_с_БД[#All],D$8,FALSE)),"")</f>
        <v/>
      </c>
      <c r="E338" s="16" t="str">
        <f t="array" ref="E338">IFERROR(IF(ТаблицаДокумент[[#This Row],[ № ТН]]="","",VLOOKUP(ТаблицаДокумент[[#This Row],[ № ТН]],Сборка_реестра_с_БД[#All],E$8,FALSE)),"")</f>
        <v/>
      </c>
      <c r="F338" s="17" t="str">
        <f t="array" ref="F338">IFERROR(IF(ТаблицаДокумент[[#This Row],[ № ТН]]="","",VLOOKUP(ТаблицаДокумент[[#This Row],[ № ТН]],Сборка_реестра_с_БД[#All],F$8,FALSE)),"")</f>
        <v/>
      </c>
      <c r="G338" s="4" t="str">
        <f t="array" ref="G338">IFERROR(IF(ТаблицаДокумент[[#This Row],[ № ТН]]="","",VLOOKUP(ТаблицаДокумент[[#This Row],[ № ТН]],Сборка_реестра_с_БД[#All],G$8,FALSE)),"")</f>
        <v/>
      </c>
      <c r="H338" s="4" t="str">
        <f t="array" ref="H338">IFERROR(IF(ТаблицаДокумент[[#This Row],[ № ТН]]="","",VLOOKUP(ТаблицаДокумент[[#This Row],[ № ТН]],Сборка_реестра_с_БД[#All],H$8,FALSE)),"")</f>
        <v/>
      </c>
      <c r="I338" s="4" t="str">
        <f t="array" ref="I338">IFERROR(IF(ТаблицаДокумент[[#This Row],[ № ТН]]="","",VLOOKUP(ТаблицаДокумент[[#This Row],[ № ТН]],Сборка_реестра_с_БД[#All],I$8,FALSE)),"")</f>
        <v/>
      </c>
      <c r="J338" s="6" t="str">
        <f t="array" ref="J33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8" s="4" t="str">
        <f t="array" ref="K338">IFERROR(IF(VLOOKUP(ТаблицаДокумент[[#This Row],[ № ТН]],Сборка_реестра_с_БД[#All],K$8,FALSE),,""),"")</f>
        <v/>
      </c>
      <c r="L338" s="19" t="str">
        <f>IF(ТаблицаДокумент[[#This Row],[№  п/п]]&gt;$K$5,"Y","N")</f>
        <v>Y</v>
      </c>
    </row>
    <row r="339" spans="1:12" x14ac:dyDescent="0.35">
      <c r="A339" s="4" t="str">
        <f t="shared" si="5"/>
        <v/>
      </c>
      <c r="B339" s="15" t="str">
        <f t="array" ref="B339">IFERROR(IF(ТаблицаДокумент[[#This Row],[ № ТН]]="","",VLOOKUP(ТаблицаДокумент[[#This Row],[ № ТН]],Сборка_реестра_с_БД[#All],$B$8,FALSE)),"")</f>
        <v/>
      </c>
      <c r="C339" s="4" t="str">
        <f t="array" ref="C33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39" s="4" t="str">
        <f t="array" ref="D339">IFERROR(IF(ТаблицаДокумент[[#This Row],[ № ТН]]="","",VLOOKUP(ТаблицаДокумент[[#This Row],[ № ТН]],Сборка_реестра_с_БД[#All],D$8,FALSE)),"")</f>
        <v/>
      </c>
      <c r="E339" s="16" t="str">
        <f t="array" ref="E339">IFERROR(IF(ТаблицаДокумент[[#This Row],[ № ТН]]="","",VLOOKUP(ТаблицаДокумент[[#This Row],[ № ТН]],Сборка_реестра_с_БД[#All],E$8,FALSE)),"")</f>
        <v/>
      </c>
      <c r="F339" s="17" t="str">
        <f t="array" ref="F339">IFERROR(IF(ТаблицаДокумент[[#This Row],[ № ТН]]="","",VLOOKUP(ТаблицаДокумент[[#This Row],[ № ТН]],Сборка_реестра_с_БД[#All],F$8,FALSE)),"")</f>
        <v/>
      </c>
      <c r="G339" s="4" t="str">
        <f t="array" ref="G339">IFERROR(IF(ТаблицаДокумент[[#This Row],[ № ТН]]="","",VLOOKUP(ТаблицаДокумент[[#This Row],[ № ТН]],Сборка_реестра_с_БД[#All],G$8,FALSE)),"")</f>
        <v/>
      </c>
      <c r="H339" s="4" t="str">
        <f t="array" ref="H339">IFERROR(IF(ТаблицаДокумент[[#This Row],[ № ТН]]="","",VLOOKUP(ТаблицаДокумент[[#This Row],[ № ТН]],Сборка_реестра_с_БД[#All],H$8,FALSE)),"")</f>
        <v/>
      </c>
      <c r="I339" s="4" t="str">
        <f t="array" ref="I339">IFERROR(IF(ТаблицаДокумент[[#This Row],[ № ТН]]="","",VLOOKUP(ТаблицаДокумент[[#This Row],[ № ТН]],Сборка_реестра_с_БД[#All],I$8,FALSE)),"")</f>
        <v/>
      </c>
      <c r="J339" s="6" t="str">
        <f t="array" ref="J33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39" s="4" t="str">
        <f t="array" ref="K339">IFERROR(IF(VLOOKUP(ТаблицаДокумент[[#This Row],[ № ТН]],Сборка_реестра_с_БД[#All],K$8,FALSE),,""),"")</f>
        <v/>
      </c>
      <c r="L339" s="19" t="str">
        <f>IF(ТаблицаДокумент[[#This Row],[№  п/п]]&gt;$K$5,"Y","N")</f>
        <v>Y</v>
      </c>
    </row>
    <row r="340" spans="1:12" x14ac:dyDescent="0.35">
      <c r="A340" s="4" t="str">
        <f t="shared" si="5"/>
        <v/>
      </c>
      <c r="B340" s="15" t="str">
        <f t="array" ref="B340">IFERROR(IF(ТаблицаДокумент[[#This Row],[ № ТН]]="","",VLOOKUP(ТаблицаДокумент[[#This Row],[ № ТН]],Сборка_реестра_с_БД[#All],$B$8,FALSE)),"")</f>
        <v/>
      </c>
      <c r="C340" s="4" t="str">
        <f t="array" ref="C34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0" s="4" t="str">
        <f t="array" ref="D340">IFERROR(IF(ТаблицаДокумент[[#This Row],[ № ТН]]="","",VLOOKUP(ТаблицаДокумент[[#This Row],[ № ТН]],Сборка_реестра_с_БД[#All],D$8,FALSE)),"")</f>
        <v/>
      </c>
      <c r="E340" s="16" t="str">
        <f t="array" ref="E340">IFERROR(IF(ТаблицаДокумент[[#This Row],[ № ТН]]="","",VLOOKUP(ТаблицаДокумент[[#This Row],[ № ТН]],Сборка_реестра_с_БД[#All],E$8,FALSE)),"")</f>
        <v/>
      </c>
      <c r="F340" s="17" t="str">
        <f t="array" ref="F340">IFERROR(IF(ТаблицаДокумент[[#This Row],[ № ТН]]="","",VLOOKUP(ТаблицаДокумент[[#This Row],[ № ТН]],Сборка_реестра_с_БД[#All],F$8,FALSE)),"")</f>
        <v/>
      </c>
      <c r="G340" s="4" t="str">
        <f t="array" ref="G340">IFERROR(IF(ТаблицаДокумент[[#This Row],[ № ТН]]="","",VLOOKUP(ТаблицаДокумент[[#This Row],[ № ТН]],Сборка_реестра_с_БД[#All],G$8,FALSE)),"")</f>
        <v/>
      </c>
      <c r="H340" s="4" t="str">
        <f t="array" ref="H340">IFERROR(IF(ТаблицаДокумент[[#This Row],[ № ТН]]="","",VLOOKUP(ТаблицаДокумент[[#This Row],[ № ТН]],Сборка_реестра_с_БД[#All],H$8,FALSE)),"")</f>
        <v/>
      </c>
      <c r="I340" s="4" t="str">
        <f t="array" ref="I340">IFERROR(IF(ТаблицаДокумент[[#This Row],[ № ТН]]="","",VLOOKUP(ТаблицаДокумент[[#This Row],[ № ТН]],Сборка_реестра_с_БД[#All],I$8,FALSE)),"")</f>
        <v/>
      </c>
      <c r="J340" s="6" t="str">
        <f t="array" ref="J34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0" s="4" t="str">
        <f t="array" ref="K340">IFERROR(IF(VLOOKUP(ТаблицаДокумент[[#This Row],[ № ТН]],Сборка_реестра_с_БД[#All],K$8,FALSE),,""),"")</f>
        <v/>
      </c>
      <c r="L340" s="19" t="str">
        <f>IF(ТаблицаДокумент[[#This Row],[№  п/п]]&gt;$K$5,"Y","N")</f>
        <v>Y</v>
      </c>
    </row>
    <row r="341" spans="1:12" x14ac:dyDescent="0.35">
      <c r="A341" s="4" t="str">
        <f t="shared" si="5"/>
        <v/>
      </c>
      <c r="B341" s="15" t="str">
        <f t="array" ref="B341">IFERROR(IF(ТаблицаДокумент[[#This Row],[ № ТН]]="","",VLOOKUP(ТаблицаДокумент[[#This Row],[ № ТН]],Сборка_реестра_с_БД[#All],$B$8,FALSE)),"")</f>
        <v/>
      </c>
      <c r="C341" s="4" t="str">
        <f t="array" ref="C34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1" s="4" t="str">
        <f t="array" ref="D341">IFERROR(IF(ТаблицаДокумент[[#This Row],[ № ТН]]="","",VLOOKUP(ТаблицаДокумент[[#This Row],[ № ТН]],Сборка_реестра_с_БД[#All],D$8,FALSE)),"")</f>
        <v/>
      </c>
      <c r="E341" s="16" t="str">
        <f t="array" ref="E341">IFERROR(IF(ТаблицаДокумент[[#This Row],[ № ТН]]="","",VLOOKUP(ТаблицаДокумент[[#This Row],[ № ТН]],Сборка_реестра_с_БД[#All],E$8,FALSE)),"")</f>
        <v/>
      </c>
      <c r="F341" s="17" t="str">
        <f t="array" ref="F341">IFERROR(IF(ТаблицаДокумент[[#This Row],[ № ТН]]="","",VLOOKUP(ТаблицаДокумент[[#This Row],[ № ТН]],Сборка_реестра_с_БД[#All],F$8,FALSE)),"")</f>
        <v/>
      </c>
      <c r="G341" s="4" t="str">
        <f t="array" ref="G341">IFERROR(IF(ТаблицаДокумент[[#This Row],[ № ТН]]="","",VLOOKUP(ТаблицаДокумент[[#This Row],[ № ТН]],Сборка_реестра_с_БД[#All],G$8,FALSE)),"")</f>
        <v/>
      </c>
      <c r="H341" s="4" t="str">
        <f t="array" ref="H341">IFERROR(IF(ТаблицаДокумент[[#This Row],[ № ТН]]="","",VLOOKUP(ТаблицаДокумент[[#This Row],[ № ТН]],Сборка_реестра_с_БД[#All],H$8,FALSE)),"")</f>
        <v/>
      </c>
      <c r="I341" s="4" t="str">
        <f t="array" ref="I341">IFERROR(IF(ТаблицаДокумент[[#This Row],[ № ТН]]="","",VLOOKUP(ТаблицаДокумент[[#This Row],[ № ТН]],Сборка_реестра_с_БД[#All],I$8,FALSE)),"")</f>
        <v/>
      </c>
      <c r="J341" s="6" t="str">
        <f t="array" ref="J34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1" s="4" t="str">
        <f t="array" ref="K341">IFERROR(IF(VLOOKUP(ТаблицаДокумент[[#This Row],[ № ТН]],Сборка_реестра_с_БД[#All],K$8,FALSE),,""),"")</f>
        <v/>
      </c>
      <c r="L341" s="19" t="str">
        <f>IF(ТаблицаДокумент[[#This Row],[№  п/п]]&gt;$K$5,"Y","N")</f>
        <v>Y</v>
      </c>
    </row>
    <row r="342" spans="1:12" x14ac:dyDescent="0.35">
      <c r="A342" s="4" t="str">
        <f t="shared" si="5"/>
        <v/>
      </c>
      <c r="B342" s="15" t="str">
        <f t="array" ref="B342">IFERROR(IF(ТаблицаДокумент[[#This Row],[ № ТН]]="","",VLOOKUP(ТаблицаДокумент[[#This Row],[ № ТН]],Сборка_реестра_с_БД[#All],$B$8,FALSE)),"")</f>
        <v/>
      </c>
      <c r="C342" s="4" t="str">
        <f t="array" ref="C34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2" s="4" t="str">
        <f t="array" ref="D342">IFERROR(IF(ТаблицаДокумент[[#This Row],[ № ТН]]="","",VLOOKUP(ТаблицаДокумент[[#This Row],[ № ТН]],Сборка_реестра_с_БД[#All],D$8,FALSE)),"")</f>
        <v/>
      </c>
      <c r="E342" s="16" t="str">
        <f t="array" ref="E342">IFERROR(IF(ТаблицаДокумент[[#This Row],[ № ТН]]="","",VLOOKUP(ТаблицаДокумент[[#This Row],[ № ТН]],Сборка_реестра_с_БД[#All],E$8,FALSE)),"")</f>
        <v/>
      </c>
      <c r="F342" s="17" t="str">
        <f t="array" ref="F342">IFERROR(IF(ТаблицаДокумент[[#This Row],[ № ТН]]="","",VLOOKUP(ТаблицаДокумент[[#This Row],[ № ТН]],Сборка_реестра_с_БД[#All],F$8,FALSE)),"")</f>
        <v/>
      </c>
      <c r="G342" s="4" t="str">
        <f t="array" ref="G342">IFERROR(IF(ТаблицаДокумент[[#This Row],[ № ТН]]="","",VLOOKUP(ТаблицаДокумент[[#This Row],[ № ТН]],Сборка_реестра_с_БД[#All],G$8,FALSE)),"")</f>
        <v/>
      </c>
      <c r="H342" s="4" t="str">
        <f t="array" ref="H342">IFERROR(IF(ТаблицаДокумент[[#This Row],[ № ТН]]="","",VLOOKUP(ТаблицаДокумент[[#This Row],[ № ТН]],Сборка_реестра_с_БД[#All],H$8,FALSE)),"")</f>
        <v/>
      </c>
      <c r="I342" s="4" t="str">
        <f t="array" ref="I342">IFERROR(IF(ТаблицаДокумент[[#This Row],[ № ТН]]="","",VLOOKUP(ТаблицаДокумент[[#This Row],[ № ТН]],Сборка_реестра_с_БД[#All],I$8,FALSE)),"")</f>
        <v/>
      </c>
      <c r="J342" s="6" t="str">
        <f t="array" ref="J34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2" s="4" t="str">
        <f t="array" ref="K342">IFERROR(IF(VLOOKUP(ТаблицаДокумент[[#This Row],[ № ТН]],Сборка_реестра_с_БД[#All],K$8,FALSE),,""),"")</f>
        <v/>
      </c>
      <c r="L342" s="19" t="str">
        <f>IF(ТаблицаДокумент[[#This Row],[№  п/п]]&gt;$K$5,"Y","N")</f>
        <v>Y</v>
      </c>
    </row>
    <row r="343" spans="1:12" x14ac:dyDescent="0.35">
      <c r="A343" s="4" t="str">
        <f t="shared" si="5"/>
        <v/>
      </c>
      <c r="B343" s="15" t="str">
        <f t="array" ref="B343">IFERROR(IF(ТаблицаДокумент[[#This Row],[ № ТН]]="","",VLOOKUP(ТаблицаДокумент[[#This Row],[ № ТН]],Сборка_реестра_с_БД[#All],$B$8,FALSE)),"")</f>
        <v/>
      </c>
      <c r="C343" s="4" t="str">
        <f t="array" ref="C34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3" s="4" t="str">
        <f t="array" ref="D343">IFERROR(IF(ТаблицаДокумент[[#This Row],[ № ТН]]="","",VLOOKUP(ТаблицаДокумент[[#This Row],[ № ТН]],Сборка_реестра_с_БД[#All],D$8,FALSE)),"")</f>
        <v/>
      </c>
      <c r="E343" s="16" t="str">
        <f t="array" ref="E343">IFERROR(IF(ТаблицаДокумент[[#This Row],[ № ТН]]="","",VLOOKUP(ТаблицаДокумент[[#This Row],[ № ТН]],Сборка_реестра_с_БД[#All],E$8,FALSE)),"")</f>
        <v/>
      </c>
      <c r="F343" s="17" t="str">
        <f t="array" ref="F343">IFERROR(IF(ТаблицаДокумент[[#This Row],[ № ТН]]="","",VLOOKUP(ТаблицаДокумент[[#This Row],[ № ТН]],Сборка_реестра_с_БД[#All],F$8,FALSE)),"")</f>
        <v/>
      </c>
      <c r="G343" s="4" t="str">
        <f t="array" ref="G343">IFERROR(IF(ТаблицаДокумент[[#This Row],[ № ТН]]="","",VLOOKUP(ТаблицаДокумент[[#This Row],[ № ТН]],Сборка_реестра_с_БД[#All],G$8,FALSE)),"")</f>
        <v/>
      </c>
      <c r="H343" s="4" t="str">
        <f t="array" ref="H343">IFERROR(IF(ТаблицаДокумент[[#This Row],[ № ТН]]="","",VLOOKUP(ТаблицаДокумент[[#This Row],[ № ТН]],Сборка_реестра_с_БД[#All],H$8,FALSE)),"")</f>
        <v/>
      </c>
      <c r="I343" s="4" t="str">
        <f t="array" ref="I343">IFERROR(IF(ТаблицаДокумент[[#This Row],[ № ТН]]="","",VLOOKUP(ТаблицаДокумент[[#This Row],[ № ТН]],Сборка_реестра_с_БД[#All],I$8,FALSE)),"")</f>
        <v/>
      </c>
      <c r="J343" s="6" t="str">
        <f t="array" ref="J34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3" s="4" t="str">
        <f t="array" ref="K343">IFERROR(IF(VLOOKUP(ТаблицаДокумент[[#This Row],[ № ТН]],Сборка_реестра_с_БД[#All],K$8,FALSE),,""),"")</f>
        <v/>
      </c>
      <c r="L343" s="19" t="str">
        <f>IF(ТаблицаДокумент[[#This Row],[№  п/п]]&gt;$K$5,"Y","N")</f>
        <v>Y</v>
      </c>
    </row>
    <row r="344" spans="1:12" x14ac:dyDescent="0.35">
      <c r="A344" s="4" t="str">
        <f t="shared" si="5"/>
        <v/>
      </c>
      <c r="B344" s="15" t="str">
        <f t="array" ref="B344">IFERROR(IF(ТаблицаДокумент[[#This Row],[ № ТН]]="","",VLOOKUP(ТаблицаДокумент[[#This Row],[ № ТН]],Сборка_реестра_с_БД[#All],$B$8,FALSE)),"")</f>
        <v/>
      </c>
      <c r="C344" s="4" t="str">
        <f t="array" ref="C34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4" s="4" t="str">
        <f t="array" ref="D344">IFERROR(IF(ТаблицаДокумент[[#This Row],[ № ТН]]="","",VLOOKUP(ТаблицаДокумент[[#This Row],[ № ТН]],Сборка_реестра_с_БД[#All],D$8,FALSE)),"")</f>
        <v/>
      </c>
      <c r="E344" s="16" t="str">
        <f t="array" ref="E344">IFERROR(IF(ТаблицаДокумент[[#This Row],[ № ТН]]="","",VLOOKUP(ТаблицаДокумент[[#This Row],[ № ТН]],Сборка_реестра_с_БД[#All],E$8,FALSE)),"")</f>
        <v/>
      </c>
      <c r="F344" s="17" t="str">
        <f t="array" ref="F344">IFERROR(IF(ТаблицаДокумент[[#This Row],[ № ТН]]="","",VLOOKUP(ТаблицаДокумент[[#This Row],[ № ТН]],Сборка_реестра_с_БД[#All],F$8,FALSE)),"")</f>
        <v/>
      </c>
      <c r="G344" s="4" t="str">
        <f t="array" ref="G344">IFERROR(IF(ТаблицаДокумент[[#This Row],[ № ТН]]="","",VLOOKUP(ТаблицаДокумент[[#This Row],[ № ТН]],Сборка_реестра_с_БД[#All],G$8,FALSE)),"")</f>
        <v/>
      </c>
      <c r="H344" s="4" t="str">
        <f t="array" ref="H344">IFERROR(IF(ТаблицаДокумент[[#This Row],[ № ТН]]="","",VLOOKUP(ТаблицаДокумент[[#This Row],[ № ТН]],Сборка_реестра_с_БД[#All],H$8,FALSE)),"")</f>
        <v/>
      </c>
      <c r="I344" s="4" t="str">
        <f t="array" ref="I344">IFERROR(IF(ТаблицаДокумент[[#This Row],[ № ТН]]="","",VLOOKUP(ТаблицаДокумент[[#This Row],[ № ТН]],Сборка_реестра_с_БД[#All],I$8,FALSE)),"")</f>
        <v/>
      </c>
      <c r="J344" s="6" t="str">
        <f t="array" ref="J34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4" s="4" t="str">
        <f t="array" ref="K344">IFERROR(IF(VLOOKUP(ТаблицаДокумент[[#This Row],[ № ТН]],Сборка_реестра_с_БД[#All],K$8,FALSE),,""),"")</f>
        <v/>
      </c>
      <c r="L344" s="19" t="str">
        <f>IF(ТаблицаДокумент[[#This Row],[№  п/п]]&gt;$K$5,"Y","N")</f>
        <v>Y</v>
      </c>
    </row>
    <row r="345" spans="1:12" x14ac:dyDescent="0.35">
      <c r="A345" s="4" t="str">
        <f t="shared" si="5"/>
        <v/>
      </c>
      <c r="B345" s="15" t="str">
        <f t="array" ref="B345">IFERROR(IF(ТаблицаДокумент[[#This Row],[ № ТН]]="","",VLOOKUP(ТаблицаДокумент[[#This Row],[ № ТН]],Сборка_реестра_с_БД[#All],$B$8,FALSE)),"")</f>
        <v/>
      </c>
      <c r="C345" s="4" t="str">
        <f t="array" ref="C34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5" s="4" t="str">
        <f t="array" ref="D345">IFERROR(IF(ТаблицаДокумент[[#This Row],[ № ТН]]="","",VLOOKUP(ТаблицаДокумент[[#This Row],[ № ТН]],Сборка_реестра_с_БД[#All],D$8,FALSE)),"")</f>
        <v/>
      </c>
      <c r="E345" s="16" t="str">
        <f t="array" ref="E345">IFERROR(IF(ТаблицаДокумент[[#This Row],[ № ТН]]="","",VLOOKUP(ТаблицаДокумент[[#This Row],[ № ТН]],Сборка_реестра_с_БД[#All],E$8,FALSE)),"")</f>
        <v/>
      </c>
      <c r="F345" s="17" t="str">
        <f t="array" ref="F345">IFERROR(IF(ТаблицаДокумент[[#This Row],[ № ТН]]="","",VLOOKUP(ТаблицаДокумент[[#This Row],[ № ТН]],Сборка_реестра_с_БД[#All],F$8,FALSE)),"")</f>
        <v/>
      </c>
      <c r="G345" s="4" t="str">
        <f t="array" ref="G345">IFERROR(IF(ТаблицаДокумент[[#This Row],[ № ТН]]="","",VLOOKUP(ТаблицаДокумент[[#This Row],[ № ТН]],Сборка_реестра_с_БД[#All],G$8,FALSE)),"")</f>
        <v/>
      </c>
      <c r="H345" s="4" t="str">
        <f t="array" ref="H345">IFERROR(IF(ТаблицаДокумент[[#This Row],[ № ТН]]="","",VLOOKUP(ТаблицаДокумент[[#This Row],[ № ТН]],Сборка_реестра_с_БД[#All],H$8,FALSE)),"")</f>
        <v/>
      </c>
      <c r="I345" s="4" t="str">
        <f t="array" ref="I345">IFERROR(IF(ТаблицаДокумент[[#This Row],[ № ТН]]="","",VLOOKUP(ТаблицаДокумент[[#This Row],[ № ТН]],Сборка_реестра_с_БД[#All],I$8,FALSE)),"")</f>
        <v/>
      </c>
      <c r="J345" s="6" t="str">
        <f t="array" ref="J34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5" s="4" t="str">
        <f t="array" ref="K345">IFERROR(IF(VLOOKUP(ТаблицаДокумент[[#This Row],[ № ТН]],Сборка_реестра_с_БД[#All],K$8,FALSE),,""),"")</f>
        <v/>
      </c>
      <c r="L345" s="19" t="str">
        <f>IF(ТаблицаДокумент[[#This Row],[№  п/п]]&gt;$K$5,"Y","N")</f>
        <v>Y</v>
      </c>
    </row>
    <row r="346" spans="1:12" x14ac:dyDescent="0.35">
      <c r="A346" s="4" t="str">
        <f t="shared" si="5"/>
        <v/>
      </c>
      <c r="B346" s="15" t="str">
        <f t="array" ref="B346">IFERROR(IF(ТаблицаДокумент[[#This Row],[ № ТН]]="","",VLOOKUP(ТаблицаДокумент[[#This Row],[ № ТН]],Сборка_реестра_с_БД[#All],$B$8,FALSE)),"")</f>
        <v/>
      </c>
      <c r="C346" s="4" t="str">
        <f t="array" ref="C34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6" s="4" t="str">
        <f t="array" ref="D346">IFERROR(IF(ТаблицаДокумент[[#This Row],[ № ТН]]="","",VLOOKUP(ТаблицаДокумент[[#This Row],[ № ТН]],Сборка_реестра_с_БД[#All],D$8,FALSE)),"")</f>
        <v/>
      </c>
      <c r="E346" s="16" t="str">
        <f t="array" ref="E346">IFERROR(IF(ТаблицаДокумент[[#This Row],[ № ТН]]="","",VLOOKUP(ТаблицаДокумент[[#This Row],[ № ТН]],Сборка_реестра_с_БД[#All],E$8,FALSE)),"")</f>
        <v/>
      </c>
      <c r="F346" s="17" t="str">
        <f t="array" ref="F346">IFERROR(IF(ТаблицаДокумент[[#This Row],[ № ТН]]="","",VLOOKUP(ТаблицаДокумент[[#This Row],[ № ТН]],Сборка_реестра_с_БД[#All],F$8,FALSE)),"")</f>
        <v/>
      </c>
      <c r="G346" s="4" t="str">
        <f t="array" ref="G346">IFERROR(IF(ТаблицаДокумент[[#This Row],[ № ТН]]="","",VLOOKUP(ТаблицаДокумент[[#This Row],[ № ТН]],Сборка_реестра_с_БД[#All],G$8,FALSE)),"")</f>
        <v/>
      </c>
      <c r="H346" s="4" t="str">
        <f t="array" ref="H346">IFERROR(IF(ТаблицаДокумент[[#This Row],[ № ТН]]="","",VLOOKUP(ТаблицаДокумент[[#This Row],[ № ТН]],Сборка_реестра_с_БД[#All],H$8,FALSE)),"")</f>
        <v/>
      </c>
      <c r="I346" s="4" t="str">
        <f t="array" ref="I346">IFERROR(IF(ТаблицаДокумент[[#This Row],[ № ТН]]="","",VLOOKUP(ТаблицаДокумент[[#This Row],[ № ТН]],Сборка_реестра_с_БД[#All],I$8,FALSE)),"")</f>
        <v/>
      </c>
      <c r="J346" s="6" t="str">
        <f t="array" ref="J34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6" s="4" t="str">
        <f t="array" ref="K346">IFERROR(IF(VLOOKUP(ТаблицаДокумент[[#This Row],[ № ТН]],Сборка_реестра_с_БД[#All],K$8,FALSE),,""),"")</f>
        <v/>
      </c>
      <c r="L346" s="19" t="str">
        <f>IF(ТаблицаДокумент[[#This Row],[№  п/п]]&gt;$K$5,"Y","N")</f>
        <v>Y</v>
      </c>
    </row>
    <row r="347" spans="1:12" x14ac:dyDescent="0.35">
      <c r="A347" s="4" t="str">
        <f t="shared" si="5"/>
        <v/>
      </c>
      <c r="B347" s="15" t="str">
        <f t="array" ref="B347">IFERROR(IF(ТаблицаДокумент[[#This Row],[ № ТН]]="","",VLOOKUP(ТаблицаДокумент[[#This Row],[ № ТН]],Сборка_реестра_с_БД[#All],$B$8,FALSE)),"")</f>
        <v/>
      </c>
      <c r="C347" s="4" t="str">
        <f t="array" ref="C34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7" s="4" t="str">
        <f t="array" ref="D347">IFERROR(IF(ТаблицаДокумент[[#This Row],[ № ТН]]="","",VLOOKUP(ТаблицаДокумент[[#This Row],[ № ТН]],Сборка_реестра_с_БД[#All],D$8,FALSE)),"")</f>
        <v/>
      </c>
      <c r="E347" s="16" t="str">
        <f t="array" ref="E347">IFERROR(IF(ТаблицаДокумент[[#This Row],[ № ТН]]="","",VLOOKUP(ТаблицаДокумент[[#This Row],[ № ТН]],Сборка_реестра_с_БД[#All],E$8,FALSE)),"")</f>
        <v/>
      </c>
      <c r="F347" s="17" t="str">
        <f t="array" ref="F347">IFERROR(IF(ТаблицаДокумент[[#This Row],[ № ТН]]="","",VLOOKUP(ТаблицаДокумент[[#This Row],[ № ТН]],Сборка_реестра_с_БД[#All],F$8,FALSE)),"")</f>
        <v/>
      </c>
      <c r="G347" s="4" t="str">
        <f t="array" ref="G347">IFERROR(IF(ТаблицаДокумент[[#This Row],[ № ТН]]="","",VLOOKUP(ТаблицаДокумент[[#This Row],[ № ТН]],Сборка_реестра_с_БД[#All],G$8,FALSE)),"")</f>
        <v/>
      </c>
      <c r="H347" s="4" t="str">
        <f t="array" ref="H347">IFERROR(IF(ТаблицаДокумент[[#This Row],[ № ТН]]="","",VLOOKUP(ТаблицаДокумент[[#This Row],[ № ТН]],Сборка_реестра_с_БД[#All],H$8,FALSE)),"")</f>
        <v/>
      </c>
      <c r="I347" s="4" t="str">
        <f t="array" ref="I347">IFERROR(IF(ТаблицаДокумент[[#This Row],[ № ТН]]="","",VLOOKUP(ТаблицаДокумент[[#This Row],[ № ТН]],Сборка_реестра_с_БД[#All],I$8,FALSE)),"")</f>
        <v/>
      </c>
      <c r="J347" s="6" t="str">
        <f t="array" ref="J34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7" s="4" t="str">
        <f t="array" ref="K347">IFERROR(IF(VLOOKUP(ТаблицаДокумент[[#This Row],[ № ТН]],Сборка_реестра_с_БД[#All],K$8,FALSE),,""),"")</f>
        <v/>
      </c>
      <c r="L347" s="19" t="str">
        <f>IF(ТаблицаДокумент[[#This Row],[№  п/п]]&gt;$K$5,"Y","N")</f>
        <v>Y</v>
      </c>
    </row>
    <row r="348" spans="1:12" x14ac:dyDescent="0.35">
      <c r="A348" s="4" t="str">
        <f t="shared" si="5"/>
        <v/>
      </c>
      <c r="B348" s="15" t="str">
        <f t="array" ref="B348">IFERROR(IF(ТаблицаДокумент[[#This Row],[ № ТН]]="","",VLOOKUP(ТаблицаДокумент[[#This Row],[ № ТН]],Сборка_реестра_с_БД[#All],$B$8,FALSE)),"")</f>
        <v/>
      </c>
      <c r="C348" s="4" t="str">
        <f t="array" ref="C34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8" s="4" t="str">
        <f t="array" ref="D348">IFERROR(IF(ТаблицаДокумент[[#This Row],[ № ТН]]="","",VLOOKUP(ТаблицаДокумент[[#This Row],[ № ТН]],Сборка_реестра_с_БД[#All],D$8,FALSE)),"")</f>
        <v/>
      </c>
      <c r="E348" s="16" t="str">
        <f t="array" ref="E348">IFERROR(IF(ТаблицаДокумент[[#This Row],[ № ТН]]="","",VLOOKUP(ТаблицаДокумент[[#This Row],[ № ТН]],Сборка_реестра_с_БД[#All],E$8,FALSE)),"")</f>
        <v/>
      </c>
      <c r="F348" s="17" t="str">
        <f t="array" ref="F348">IFERROR(IF(ТаблицаДокумент[[#This Row],[ № ТН]]="","",VLOOKUP(ТаблицаДокумент[[#This Row],[ № ТН]],Сборка_реестра_с_БД[#All],F$8,FALSE)),"")</f>
        <v/>
      </c>
      <c r="G348" s="4" t="str">
        <f t="array" ref="G348">IFERROR(IF(ТаблицаДокумент[[#This Row],[ № ТН]]="","",VLOOKUP(ТаблицаДокумент[[#This Row],[ № ТН]],Сборка_реестра_с_БД[#All],G$8,FALSE)),"")</f>
        <v/>
      </c>
      <c r="H348" s="4" t="str">
        <f t="array" ref="H348">IFERROR(IF(ТаблицаДокумент[[#This Row],[ № ТН]]="","",VLOOKUP(ТаблицаДокумент[[#This Row],[ № ТН]],Сборка_реестра_с_БД[#All],H$8,FALSE)),"")</f>
        <v/>
      </c>
      <c r="I348" s="4" t="str">
        <f t="array" ref="I348">IFERROR(IF(ТаблицаДокумент[[#This Row],[ № ТН]]="","",VLOOKUP(ТаблицаДокумент[[#This Row],[ № ТН]],Сборка_реестра_с_БД[#All],I$8,FALSE)),"")</f>
        <v/>
      </c>
      <c r="J348" s="6" t="str">
        <f t="array" ref="J34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8" s="4" t="str">
        <f t="array" ref="K348">IFERROR(IF(VLOOKUP(ТаблицаДокумент[[#This Row],[ № ТН]],Сборка_реестра_с_БД[#All],K$8,FALSE),,""),"")</f>
        <v/>
      </c>
      <c r="L348" s="19" t="str">
        <f>IF(ТаблицаДокумент[[#This Row],[№  п/п]]&gt;$K$5,"Y","N")</f>
        <v>Y</v>
      </c>
    </row>
    <row r="349" spans="1:12" x14ac:dyDescent="0.35">
      <c r="A349" s="4" t="str">
        <f t="shared" si="5"/>
        <v/>
      </c>
      <c r="B349" s="15" t="str">
        <f t="array" ref="B349">IFERROR(IF(ТаблицаДокумент[[#This Row],[ № ТН]]="","",VLOOKUP(ТаблицаДокумент[[#This Row],[ № ТН]],Сборка_реестра_с_БД[#All],$B$8,FALSE)),"")</f>
        <v/>
      </c>
      <c r="C349" s="4" t="str">
        <f t="array" ref="C34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49" s="4" t="str">
        <f t="array" ref="D349">IFERROR(IF(ТаблицаДокумент[[#This Row],[ № ТН]]="","",VLOOKUP(ТаблицаДокумент[[#This Row],[ № ТН]],Сборка_реестра_с_БД[#All],D$8,FALSE)),"")</f>
        <v/>
      </c>
      <c r="E349" s="16" t="str">
        <f t="array" ref="E349">IFERROR(IF(ТаблицаДокумент[[#This Row],[ № ТН]]="","",VLOOKUP(ТаблицаДокумент[[#This Row],[ № ТН]],Сборка_реестра_с_БД[#All],E$8,FALSE)),"")</f>
        <v/>
      </c>
      <c r="F349" s="17" t="str">
        <f t="array" ref="F349">IFERROR(IF(ТаблицаДокумент[[#This Row],[ № ТН]]="","",VLOOKUP(ТаблицаДокумент[[#This Row],[ № ТН]],Сборка_реестра_с_БД[#All],F$8,FALSE)),"")</f>
        <v/>
      </c>
      <c r="G349" s="4" t="str">
        <f t="array" ref="G349">IFERROR(IF(ТаблицаДокумент[[#This Row],[ № ТН]]="","",VLOOKUP(ТаблицаДокумент[[#This Row],[ № ТН]],Сборка_реестра_с_БД[#All],G$8,FALSE)),"")</f>
        <v/>
      </c>
      <c r="H349" s="4" t="str">
        <f t="array" ref="H349">IFERROR(IF(ТаблицаДокумент[[#This Row],[ № ТН]]="","",VLOOKUP(ТаблицаДокумент[[#This Row],[ № ТН]],Сборка_реестра_с_БД[#All],H$8,FALSE)),"")</f>
        <v/>
      </c>
      <c r="I349" s="4" t="str">
        <f t="array" ref="I349">IFERROR(IF(ТаблицаДокумент[[#This Row],[ № ТН]]="","",VLOOKUP(ТаблицаДокумент[[#This Row],[ № ТН]],Сборка_реестра_с_БД[#All],I$8,FALSE)),"")</f>
        <v/>
      </c>
      <c r="J349" s="6" t="str">
        <f t="array" ref="J34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49" s="4" t="str">
        <f t="array" ref="K349">IFERROR(IF(VLOOKUP(ТаблицаДокумент[[#This Row],[ № ТН]],Сборка_реестра_с_БД[#All],K$8,FALSE),,""),"")</f>
        <v/>
      </c>
      <c r="L349" s="19" t="str">
        <f>IF(ТаблицаДокумент[[#This Row],[№  п/п]]&gt;$K$5,"Y","N")</f>
        <v>Y</v>
      </c>
    </row>
    <row r="350" spans="1:12" x14ac:dyDescent="0.35">
      <c r="A350" s="4" t="str">
        <f t="shared" si="5"/>
        <v/>
      </c>
      <c r="B350" s="15" t="str">
        <f t="array" ref="B350">IFERROR(IF(ТаблицаДокумент[[#This Row],[ № ТН]]="","",VLOOKUP(ТаблицаДокумент[[#This Row],[ № ТН]],Сборка_реестра_с_БД[#All],$B$8,FALSE)),"")</f>
        <v/>
      </c>
      <c r="C350" s="4" t="str">
        <f t="array" ref="C35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0" s="4" t="str">
        <f t="array" ref="D350">IFERROR(IF(ТаблицаДокумент[[#This Row],[ № ТН]]="","",VLOOKUP(ТаблицаДокумент[[#This Row],[ № ТН]],Сборка_реестра_с_БД[#All],D$8,FALSE)),"")</f>
        <v/>
      </c>
      <c r="E350" s="16" t="str">
        <f t="array" ref="E350">IFERROR(IF(ТаблицаДокумент[[#This Row],[ № ТН]]="","",VLOOKUP(ТаблицаДокумент[[#This Row],[ № ТН]],Сборка_реестра_с_БД[#All],E$8,FALSE)),"")</f>
        <v/>
      </c>
      <c r="F350" s="17" t="str">
        <f t="array" ref="F350">IFERROR(IF(ТаблицаДокумент[[#This Row],[ № ТН]]="","",VLOOKUP(ТаблицаДокумент[[#This Row],[ № ТН]],Сборка_реестра_с_БД[#All],F$8,FALSE)),"")</f>
        <v/>
      </c>
      <c r="G350" s="4" t="str">
        <f t="array" ref="G350">IFERROR(IF(ТаблицаДокумент[[#This Row],[ № ТН]]="","",VLOOKUP(ТаблицаДокумент[[#This Row],[ № ТН]],Сборка_реестра_с_БД[#All],G$8,FALSE)),"")</f>
        <v/>
      </c>
      <c r="H350" s="4" t="str">
        <f t="array" ref="H350">IFERROR(IF(ТаблицаДокумент[[#This Row],[ № ТН]]="","",VLOOKUP(ТаблицаДокумент[[#This Row],[ № ТН]],Сборка_реестра_с_БД[#All],H$8,FALSE)),"")</f>
        <v/>
      </c>
      <c r="I350" s="4" t="str">
        <f t="array" ref="I350">IFERROR(IF(ТаблицаДокумент[[#This Row],[ № ТН]]="","",VLOOKUP(ТаблицаДокумент[[#This Row],[ № ТН]],Сборка_реестра_с_БД[#All],I$8,FALSE)),"")</f>
        <v/>
      </c>
      <c r="J350" s="6" t="str">
        <f t="array" ref="J35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0" s="4" t="str">
        <f t="array" ref="K350">IFERROR(IF(VLOOKUP(ТаблицаДокумент[[#This Row],[ № ТН]],Сборка_реестра_с_БД[#All],K$8,FALSE),,""),"")</f>
        <v/>
      </c>
      <c r="L350" s="19" t="str">
        <f>IF(ТаблицаДокумент[[#This Row],[№  п/п]]&gt;$K$5,"Y","N")</f>
        <v>Y</v>
      </c>
    </row>
    <row r="351" spans="1:12" x14ac:dyDescent="0.35">
      <c r="A351" s="4" t="str">
        <f t="shared" si="5"/>
        <v/>
      </c>
      <c r="B351" s="15" t="str">
        <f t="array" ref="B351">IFERROR(IF(ТаблицаДокумент[[#This Row],[ № ТН]]="","",VLOOKUP(ТаблицаДокумент[[#This Row],[ № ТН]],Сборка_реестра_с_БД[#All],$B$8,FALSE)),"")</f>
        <v/>
      </c>
      <c r="C351" s="4" t="str">
        <f t="array" ref="C35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1" s="4" t="str">
        <f t="array" ref="D351">IFERROR(IF(ТаблицаДокумент[[#This Row],[ № ТН]]="","",VLOOKUP(ТаблицаДокумент[[#This Row],[ № ТН]],Сборка_реестра_с_БД[#All],D$8,FALSE)),"")</f>
        <v/>
      </c>
      <c r="E351" s="16" t="str">
        <f t="array" ref="E351">IFERROR(IF(ТаблицаДокумент[[#This Row],[ № ТН]]="","",VLOOKUP(ТаблицаДокумент[[#This Row],[ № ТН]],Сборка_реестра_с_БД[#All],E$8,FALSE)),"")</f>
        <v/>
      </c>
      <c r="F351" s="17" t="str">
        <f t="array" ref="F351">IFERROR(IF(ТаблицаДокумент[[#This Row],[ № ТН]]="","",VLOOKUP(ТаблицаДокумент[[#This Row],[ № ТН]],Сборка_реестра_с_БД[#All],F$8,FALSE)),"")</f>
        <v/>
      </c>
      <c r="G351" s="4" t="str">
        <f t="array" ref="G351">IFERROR(IF(ТаблицаДокумент[[#This Row],[ № ТН]]="","",VLOOKUP(ТаблицаДокумент[[#This Row],[ № ТН]],Сборка_реестра_с_БД[#All],G$8,FALSE)),"")</f>
        <v/>
      </c>
      <c r="H351" s="4" t="str">
        <f t="array" ref="H351">IFERROR(IF(ТаблицаДокумент[[#This Row],[ № ТН]]="","",VLOOKUP(ТаблицаДокумент[[#This Row],[ № ТН]],Сборка_реестра_с_БД[#All],H$8,FALSE)),"")</f>
        <v/>
      </c>
      <c r="I351" s="4" t="str">
        <f t="array" ref="I351">IFERROR(IF(ТаблицаДокумент[[#This Row],[ № ТН]]="","",VLOOKUP(ТаблицаДокумент[[#This Row],[ № ТН]],Сборка_реестра_с_БД[#All],I$8,FALSE)),"")</f>
        <v/>
      </c>
      <c r="J351" s="6" t="str">
        <f t="array" ref="J35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1" s="4" t="str">
        <f t="array" ref="K351">IFERROR(IF(VLOOKUP(ТаблицаДокумент[[#This Row],[ № ТН]],Сборка_реестра_с_БД[#All],K$8,FALSE),,""),"")</f>
        <v/>
      </c>
      <c r="L351" s="19" t="str">
        <f>IF(ТаблицаДокумент[[#This Row],[№  п/п]]&gt;$K$5,"Y","N")</f>
        <v>Y</v>
      </c>
    </row>
    <row r="352" spans="1:12" x14ac:dyDescent="0.35">
      <c r="A352" s="4" t="str">
        <f t="shared" si="5"/>
        <v/>
      </c>
      <c r="B352" s="15" t="str">
        <f t="array" ref="B352">IFERROR(IF(ТаблицаДокумент[[#This Row],[ № ТН]]="","",VLOOKUP(ТаблицаДокумент[[#This Row],[ № ТН]],Сборка_реестра_с_БД[#All],$B$8,FALSE)),"")</f>
        <v/>
      </c>
      <c r="C352" s="4" t="str">
        <f t="array" ref="C35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2" s="4" t="str">
        <f t="array" ref="D352">IFERROR(IF(ТаблицаДокумент[[#This Row],[ № ТН]]="","",VLOOKUP(ТаблицаДокумент[[#This Row],[ № ТН]],Сборка_реестра_с_БД[#All],D$8,FALSE)),"")</f>
        <v/>
      </c>
      <c r="E352" s="16" t="str">
        <f t="array" ref="E352">IFERROR(IF(ТаблицаДокумент[[#This Row],[ № ТН]]="","",VLOOKUP(ТаблицаДокумент[[#This Row],[ № ТН]],Сборка_реестра_с_БД[#All],E$8,FALSE)),"")</f>
        <v/>
      </c>
      <c r="F352" s="17" t="str">
        <f t="array" ref="F352">IFERROR(IF(ТаблицаДокумент[[#This Row],[ № ТН]]="","",VLOOKUP(ТаблицаДокумент[[#This Row],[ № ТН]],Сборка_реестра_с_БД[#All],F$8,FALSE)),"")</f>
        <v/>
      </c>
      <c r="G352" s="4" t="str">
        <f t="array" ref="G352">IFERROR(IF(ТаблицаДокумент[[#This Row],[ № ТН]]="","",VLOOKUP(ТаблицаДокумент[[#This Row],[ № ТН]],Сборка_реестра_с_БД[#All],G$8,FALSE)),"")</f>
        <v/>
      </c>
      <c r="H352" s="4" t="str">
        <f t="array" ref="H352">IFERROR(IF(ТаблицаДокумент[[#This Row],[ № ТН]]="","",VLOOKUP(ТаблицаДокумент[[#This Row],[ № ТН]],Сборка_реестра_с_БД[#All],H$8,FALSE)),"")</f>
        <v/>
      </c>
      <c r="I352" s="4" t="str">
        <f t="array" ref="I352">IFERROR(IF(ТаблицаДокумент[[#This Row],[ № ТН]]="","",VLOOKUP(ТаблицаДокумент[[#This Row],[ № ТН]],Сборка_реестра_с_БД[#All],I$8,FALSE)),"")</f>
        <v/>
      </c>
      <c r="J352" s="6" t="str">
        <f t="array" ref="J35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2" s="4" t="str">
        <f t="array" ref="K352">IFERROR(IF(VLOOKUP(ТаблицаДокумент[[#This Row],[ № ТН]],Сборка_реестра_с_БД[#All],K$8,FALSE),,""),"")</f>
        <v/>
      </c>
      <c r="L352" s="19" t="str">
        <f>IF(ТаблицаДокумент[[#This Row],[№  п/п]]&gt;$K$5,"Y","N")</f>
        <v>Y</v>
      </c>
    </row>
    <row r="353" spans="1:12" x14ac:dyDescent="0.35">
      <c r="A353" s="4" t="str">
        <f t="shared" si="5"/>
        <v/>
      </c>
      <c r="B353" s="15" t="str">
        <f t="array" ref="B353">IFERROR(IF(ТаблицаДокумент[[#This Row],[ № ТН]]="","",VLOOKUP(ТаблицаДокумент[[#This Row],[ № ТН]],Сборка_реестра_с_БД[#All],$B$8,FALSE)),"")</f>
        <v/>
      </c>
      <c r="C353" s="4" t="str">
        <f t="array" ref="C35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3" s="4" t="str">
        <f t="array" ref="D353">IFERROR(IF(ТаблицаДокумент[[#This Row],[ № ТН]]="","",VLOOKUP(ТаблицаДокумент[[#This Row],[ № ТН]],Сборка_реестра_с_БД[#All],D$8,FALSE)),"")</f>
        <v/>
      </c>
      <c r="E353" s="16" t="str">
        <f t="array" ref="E353">IFERROR(IF(ТаблицаДокумент[[#This Row],[ № ТН]]="","",VLOOKUP(ТаблицаДокумент[[#This Row],[ № ТН]],Сборка_реестра_с_БД[#All],E$8,FALSE)),"")</f>
        <v/>
      </c>
      <c r="F353" s="17" t="str">
        <f t="array" ref="F353">IFERROR(IF(ТаблицаДокумент[[#This Row],[ № ТН]]="","",VLOOKUP(ТаблицаДокумент[[#This Row],[ № ТН]],Сборка_реестра_с_БД[#All],F$8,FALSE)),"")</f>
        <v/>
      </c>
      <c r="G353" s="4" t="str">
        <f t="array" ref="G353">IFERROR(IF(ТаблицаДокумент[[#This Row],[ № ТН]]="","",VLOOKUP(ТаблицаДокумент[[#This Row],[ № ТН]],Сборка_реестра_с_БД[#All],G$8,FALSE)),"")</f>
        <v/>
      </c>
      <c r="H353" s="4" t="str">
        <f t="array" ref="H353">IFERROR(IF(ТаблицаДокумент[[#This Row],[ № ТН]]="","",VLOOKUP(ТаблицаДокумент[[#This Row],[ № ТН]],Сборка_реестра_с_БД[#All],H$8,FALSE)),"")</f>
        <v/>
      </c>
      <c r="I353" s="4" t="str">
        <f t="array" ref="I353">IFERROR(IF(ТаблицаДокумент[[#This Row],[ № ТН]]="","",VLOOKUP(ТаблицаДокумент[[#This Row],[ № ТН]],Сборка_реестра_с_БД[#All],I$8,FALSE)),"")</f>
        <v/>
      </c>
      <c r="J353" s="6" t="str">
        <f t="array" ref="J35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3" s="4" t="str">
        <f t="array" ref="K353">IFERROR(IF(VLOOKUP(ТаблицаДокумент[[#This Row],[ № ТН]],Сборка_реестра_с_БД[#All],K$8,FALSE),,""),"")</f>
        <v/>
      </c>
      <c r="L353" s="19" t="str">
        <f>IF(ТаблицаДокумент[[#This Row],[№  п/п]]&gt;$K$5,"Y","N")</f>
        <v>Y</v>
      </c>
    </row>
    <row r="354" spans="1:12" x14ac:dyDescent="0.35">
      <c r="A354" s="4" t="str">
        <f t="shared" si="5"/>
        <v/>
      </c>
      <c r="B354" s="15" t="str">
        <f t="array" ref="B354">IFERROR(IF(ТаблицаДокумент[[#This Row],[ № ТН]]="","",VLOOKUP(ТаблицаДокумент[[#This Row],[ № ТН]],Сборка_реестра_с_БД[#All],$B$8,FALSE)),"")</f>
        <v/>
      </c>
      <c r="C354" s="4" t="str">
        <f t="array" ref="C35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4" s="4" t="str">
        <f t="array" ref="D354">IFERROR(IF(ТаблицаДокумент[[#This Row],[ № ТН]]="","",VLOOKUP(ТаблицаДокумент[[#This Row],[ № ТН]],Сборка_реестра_с_БД[#All],D$8,FALSE)),"")</f>
        <v/>
      </c>
      <c r="E354" s="16" t="str">
        <f t="array" ref="E354">IFERROR(IF(ТаблицаДокумент[[#This Row],[ № ТН]]="","",VLOOKUP(ТаблицаДокумент[[#This Row],[ № ТН]],Сборка_реестра_с_БД[#All],E$8,FALSE)),"")</f>
        <v/>
      </c>
      <c r="F354" s="17" t="str">
        <f t="array" ref="F354">IFERROR(IF(ТаблицаДокумент[[#This Row],[ № ТН]]="","",VLOOKUP(ТаблицаДокумент[[#This Row],[ № ТН]],Сборка_реестра_с_БД[#All],F$8,FALSE)),"")</f>
        <v/>
      </c>
      <c r="G354" s="4" t="str">
        <f t="array" ref="G354">IFERROR(IF(ТаблицаДокумент[[#This Row],[ № ТН]]="","",VLOOKUP(ТаблицаДокумент[[#This Row],[ № ТН]],Сборка_реестра_с_БД[#All],G$8,FALSE)),"")</f>
        <v/>
      </c>
      <c r="H354" s="4" t="str">
        <f t="array" ref="H354">IFERROR(IF(ТаблицаДокумент[[#This Row],[ № ТН]]="","",VLOOKUP(ТаблицаДокумент[[#This Row],[ № ТН]],Сборка_реестра_с_БД[#All],H$8,FALSE)),"")</f>
        <v/>
      </c>
      <c r="I354" s="4" t="str">
        <f t="array" ref="I354">IFERROR(IF(ТаблицаДокумент[[#This Row],[ № ТН]]="","",VLOOKUP(ТаблицаДокумент[[#This Row],[ № ТН]],Сборка_реестра_с_БД[#All],I$8,FALSE)),"")</f>
        <v/>
      </c>
      <c r="J354" s="6" t="str">
        <f t="array" ref="J35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4" s="4" t="str">
        <f t="array" ref="K354">IFERROR(IF(VLOOKUP(ТаблицаДокумент[[#This Row],[ № ТН]],Сборка_реестра_с_БД[#All],K$8,FALSE),,""),"")</f>
        <v/>
      </c>
      <c r="L354" s="19" t="str">
        <f>IF(ТаблицаДокумент[[#This Row],[№  п/п]]&gt;$K$5,"Y","N")</f>
        <v>Y</v>
      </c>
    </row>
    <row r="355" spans="1:12" x14ac:dyDescent="0.35">
      <c r="A355" s="4" t="str">
        <f t="shared" si="5"/>
        <v/>
      </c>
      <c r="B355" s="15" t="str">
        <f t="array" ref="B355">IFERROR(IF(ТаблицаДокумент[[#This Row],[ № ТН]]="","",VLOOKUP(ТаблицаДокумент[[#This Row],[ № ТН]],Сборка_реестра_с_БД[#All],$B$8,FALSE)),"")</f>
        <v/>
      </c>
      <c r="C355" s="4" t="str">
        <f t="array" ref="C35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5" s="4" t="str">
        <f t="array" ref="D355">IFERROR(IF(ТаблицаДокумент[[#This Row],[ № ТН]]="","",VLOOKUP(ТаблицаДокумент[[#This Row],[ № ТН]],Сборка_реестра_с_БД[#All],D$8,FALSE)),"")</f>
        <v/>
      </c>
      <c r="E355" s="16" t="str">
        <f t="array" ref="E355">IFERROR(IF(ТаблицаДокумент[[#This Row],[ № ТН]]="","",VLOOKUP(ТаблицаДокумент[[#This Row],[ № ТН]],Сборка_реестра_с_БД[#All],E$8,FALSE)),"")</f>
        <v/>
      </c>
      <c r="F355" s="17" t="str">
        <f t="array" ref="F355">IFERROR(IF(ТаблицаДокумент[[#This Row],[ № ТН]]="","",VLOOKUP(ТаблицаДокумент[[#This Row],[ № ТН]],Сборка_реестра_с_БД[#All],F$8,FALSE)),"")</f>
        <v/>
      </c>
      <c r="G355" s="4" t="str">
        <f t="array" ref="G355">IFERROR(IF(ТаблицаДокумент[[#This Row],[ № ТН]]="","",VLOOKUP(ТаблицаДокумент[[#This Row],[ № ТН]],Сборка_реестра_с_БД[#All],G$8,FALSE)),"")</f>
        <v/>
      </c>
      <c r="H355" s="4" t="str">
        <f t="array" ref="H355">IFERROR(IF(ТаблицаДокумент[[#This Row],[ № ТН]]="","",VLOOKUP(ТаблицаДокумент[[#This Row],[ № ТН]],Сборка_реестра_с_БД[#All],H$8,FALSE)),"")</f>
        <v/>
      </c>
      <c r="I355" s="4" t="str">
        <f t="array" ref="I355">IFERROR(IF(ТаблицаДокумент[[#This Row],[ № ТН]]="","",VLOOKUP(ТаблицаДокумент[[#This Row],[ № ТН]],Сборка_реестра_с_БД[#All],I$8,FALSE)),"")</f>
        <v/>
      </c>
      <c r="J355" s="6" t="str">
        <f t="array" ref="J35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5" s="4" t="str">
        <f t="array" ref="K355">IFERROR(IF(VLOOKUP(ТаблицаДокумент[[#This Row],[ № ТН]],Сборка_реестра_с_БД[#All],K$8,FALSE),,""),"")</f>
        <v/>
      </c>
      <c r="L355" s="19" t="str">
        <f>IF(ТаблицаДокумент[[#This Row],[№  п/п]]&gt;$K$5,"Y","N")</f>
        <v>Y</v>
      </c>
    </row>
    <row r="356" spans="1:12" x14ac:dyDescent="0.35">
      <c r="A356" s="4" t="str">
        <f t="shared" si="5"/>
        <v/>
      </c>
      <c r="B356" s="15" t="str">
        <f t="array" ref="B356">IFERROR(IF(ТаблицаДокумент[[#This Row],[ № ТН]]="","",VLOOKUP(ТаблицаДокумент[[#This Row],[ № ТН]],Сборка_реестра_с_БД[#All],$B$8,FALSE)),"")</f>
        <v/>
      </c>
      <c r="C356" s="4" t="str">
        <f t="array" ref="C35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6" s="4" t="str">
        <f t="array" ref="D356">IFERROR(IF(ТаблицаДокумент[[#This Row],[ № ТН]]="","",VLOOKUP(ТаблицаДокумент[[#This Row],[ № ТН]],Сборка_реестра_с_БД[#All],D$8,FALSE)),"")</f>
        <v/>
      </c>
      <c r="E356" s="16" t="str">
        <f t="array" ref="E356">IFERROR(IF(ТаблицаДокумент[[#This Row],[ № ТН]]="","",VLOOKUP(ТаблицаДокумент[[#This Row],[ № ТН]],Сборка_реестра_с_БД[#All],E$8,FALSE)),"")</f>
        <v/>
      </c>
      <c r="F356" s="17" t="str">
        <f t="array" ref="F356">IFERROR(IF(ТаблицаДокумент[[#This Row],[ № ТН]]="","",VLOOKUP(ТаблицаДокумент[[#This Row],[ № ТН]],Сборка_реестра_с_БД[#All],F$8,FALSE)),"")</f>
        <v/>
      </c>
      <c r="G356" s="4" t="str">
        <f t="array" ref="G356">IFERROR(IF(ТаблицаДокумент[[#This Row],[ № ТН]]="","",VLOOKUP(ТаблицаДокумент[[#This Row],[ № ТН]],Сборка_реестра_с_БД[#All],G$8,FALSE)),"")</f>
        <v/>
      </c>
      <c r="H356" s="4" t="str">
        <f t="array" ref="H356">IFERROR(IF(ТаблицаДокумент[[#This Row],[ № ТН]]="","",VLOOKUP(ТаблицаДокумент[[#This Row],[ № ТН]],Сборка_реестра_с_БД[#All],H$8,FALSE)),"")</f>
        <v/>
      </c>
      <c r="I356" s="4" t="str">
        <f t="array" ref="I356">IFERROR(IF(ТаблицаДокумент[[#This Row],[ № ТН]]="","",VLOOKUP(ТаблицаДокумент[[#This Row],[ № ТН]],Сборка_реестра_с_БД[#All],I$8,FALSE)),"")</f>
        <v/>
      </c>
      <c r="J356" s="6" t="str">
        <f t="array" ref="J35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6" s="4" t="str">
        <f t="array" ref="K356">IFERROR(IF(VLOOKUP(ТаблицаДокумент[[#This Row],[ № ТН]],Сборка_реестра_с_БД[#All],K$8,FALSE),,""),"")</f>
        <v/>
      </c>
      <c r="L356" s="19" t="str">
        <f>IF(ТаблицаДокумент[[#This Row],[№  п/п]]&gt;$K$5,"Y","N")</f>
        <v>Y</v>
      </c>
    </row>
    <row r="357" spans="1:12" x14ac:dyDescent="0.35">
      <c r="A357" s="4" t="str">
        <f t="shared" si="5"/>
        <v/>
      </c>
      <c r="B357" s="15" t="str">
        <f t="array" ref="B357">IFERROR(IF(ТаблицаДокумент[[#This Row],[ № ТН]]="","",VLOOKUP(ТаблицаДокумент[[#This Row],[ № ТН]],Сборка_реестра_с_БД[#All],$B$8,FALSE)),"")</f>
        <v/>
      </c>
      <c r="C357" s="4" t="str">
        <f t="array" ref="C35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7" s="4" t="str">
        <f t="array" ref="D357">IFERROR(IF(ТаблицаДокумент[[#This Row],[ № ТН]]="","",VLOOKUP(ТаблицаДокумент[[#This Row],[ № ТН]],Сборка_реестра_с_БД[#All],D$8,FALSE)),"")</f>
        <v/>
      </c>
      <c r="E357" s="16" t="str">
        <f t="array" ref="E357">IFERROR(IF(ТаблицаДокумент[[#This Row],[ № ТН]]="","",VLOOKUP(ТаблицаДокумент[[#This Row],[ № ТН]],Сборка_реестра_с_БД[#All],E$8,FALSE)),"")</f>
        <v/>
      </c>
      <c r="F357" s="17" t="str">
        <f t="array" ref="F357">IFERROR(IF(ТаблицаДокумент[[#This Row],[ № ТН]]="","",VLOOKUP(ТаблицаДокумент[[#This Row],[ № ТН]],Сборка_реестра_с_БД[#All],F$8,FALSE)),"")</f>
        <v/>
      </c>
      <c r="G357" s="4" t="str">
        <f t="array" ref="G357">IFERROR(IF(ТаблицаДокумент[[#This Row],[ № ТН]]="","",VLOOKUP(ТаблицаДокумент[[#This Row],[ № ТН]],Сборка_реестра_с_БД[#All],G$8,FALSE)),"")</f>
        <v/>
      </c>
      <c r="H357" s="4" t="str">
        <f t="array" ref="H357">IFERROR(IF(ТаблицаДокумент[[#This Row],[ № ТН]]="","",VLOOKUP(ТаблицаДокумент[[#This Row],[ № ТН]],Сборка_реестра_с_БД[#All],H$8,FALSE)),"")</f>
        <v/>
      </c>
      <c r="I357" s="4" t="str">
        <f t="array" ref="I357">IFERROR(IF(ТаблицаДокумент[[#This Row],[ № ТН]]="","",VLOOKUP(ТаблицаДокумент[[#This Row],[ № ТН]],Сборка_реестра_с_БД[#All],I$8,FALSE)),"")</f>
        <v/>
      </c>
      <c r="J357" s="6" t="str">
        <f t="array" ref="J35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7" s="4" t="str">
        <f t="array" ref="K357">IFERROR(IF(VLOOKUP(ТаблицаДокумент[[#This Row],[ № ТН]],Сборка_реестра_с_БД[#All],K$8,FALSE),,""),"")</f>
        <v/>
      </c>
      <c r="L357" s="19" t="str">
        <f>IF(ТаблицаДокумент[[#This Row],[№  п/п]]&gt;$K$5,"Y","N")</f>
        <v>Y</v>
      </c>
    </row>
    <row r="358" spans="1:12" x14ac:dyDescent="0.35">
      <c r="A358" s="4" t="str">
        <f t="shared" si="5"/>
        <v/>
      </c>
      <c r="B358" s="15" t="str">
        <f t="array" ref="B358">IFERROR(IF(ТаблицаДокумент[[#This Row],[ № ТН]]="","",VLOOKUP(ТаблицаДокумент[[#This Row],[ № ТН]],Сборка_реестра_с_БД[#All],$B$8,FALSE)),"")</f>
        <v/>
      </c>
      <c r="C358" s="4" t="str">
        <f t="array" ref="C35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8" s="4" t="str">
        <f t="array" ref="D358">IFERROR(IF(ТаблицаДокумент[[#This Row],[ № ТН]]="","",VLOOKUP(ТаблицаДокумент[[#This Row],[ № ТН]],Сборка_реестра_с_БД[#All],D$8,FALSE)),"")</f>
        <v/>
      </c>
      <c r="E358" s="16" t="str">
        <f t="array" ref="E358">IFERROR(IF(ТаблицаДокумент[[#This Row],[ № ТН]]="","",VLOOKUP(ТаблицаДокумент[[#This Row],[ № ТН]],Сборка_реестра_с_БД[#All],E$8,FALSE)),"")</f>
        <v/>
      </c>
      <c r="F358" s="17" t="str">
        <f t="array" ref="F358">IFERROR(IF(ТаблицаДокумент[[#This Row],[ № ТН]]="","",VLOOKUP(ТаблицаДокумент[[#This Row],[ № ТН]],Сборка_реестра_с_БД[#All],F$8,FALSE)),"")</f>
        <v/>
      </c>
      <c r="G358" s="4" t="str">
        <f t="array" ref="G358">IFERROR(IF(ТаблицаДокумент[[#This Row],[ № ТН]]="","",VLOOKUP(ТаблицаДокумент[[#This Row],[ № ТН]],Сборка_реестра_с_БД[#All],G$8,FALSE)),"")</f>
        <v/>
      </c>
      <c r="H358" s="4" t="str">
        <f t="array" ref="H358">IFERROR(IF(ТаблицаДокумент[[#This Row],[ № ТН]]="","",VLOOKUP(ТаблицаДокумент[[#This Row],[ № ТН]],Сборка_реестра_с_БД[#All],H$8,FALSE)),"")</f>
        <v/>
      </c>
      <c r="I358" s="4" t="str">
        <f t="array" ref="I358">IFERROR(IF(ТаблицаДокумент[[#This Row],[ № ТН]]="","",VLOOKUP(ТаблицаДокумент[[#This Row],[ № ТН]],Сборка_реестра_с_БД[#All],I$8,FALSE)),"")</f>
        <v/>
      </c>
      <c r="J358" s="6" t="str">
        <f t="array" ref="J35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8" s="4" t="str">
        <f t="array" ref="K358">IFERROR(IF(VLOOKUP(ТаблицаДокумент[[#This Row],[ № ТН]],Сборка_реестра_с_БД[#All],K$8,FALSE),,""),"")</f>
        <v/>
      </c>
      <c r="L358" s="19" t="str">
        <f>IF(ТаблицаДокумент[[#This Row],[№  п/п]]&gt;$K$5,"Y","N")</f>
        <v>Y</v>
      </c>
    </row>
    <row r="359" spans="1:12" x14ac:dyDescent="0.35">
      <c r="A359" s="4" t="str">
        <f t="shared" si="5"/>
        <v/>
      </c>
      <c r="B359" s="15" t="str">
        <f t="array" ref="B359">IFERROR(IF(ТаблицаДокумент[[#This Row],[ № ТН]]="","",VLOOKUP(ТаблицаДокумент[[#This Row],[ № ТН]],Сборка_реестра_с_БД[#All],$B$8,FALSE)),"")</f>
        <v/>
      </c>
      <c r="C359" s="4" t="str">
        <f t="array" ref="C35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59" s="4" t="str">
        <f t="array" ref="D359">IFERROR(IF(ТаблицаДокумент[[#This Row],[ № ТН]]="","",VLOOKUP(ТаблицаДокумент[[#This Row],[ № ТН]],Сборка_реестра_с_БД[#All],D$8,FALSE)),"")</f>
        <v/>
      </c>
      <c r="E359" s="16" t="str">
        <f t="array" ref="E359">IFERROR(IF(ТаблицаДокумент[[#This Row],[ № ТН]]="","",VLOOKUP(ТаблицаДокумент[[#This Row],[ № ТН]],Сборка_реестра_с_БД[#All],E$8,FALSE)),"")</f>
        <v/>
      </c>
      <c r="F359" s="17" t="str">
        <f t="array" ref="F359">IFERROR(IF(ТаблицаДокумент[[#This Row],[ № ТН]]="","",VLOOKUP(ТаблицаДокумент[[#This Row],[ № ТН]],Сборка_реестра_с_БД[#All],F$8,FALSE)),"")</f>
        <v/>
      </c>
      <c r="G359" s="4" t="str">
        <f t="array" ref="G359">IFERROR(IF(ТаблицаДокумент[[#This Row],[ № ТН]]="","",VLOOKUP(ТаблицаДокумент[[#This Row],[ № ТН]],Сборка_реестра_с_БД[#All],G$8,FALSE)),"")</f>
        <v/>
      </c>
      <c r="H359" s="4" t="str">
        <f t="array" ref="H359">IFERROR(IF(ТаблицаДокумент[[#This Row],[ № ТН]]="","",VLOOKUP(ТаблицаДокумент[[#This Row],[ № ТН]],Сборка_реестра_с_БД[#All],H$8,FALSE)),"")</f>
        <v/>
      </c>
      <c r="I359" s="4" t="str">
        <f t="array" ref="I359">IFERROR(IF(ТаблицаДокумент[[#This Row],[ № ТН]]="","",VLOOKUP(ТаблицаДокумент[[#This Row],[ № ТН]],Сборка_реестра_с_БД[#All],I$8,FALSE)),"")</f>
        <v/>
      </c>
      <c r="J359" s="6" t="str">
        <f t="array" ref="J35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59" s="4" t="str">
        <f t="array" ref="K359">IFERROR(IF(VLOOKUP(ТаблицаДокумент[[#This Row],[ № ТН]],Сборка_реестра_с_БД[#All],K$8,FALSE),,""),"")</f>
        <v/>
      </c>
      <c r="L359" s="19" t="str">
        <f>IF(ТаблицаДокумент[[#This Row],[№  п/п]]&gt;$K$5,"Y","N")</f>
        <v>Y</v>
      </c>
    </row>
    <row r="360" spans="1:12" x14ac:dyDescent="0.35">
      <c r="A360" s="4" t="str">
        <f t="shared" si="5"/>
        <v/>
      </c>
      <c r="B360" s="15" t="str">
        <f t="array" ref="B360">IFERROR(IF(ТаблицаДокумент[[#This Row],[ № ТН]]="","",VLOOKUP(ТаблицаДокумент[[#This Row],[ № ТН]],Сборка_реестра_с_БД[#All],$B$8,FALSE)),"")</f>
        <v/>
      </c>
      <c r="C360" s="4" t="str">
        <f t="array" ref="C36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0" s="4" t="str">
        <f t="array" ref="D360">IFERROR(IF(ТаблицаДокумент[[#This Row],[ № ТН]]="","",VLOOKUP(ТаблицаДокумент[[#This Row],[ № ТН]],Сборка_реестра_с_БД[#All],D$8,FALSE)),"")</f>
        <v/>
      </c>
      <c r="E360" s="16" t="str">
        <f t="array" ref="E360">IFERROR(IF(ТаблицаДокумент[[#This Row],[ № ТН]]="","",VLOOKUP(ТаблицаДокумент[[#This Row],[ № ТН]],Сборка_реестра_с_БД[#All],E$8,FALSE)),"")</f>
        <v/>
      </c>
      <c r="F360" s="17" t="str">
        <f t="array" ref="F360">IFERROR(IF(ТаблицаДокумент[[#This Row],[ № ТН]]="","",VLOOKUP(ТаблицаДокумент[[#This Row],[ № ТН]],Сборка_реестра_с_БД[#All],F$8,FALSE)),"")</f>
        <v/>
      </c>
      <c r="G360" s="4" t="str">
        <f t="array" ref="G360">IFERROR(IF(ТаблицаДокумент[[#This Row],[ № ТН]]="","",VLOOKUP(ТаблицаДокумент[[#This Row],[ № ТН]],Сборка_реестра_с_БД[#All],G$8,FALSE)),"")</f>
        <v/>
      </c>
      <c r="H360" s="4" t="str">
        <f t="array" ref="H360">IFERROR(IF(ТаблицаДокумент[[#This Row],[ № ТН]]="","",VLOOKUP(ТаблицаДокумент[[#This Row],[ № ТН]],Сборка_реестра_с_БД[#All],H$8,FALSE)),"")</f>
        <v/>
      </c>
      <c r="I360" s="4" t="str">
        <f t="array" ref="I360">IFERROR(IF(ТаблицаДокумент[[#This Row],[ № ТН]]="","",VLOOKUP(ТаблицаДокумент[[#This Row],[ № ТН]],Сборка_реестра_с_БД[#All],I$8,FALSE)),"")</f>
        <v/>
      </c>
      <c r="J360" s="6" t="str">
        <f t="array" ref="J36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0" s="4" t="str">
        <f t="array" ref="K360">IFERROR(IF(VLOOKUP(ТаблицаДокумент[[#This Row],[ № ТН]],Сборка_реестра_с_БД[#All],K$8,FALSE),,""),"")</f>
        <v/>
      </c>
      <c r="L360" s="19" t="str">
        <f>IF(ТаблицаДокумент[[#This Row],[№  п/п]]&gt;$K$5,"Y","N")</f>
        <v>Y</v>
      </c>
    </row>
    <row r="361" spans="1:12" x14ac:dyDescent="0.35">
      <c r="A361" s="4" t="str">
        <f t="shared" si="5"/>
        <v/>
      </c>
      <c r="B361" s="15" t="str">
        <f t="array" ref="B361">IFERROR(IF(ТаблицаДокумент[[#This Row],[ № ТН]]="","",VLOOKUP(ТаблицаДокумент[[#This Row],[ № ТН]],Сборка_реестра_с_БД[#All],$B$8,FALSE)),"")</f>
        <v/>
      </c>
      <c r="C361" s="4" t="str">
        <f t="array" ref="C36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1" s="4" t="str">
        <f t="array" ref="D361">IFERROR(IF(ТаблицаДокумент[[#This Row],[ № ТН]]="","",VLOOKUP(ТаблицаДокумент[[#This Row],[ № ТН]],Сборка_реестра_с_БД[#All],D$8,FALSE)),"")</f>
        <v/>
      </c>
      <c r="E361" s="16" t="str">
        <f t="array" ref="E361">IFERROR(IF(ТаблицаДокумент[[#This Row],[ № ТН]]="","",VLOOKUP(ТаблицаДокумент[[#This Row],[ № ТН]],Сборка_реестра_с_БД[#All],E$8,FALSE)),"")</f>
        <v/>
      </c>
      <c r="F361" s="17" t="str">
        <f t="array" ref="F361">IFERROR(IF(ТаблицаДокумент[[#This Row],[ № ТН]]="","",VLOOKUP(ТаблицаДокумент[[#This Row],[ № ТН]],Сборка_реестра_с_БД[#All],F$8,FALSE)),"")</f>
        <v/>
      </c>
      <c r="G361" s="4" t="str">
        <f t="array" ref="G361">IFERROR(IF(ТаблицаДокумент[[#This Row],[ № ТН]]="","",VLOOKUP(ТаблицаДокумент[[#This Row],[ № ТН]],Сборка_реестра_с_БД[#All],G$8,FALSE)),"")</f>
        <v/>
      </c>
      <c r="H361" s="4" t="str">
        <f t="array" ref="H361">IFERROR(IF(ТаблицаДокумент[[#This Row],[ № ТН]]="","",VLOOKUP(ТаблицаДокумент[[#This Row],[ № ТН]],Сборка_реестра_с_БД[#All],H$8,FALSE)),"")</f>
        <v/>
      </c>
      <c r="I361" s="4" t="str">
        <f t="array" ref="I361">IFERROR(IF(ТаблицаДокумент[[#This Row],[ № ТН]]="","",VLOOKUP(ТаблицаДокумент[[#This Row],[ № ТН]],Сборка_реестра_с_БД[#All],I$8,FALSE)),"")</f>
        <v/>
      </c>
      <c r="J361" s="6" t="str">
        <f t="array" ref="J36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1" s="4" t="str">
        <f t="array" ref="K361">IFERROR(IF(VLOOKUP(ТаблицаДокумент[[#This Row],[ № ТН]],Сборка_реестра_с_БД[#All],K$8,FALSE),,""),"")</f>
        <v/>
      </c>
      <c r="L361" s="19" t="str">
        <f>IF(ТаблицаДокумент[[#This Row],[№  п/п]]&gt;$K$5,"Y","N")</f>
        <v>Y</v>
      </c>
    </row>
    <row r="362" spans="1:12" x14ac:dyDescent="0.35">
      <c r="A362" s="4" t="str">
        <f t="shared" si="5"/>
        <v/>
      </c>
      <c r="B362" s="15" t="str">
        <f t="array" ref="B362">IFERROR(IF(ТаблицаДокумент[[#This Row],[ № ТН]]="","",VLOOKUP(ТаблицаДокумент[[#This Row],[ № ТН]],Сборка_реестра_с_БД[#All],$B$8,FALSE)),"")</f>
        <v/>
      </c>
      <c r="C362" s="4" t="str">
        <f t="array" ref="C36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2" s="4" t="str">
        <f t="array" ref="D362">IFERROR(IF(ТаблицаДокумент[[#This Row],[ № ТН]]="","",VLOOKUP(ТаблицаДокумент[[#This Row],[ № ТН]],Сборка_реестра_с_БД[#All],D$8,FALSE)),"")</f>
        <v/>
      </c>
      <c r="E362" s="16" t="str">
        <f t="array" ref="E362">IFERROR(IF(ТаблицаДокумент[[#This Row],[ № ТН]]="","",VLOOKUP(ТаблицаДокумент[[#This Row],[ № ТН]],Сборка_реестра_с_БД[#All],E$8,FALSE)),"")</f>
        <v/>
      </c>
      <c r="F362" s="17" t="str">
        <f t="array" ref="F362">IFERROR(IF(ТаблицаДокумент[[#This Row],[ № ТН]]="","",VLOOKUP(ТаблицаДокумент[[#This Row],[ № ТН]],Сборка_реестра_с_БД[#All],F$8,FALSE)),"")</f>
        <v/>
      </c>
      <c r="G362" s="4" t="str">
        <f t="array" ref="G362">IFERROR(IF(ТаблицаДокумент[[#This Row],[ № ТН]]="","",VLOOKUP(ТаблицаДокумент[[#This Row],[ № ТН]],Сборка_реестра_с_БД[#All],G$8,FALSE)),"")</f>
        <v/>
      </c>
      <c r="H362" s="4" t="str">
        <f t="array" ref="H362">IFERROR(IF(ТаблицаДокумент[[#This Row],[ № ТН]]="","",VLOOKUP(ТаблицаДокумент[[#This Row],[ № ТН]],Сборка_реестра_с_БД[#All],H$8,FALSE)),"")</f>
        <v/>
      </c>
      <c r="I362" s="4" t="str">
        <f t="array" ref="I362">IFERROR(IF(ТаблицаДокумент[[#This Row],[ № ТН]]="","",VLOOKUP(ТаблицаДокумент[[#This Row],[ № ТН]],Сборка_реестра_с_БД[#All],I$8,FALSE)),"")</f>
        <v/>
      </c>
      <c r="J362" s="6" t="str">
        <f t="array" ref="J36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2" s="4" t="str">
        <f t="array" ref="K362">IFERROR(IF(VLOOKUP(ТаблицаДокумент[[#This Row],[ № ТН]],Сборка_реестра_с_БД[#All],K$8,FALSE),,""),"")</f>
        <v/>
      </c>
      <c r="L362" s="19" t="str">
        <f>IF(ТаблицаДокумент[[#This Row],[№  п/п]]&gt;$K$5,"Y","N")</f>
        <v>Y</v>
      </c>
    </row>
    <row r="363" spans="1:12" x14ac:dyDescent="0.35">
      <c r="A363" s="4" t="str">
        <f t="shared" si="5"/>
        <v/>
      </c>
      <c r="B363" s="15" t="str">
        <f t="array" ref="B363">IFERROR(IF(ТаблицаДокумент[[#This Row],[ № ТН]]="","",VLOOKUP(ТаблицаДокумент[[#This Row],[ № ТН]],Сборка_реестра_с_БД[#All],$B$8,FALSE)),"")</f>
        <v/>
      </c>
      <c r="C363" s="4" t="str">
        <f t="array" ref="C36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3" s="4" t="str">
        <f t="array" ref="D363">IFERROR(IF(ТаблицаДокумент[[#This Row],[ № ТН]]="","",VLOOKUP(ТаблицаДокумент[[#This Row],[ № ТН]],Сборка_реестра_с_БД[#All],D$8,FALSE)),"")</f>
        <v/>
      </c>
      <c r="E363" s="16" t="str">
        <f t="array" ref="E363">IFERROR(IF(ТаблицаДокумент[[#This Row],[ № ТН]]="","",VLOOKUP(ТаблицаДокумент[[#This Row],[ № ТН]],Сборка_реестра_с_БД[#All],E$8,FALSE)),"")</f>
        <v/>
      </c>
      <c r="F363" s="17" t="str">
        <f t="array" ref="F363">IFERROR(IF(ТаблицаДокумент[[#This Row],[ № ТН]]="","",VLOOKUP(ТаблицаДокумент[[#This Row],[ № ТН]],Сборка_реестра_с_БД[#All],F$8,FALSE)),"")</f>
        <v/>
      </c>
      <c r="G363" s="4" t="str">
        <f t="array" ref="G363">IFERROR(IF(ТаблицаДокумент[[#This Row],[ № ТН]]="","",VLOOKUP(ТаблицаДокумент[[#This Row],[ № ТН]],Сборка_реестра_с_БД[#All],G$8,FALSE)),"")</f>
        <v/>
      </c>
      <c r="H363" s="4" t="str">
        <f t="array" ref="H363">IFERROR(IF(ТаблицаДокумент[[#This Row],[ № ТН]]="","",VLOOKUP(ТаблицаДокумент[[#This Row],[ № ТН]],Сборка_реестра_с_БД[#All],H$8,FALSE)),"")</f>
        <v/>
      </c>
      <c r="I363" s="4" t="str">
        <f t="array" ref="I363">IFERROR(IF(ТаблицаДокумент[[#This Row],[ № ТН]]="","",VLOOKUP(ТаблицаДокумент[[#This Row],[ № ТН]],Сборка_реестра_с_БД[#All],I$8,FALSE)),"")</f>
        <v/>
      </c>
      <c r="J363" s="6" t="str">
        <f t="array" ref="J36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3" s="4" t="str">
        <f t="array" ref="K363">IFERROR(IF(VLOOKUP(ТаблицаДокумент[[#This Row],[ № ТН]],Сборка_реестра_с_БД[#All],K$8,FALSE),,""),"")</f>
        <v/>
      </c>
      <c r="L363" s="19" t="str">
        <f>IF(ТаблицаДокумент[[#This Row],[№  п/п]]&gt;$K$5,"Y","N")</f>
        <v>Y</v>
      </c>
    </row>
    <row r="364" spans="1:12" x14ac:dyDescent="0.35">
      <c r="A364" s="4" t="str">
        <f t="shared" si="5"/>
        <v/>
      </c>
      <c r="B364" s="15" t="str">
        <f t="array" ref="B364">IFERROR(IF(ТаблицаДокумент[[#This Row],[ № ТН]]="","",VLOOKUP(ТаблицаДокумент[[#This Row],[ № ТН]],Сборка_реестра_с_БД[#All],$B$8,FALSE)),"")</f>
        <v/>
      </c>
      <c r="C364" s="4" t="str">
        <f t="array" ref="C36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4" s="4" t="str">
        <f t="array" ref="D364">IFERROR(IF(ТаблицаДокумент[[#This Row],[ № ТН]]="","",VLOOKUP(ТаблицаДокумент[[#This Row],[ № ТН]],Сборка_реестра_с_БД[#All],D$8,FALSE)),"")</f>
        <v/>
      </c>
      <c r="E364" s="16" t="str">
        <f t="array" ref="E364">IFERROR(IF(ТаблицаДокумент[[#This Row],[ № ТН]]="","",VLOOKUP(ТаблицаДокумент[[#This Row],[ № ТН]],Сборка_реестра_с_БД[#All],E$8,FALSE)),"")</f>
        <v/>
      </c>
      <c r="F364" s="17" t="str">
        <f t="array" ref="F364">IFERROR(IF(ТаблицаДокумент[[#This Row],[ № ТН]]="","",VLOOKUP(ТаблицаДокумент[[#This Row],[ № ТН]],Сборка_реестра_с_БД[#All],F$8,FALSE)),"")</f>
        <v/>
      </c>
      <c r="G364" s="4" t="str">
        <f t="array" ref="G364">IFERROR(IF(ТаблицаДокумент[[#This Row],[ № ТН]]="","",VLOOKUP(ТаблицаДокумент[[#This Row],[ № ТН]],Сборка_реестра_с_БД[#All],G$8,FALSE)),"")</f>
        <v/>
      </c>
      <c r="H364" s="4" t="str">
        <f t="array" ref="H364">IFERROR(IF(ТаблицаДокумент[[#This Row],[ № ТН]]="","",VLOOKUP(ТаблицаДокумент[[#This Row],[ № ТН]],Сборка_реестра_с_БД[#All],H$8,FALSE)),"")</f>
        <v/>
      </c>
      <c r="I364" s="4" t="str">
        <f t="array" ref="I364">IFERROR(IF(ТаблицаДокумент[[#This Row],[ № ТН]]="","",VLOOKUP(ТаблицаДокумент[[#This Row],[ № ТН]],Сборка_реестра_с_БД[#All],I$8,FALSE)),"")</f>
        <v/>
      </c>
      <c r="J364" s="6" t="str">
        <f t="array" ref="J36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4" s="4" t="str">
        <f t="array" ref="K364">IFERROR(IF(VLOOKUP(ТаблицаДокумент[[#This Row],[ № ТН]],Сборка_реестра_с_БД[#All],K$8,FALSE),,""),"")</f>
        <v/>
      </c>
      <c r="L364" s="19" t="str">
        <f>IF(ТаблицаДокумент[[#This Row],[№  п/п]]&gt;$K$5,"Y","N")</f>
        <v>Y</v>
      </c>
    </row>
    <row r="365" spans="1:12" x14ac:dyDescent="0.35">
      <c r="A365" s="4" t="str">
        <f t="shared" si="5"/>
        <v/>
      </c>
      <c r="B365" s="15" t="str">
        <f t="array" ref="B365">IFERROR(IF(ТаблицаДокумент[[#This Row],[ № ТН]]="","",VLOOKUP(ТаблицаДокумент[[#This Row],[ № ТН]],Сборка_реестра_с_БД[#All],$B$8,FALSE)),"")</f>
        <v/>
      </c>
      <c r="C365" s="4" t="str">
        <f t="array" ref="C36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5" s="4" t="str">
        <f t="array" ref="D365">IFERROR(IF(ТаблицаДокумент[[#This Row],[ № ТН]]="","",VLOOKUP(ТаблицаДокумент[[#This Row],[ № ТН]],Сборка_реестра_с_БД[#All],D$8,FALSE)),"")</f>
        <v/>
      </c>
      <c r="E365" s="16" t="str">
        <f t="array" ref="E365">IFERROR(IF(ТаблицаДокумент[[#This Row],[ № ТН]]="","",VLOOKUP(ТаблицаДокумент[[#This Row],[ № ТН]],Сборка_реестра_с_БД[#All],E$8,FALSE)),"")</f>
        <v/>
      </c>
      <c r="F365" s="17" t="str">
        <f t="array" ref="F365">IFERROR(IF(ТаблицаДокумент[[#This Row],[ № ТН]]="","",VLOOKUP(ТаблицаДокумент[[#This Row],[ № ТН]],Сборка_реестра_с_БД[#All],F$8,FALSE)),"")</f>
        <v/>
      </c>
      <c r="G365" s="4" t="str">
        <f t="array" ref="G365">IFERROR(IF(ТаблицаДокумент[[#This Row],[ № ТН]]="","",VLOOKUP(ТаблицаДокумент[[#This Row],[ № ТН]],Сборка_реестра_с_БД[#All],G$8,FALSE)),"")</f>
        <v/>
      </c>
      <c r="H365" s="4" t="str">
        <f t="array" ref="H365">IFERROR(IF(ТаблицаДокумент[[#This Row],[ № ТН]]="","",VLOOKUP(ТаблицаДокумент[[#This Row],[ № ТН]],Сборка_реестра_с_БД[#All],H$8,FALSE)),"")</f>
        <v/>
      </c>
      <c r="I365" s="4" t="str">
        <f t="array" ref="I365">IFERROR(IF(ТаблицаДокумент[[#This Row],[ № ТН]]="","",VLOOKUP(ТаблицаДокумент[[#This Row],[ № ТН]],Сборка_реестра_с_БД[#All],I$8,FALSE)),"")</f>
        <v/>
      </c>
      <c r="J365" s="6" t="str">
        <f t="array" ref="J36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5" s="4" t="str">
        <f t="array" ref="K365">IFERROR(IF(VLOOKUP(ТаблицаДокумент[[#This Row],[ № ТН]],Сборка_реестра_с_БД[#All],K$8,FALSE),,""),"")</f>
        <v/>
      </c>
      <c r="L365" s="19" t="str">
        <f>IF(ТаблицаДокумент[[#This Row],[№  п/п]]&gt;$K$5,"Y","N")</f>
        <v>Y</v>
      </c>
    </row>
    <row r="366" spans="1:12" x14ac:dyDescent="0.35">
      <c r="A366" s="4" t="str">
        <f t="shared" si="5"/>
        <v/>
      </c>
      <c r="B366" s="15" t="str">
        <f t="array" ref="B366">IFERROR(IF(ТаблицаДокумент[[#This Row],[ № ТН]]="","",VLOOKUP(ТаблицаДокумент[[#This Row],[ № ТН]],Сборка_реестра_с_БД[#All],$B$8,FALSE)),"")</f>
        <v/>
      </c>
      <c r="C366" s="4" t="str">
        <f t="array" ref="C36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6" s="4" t="str">
        <f t="array" ref="D366">IFERROR(IF(ТаблицаДокумент[[#This Row],[ № ТН]]="","",VLOOKUP(ТаблицаДокумент[[#This Row],[ № ТН]],Сборка_реестра_с_БД[#All],D$8,FALSE)),"")</f>
        <v/>
      </c>
      <c r="E366" s="16" t="str">
        <f t="array" ref="E366">IFERROR(IF(ТаблицаДокумент[[#This Row],[ № ТН]]="","",VLOOKUP(ТаблицаДокумент[[#This Row],[ № ТН]],Сборка_реестра_с_БД[#All],E$8,FALSE)),"")</f>
        <v/>
      </c>
      <c r="F366" s="17" t="str">
        <f t="array" ref="F366">IFERROR(IF(ТаблицаДокумент[[#This Row],[ № ТН]]="","",VLOOKUP(ТаблицаДокумент[[#This Row],[ № ТН]],Сборка_реестра_с_БД[#All],F$8,FALSE)),"")</f>
        <v/>
      </c>
      <c r="G366" s="4" t="str">
        <f t="array" ref="G366">IFERROR(IF(ТаблицаДокумент[[#This Row],[ № ТН]]="","",VLOOKUP(ТаблицаДокумент[[#This Row],[ № ТН]],Сборка_реестра_с_БД[#All],G$8,FALSE)),"")</f>
        <v/>
      </c>
      <c r="H366" s="4" t="str">
        <f t="array" ref="H366">IFERROR(IF(ТаблицаДокумент[[#This Row],[ № ТН]]="","",VLOOKUP(ТаблицаДокумент[[#This Row],[ № ТН]],Сборка_реестра_с_БД[#All],H$8,FALSE)),"")</f>
        <v/>
      </c>
      <c r="I366" s="4" t="str">
        <f t="array" ref="I366">IFERROR(IF(ТаблицаДокумент[[#This Row],[ № ТН]]="","",VLOOKUP(ТаблицаДокумент[[#This Row],[ № ТН]],Сборка_реестра_с_БД[#All],I$8,FALSE)),"")</f>
        <v/>
      </c>
      <c r="J366" s="6" t="str">
        <f t="array" ref="J36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6" s="4" t="str">
        <f t="array" ref="K366">IFERROR(IF(VLOOKUP(ТаблицаДокумент[[#This Row],[ № ТН]],Сборка_реестра_с_БД[#All],K$8,FALSE),,""),"")</f>
        <v/>
      </c>
      <c r="L366" s="19" t="str">
        <f>IF(ТаблицаДокумент[[#This Row],[№  п/п]]&gt;$K$5,"Y","N")</f>
        <v>Y</v>
      </c>
    </row>
    <row r="367" spans="1:12" x14ac:dyDescent="0.35">
      <c r="A367" s="4" t="str">
        <f t="shared" si="5"/>
        <v/>
      </c>
      <c r="B367" s="15" t="str">
        <f t="array" ref="B367">IFERROR(IF(ТаблицаДокумент[[#This Row],[ № ТН]]="","",VLOOKUP(ТаблицаДокумент[[#This Row],[ № ТН]],Сборка_реестра_с_БД[#All],$B$8,FALSE)),"")</f>
        <v/>
      </c>
      <c r="C367" s="4" t="str">
        <f t="array" ref="C36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7" s="4" t="str">
        <f t="array" ref="D367">IFERROR(IF(ТаблицаДокумент[[#This Row],[ № ТН]]="","",VLOOKUP(ТаблицаДокумент[[#This Row],[ № ТН]],Сборка_реестра_с_БД[#All],D$8,FALSE)),"")</f>
        <v/>
      </c>
      <c r="E367" s="16" t="str">
        <f t="array" ref="E367">IFERROR(IF(ТаблицаДокумент[[#This Row],[ № ТН]]="","",VLOOKUP(ТаблицаДокумент[[#This Row],[ № ТН]],Сборка_реестра_с_БД[#All],E$8,FALSE)),"")</f>
        <v/>
      </c>
      <c r="F367" s="17" t="str">
        <f t="array" ref="F367">IFERROR(IF(ТаблицаДокумент[[#This Row],[ № ТН]]="","",VLOOKUP(ТаблицаДокумент[[#This Row],[ № ТН]],Сборка_реестра_с_БД[#All],F$8,FALSE)),"")</f>
        <v/>
      </c>
      <c r="G367" s="4" t="str">
        <f t="array" ref="G367">IFERROR(IF(ТаблицаДокумент[[#This Row],[ № ТН]]="","",VLOOKUP(ТаблицаДокумент[[#This Row],[ № ТН]],Сборка_реестра_с_БД[#All],G$8,FALSE)),"")</f>
        <v/>
      </c>
      <c r="H367" s="4" t="str">
        <f t="array" ref="H367">IFERROR(IF(ТаблицаДокумент[[#This Row],[ № ТН]]="","",VLOOKUP(ТаблицаДокумент[[#This Row],[ № ТН]],Сборка_реестра_с_БД[#All],H$8,FALSE)),"")</f>
        <v/>
      </c>
      <c r="I367" s="4" t="str">
        <f t="array" ref="I367">IFERROR(IF(ТаблицаДокумент[[#This Row],[ № ТН]]="","",VLOOKUP(ТаблицаДокумент[[#This Row],[ № ТН]],Сборка_реестра_с_БД[#All],I$8,FALSE)),"")</f>
        <v/>
      </c>
      <c r="J367" s="6" t="str">
        <f t="array" ref="J36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7" s="4" t="str">
        <f t="array" ref="K367">IFERROR(IF(VLOOKUP(ТаблицаДокумент[[#This Row],[ № ТН]],Сборка_реестра_с_БД[#All],K$8,FALSE),,""),"")</f>
        <v/>
      </c>
      <c r="L367" s="19" t="str">
        <f>IF(ТаблицаДокумент[[#This Row],[№  п/п]]&gt;$K$5,"Y","N")</f>
        <v>Y</v>
      </c>
    </row>
    <row r="368" spans="1:12" x14ac:dyDescent="0.35">
      <c r="A368" s="4" t="str">
        <f t="shared" si="5"/>
        <v/>
      </c>
      <c r="B368" s="15" t="str">
        <f t="array" ref="B368">IFERROR(IF(ТаблицаДокумент[[#This Row],[ № ТН]]="","",VLOOKUP(ТаблицаДокумент[[#This Row],[ № ТН]],Сборка_реестра_с_БД[#All],$B$8,FALSE)),"")</f>
        <v/>
      </c>
      <c r="C368" s="4" t="str">
        <f t="array" ref="C36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8" s="4" t="str">
        <f t="array" ref="D368">IFERROR(IF(ТаблицаДокумент[[#This Row],[ № ТН]]="","",VLOOKUP(ТаблицаДокумент[[#This Row],[ № ТН]],Сборка_реестра_с_БД[#All],D$8,FALSE)),"")</f>
        <v/>
      </c>
      <c r="E368" s="16" t="str">
        <f t="array" ref="E368">IFERROR(IF(ТаблицаДокумент[[#This Row],[ № ТН]]="","",VLOOKUP(ТаблицаДокумент[[#This Row],[ № ТН]],Сборка_реестра_с_БД[#All],E$8,FALSE)),"")</f>
        <v/>
      </c>
      <c r="F368" s="17" t="str">
        <f t="array" ref="F368">IFERROR(IF(ТаблицаДокумент[[#This Row],[ № ТН]]="","",VLOOKUP(ТаблицаДокумент[[#This Row],[ № ТН]],Сборка_реестра_с_БД[#All],F$8,FALSE)),"")</f>
        <v/>
      </c>
      <c r="G368" s="4" t="str">
        <f t="array" ref="G368">IFERROR(IF(ТаблицаДокумент[[#This Row],[ № ТН]]="","",VLOOKUP(ТаблицаДокумент[[#This Row],[ № ТН]],Сборка_реестра_с_БД[#All],G$8,FALSE)),"")</f>
        <v/>
      </c>
      <c r="H368" s="4" t="str">
        <f t="array" ref="H368">IFERROR(IF(ТаблицаДокумент[[#This Row],[ № ТН]]="","",VLOOKUP(ТаблицаДокумент[[#This Row],[ № ТН]],Сборка_реестра_с_БД[#All],H$8,FALSE)),"")</f>
        <v/>
      </c>
      <c r="I368" s="4" t="str">
        <f t="array" ref="I368">IFERROR(IF(ТаблицаДокумент[[#This Row],[ № ТН]]="","",VLOOKUP(ТаблицаДокумент[[#This Row],[ № ТН]],Сборка_реестра_с_БД[#All],I$8,FALSE)),"")</f>
        <v/>
      </c>
      <c r="J368" s="6" t="str">
        <f t="array" ref="J36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8" s="4" t="str">
        <f t="array" ref="K368">IFERROR(IF(VLOOKUP(ТаблицаДокумент[[#This Row],[ № ТН]],Сборка_реестра_с_БД[#All],K$8,FALSE),,""),"")</f>
        <v/>
      </c>
      <c r="L368" s="19" t="str">
        <f>IF(ТаблицаДокумент[[#This Row],[№  п/п]]&gt;$K$5,"Y","N")</f>
        <v>Y</v>
      </c>
    </row>
    <row r="369" spans="1:12" x14ac:dyDescent="0.35">
      <c r="A369" s="4" t="str">
        <f t="shared" si="5"/>
        <v/>
      </c>
      <c r="B369" s="15" t="str">
        <f t="array" ref="B369">IFERROR(IF(ТаблицаДокумент[[#This Row],[ № ТН]]="","",VLOOKUP(ТаблицаДокумент[[#This Row],[ № ТН]],Сборка_реестра_с_БД[#All],$B$8,FALSE)),"")</f>
        <v/>
      </c>
      <c r="C369" s="4" t="str">
        <f t="array" ref="C36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69" s="4" t="str">
        <f t="array" ref="D369">IFERROR(IF(ТаблицаДокумент[[#This Row],[ № ТН]]="","",VLOOKUP(ТаблицаДокумент[[#This Row],[ № ТН]],Сборка_реестра_с_БД[#All],D$8,FALSE)),"")</f>
        <v/>
      </c>
      <c r="E369" s="16" t="str">
        <f t="array" ref="E369">IFERROR(IF(ТаблицаДокумент[[#This Row],[ № ТН]]="","",VLOOKUP(ТаблицаДокумент[[#This Row],[ № ТН]],Сборка_реестра_с_БД[#All],E$8,FALSE)),"")</f>
        <v/>
      </c>
      <c r="F369" s="17" t="str">
        <f t="array" ref="F369">IFERROR(IF(ТаблицаДокумент[[#This Row],[ № ТН]]="","",VLOOKUP(ТаблицаДокумент[[#This Row],[ № ТН]],Сборка_реестра_с_БД[#All],F$8,FALSE)),"")</f>
        <v/>
      </c>
      <c r="G369" s="4" t="str">
        <f t="array" ref="G369">IFERROR(IF(ТаблицаДокумент[[#This Row],[ № ТН]]="","",VLOOKUP(ТаблицаДокумент[[#This Row],[ № ТН]],Сборка_реестра_с_БД[#All],G$8,FALSE)),"")</f>
        <v/>
      </c>
      <c r="H369" s="4" t="str">
        <f t="array" ref="H369">IFERROR(IF(ТаблицаДокумент[[#This Row],[ № ТН]]="","",VLOOKUP(ТаблицаДокумент[[#This Row],[ № ТН]],Сборка_реестра_с_БД[#All],H$8,FALSE)),"")</f>
        <v/>
      </c>
      <c r="I369" s="4" t="str">
        <f t="array" ref="I369">IFERROR(IF(ТаблицаДокумент[[#This Row],[ № ТН]]="","",VLOOKUP(ТаблицаДокумент[[#This Row],[ № ТН]],Сборка_реестра_с_БД[#All],I$8,FALSE)),"")</f>
        <v/>
      </c>
      <c r="J369" s="6" t="str">
        <f t="array" ref="J36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69" s="4" t="str">
        <f t="array" ref="K369">IFERROR(IF(VLOOKUP(ТаблицаДокумент[[#This Row],[ № ТН]],Сборка_реестра_с_БД[#All],K$8,FALSE),,""),"")</f>
        <v/>
      </c>
      <c r="L369" s="19" t="str">
        <f>IF(ТаблицаДокумент[[#This Row],[№  п/п]]&gt;$K$5,"Y","N")</f>
        <v>Y</v>
      </c>
    </row>
    <row r="370" spans="1:12" x14ac:dyDescent="0.35">
      <c r="A370" s="4" t="str">
        <f t="shared" si="5"/>
        <v/>
      </c>
      <c r="B370" s="15" t="str">
        <f t="array" ref="B370">IFERROR(IF(ТаблицаДокумент[[#This Row],[ № ТН]]="","",VLOOKUP(ТаблицаДокумент[[#This Row],[ № ТН]],Сборка_реестра_с_БД[#All],$B$8,FALSE)),"")</f>
        <v/>
      </c>
      <c r="C370" s="4" t="str">
        <f t="array" ref="C37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0" s="4" t="str">
        <f t="array" ref="D370">IFERROR(IF(ТаблицаДокумент[[#This Row],[ № ТН]]="","",VLOOKUP(ТаблицаДокумент[[#This Row],[ № ТН]],Сборка_реестра_с_БД[#All],D$8,FALSE)),"")</f>
        <v/>
      </c>
      <c r="E370" s="16" t="str">
        <f t="array" ref="E370">IFERROR(IF(ТаблицаДокумент[[#This Row],[ № ТН]]="","",VLOOKUP(ТаблицаДокумент[[#This Row],[ № ТН]],Сборка_реестра_с_БД[#All],E$8,FALSE)),"")</f>
        <v/>
      </c>
      <c r="F370" s="17" t="str">
        <f t="array" ref="F370">IFERROR(IF(ТаблицаДокумент[[#This Row],[ № ТН]]="","",VLOOKUP(ТаблицаДокумент[[#This Row],[ № ТН]],Сборка_реестра_с_БД[#All],F$8,FALSE)),"")</f>
        <v/>
      </c>
      <c r="G370" s="4" t="str">
        <f t="array" ref="G370">IFERROR(IF(ТаблицаДокумент[[#This Row],[ № ТН]]="","",VLOOKUP(ТаблицаДокумент[[#This Row],[ № ТН]],Сборка_реестра_с_БД[#All],G$8,FALSE)),"")</f>
        <v/>
      </c>
      <c r="H370" s="4" t="str">
        <f t="array" ref="H370">IFERROR(IF(ТаблицаДокумент[[#This Row],[ № ТН]]="","",VLOOKUP(ТаблицаДокумент[[#This Row],[ № ТН]],Сборка_реестра_с_БД[#All],H$8,FALSE)),"")</f>
        <v/>
      </c>
      <c r="I370" s="4" t="str">
        <f t="array" ref="I370">IFERROR(IF(ТаблицаДокумент[[#This Row],[ № ТН]]="","",VLOOKUP(ТаблицаДокумент[[#This Row],[ № ТН]],Сборка_реестра_с_БД[#All],I$8,FALSE)),"")</f>
        <v/>
      </c>
      <c r="J370" s="6" t="str">
        <f t="array" ref="J37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0" s="4" t="str">
        <f t="array" ref="K370">IFERROR(IF(VLOOKUP(ТаблицаДокумент[[#This Row],[ № ТН]],Сборка_реестра_с_БД[#All],K$8,FALSE),,""),"")</f>
        <v/>
      </c>
      <c r="L370" s="19" t="str">
        <f>IF(ТаблицаДокумент[[#This Row],[№  п/п]]&gt;$K$5,"Y","N")</f>
        <v>Y</v>
      </c>
    </row>
    <row r="371" spans="1:12" x14ac:dyDescent="0.35">
      <c r="A371" s="4" t="str">
        <f t="shared" si="5"/>
        <v/>
      </c>
      <c r="B371" s="15" t="str">
        <f t="array" ref="B371">IFERROR(IF(ТаблицаДокумент[[#This Row],[ № ТН]]="","",VLOOKUP(ТаблицаДокумент[[#This Row],[ № ТН]],Сборка_реестра_с_БД[#All],$B$8,FALSE)),"")</f>
        <v/>
      </c>
      <c r="C371" s="4" t="str">
        <f t="array" ref="C37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1" s="4" t="str">
        <f t="array" ref="D371">IFERROR(IF(ТаблицаДокумент[[#This Row],[ № ТН]]="","",VLOOKUP(ТаблицаДокумент[[#This Row],[ № ТН]],Сборка_реестра_с_БД[#All],D$8,FALSE)),"")</f>
        <v/>
      </c>
      <c r="E371" s="16" t="str">
        <f t="array" ref="E371">IFERROR(IF(ТаблицаДокумент[[#This Row],[ № ТН]]="","",VLOOKUP(ТаблицаДокумент[[#This Row],[ № ТН]],Сборка_реестра_с_БД[#All],E$8,FALSE)),"")</f>
        <v/>
      </c>
      <c r="F371" s="17" t="str">
        <f t="array" ref="F371">IFERROR(IF(ТаблицаДокумент[[#This Row],[ № ТН]]="","",VLOOKUP(ТаблицаДокумент[[#This Row],[ № ТН]],Сборка_реестра_с_БД[#All],F$8,FALSE)),"")</f>
        <v/>
      </c>
      <c r="G371" s="4" t="str">
        <f t="array" ref="G371">IFERROR(IF(ТаблицаДокумент[[#This Row],[ № ТН]]="","",VLOOKUP(ТаблицаДокумент[[#This Row],[ № ТН]],Сборка_реестра_с_БД[#All],G$8,FALSE)),"")</f>
        <v/>
      </c>
      <c r="H371" s="4" t="str">
        <f t="array" ref="H371">IFERROR(IF(ТаблицаДокумент[[#This Row],[ № ТН]]="","",VLOOKUP(ТаблицаДокумент[[#This Row],[ № ТН]],Сборка_реестра_с_БД[#All],H$8,FALSE)),"")</f>
        <v/>
      </c>
      <c r="I371" s="4" t="str">
        <f t="array" ref="I371">IFERROR(IF(ТаблицаДокумент[[#This Row],[ № ТН]]="","",VLOOKUP(ТаблицаДокумент[[#This Row],[ № ТН]],Сборка_реестра_с_БД[#All],I$8,FALSE)),"")</f>
        <v/>
      </c>
      <c r="J371" s="6" t="str">
        <f t="array" ref="J37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1" s="4" t="str">
        <f t="array" ref="K371">IFERROR(IF(VLOOKUP(ТаблицаДокумент[[#This Row],[ № ТН]],Сборка_реестра_с_БД[#All],K$8,FALSE),,""),"")</f>
        <v/>
      </c>
      <c r="L371" s="19" t="str">
        <f>IF(ТаблицаДокумент[[#This Row],[№  п/п]]&gt;$K$5,"Y","N")</f>
        <v>Y</v>
      </c>
    </row>
    <row r="372" spans="1:12" x14ac:dyDescent="0.35">
      <c r="A372" s="4" t="str">
        <f t="shared" si="5"/>
        <v/>
      </c>
      <c r="B372" s="15" t="str">
        <f t="array" ref="B372">IFERROR(IF(ТаблицаДокумент[[#This Row],[ № ТН]]="","",VLOOKUP(ТаблицаДокумент[[#This Row],[ № ТН]],Сборка_реестра_с_БД[#All],$B$8,FALSE)),"")</f>
        <v/>
      </c>
      <c r="C372" s="4" t="str">
        <f t="array" ref="C37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2" s="4" t="str">
        <f t="array" ref="D372">IFERROR(IF(ТаблицаДокумент[[#This Row],[ № ТН]]="","",VLOOKUP(ТаблицаДокумент[[#This Row],[ № ТН]],Сборка_реестра_с_БД[#All],D$8,FALSE)),"")</f>
        <v/>
      </c>
      <c r="E372" s="16" t="str">
        <f t="array" ref="E372">IFERROR(IF(ТаблицаДокумент[[#This Row],[ № ТН]]="","",VLOOKUP(ТаблицаДокумент[[#This Row],[ № ТН]],Сборка_реестра_с_БД[#All],E$8,FALSE)),"")</f>
        <v/>
      </c>
      <c r="F372" s="17" t="str">
        <f t="array" ref="F372">IFERROR(IF(ТаблицаДокумент[[#This Row],[ № ТН]]="","",VLOOKUP(ТаблицаДокумент[[#This Row],[ № ТН]],Сборка_реестра_с_БД[#All],F$8,FALSE)),"")</f>
        <v/>
      </c>
      <c r="G372" s="4" t="str">
        <f t="array" ref="G372">IFERROR(IF(ТаблицаДокумент[[#This Row],[ № ТН]]="","",VLOOKUP(ТаблицаДокумент[[#This Row],[ № ТН]],Сборка_реестра_с_БД[#All],G$8,FALSE)),"")</f>
        <v/>
      </c>
      <c r="H372" s="4" t="str">
        <f t="array" ref="H372">IFERROR(IF(ТаблицаДокумент[[#This Row],[ № ТН]]="","",VLOOKUP(ТаблицаДокумент[[#This Row],[ № ТН]],Сборка_реестра_с_БД[#All],H$8,FALSE)),"")</f>
        <v/>
      </c>
      <c r="I372" s="4" t="str">
        <f t="array" ref="I372">IFERROR(IF(ТаблицаДокумент[[#This Row],[ № ТН]]="","",VLOOKUP(ТаблицаДокумент[[#This Row],[ № ТН]],Сборка_реестра_с_БД[#All],I$8,FALSE)),"")</f>
        <v/>
      </c>
      <c r="J372" s="6" t="str">
        <f t="array" ref="J37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2" s="4" t="str">
        <f t="array" ref="K372">IFERROR(IF(VLOOKUP(ТаблицаДокумент[[#This Row],[ № ТН]],Сборка_реестра_с_БД[#All],K$8,FALSE),,""),"")</f>
        <v/>
      </c>
      <c r="L372" s="19" t="str">
        <f>IF(ТаблицаДокумент[[#This Row],[№  п/п]]&gt;$K$5,"Y","N")</f>
        <v>Y</v>
      </c>
    </row>
    <row r="373" spans="1:12" x14ac:dyDescent="0.35">
      <c r="A373" s="4" t="str">
        <f t="shared" si="5"/>
        <v/>
      </c>
      <c r="B373" s="15" t="str">
        <f t="array" ref="B373">IFERROR(IF(ТаблицаДокумент[[#This Row],[ № ТН]]="","",VLOOKUP(ТаблицаДокумент[[#This Row],[ № ТН]],Сборка_реестра_с_БД[#All],$B$8,FALSE)),"")</f>
        <v/>
      </c>
      <c r="C373" s="4" t="str">
        <f t="array" ref="C37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3" s="4" t="str">
        <f t="array" ref="D373">IFERROR(IF(ТаблицаДокумент[[#This Row],[ № ТН]]="","",VLOOKUP(ТаблицаДокумент[[#This Row],[ № ТН]],Сборка_реестра_с_БД[#All],D$8,FALSE)),"")</f>
        <v/>
      </c>
      <c r="E373" s="16" t="str">
        <f t="array" ref="E373">IFERROR(IF(ТаблицаДокумент[[#This Row],[ № ТН]]="","",VLOOKUP(ТаблицаДокумент[[#This Row],[ № ТН]],Сборка_реестра_с_БД[#All],E$8,FALSE)),"")</f>
        <v/>
      </c>
      <c r="F373" s="17" t="str">
        <f t="array" ref="F373">IFERROR(IF(ТаблицаДокумент[[#This Row],[ № ТН]]="","",VLOOKUP(ТаблицаДокумент[[#This Row],[ № ТН]],Сборка_реестра_с_БД[#All],F$8,FALSE)),"")</f>
        <v/>
      </c>
      <c r="G373" s="4" t="str">
        <f t="array" ref="G373">IFERROR(IF(ТаблицаДокумент[[#This Row],[ № ТН]]="","",VLOOKUP(ТаблицаДокумент[[#This Row],[ № ТН]],Сборка_реестра_с_БД[#All],G$8,FALSE)),"")</f>
        <v/>
      </c>
      <c r="H373" s="4" t="str">
        <f t="array" ref="H373">IFERROR(IF(ТаблицаДокумент[[#This Row],[ № ТН]]="","",VLOOKUP(ТаблицаДокумент[[#This Row],[ № ТН]],Сборка_реестра_с_БД[#All],H$8,FALSE)),"")</f>
        <v/>
      </c>
      <c r="I373" s="4" t="str">
        <f t="array" ref="I373">IFERROR(IF(ТаблицаДокумент[[#This Row],[ № ТН]]="","",VLOOKUP(ТаблицаДокумент[[#This Row],[ № ТН]],Сборка_реестра_с_БД[#All],I$8,FALSE)),"")</f>
        <v/>
      </c>
      <c r="J373" s="6" t="str">
        <f t="array" ref="J37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3" s="4" t="str">
        <f t="array" ref="K373">IFERROR(IF(VLOOKUP(ТаблицаДокумент[[#This Row],[ № ТН]],Сборка_реестра_с_БД[#All],K$8,FALSE),,""),"")</f>
        <v/>
      </c>
      <c r="L373" s="19" t="str">
        <f>IF(ТаблицаДокумент[[#This Row],[№  п/п]]&gt;$K$5,"Y","N")</f>
        <v>Y</v>
      </c>
    </row>
    <row r="374" spans="1:12" x14ac:dyDescent="0.35">
      <c r="A374" s="4" t="str">
        <f t="shared" si="5"/>
        <v/>
      </c>
      <c r="B374" s="15" t="str">
        <f t="array" ref="B374">IFERROR(IF(ТаблицаДокумент[[#This Row],[ № ТН]]="","",VLOOKUP(ТаблицаДокумент[[#This Row],[ № ТН]],Сборка_реестра_с_БД[#All],$B$8,FALSE)),"")</f>
        <v/>
      </c>
      <c r="C374" s="4" t="str">
        <f t="array" ref="C37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4" s="4" t="str">
        <f t="array" ref="D374">IFERROR(IF(ТаблицаДокумент[[#This Row],[ № ТН]]="","",VLOOKUP(ТаблицаДокумент[[#This Row],[ № ТН]],Сборка_реестра_с_БД[#All],D$8,FALSE)),"")</f>
        <v/>
      </c>
      <c r="E374" s="16" t="str">
        <f t="array" ref="E374">IFERROR(IF(ТаблицаДокумент[[#This Row],[ № ТН]]="","",VLOOKUP(ТаблицаДокумент[[#This Row],[ № ТН]],Сборка_реестра_с_БД[#All],E$8,FALSE)),"")</f>
        <v/>
      </c>
      <c r="F374" s="17" t="str">
        <f t="array" ref="F374">IFERROR(IF(ТаблицаДокумент[[#This Row],[ № ТН]]="","",VLOOKUP(ТаблицаДокумент[[#This Row],[ № ТН]],Сборка_реестра_с_БД[#All],F$8,FALSE)),"")</f>
        <v/>
      </c>
      <c r="G374" s="4" t="str">
        <f t="array" ref="G374">IFERROR(IF(ТаблицаДокумент[[#This Row],[ № ТН]]="","",VLOOKUP(ТаблицаДокумент[[#This Row],[ № ТН]],Сборка_реестра_с_БД[#All],G$8,FALSE)),"")</f>
        <v/>
      </c>
      <c r="H374" s="4" t="str">
        <f t="array" ref="H374">IFERROR(IF(ТаблицаДокумент[[#This Row],[ № ТН]]="","",VLOOKUP(ТаблицаДокумент[[#This Row],[ № ТН]],Сборка_реестра_с_БД[#All],H$8,FALSE)),"")</f>
        <v/>
      </c>
      <c r="I374" s="4" t="str">
        <f t="array" ref="I374">IFERROR(IF(ТаблицаДокумент[[#This Row],[ № ТН]]="","",VLOOKUP(ТаблицаДокумент[[#This Row],[ № ТН]],Сборка_реестра_с_БД[#All],I$8,FALSE)),"")</f>
        <v/>
      </c>
      <c r="J374" s="6" t="str">
        <f t="array" ref="J37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4" s="4" t="str">
        <f t="array" ref="K374">IFERROR(IF(VLOOKUP(ТаблицаДокумент[[#This Row],[ № ТН]],Сборка_реестра_с_БД[#All],K$8,FALSE),,""),"")</f>
        <v/>
      </c>
      <c r="L374" s="19" t="str">
        <f>IF(ТаблицаДокумент[[#This Row],[№  п/п]]&gt;$K$5,"Y","N")</f>
        <v>Y</v>
      </c>
    </row>
    <row r="375" spans="1:12" x14ac:dyDescent="0.35">
      <c r="A375" s="4" t="str">
        <f t="shared" si="5"/>
        <v/>
      </c>
      <c r="B375" s="15" t="str">
        <f t="array" ref="B375">IFERROR(IF(ТаблицаДокумент[[#This Row],[ № ТН]]="","",VLOOKUP(ТаблицаДокумент[[#This Row],[ № ТН]],Сборка_реестра_с_БД[#All],$B$8,FALSE)),"")</f>
        <v/>
      </c>
      <c r="C375" s="4" t="str">
        <f t="array" ref="C37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5" s="4" t="str">
        <f t="array" ref="D375">IFERROR(IF(ТаблицаДокумент[[#This Row],[ № ТН]]="","",VLOOKUP(ТаблицаДокумент[[#This Row],[ № ТН]],Сборка_реестра_с_БД[#All],D$8,FALSE)),"")</f>
        <v/>
      </c>
      <c r="E375" s="16" t="str">
        <f t="array" ref="E375">IFERROR(IF(ТаблицаДокумент[[#This Row],[ № ТН]]="","",VLOOKUP(ТаблицаДокумент[[#This Row],[ № ТН]],Сборка_реестра_с_БД[#All],E$8,FALSE)),"")</f>
        <v/>
      </c>
      <c r="F375" s="17" t="str">
        <f t="array" ref="F375">IFERROR(IF(ТаблицаДокумент[[#This Row],[ № ТН]]="","",VLOOKUP(ТаблицаДокумент[[#This Row],[ № ТН]],Сборка_реестра_с_БД[#All],F$8,FALSE)),"")</f>
        <v/>
      </c>
      <c r="G375" s="4" t="str">
        <f t="array" ref="G375">IFERROR(IF(ТаблицаДокумент[[#This Row],[ № ТН]]="","",VLOOKUP(ТаблицаДокумент[[#This Row],[ № ТН]],Сборка_реестра_с_БД[#All],G$8,FALSE)),"")</f>
        <v/>
      </c>
      <c r="H375" s="4" t="str">
        <f t="array" ref="H375">IFERROR(IF(ТаблицаДокумент[[#This Row],[ № ТН]]="","",VLOOKUP(ТаблицаДокумент[[#This Row],[ № ТН]],Сборка_реестра_с_БД[#All],H$8,FALSE)),"")</f>
        <v/>
      </c>
      <c r="I375" s="4" t="str">
        <f t="array" ref="I375">IFERROR(IF(ТаблицаДокумент[[#This Row],[ № ТН]]="","",VLOOKUP(ТаблицаДокумент[[#This Row],[ № ТН]],Сборка_реестра_с_БД[#All],I$8,FALSE)),"")</f>
        <v/>
      </c>
      <c r="J375" s="6" t="str">
        <f t="array" ref="J37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5" s="4" t="str">
        <f t="array" ref="K375">IFERROR(IF(VLOOKUP(ТаблицаДокумент[[#This Row],[ № ТН]],Сборка_реестра_с_БД[#All],K$8,FALSE),,""),"")</f>
        <v/>
      </c>
      <c r="L375" s="19" t="str">
        <f>IF(ТаблицаДокумент[[#This Row],[№  п/п]]&gt;$K$5,"Y","N")</f>
        <v>Y</v>
      </c>
    </row>
    <row r="376" spans="1:12" x14ac:dyDescent="0.35">
      <c r="A376" s="4" t="str">
        <f t="shared" si="5"/>
        <v/>
      </c>
      <c r="B376" s="15" t="str">
        <f t="array" ref="B376">IFERROR(IF(ТаблицаДокумент[[#This Row],[ № ТН]]="","",VLOOKUP(ТаблицаДокумент[[#This Row],[ № ТН]],Сборка_реестра_с_БД[#All],$B$8,FALSE)),"")</f>
        <v/>
      </c>
      <c r="C376" s="4" t="str">
        <f t="array" ref="C37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6" s="4" t="str">
        <f t="array" ref="D376">IFERROR(IF(ТаблицаДокумент[[#This Row],[ № ТН]]="","",VLOOKUP(ТаблицаДокумент[[#This Row],[ № ТН]],Сборка_реестра_с_БД[#All],D$8,FALSE)),"")</f>
        <v/>
      </c>
      <c r="E376" s="16" t="str">
        <f t="array" ref="E376">IFERROR(IF(ТаблицаДокумент[[#This Row],[ № ТН]]="","",VLOOKUP(ТаблицаДокумент[[#This Row],[ № ТН]],Сборка_реестра_с_БД[#All],E$8,FALSE)),"")</f>
        <v/>
      </c>
      <c r="F376" s="17" t="str">
        <f t="array" ref="F376">IFERROR(IF(ТаблицаДокумент[[#This Row],[ № ТН]]="","",VLOOKUP(ТаблицаДокумент[[#This Row],[ № ТН]],Сборка_реестра_с_БД[#All],F$8,FALSE)),"")</f>
        <v/>
      </c>
      <c r="G376" s="4" t="str">
        <f t="array" ref="G376">IFERROR(IF(ТаблицаДокумент[[#This Row],[ № ТН]]="","",VLOOKUP(ТаблицаДокумент[[#This Row],[ № ТН]],Сборка_реестра_с_БД[#All],G$8,FALSE)),"")</f>
        <v/>
      </c>
      <c r="H376" s="4" t="str">
        <f t="array" ref="H376">IFERROR(IF(ТаблицаДокумент[[#This Row],[ № ТН]]="","",VLOOKUP(ТаблицаДокумент[[#This Row],[ № ТН]],Сборка_реестра_с_БД[#All],H$8,FALSE)),"")</f>
        <v/>
      </c>
      <c r="I376" s="4" t="str">
        <f t="array" ref="I376">IFERROR(IF(ТаблицаДокумент[[#This Row],[ № ТН]]="","",VLOOKUP(ТаблицаДокумент[[#This Row],[ № ТН]],Сборка_реестра_с_БД[#All],I$8,FALSE)),"")</f>
        <v/>
      </c>
      <c r="J376" s="6" t="str">
        <f t="array" ref="J37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6" s="4" t="str">
        <f t="array" ref="K376">IFERROR(IF(VLOOKUP(ТаблицаДокумент[[#This Row],[ № ТН]],Сборка_реестра_с_БД[#All],K$8,FALSE),,""),"")</f>
        <v/>
      </c>
      <c r="L376" s="19" t="str">
        <f>IF(ТаблицаДокумент[[#This Row],[№  п/п]]&gt;$K$5,"Y","N")</f>
        <v>Y</v>
      </c>
    </row>
    <row r="377" spans="1:12" x14ac:dyDescent="0.35">
      <c r="A377" s="4" t="str">
        <f t="shared" si="5"/>
        <v/>
      </c>
      <c r="B377" s="15" t="str">
        <f t="array" ref="B377">IFERROR(IF(ТаблицаДокумент[[#This Row],[ № ТН]]="","",VLOOKUP(ТаблицаДокумент[[#This Row],[ № ТН]],Сборка_реестра_с_БД[#All],$B$8,FALSE)),"")</f>
        <v/>
      </c>
      <c r="C377" s="4" t="str">
        <f t="array" ref="C37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7" s="4" t="str">
        <f t="array" ref="D377">IFERROR(IF(ТаблицаДокумент[[#This Row],[ № ТН]]="","",VLOOKUP(ТаблицаДокумент[[#This Row],[ № ТН]],Сборка_реестра_с_БД[#All],D$8,FALSE)),"")</f>
        <v/>
      </c>
      <c r="E377" s="16" t="str">
        <f t="array" ref="E377">IFERROR(IF(ТаблицаДокумент[[#This Row],[ № ТН]]="","",VLOOKUP(ТаблицаДокумент[[#This Row],[ № ТН]],Сборка_реестра_с_БД[#All],E$8,FALSE)),"")</f>
        <v/>
      </c>
      <c r="F377" s="17" t="str">
        <f t="array" ref="F377">IFERROR(IF(ТаблицаДокумент[[#This Row],[ № ТН]]="","",VLOOKUP(ТаблицаДокумент[[#This Row],[ № ТН]],Сборка_реестра_с_БД[#All],F$8,FALSE)),"")</f>
        <v/>
      </c>
      <c r="G377" s="4" t="str">
        <f t="array" ref="G377">IFERROR(IF(ТаблицаДокумент[[#This Row],[ № ТН]]="","",VLOOKUP(ТаблицаДокумент[[#This Row],[ № ТН]],Сборка_реестра_с_БД[#All],G$8,FALSE)),"")</f>
        <v/>
      </c>
      <c r="H377" s="4" t="str">
        <f t="array" ref="H377">IFERROR(IF(ТаблицаДокумент[[#This Row],[ № ТН]]="","",VLOOKUP(ТаблицаДокумент[[#This Row],[ № ТН]],Сборка_реестра_с_БД[#All],H$8,FALSE)),"")</f>
        <v/>
      </c>
      <c r="I377" s="4" t="str">
        <f t="array" ref="I377">IFERROR(IF(ТаблицаДокумент[[#This Row],[ № ТН]]="","",VLOOKUP(ТаблицаДокумент[[#This Row],[ № ТН]],Сборка_реестра_с_БД[#All],I$8,FALSE)),"")</f>
        <v/>
      </c>
      <c r="J377" s="6" t="str">
        <f t="array" ref="J37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7" s="4" t="str">
        <f t="array" ref="K377">IFERROR(IF(VLOOKUP(ТаблицаДокумент[[#This Row],[ № ТН]],Сборка_реестра_с_БД[#All],K$8,FALSE),,""),"")</f>
        <v/>
      </c>
      <c r="L377" s="19" t="str">
        <f>IF(ТаблицаДокумент[[#This Row],[№  п/п]]&gt;$K$5,"Y","N")</f>
        <v>Y</v>
      </c>
    </row>
    <row r="378" spans="1:12" x14ac:dyDescent="0.35">
      <c r="A378" s="4" t="str">
        <f t="shared" si="5"/>
        <v/>
      </c>
      <c r="B378" s="15" t="str">
        <f t="array" ref="B378">IFERROR(IF(ТаблицаДокумент[[#This Row],[ № ТН]]="","",VLOOKUP(ТаблицаДокумент[[#This Row],[ № ТН]],Сборка_реестра_с_БД[#All],$B$8,FALSE)),"")</f>
        <v/>
      </c>
      <c r="C378" s="4" t="str">
        <f t="array" ref="C37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8" s="4" t="str">
        <f t="array" ref="D378">IFERROR(IF(ТаблицаДокумент[[#This Row],[ № ТН]]="","",VLOOKUP(ТаблицаДокумент[[#This Row],[ № ТН]],Сборка_реестра_с_БД[#All],D$8,FALSE)),"")</f>
        <v/>
      </c>
      <c r="E378" s="16" t="str">
        <f t="array" ref="E378">IFERROR(IF(ТаблицаДокумент[[#This Row],[ № ТН]]="","",VLOOKUP(ТаблицаДокумент[[#This Row],[ № ТН]],Сборка_реестра_с_БД[#All],E$8,FALSE)),"")</f>
        <v/>
      </c>
      <c r="F378" s="17" t="str">
        <f t="array" ref="F378">IFERROR(IF(ТаблицаДокумент[[#This Row],[ № ТН]]="","",VLOOKUP(ТаблицаДокумент[[#This Row],[ № ТН]],Сборка_реестра_с_БД[#All],F$8,FALSE)),"")</f>
        <v/>
      </c>
      <c r="G378" s="4" t="str">
        <f t="array" ref="G378">IFERROR(IF(ТаблицаДокумент[[#This Row],[ № ТН]]="","",VLOOKUP(ТаблицаДокумент[[#This Row],[ № ТН]],Сборка_реестра_с_БД[#All],G$8,FALSE)),"")</f>
        <v/>
      </c>
      <c r="H378" s="4" t="str">
        <f t="array" ref="H378">IFERROR(IF(ТаблицаДокумент[[#This Row],[ № ТН]]="","",VLOOKUP(ТаблицаДокумент[[#This Row],[ № ТН]],Сборка_реестра_с_БД[#All],H$8,FALSE)),"")</f>
        <v/>
      </c>
      <c r="I378" s="4" t="str">
        <f t="array" ref="I378">IFERROR(IF(ТаблицаДокумент[[#This Row],[ № ТН]]="","",VLOOKUP(ТаблицаДокумент[[#This Row],[ № ТН]],Сборка_реестра_с_БД[#All],I$8,FALSE)),"")</f>
        <v/>
      </c>
      <c r="J378" s="6" t="str">
        <f t="array" ref="J37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8" s="4" t="str">
        <f t="array" ref="K378">IFERROR(IF(VLOOKUP(ТаблицаДокумент[[#This Row],[ № ТН]],Сборка_реестра_с_БД[#All],K$8,FALSE),,""),"")</f>
        <v/>
      </c>
      <c r="L378" s="19" t="str">
        <f>IF(ТаблицаДокумент[[#This Row],[№  п/п]]&gt;$K$5,"Y","N")</f>
        <v>Y</v>
      </c>
    </row>
    <row r="379" spans="1:12" x14ac:dyDescent="0.35">
      <c r="A379" s="4" t="str">
        <f t="shared" si="5"/>
        <v/>
      </c>
      <c r="B379" s="15" t="str">
        <f t="array" ref="B379">IFERROR(IF(ТаблицаДокумент[[#This Row],[ № ТН]]="","",VLOOKUP(ТаблицаДокумент[[#This Row],[ № ТН]],Сборка_реестра_с_БД[#All],$B$8,FALSE)),"")</f>
        <v/>
      </c>
      <c r="C379" s="4" t="str">
        <f t="array" ref="C37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79" s="4" t="str">
        <f t="array" ref="D379">IFERROR(IF(ТаблицаДокумент[[#This Row],[ № ТН]]="","",VLOOKUP(ТаблицаДокумент[[#This Row],[ № ТН]],Сборка_реестра_с_БД[#All],D$8,FALSE)),"")</f>
        <v/>
      </c>
      <c r="E379" s="16" t="str">
        <f t="array" ref="E379">IFERROR(IF(ТаблицаДокумент[[#This Row],[ № ТН]]="","",VLOOKUP(ТаблицаДокумент[[#This Row],[ № ТН]],Сборка_реестра_с_БД[#All],E$8,FALSE)),"")</f>
        <v/>
      </c>
      <c r="F379" s="17" t="str">
        <f t="array" ref="F379">IFERROR(IF(ТаблицаДокумент[[#This Row],[ № ТН]]="","",VLOOKUP(ТаблицаДокумент[[#This Row],[ № ТН]],Сборка_реестра_с_БД[#All],F$8,FALSE)),"")</f>
        <v/>
      </c>
      <c r="G379" s="4" t="str">
        <f t="array" ref="G379">IFERROR(IF(ТаблицаДокумент[[#This Row],[ № ТН]]="","",VLOOKUP(ТаблицаДокумент[[#This Row],[ № ТН]],Сборка_реестра_с_БД[#All],G$8,FALSE)),"")</f>
        <v/>
      </c>
      <c r="H379" s="4" t="str">
        <f t="array" ref="H379">IFERROR(IF(ТаблицаДокумент[[#This Row],[ № ТН]]="","",VLOOKUP(ТаблицаДокумент[[#This Row],[ № ТН]],Сборка_реестра_с_БД[#All],H$8,FALSE)),"")</f>
        <v/>
      </c>
      <c r="I379" s="4" t="str">
        <f t="array" ref="I379">IFERROR(IF(ТаблицаДокумент[[#This Row],[ № ТН]]="","",VLOOKUP(ТаблицаДокумент[[#This Row],[ № ТН]],Сборка_реестра_с_БД[#All],I$8,FALSE)),"")</f>
        <v/>
      </c>
      <c r="J379" s="6" t="str">
        <f t="array" ref="J37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79" s="4" t="str">
        <f t="array" ref="K379">IFERROR(IF(VLOOKUP(ТаблицаДокумент[[#This Row],[ № ТН]],Сборка_реестра_с_БД[#All],K$8,FALSE),,""),"")</f>
        <v/>
      </c>
      <c r="L379" s="19" t="str">
        <f>IF(ТаблицаДокумент[[#This Row],[№  п/п]]&gt;$K$5,"Y","N")</f>
        <v>Y</v>
      </c>
    </row>
    <row r="380" spans="1:12" x14ac:dyDescent="0.35">
      <c r="A380" s="4" t="str">
        <f t="shared" si="5"/>
        <v/>
      </c>
      <c r="B380" s="15" t="str">
        <f t="array" ref="B380">IFERROR(IF(ТаблицаДокумент[[#This Row],[ № ТН]]="","",VLOOKUP(ТаблицаДокумент[[#This Row],[ № ТН]],Сборка_реестра_с_БД[#All],$B$8,FALSE)),"")</f>
        <v/>
      </c>
      <c r="C380" s="4" t="str">
        <f t="array" ref="C38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0" s="4" t="str">
        <f t="array" ref="D380">IFERROR(IF(ТаблицаДокумент[[#This Row],[ № ТН]]="","",VLOOKUP(ТаблицаДокумент[[#This Row],[ № ТН]],Сборка_реестра_с_БД[#All],D$8,FALSE)),"")</f>
        <v/>
      </c>
      <c r="E380" s="16" t="str">
        <f t="array" ref="E380">IFERROR(IF(ТаблицаДокумент[[#This Row],[ № ТН]]="","",VLOOKUP(ТаблицаДокумент[[#This Row],[ № ТН]],Сборка_реестра_с_БД[#All],E$8,FALSE)),"")</f>
        <v/>
      </c>
      <c r="F380" s="17" t="str">
        <f t="array" ref="F380">IFERROR(IF(ТаблицаДокумент[[#This Row],[ № ТН]]="","",VLOOKUP(ТаблицаДокумент[[#This Row],[ № ТН]],Сборка_реестра_с_БД[#All],F$8,FALSE)),"")</f>
        <v/>
      </c>
      <c r="G380" s="4" t="str">
        <f t="array" ref="G380">IFERROR(IF(ТаблицаДокумент[[#This Row],[ № ТН]]="","",VLOOKUP(ТаблицаДокумент[[#This Row],[ № ТН]],Сборка_реестра_с_БД[#All],G$8,FALSE)),"")</f>
        <v/>
      </c>
      <c r="H380" s="4" t="str">
        <f t="array" ref="H380">IFERROR(IF(ТаблицаДокумент[[#This Row],[ № ТН]]="","",VLOOKUP(ТаблицаДокумент[[#This Row],[ № ТН]],Сборка_реестра_с_БД[#All],H$8,FALSE)),"")</f>
        <v/>
      </c>
      <c r="I380" s="4" t="str">
        <f t="array" ref="I380">IFERROR(IF(ТаблицаДокумент[[#This Row],[ № ТН]]="","",VLOOKUP(ТаблицаДокумент[[#This Row],[ № ТН]],Сборка_реестра_с_БД[#All],I$8,FALSE)),"")</f>
        <v/>
      </c>
      <c r="J380" s="6" t="str">
        <f t="array" ref="J38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0" s="4" t="str">
        <f t="array" ref="K380">IFERROR(IF(VLOOKUP(ТаблицаДокумент[[#This Row],[ № ТН]],Сборка_реестра_с_БД[#All],K$8,FALSE),,""),"")</f>
        <v/>
      </c>
      <c r="L380" s="19" t="str">
        <f>IF(ТаблицаДокумент[[#This Row],[№  п/п]]&gt;$K$5,"Y","N")</f>
        <v>Y</v>
      </c>
    </row>
    <row r="381" spans="1:12" x14ac:dyDescent="0.35">
      <c r="A381" s="4" t="str">
        <f t="shared" si="5"/>
        <v/>
      </c>
      <c r="B381" s="15" t="str">
        <f t="array" ref="B381">IFERROR(IF(ТаблицаДокумент[[#This Row],[ № ТН]]="","",VLOOKUP(ТаблицаДокумент[[#This Row],[ № ТН]],Сборка_реестра_с_БД[#All],$B$8,FALSE)),"")</f>
        <v/>
      </c>
      <c r="C381" s="4" t="str">
        <f t="array" ref="C38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1" s="4" t="str">
        <f t="array" ref="D381">IFERROR(IF(ТаблицаДокумент[[#This Row],[ № ТН]]="","",VLOOKUP(ТаблицаДокумент[[#This Row],[ № ТН]],Сборка_реестра_с_БД[#All],D$8,FALSE)),"")</f>
        <v/>
      </c>
      <c r="E381" s="16" t="str">
        <f t="array" ref="E381">IFERROR(IF(ТаблицаДокумент[[#This Row],[ № ТН]]="","",VLOOKUP(ТаблицаДокумент[[#This Row],[ № ТН]],Сборка_реестра_с_БД[#All],E$8,FALSE)),"")</f>
        <v/>
      </c>
      <c r="F381" s="17" t="str">
        <f t="array" ref="F381">IFERROR(IF(ТаблицаДокумент[[#This Row],[ № ТН]]="","",VLOOKUP(ТаблицаДокумент[[#This Row],[ № ТН]],Сборка_реестра_с_БД[#All],F$8,FALSE)),"")</f>
        <v/>
      </c>
      <c r="G381" s="4" t="str">
        <f t="array" ref="G381">IFERROR(IF(ТаблицаДокумент[[#This Row],[ № ТН]]="","",VLOOKUP(ТаблицаДокумент[[#This Row],[ № ТН]],Сборка_реестра_с_БД[#All],G$8,FALSE)),"")</f>
        <v/>
      </c>
      <c r="H381" s="4" t="str">
        <f t="array" ref="H381">IFERROR(IF(ТаблицаДокумент[[#This Row],[ № ТН]]="","",VLOOKUP(ТаблицаДокумент[[#This Row],[ № ТН]],Сборка_реестра_с_БД[#All],H$8,FALSE)),"")</f>
        <v/>
      </c>
      <c r="I381" s="4" t="str">
        <f t="array" ref="I381">IFERROR(IF(ТаблицаДокумент[[#This Row],[ № ТН]]="","",VLOOKUP(ТаблицаДокумент[[#This Row],[ № ТН]],Сборка_реестра_с_БД[#All],I$8,FALSE)),"")</f>
        <v/>
      </c>
      <c r="J381" s="6" t="str">
        <f t="array" ref="J38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1" s="4" t="str">
        <f t="array" ref="K381">IFERROR(IF(VLOOKUP(ТаблицаДокумент[[#This Row],[ № ТН]],Сборка_реестра_с_БД[#All],K$8,FALSE),,""),"")</f>
        <v/>
      </c>
      <c r="L381" s="19" t="str">
        <f>IF(ТаблицаДокумент[[#This Row],[№  п/п]]&gt;$K$5,"Y","N")</f>
        <v>Y</v>
      </c>
    </row>
    <row r="382" spans="1:12" x14ac:dyDescent="0.35">
      <c r="A382" s="4" t="str">
        <f t="shared" si="5"/>
        <v/>
      </c>
      <c r="B382" s="15" t="str">
        <f t="array" ref="B382">IFERROR(IF(ТаблицаДокумент[[#This Row],[ № ТН]]="","",VLOOKUP(ТаблицаДокумент[[#This Row],[ № ТН]],Сборка_реестра_с_БД[#All],$B$8,FALSE)),"")</f>
        <v/>
      </c>
      <c r="C382" s="4" t="str">
        <f t="array" ref="C38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2" s="4" t="str">
        <f t="array" ref="D382">IFERROR(IF(ТаблицаДокумент[[#This Row],[ № ТН]]="","",VLOOKUP(ТаблицаДокумент[[#This Row],[ № ТН]],Сборка_реестра_с_БД[#All],D$8,FALSE)),"")</f>
        <v/>
      </c>
      <c r="E382" s="16" t="str">
        <f t="array" ref="E382">IFERROR(IF(ТаблицаДокумент[[#This Row],[ № ТН]]="","",VLOOKUP(ТаблицаДокумент[[#This Row],[ № ТН]],Сборка_реестра_с_БД[#All],E$8,FALSE)),"")</f>
        <v/>
      </c>
      <c r="F382" s="17" t="str">
        <f t="array" ref="F382">IFERROR(IF(ТаблицаДокумент[[#This Row],[ № ТН]]="","",VLOOKUP(ТаблицаДокумент[[#This Row],[ № ТН]],Сборка_реестра_с_БД[#All],F$8,FALSE)),"")</f>
        <v/>
      </c>
      <c r="G382" s="4" t="str">
        <f t="array" ref="G382">IFERROR(IF(ТаблицаДокумент[[#This Row],[ № ТН]]="","",VLOOKUP(ТаблицаДокумент[[#This Row],[ № ТН]],Сборка_реестра_с_БД[#All],G$8,FALSE)),"")</f>
        <v/>
      </c>
      <c r="H382" s="4" t="str">
        <f t="array" ref="H382">IFERROR(IF(ТаблицаДокумент[[#This Row],[ № ТН]]="","",VLOOKUP(ТаблицаДокумент[[#This Row],[ № ТН]],Сборка_реестра_с_БД[#All],H$8,FALSE)),"")</f>
        <v/>
      </c>
      <c r="I382" s="4" t="str">
        <f t="array" ref="I382">IFERROR(IF(ТаблицаДокумент[[#This Row],[ № ТН]]="","",VLOOKUP(ТаблицаДокумент[[#This Row],[ № ТН]],Сборка_реестра_с_БД[#All],I$8,FALSE)),"")</f>
        <v/>
      </c>
      <c r="J382" s="6" t="str">
        <f t="array" ref="J38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2" s="4" t="str">
        <f t="array" ref="K382">IFERROR(IF(VLOOKUP(ТаблицаДокумент[[#This Row],[ № ТН]],Сборка_реестра_с_БД[#All],K$8,FALSE),,""),"")</f>
        <v/>
      </c>
      <c r="L382" s="19" t="str">
        <f>IF(ТаблицаДокумент[[#This Row],[№  п/п]]&gt;$K$5,"Y","N")</f>
        <v>Y</v>
      </c>
    </row>
    <row r="383" spans="1:12" x14ac:dyDescent="0.35">
      <c r="A383" s="4" t="str">
        <f t="shared" si="5"/>
        <v/>
      </c>
      <c r="B383" s="15" t="str">
        <f t="array" ref="B383">IFERROR(IF(ТаблицаДокумент[[#This Row],[ № ТН]]="","",VLOOKUP(ТаблицаДокумент[[#This Row],[ № ТН]],Сборка_реестра_с_БД[#All],$B$8,FALSE)),"")</f>
        <v/>
      </c>
      <c r="C383" s="4" t="str">
        <f t="array" ref="C38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3" s="4" t="str">
        <f t="array" ref="D383">IFERROR(IF(ТаблицаДокумент[[#This Row],[ № ТН]]="","",VLOOKUP(ТаблицаДокумент[[#This Row],[ № ТН]],Сборка_реестра_с_БД[#All],D$8,FALSE)),"")</f>
        <v/>
      </c>
      <c r="E383" s="16" t="str">
        <f t="array" ref="E383">IFERROR(IF(ТаблицаДокумент[[#This Row],[ № ТН]]="","",VLOOKUP(ТаблицаДокумент[[#This Row],[ № ТН]],Сборка_реестра_с_БД[#All],E$8,FALSE)),"")</f>
        <v/>
      </c>
      <c r="F383" s="17" t="str">
        <f t="array" ref="F383">IFERROR(IF(ТаблицаДокумент[[#This Row],[ № ТН]]="","",VLOOKUP(ТаблицаДокумент[[#This Row],[ № ТН]],Сборка_реестра_с_БД[#All],F$8,FALSE)),"")</f>
        <v/>
      </c>
      <c r="G383" s="4" t="str">
        <f t="array" ref="G383">IFERROR(IF(ТаблицаДокумент[[#This Row],[ № ТН]]="","",VLOOKUP(ТаблицаДокумент[[#This Row],[ № ТН]],Сборка_реестра_с_БД[#All],G$8,FALSE)),"")</f>
        <v/>
      </c>
      <c r="H383" s="4" t="str">
        <f t="array" ref="H383">IFERROR(IF(ТаблицаДокумент[[#This Row],[ № ТН]]="","",VLOOKUP(ТаблицаДокумент[[#This Row],[ № ТН]],Сборка_реестра_с_БД[#All],H$8,FALSE)),"")</f>
        <v/>
      </c>
      <c r="I383" s="4" t="str">
        <f t="array" ref="I383">IFERROR(IF(ТаблицаДокумент[[#This Row],[ № ТН]]="","",VLOOKUP(ТаблицаДокумент[[#This Row],[ № ТН]],Сборка_реестра_с_БД[#All],I$8,FALSE)),"")</f>
        <v/>
      </c>
      <c r="J383" s="6" t="str">
        <f t="array" ref="J38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3" s="4" t="str">
        <f t="array" ref="K383">IFERROR(IF(VLOOKUP(ТаблицаДокумент[[#This Row],[ № ТН]],Сборка_реестра_с_БД[#All],K$8,FALSE),,""),"")</f>
        <v/>
      </c>
      <c r="L383" s="19" t="str">
        <f>IF(ТаблицаДокумент[[#This Row],[№  п/п]]&gt;$K$5,"Y","N")</f>
        <v>Y</v>
      </c>
    </row>
    <row r="384" spans="1:12" x14ac:dyDescent="0.35">
      <c r="A384" s="4" t="str">
        <f t="shared" si="5"/>
        <v/>
      </c>
      <c r="B384" s="15" t="str">
        <f t="array" ref="B384">IFERROR(IF(ТаблицаДокумент[[#This Row],[ № ТН]]="","",VLOOKUP(ТаблицаДокумент[[#This Row],[ № ТН]],Сборка_реестра_с_БД[#All],$B$8,FALSE)),"")</f>
        <v/>
      </c>
      <c r="C384" s="4" t="str">
        <f t="array" ref="C38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4" s="4" t="str">
        <f t="array" ref="D384">IFERROR(IF(ТаблицаДокумент[[#This Row],[ № ТН]]="","",VLOOKUP(ТаблицаДокумент[[#This Row],[ № ТН]],Сборка_реестра_с_БД[#All],D$8,FALSE)),"")</f>
        <v/>
      </c>
      <c r="E384" s="16" t="str">
        <f t="array" ref="E384">IFERROR(IF(ТаблицаДокумент[[#This Row],[ № ТН]]="","",VLOOKUP(ТаблицаДокумент[[#This Row],[ № ТН]],Сборка_реестра_с_БД[#All],E$8,FALSE)),"")</f>
        <v/>
      </c>
      <c r="F384" s="17" t="str">
        <f t="array" ref="F384">IFERROR(IF(ТаблицаДокумент[[#This Row],[ № ТН]]="","",VLOOKUP(ТаблицаДокумент[[#This Row],[ № ТН]],Сборка_реестра_с_БД[#All],F$8,FALSE)),"")</f>
        <v/>
      </c>
      <c r="G384" s="4" t="str">
        <f t="array" ref="G384">IFERROR(IF(ТаблицаДокумент[[#This Row],[ № ТН]]="","",VLOOKUP(ТаблицаДокумент[[#This Row],[ № ТН]],Сборка_реестра_с_БД[#All],G$8,FALSE)),"")</f>
        <v/>
      </c>
      <c r="H384" s="4" t="str">
        <f t="array" ref="H384">IFERROR(IF(ТаблицаДокумент[[#This Row],[ № ТН]]="","",VLOOKUP(ТаблицаДокумент[[#This Row],[ № ТН]],Сборка_реестра_с_БД[#All],H$8,FALSE)),"")</f>
        <v/>
      </c>
      <c r="I384" s="4" t="str">
        <f t="array" ref="I384">IFERROR(IF(ТаблицаДокумент[[#This Row],[ № ТН]]="","",VLOOKUP(ТаблицаДокумент[[#This Row],[ № ТН]],Сборка_реестра_с_БД[#All],I$8,FALSE)),"")</f>
        <v/>
      </c>
      <c r="J384" s="6" t="str">
        <f t="array" ref="J38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4" s="4" t="str">
        <f t="array" ref="K384">IFERROR(IF(VLOOKUP(ТаблицаДокумент[[#This Row],[ № ТН]],Сборка_реестра_с_БД[#All],K$8,FALSE),,""),"")</f>
        <v/>
      </c>
      <c r="L384" s="19" t="str">
        <f>IF(ТаблицаДокумент[[#This Row],[№  п/п]]&gt;$K$5,"Y","N")</f>
        <v>Y</v>
      </c>
    </row>
    <row r="385" spans="1:12" x14ac:dyDescent="0.35">
      <c r="A385" s="4" t="str">
        <f t="shared" si="5"/>
        <v/>
      </c>
      <c r="B385" s="15" t="str">
        <f t="array" ref="B385">IFERROR(IF(ТаблицаДокумент[[#This Row],[ № ТН]]="","",VLOOKUP(ТаблицаДокумент[[#This Row],[ № ТН]],Сборка_реестра_с_БД[#All],$B$8,FALSE)),"")</f>
        <v/>
      </c>
      <c r="C385" s="4" t="str">
        <f t="array" ref="C38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5" s="4" t="str">
        <f t="array" ref="D385">IFERROR(IF(ТаблицаДокумент[[#This Row],[ № ТН]]="","",VLOOKUP(ТаблицаДокумент[[#This Row],[ № ТН]],Сборка_реестра_с_БД[#All],D$8,FALSE)),"")</f>
        <v/>
      </c>
      <c r="E385" s="16" t="str">
        <f t="array" ref="E385">IFERROR(IF(ТаблицаДокумент[[#This Row],[ № ТН]]="","",VLOOKUP(ТаблицаДокумент[[#This Row],[ № ТН]],Сборка_реестра_с_БД[#All],E$8,FALSE)),"")</f>
        <v/>
      </c>
      <c r="F385" s="17" t="str">
        <f t="array" ref="F385">IFERROR(IF(ТаблицаДокумент[[#This Row],[ № ТН]]="","",VLOOKUP(ТаблицаДокумент[[#This Row],[ № ТН]],Сборка_реестра_с_БД[#All],F$8,FALSE)),"")</f>
        <v/>
      </c>
      <c r="G385" s="4" t="str">
        <f t="array" ref="G385">IFERROR(IF(ТаблицаДокумент[[#This Row],[ № ТН]]="","",VLOOKUP(ТаблицаДокумент[[#This Row],[ № ТН]],Сборка_реестра_с_БД[#All],G$8,FALSE)),"")</f>
        <v/>
      </c>
      <c r="H385" s="4" t="str">
        <f t="array" ref="H385">IFERROR(IF(ТаблицаДокумент[[#This Row],[ № ТН]]="","",VLOOKUP(ТаблицаДокумент[[#This Row],[ № ТН]],Сборка_реестра_с_БД[#All],H$8,FALSE)),"")</f>
        <v/>
      </c>
      <c r="I385" s="4" t="str">
        <f t="array" ref="I385">IFERROR(IF(ТаблицаДокумент[[#This Row],[ № ТН]]="","",VLOOKUP(ТаблицаДокумент[[#This Row],[ № ТН]],Сборка_реестра_с_БД[#All],I$8,FALSE)),"")</f>
        <v/>
      </c>
      <c r="J385" s="6" t="str">
        <f t="array" ref="J38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5" s="4" t="str">
        <f t="array" ref="K385">IFERROR(IF(VLOOKUP(ТаблицаДокумент[[#This Row],[ № ТН]],Сборка_реестра_с_БД[#All],K$8,FALSE),,""),"")</f>
        <v/>
      </c>
      <c r="L385" s="19" t="str">
        <f>IF(ТаблицаДокумент[[#This Row],[№  п/п]]&gt;$K$5,"Y","N")</f>
        <v>Y</v>
      </c>
    </row>
    <row r="386" spans="1:12" x14ac:dyDescent="0.35">
      <c r="A386" s="4" t="str">
        <f t="shared" si="5"/>
        <v/>
      </c>
      <c r="B386" s="15" t="str">
        <f t="array" ref="B386">IFERROR(IF(ТаблицаДокумент[[#This Row],[ № ТН]]="","",VLOOKUP(ТаблицаДокумент[[#This Row],[ № ТН]],Сборка_реестра_с_БД[#All],$B$8,FALSE)),"")</f>
        <v/>
      </c>
      <c r="C386" s="4" t="str">
        <f t="array" ref="C38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6" s="4" t="str">
        <f t="array" ref="D386">IFERROR(IF(ТаблицаДокумент[[#This Row],[ № ТН]]="","",VLOOKUP(ТаблицаДокумент[[#This Row],[ № ТН]],Сборка_реестра_с_БД[#All],D$8,FALSE)),"")</f>
        <v/>
      </c>
      <c r="E386" s="16" t="str">
        <f t="array" ref="E386">IFERROR(IF(ТаблицаДокумент[[#This Row],[ № ТН]]="","",VLOOKUP(ТаблицаДокумент[[#This Row],[ № ТН]],Сборка_реестра_с_БД[#All],E$8,FALSE)),"")</f>
        <v/>
      </c>
      <c r="F386" s="17" t="str">
        <f t="array" ref="F386">IFERROR(IF(ТаблицаДокумент[[#This Row],[ № ТН]]="","",VLOOKUP(ТаблицаДокумент[[#This Row],[ № ТН]],Сборка_реестра_с_БД[#All],F$8,FALSE)),"")</f>
        <v/>
      </c>
      <c r="G386" s="4" t="str">
        <f t="array" ref="G386">IFERROR(IF(ТаблицаДокумент[[#This Row],[ № ТН]]="","",VLOOKUP(ТаблицаДокумент[[#This Row],[ № ТН]],Сборка_реестра_с_БД[#All],G$8,FALSE)),"")</f>
        <v/>
      </c>
      <c r="H386" s="4" t="str">
        <f t="array" ref="H386">IFERROR(IF(ТаблицаДокумент[[#This Row],[ № ТН]]="","",VLOOKUP(ТаблицаДокумент[[#This Row],[ № ТН]],Сборка_реестра_с_БД[#All],H$8,FALSE)),"")</f>
        <v/>
      </c>
      <c r="I386" s="4" t="str">
        <f t="array" ref="I386">IFERROR(IF(ТаблицаДокумент[[#This Row],[ № ТН]]="","",VLOOKUP(ТаблицаДокумент[[#This Row],[ № ТН]],Сборка_реестра_с_БД[#All],I$8,FALSE)),"")</f>
        <v/>
      </c>
      <c r="J386" s="6" t="str">
        <f t="array" ref="J38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6" s="4" t="str">
        <f t="array" ref="K386">IFERROR(IF(VLOOKUP(ТаблицаДокумент[[#This Row],[ № ТН]],Сборка_реестра_с_БД[#All],K$8,FALSE),,""),"")</f>
        <v/>
      </c>
      <c r="L386" s="19" t="str">
        <f>IF(ТаблицаДокумент[[#This Row],[№  п/п]]&gt;$K$5,"Y","N")</f>
        <v>Y</v>
      </c>
    </row>
    <row r="387" spans="1:12" x14ac:dyDescent="0.35">
      <c r="A387" s="4" t="str">
        <f t="shared" si="5"/>
        <v/>
      </c>
      <c r="B387" s="15" t="str">
        <f t="array" ref="B387">IFERROR(IF(ТаблицаДокумент[[#This Row],[ № ТН]]="","",VLOOKUP(ТаблицаДокумент[[#This Row],[ № ТН]],Сборка_реестра_с_БД[#All],$B$8,FALSE)),"")</f>
        <v/>
      </c>
      <c r="C387" s="4" t="str">
        <f t="array" ref="C38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7" s="4" t="str">
        <f t="array" ref="D387">IFERROR(IF(ТаблицаДокумент[[#This Row],[ № ТН]]="","",VLOOKUP(ТаблицаДокумент[[#This Row],[ № ТН]],Сборка_реестра_с_БД[#All],D$8,FALSE)),"")</f>
        <v/>
      </c>
      <c r="E387" s="16" t="str">
        <f t="array" ref="E387">IFERROR(IF(ТаблицаДокумент[[#This Row],[ № ТН]]="","",VLOOKUP(ТаблицаДокумент[[#This Row],[ № ТН]],Сборка_реестра_с_БД[#All],E$8,FALSE)),"")</f>
        <v/>
      </c>
      <c r="F387" s="17" t="str">
        <f t="array" ref="F387">IFERROR(IF(ТаблицаДокумент[[#This Row],[ № ТН]]="","",VLOOKUP(ТаблицаДокумент[[#This Row],[ № ТН]],Сборка_реестра_с_БД[#All],F$8,FALSE)),"")</f>
        <v/>
      </c>
      <c r="G387" s="4" t="str">
        <f t="array" ref="G387">IFERROR(IF(ТаблицаДокумент[[#This Row],[ № ТН]]="","",VLOOKUP(ТаблицаДокумент[[#This Row],[ № ТН]],Сборка_реестра_с_БД[#All],G$8,FALSE)),"")</f>
        <v/>
      </c>
      <c r="H387" s="4" t="str">
        <f t="array" ref="H387">IFERROR(IF(ТаблицаДокумент[[#This Row],[ № ТН]]="","",VLOOKUP(ТаблицаДокумент[[#This Row],[ № ТН]],Сборка_реестра_с_БД[#All],H$8,FALSE)),"")</f>
        <v/>
      </c>
      <c r="I387" s="4" t="str">
        <f t="array" ref="I387">IFERROR(IF(ТаблицаДокумент[[#This Row],[ № ТН]]="","",VLOOKUP(ТаблицаДокумент[[#This Row],[ № ТН]],Сборка_реестра_с_БД[#All],I$8,FALSE)),"")</f>
        <v/>
      </c>
      <c r="J387" s="6" t="str">
        <f t="array" ref="J38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7" s="4" t="str">
        <f t="array" ref="K387">IFERROR(IF(VLOOKUP(ТаблицаДокумент[[#This Row],[ № ТН]],Сборка_реестра_с_БД[#All],K$8,FALSE),,""),"")</f>
        <v/>
      </c>
      <c r="L387" s="19" t="str">
        <f>IF(ТаблицаДокумент[[#This Row],[№  п/п]]&gt;$K$5,"Y","N")</f>
        <v>Y</v>
      </c>
    </row>
    <row r="388" spans="1:12" x14ac:dyDescent="0.35">
      <c r="A388" s="4" t="str">
        <f t="shared" si="5"/>
        <v/>
      </c>
      <c r="B388" s="15" t="str">
        <f t="array" ref="B388">IFERROR(IF(ТаблицаДокумент[[#This Row],[ № ТН]]="","",VLOOKUP(ТаблицаДокумент[[#This Row],[ № ТН]],Сборка_реестра_с_БД[#All],$B$8,FALSE)),"")</f>
        <v/>
      </c>
      <c r="C388" s="4" t="str">
        <f t="array" ref="C38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8" s="4" t="str">
        <f t="array" ref="D388">IFERROR(IF(ТаблицаДокумент[[#This Row],[ № ТН]]="","",VLOOKUP(ТаблицаДокумент[[#This Row],[ № ТН]],Сборка_реестра_с_БД[#All],D$8,FALSE)),"")</f>
        <v/>
      </c>
      <c r="E388" s="16" t="str">
        <f t="array" ref="E388">IFERROR(IF(ТаблицаДокумент[[#This Row],[ № ТН]]="","",VLOOKUP(ТаблицаДокумент[[#This Row],[ № ТН]],Сборка_реестра_с_БД[#All],E$8,FALSE)),"")</f>
        <v/>
      </c>
      <c r="F388" s="17" t="str">
        <f t="array" ref="F388">IFERROR(IF(ТаблицаДокумент[[#This Row],[ № ТН]]="","",VLOOKUP(ТаблицаДокумент[[#This Row],[ № ТН]],Сборка_реестра_с_БД[#All],F$8,FALSE)),"")</f>
        <v/>
      </c>
      <c r="G388" s="4" t="str">
        <f t="array" ref="G388">IFERROR(IF(ТаблицаДокумент[[#This Row],[ № ТН]]="","",VLOOKUP(ТаблицаДокумент[[#This Row],[ № ТН]],Сборка_реестра_с_БД[#All],G$8,FALSE)),"")</f>
        <v/>
      </c>
      <c r="H388" s="4" t="str">
        <f t="array" ref="H388">IFERROR(IF(ТаблицаДокумент[[#This Row],[ № ТН]]="","",VLOOKUP(ТаблицаДокумент[[#This Row],[ № ТН]],Сборка_реестра_с_БД[#All],H$8,FALSE)),"")</f>
        <v/>
      </c>
      <c r="I388" s="4" t="str">
        <f t="array" ref="I388">IFERROR(IF(ТаблицаДокумент[[#This Row],[ № ТН]]="","",VLOOKUP(ТаблицаДокумент[[#This Row],[ № ТН]],Сборка_реестра_с_БД[#All],I$8,FALSE)),"")</f>
        <v/>
      </c>
      <c r="J388" s="6" t="str">
        <f t="array" ref="J38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8" s="4" t="str">
        <f t="array" ref="K388">IFERROR(IF(VLOOKUP(ТаблицаДокумент[[#This Row],[ № ТН]],Сборка_реестра_с_БД[#All],K$8,FALSE),,""),"")</f>
        <v/>
      </c>
      <c r="L388" s="19" t="str">
        <f>IF(ТаблицаДокумент[[#This Row],[№  п/п]]&gt;$K$5,"Y","N")</f>
        <v>Y</v>
      </c>
    </row>
    <row r="389" spans="1:12" x14ac:dyDescent="0.35">
      <c r="A389" s="4" t="str">
        <f t="shared" si="5"/>
        <v/>
      </c>
      <c r="B389" s="15" t="str">
        <f t="array" ref="B389">IFERROR(IF(ТаблицаДокумент[[#This Row],[ № ТН]]="","",VLOOKUP(ТаблицаДокумент[[#This Row],[ № ТН]],Сборка_реестра_с_БД[#All],$B$8,FALSE)),"")</f>
        <v/>
      </c>
      <c r="C389" s="4" t="str">
        <f t="array" ref="C38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89" s="4" t="str">
        <f t="array" ref="D389">IFERROR(IF(ТаблицаДокумент[[#This Row],[ № ТН]]="","",VLOOKUP(ТаблицаДокумент[[#This Row],[ № ТН]],Сборка_реестра_с_БД[#All],D$8,FALSE)),"")</f>
        <v/>
      </c>
      <c r="E389" s="16" t="str">
        <f t="array" ref="E389">IFERROR(IF(ТаблицаДокумент[[#This Row],[ № ТН]]="","",VLOOKUP(ТаблицаДокумент[[#This Row],[ № ТН]],Сборка_реестра_с_БД[#All],E$8,FALSE)),"")</f>
        <v/>
      </c>
      <c r="F389" s="17" t="str">
        <f t="array" ref="F389">IFERROR(IF(ТаблицаДокумент[[#This Row],[ № ТН]]="","",VLOOKUP(ТаблицаДокумент[[#This Row],[ № ТН]],Сборка_реестра_с_БД[#All],F$8,FALSE)),"")</f>
        <v/>
      </c>
      <c r="G389" s="4" t="str">
        <f t="array" ref="G389">IFERROR(IF(ТаблицаДокумент[[#This Row],[ № ТН]]="","",VLOOKUP(ТаблицаДокумент[[#This Row],[ № ТН]],Сборка_реестра_с_БД[#All],G$8,FALSE)),"")</f>
        <v/>
      </c>
      <c r="H389" s="4" t="str">
        <f t="array" ref="H389">IFERROR(IF(ТаблицаДокумент[[#This Row],[ № ТН]]="","",VLOOKUP(ТаблицаДокумент[[#This Row],[ № ТН]],Сборка_реестра_с_БД[#All],H$8,FALSE)),"")</f>
        <v/>
      </c>
      <c r="I389" s="4" t="str">
        <f t="array" ref="I389">IFERROR(IF(ТаблицаДокумент[[#This Row],[ № ТН]]="","",VLOOKUP(ТаблицаДокумент[[#This Row],[ № ТН]],Сборка_реестра_с_БД[#All],I$8,FALSE)),"")</f>
        <v/>
      </c>
      <c r="J389" s="6" t="str">
        <f t="array" ref="J38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89" s="4" t="str">
        <f t="array" ref="K389">IFERROR(IF(VLOOKUP(ТаблицаДокумент[[#This Row],[ № ТН]],Сборка_реестра_с_БД[#All],K$8,FALSE),,""),"")</f>
        <v/>
      </c>
      <c r="L389" s="19" t="str">
        <f>IF(ТаблицаДокумент[[#This Row],[№  п/п]]&gt;$K$5,"Y","N")</f>
        <v>Y</v>
      </c>
    </row>
    <row r="390" spans="1:12" x14ac:dyDescent="0.35">
      <c r="A390" s="4" t="str">
        <f t="shared" si="5"/>
        <v/>
      </c>
      <c r="B390" s="15" t="str">
        <f t="array" ref="B390">IFERROR(IF(ТаблицаДокумент[[#This Row],[ № ТН]]="","",VLOOKUP(ТаблицаДокумент[[#This Row],[ № ТН]],Сборка_реестра_с_БД[#All],$B$8,FALSE)),"")</f>
        <v/>
      </c>
      <c r="C390" s="4" t="str">
        <f t="array" ref="C39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0" s="4" t="str">
        <f t="array" ref="D390">IFERROR(IF(ТаблицаДокумент[[#This Row],[ № ТН]]="","",VLOOKUP(ТаблицаДокумент[[#This Row],[ № ТН]],Сборка_реестра_с_БД[#All],D$8,FALSE)),"")</f>
        <v/>
      </c>
      <c r="E390" s="16" t="str">
        <f t="array" ref="E390">IFERROR(IF(ТаблицаДокумент[[#This Row],[ № ТН]]="","",VLOOKUP(ТаблицаДокумент[[#This Row],[ № ТН]],Сборка_реестра_с_БД[#All],E$8,FALSE)),"")</f>
        <v/>
      </c>
      <c r="F390" s="17" t="str">
        <f t="array" ref="F390">IFERROR(IF(ТаблицаДокумент[[#This Row],[ № ТН]]="","",VLOOKUP(ТаблицаДокумент[[#This Row],[ № ТН]],Сборка_реестра_с_БД[#All],F$8,FALSE)),"")</f>
        <v/>
      </c>
      <c r="G390" s="4" t="str">
        <f t="array" ref="G390">IFERROR(IF(ТаблицаДокумент[[#This Row],[ № ТН]]="","",VLOOKUP(ТаблицаДокумент[[#This Row],[ № ТН]],Сборка_реестра_с_БД[#All],G$8,FALSE)),"")</f>
        <v/>
      </c>
      <c r="H390" s="4" t="str">
        <f t="array" ref="H390">IFERROR(IF(ТаблицаДокумент[[#This Row],[ № ТН]]="","",VLOOKUP(ТаблицаДокумент[[#This Row],[ № ТН]],Сборка_реестра_с_БД[#All],H$8,FALSE)),"")</f>
        <v/>
      </c>
      <c r="I390" s="4" t="str">
        <f t="array" ref="I390">IFERROR(IF(ТаблицаДокумент[[#This Row],[ № ТН]]="","",VLOOKUP(ТаблицаДокумент[[#This Row],[ № ТН]],Сборка_реестра_с_БД[#All],I$8,FALSE)),"")</f>
        <v/>
      </c>
      <c r="J390" s="6" t="str">
        <f t="array" ref="J39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0" s="4" t="str">
        <f t="array" ref="K390">IFERROR(IF(VLOOKUP(ТаблицаДокумент[[#This Row],[ № ТН]],Сборка_реестра_с_БД[#All],K$8,FALSE),,""),"")</f>
        <v/>
      </c>
      <c r="L390" s="19" t="str">
        <f>IF(ТаблицаДокумент[[#This Row],[№  п/п]]&gt;$K$5,"Y","N")</f>
        <v>Y</v>
      </c>
    </row>
    <row r="391" spans="1:12" x14ac:dyDescent="0.35">
      <c r="A391" s="4" t="str">
        <f t="shared" si="5"/>
        <v/>
      </c>
      <c r="B391" s="15" t="str">
        <f t="array" ref="B391">IFERROR(IF(ТаблицаДокумент[[#This Row],[ № ТН]]="","",VLOOKUP(ТаблицаДокумент[[#This Row],[ № ТН]],Сборка_реестра_с_БД[#All],$B$8,FALSE)),"")</f>
        <v/>
      </c>
      <c r="C391" s="4" t="str">
        <f t="array" ref="C39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1" s="4" t="str">
        <f t="array" ref="D391">IFERROR(IF(ТаблицаДокумент[[#This Row],[ № ТН]]="","",VLOOKUP(ТаблицаДокумент[[#This Row],[ № ТН]],Сборка_реестра_с_БД[#All],D$8,FALSE)),"")</f>
        <v/>
      </c>
      <c r="E391" s="16" t="str">
        <f t="array" ref="E391">IFERROR(IF(ТаблицаДокумент[[#This Row],[ № ТН]]="","",VLOOKUP(ТаблицаДокумент[[#This Row],[ № ТН]],Сборка_реестра_с_БД[#All],E$8,FALSE)),"")</f>
        <v/>
      </c>
      <c r="F391" s="17" t="str">
        <f t="array" ref="F391">IFERROR(IF(ТаблицаДокумент[[#This Row],[ № ТН]]="","",VLOOKUP(ТаблицаДокумент[[#This Row],[ № ТН]],Сборка_реестра_с_БД[#All],F$8,FALSE)),"")</f>
        <v/>
      </c>
      <c r="G391" s="4" t="str">
        <f t="array" ref="G391">IFERROR(IF(ТаблицаДокумент[[#This Row],[ № ТН]]="","",VLOOKUP(ТаблицаДокумент[[#This Row],[ № ТН]],Сборка_реестра_с_БД[#All],G$8,FALSE)),"")</f>
        <v/>
      </c>
      <c r="H391" s="4" t="str">
        <f t="array" ref="H391">IFERROR(IF(ТаблицаДокумент[[#This Row],[ № ТН]]="","",VLOOKUP(ТаблицаДокумент[[#This Row],[ № ТН]],Сборка_реестра_с_БД[#All],H$8,FALSE)),"")</f>
        <v/>
      </c>
      <c r="I391" s="4" t="str">
        <f t="array" ref="I391">IFERROR(IF(ТаблицаДокумент[[#This Row],[ № ТН]]="","",VLOOKUP(ТаблицаДокумент[[#This Row],[ № ТН]],Сборка_реестра_с_БД[#All],I$8,FALSE)),"")</f>
        <v/>
      </c>
      <c r="J391" s="6" t="str">
        <f t="array" ref="J39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1" s="4" t="str">
        <f t="array" ref="K391">IFERROR(IF(VLOOKUP(ТаблицаДокумент[[#This Row],[ № ТН]],Сборка_реестра_с_БД[#All],K$8,FALSE),,""),"")</f>
        <v/>
      </c>
      <c r="L391" s="19" t="str">
        <f>IF(ТаблицаДокумент[[#This Row],[№  п/п]]&gt;$K$5,"Y","N")</f>
        <v>Y</v>
      </c>
    </row>
    <row r="392" spans="1:12" x14ac:dyDescent="0.35">
      <c r="A392" s="4" t="str">
        <f t="shared" si="5"/>
        <v/>
      </c>
      <c r="B392" s="15" t="str">
        <f t="array" ref="B392">IFERROR(IF(ТаблицаДокумент[[#This Row],[ № ТН]]="","",VLOOKUP(ТаблицаДокумент[[#This Row],[ № ТН]],Сборка_реестра_с_БД[#All],$B$8,FALSE)),"")</f>
        <v/>
      </c>
      <c r="C392" s="4" t="str">
        <f t="array" ref="C39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2" s="4" t="str">
        <f t="array" ref="D392">IFERROR(IF(ТаблицаДокумент[[#This Row],[ № ТН]]="","",VLOOKUP(ТаблицаДокумент[[#This Row],[ № ТН]],Сборка_реестра_с_БД[#All],D$8,FALSE)),"")</f>
        <v/>
      </c>
      <c r="E392" s="16" t="str">
        <f t="array" ref="E392">IFERROR(IF(ТаблицаДокумент[[#This Row],[ № ТН]]="","",VLOOKUP(ТаблицаДокумент[[#This Row],[ № ТН]],Сборка_реестра_с_БД[#All],E$8,FALSE)),"")</f>
        <v/>
      </c>
      <c r="F392" s="17" t="str">
        <f t="array" ref="F392">IFERROR(IF(ТаблицаДокумент[[#This Row],[ № ТН]]="","",VLOOKUP(ТаблицаДокумент[[#This Row],[ № ТН]],Сборка_реестра_с_БД[#All],F$8,FALSE)),"")</f>
        <v/>
      </c>
      <c r="G392" s="4" t="str">
        <f t="array" ref="G392">IFERROR(IF(ТаблицаДокумент[[#This Row],[ № ТН]]="","",VLOOKUP(ТаблицаДокумент[[#This Row],[ № ТН]],Сборка_реестра_с_БД[#All],G$8,FALSE)),"")</f>
        <v/>
      </c>
      <c r="H392" s="4" t="str">
        <f t="array" ref="H392">IFERROR(IF(ТаблицаДокумент[[#This Row],[ № ТН]]="","",VLOOKUP(ТаблицаДокумент[[#This Row],[ № ТН]],Сборка_реестра_с_БД[#All],H$8,FALSE)),"")</f>
        <v/>
      </c>
      <c r="I392" s="4" t="str">
        <f t="array" ref="I392">IFERROR(IF(ТаблицаДокумент[[#This Row],[ № ТН]]="","",VLOOKUP(ТаблицаДокумент[[#This Row],[ № ТН]],Сборка_реестра_с_БД[#All],I$8,FALSE)),"")</f>
        <v/>
      </c>
      <c r="J392" s="6" t="str">
        <f t="array" ref="J39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2" s="4" t="str">
        <f t="array" ref="K392">IFERROR(IF(VLOOKUP(ТаблицаДокумент[[#This Row],[ № ТН]],Сборка_реестра_с_БД[#All],K$8,FALSE),,""),"")</f>
        <v/>
      </c>
      <c r="L392" s="19" t="str">
        <f>IF(ТаблицаДокумент[[#This Row],[№  п/п]]&gt;$K$5,"Y","N")</f>
        <v>Y</v>
      </c>
    </row>
    <row r="393" spans="1:12" x14ac:dyDescent="0.35">
      <c r="A393" s="4" t="str">
        <f t="shared" si="5"/>
        <v/>
      </c>
      <c r="B393" s="15" t="str">
        <f t="array" ref="B393">IFERROR(IF(ТаблицаДокумент[[#This Row],[ № ТН]]="","",VLOOKUP(ТаблицаДокумент[[#This Row],[ № ТН]],Сборка_реестра_с_БД[#All],$B$8,FALSE)),"")</f>
        <v/>
      </c>
      <c r="C393" s="4" t="str">
        <f t="array" ref="C39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3" s="4" t="str">
        <f t="array" ref="D393">IFERROR(IF(ТаблицаДокумент[[#This Row],[ № ТН]]="","",VLOOKUP(ТаблицаДокумент[[#This Row],[ № ТН]],Сборка_реестра_с_БД[#All],D$8,FALSE)),"")</f>
        <v/>
      </c>
      <c r="E393" s="16" t="str">
        <f t="array" ref="E393">IFERROR(IF(ТаблицаДокумент[[#This Row],[ № ТН]]="","",VLOOKUP(ТаблицаДокумент[[#This Row],[ № ТН]],Сборка_реестра_с_БД[#All],E$8,FALSE)),"")</f>
        <v/>
      </c>
      <c r="F393" s="17" t="str">
        <f t="array" ref="F393">IFERROR(IF(ТаблицаДокумент[[#This Row],[ № ТН]]="","",VLOOKUP(ТаблицаДокумент[[#This Row],[ № ТН]],Сборка_реестра_с_БД[#All],F$8,FALSE)),"")</f>
        <v/>
      </c>
      <c r="G393" s="4" t="str">
        <f t="array" ref="G393">IFERROR(IF(ТаблицаДокумент[[#This Row],[ № ТН]]="","",VLOOKUP(ТаблицаДокумент[[#This Row],[ № ТН]],Сборка_реестра_с_БД[#All],G$8,FALSE)),"")</f>
        <v/>
      </c>
      <c r="H393" s="4" t="str">
        <f t="array" ref="H393">IFERROR(IF(ТаблицаДокумент[[#This Row],[ № ТН]]="","",VLOOKUP(ТаблицаДокумент[[#This Row],[ № ТН]],Сборка_реестра_с_БД[#All],H$8,FALSE)),"")</f>
        <v/>
      </c>
      <c r="I393" s="4" t="str">
        <f t="array" ref="I393">IFERROR(IF(ТаблицаДокумент[[#This Row],[ № ТН]]="","",VLOOKUP(ТаблицаДокумент[[#This Row],[ № ТН]],Сборка_реестра_с_БД[#All],I$8,FALSE)),"")</f>
        <v/>
      </c>
      <c r="J393" s="6" t="str">
        <f t="array" ref="J39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3" s="4" t="str">
        <f t="array" ref="K393">IFERROR(IF(VLOOKUP(ТаблицаДокумент[[#This Row],[ № ТН]],Сборка_реестра_с_БД[#All],K$8,FALSE),,""),"")</f>
        <v/>
      </c>
      <c r="L393" s="19" t="str">
        <f>IF(ТаблицаДокумент[[#This Row],[№  п/п]]&gt;$K$5,"Y","N")</f>
        <v>Y</v>
      </c>
    </row>
    <row r="394" spans="1:12" x14ac:dyDescent="0.35">
      <c r="A394" s="4" t="str">
        <f t="shared" si="5"/>
        <v/>
      </c>
      <c r="B394" s="15" t="str">
        <f t="array" ref="B394">IFERROR(IF(ТаблицаДокумент[[#This Row],[ № ТН]]="","",VLOOKUP(ТаблицаДокумент[[#This Row],[ № ТН]],Сборка_реестра_с_БД[#All],$B$8,FALSE)),"")</f>
        <v/>
      </c>
      <c r="C394" s="4" t="str">
        <f t="array" ref="C39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4" s="4" t="str">
        <f t="array" ref="D394">IFERROR(IF(ТаблицаДокумент[[#This Row],[ № ТН]]="","",VLOOKUP(ТаблицаДокумент[[#This Row],[ № ТН]],Сборка_реестра_с_БД[#All],D$8,FALSE)),"")</f>
        <v/>
      </c>
      <c r="E394" s="16" t="str">
        <f t="array" ref="E394">IFERROR(IF(ТаблицаДокумент[[#This Row],[ № ТН]]="","",VLOOKUP(ТаблицаДокумент[[#This Row],[ № ТН]],Сборка_реестра_с_БД[#All],E$8,FALSE)),"")</f>
        <v/>
      </c>
      <c r="F394" s="17" t="str">
        <f t="array" ref="F394">IFERROR(IF(ТаблицаДокумент[[#This Row],[ № ТН]]="","",VLOOKUP(ТаблицаДокумент[[#This Row],[ № ТН]],Сборка_реестра_с_БД[#All],F$8,FALSE)),"")</f>
        <v/>
      </c>
      <c r="G394" s="4" t="str">
        <f t="array" ref="G394">IFERROR(IF(ТаблицаДокумент[[#This Row],[ № ТН]]="","",VLOOKUP(ТаблицаДокумент[[#This Row],[ № ТН]],Сборка_реестра_с_БД[#All],G$8,FALSE)),"")</f>
        <v/>
      </c>
      <c r="H394" s="4" t="str">
        <f t="array" ref="H394">IFERROR(IF(ТаблицаДокумент[[#This Row],[ № ТН]]="","",VLOOKUP(ТаблицаДокумент[[#This Row],[ № ТН]],Сборка_реестра_с_БД[#All],H$8,FALSE)),"")</f>
        <v/>
      </c>
      <c r="I394" s="4" t="str">
        <f t="array" ref="I394">IFERROR(IF(ТаблицаДокумент[[#This Row],[ № ТН]]="","",VLOOKUP(ТаблицаДокумент[[#This Row],[ № ТН]],Сборка_реестра_с_БД[#All],I$8,FALSE)),"")</f>
        <v/>
      </c>
      <c r="J394" s="6" t="str">
        <f t="array" ref="J39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4" s="4" t="str">
        <f t="array" ref="K394">IFERROR(IF(VLOOKUP(ТаблицаДокумент[[#This Row],[ № ТН]],Сборка_реестра_с_БД[#All],K$8,FALSE),,""),"")</f>
        <v/>
      </c>
      <c r="L394" s="19" t="str">
        <f>IF(ТаблицаДокумент[[#This Row],[№  п/п]]&gt;$K$5,"Y","N")</f>
        <v>Y</v>
      </c>
    </row>
    <row r="395" spans="1:12" x14ac:dyDescent="0.35">
      <c r="A395" s="4" t="str">
        <f t="shared" ref="A395:A458" si="6">IF(A394&gt;=$K$5,"",A394+1)</f>
        <v/>
      </c>
      <c r="B395" s="15" t="str">
        <f t="array" ref="B395">IFERROR(IF(ТаблицаДокумент[[#This Row],[ № ТН]]="","",VLOOKUP(ТаблицаДокумент[[#This Row],[ № ТН]],Сборка_реестра_с_БД[#All],$B$8,FALSE)),"")</f>
        <v/>
      </c>
      <c r="C395" s="4" t="str">
        <f t="array" ref="C39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5" s="4" t="str">
        <f t="array" ref="D395">IFERROR(IF(ТаблицаДокумент[[#This Row],[ № ТН]]="","",VLOOKUP(ТаблицаДокумент[[#This Row],[ № ТН]],Сборка_реестра_с_БД[#All],D$8,FALSE)),"")</f>
        <v/>
      </c>
      <c r="E395" s="16" t="str">
        <f t="array" ref="E395">IFERROR(IF(ТаблицаДокумент[[#This Row],[ № ТН]]="","",VLOOKUP(ТаблицаДокумент[[#This Row],[ № ТН]],Сборка_реестра_с_БД[#All],E$8,FALSE)),"")</f>
        <v/>
      </c>
      <c r="F395" s="17" t="str">
        <f t="array" ref="F395">IFERROR(IF(ТаблицаДокумент[[#This Row],[ № ТН]]="","",VLOOKUP(ТаблицаДокумент[[#This Row],[ № ТН]],Сборка_реестра_с_БД[#All],F$8,FALSE)),"")</f>
        <v/>
      </c>
      <c r="G395" s="4" t="str">
        <f t="array" ref="G395">IFERROR(IF(ТаблицаДокумент[[#This Row],[ № ТН]]="","",VLOOKUP(ТаблицаДокумент[[#This Row],[ № ТН]],Сборка_реестра_с_БД[#All],G$8,FALSE)),"")</f>
        <v/>
      </c>
      <c r="H395" s="4" t="str">
        <f t="array" ref="H395">IFERROR(IF(ТаблицаДокумент[[#This Row],[ № ТН]]="","",VLOOKUP(ТаблицаДокумент[[#This Row],[ № ТН]],Сборка_реестра_с_БД[#All],H$8,FALSE)),"")</f>
        <v/>
      </c>
      <c r="I395" s="4" t="str">
        <f t="array" ref="I395">IFERROR(IF(ТаблицаДокумент[[#This Row],[ № ТН]]="","",VLOOKUP(ТаблицаДокумент[[#This Row],[ № ТН]],Сборка_реестра_с_БД[#All],I$8,FALSE)),"")</f>
        <v/>
      </c>
      <c r="J395" s="6" t="str">
        <f t="array" ref="J39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5" s="4" t="str">
        <f t="array" ref="K395">IFERROR(IF(VLOOKUP(ТаблицаДокумент[[#This Row],[ № ТН]],Сборка_реестра_с_БД[#All],K$8,FALSE),,""),"")</f>
        <v/>
      </c>
      <c r="L395" s="19" t="str">
        <f>IF(ТаблицаДокумент[[#This Row],[№  п/п]]&gt;$K$5,"Y","N")</f>
        <v>Y</v>
      </c>
    </row>
    <row r="396" spans="1:12" x14ac:dyDescent="0.35">
      <c r="A396" s="4" t="str">
        <f t="shared" si="6"/>
        <v/>
      </c>
      <c r="B396" s="15" t="str">
        <f t="array" ref="B396">IFERROR(IF(ТаблицаДокумент[[#This Row],[ № ТН]]="","",VLOOKUP(ТаблицаДокумент[[#This Row],[ № ТН]],Сборка_реестра_с_БД[#All],$B$8,FALSE)),"")</f>
        <v/>
      </c>
      <c r="C396" s="4" t="str">
        <f t="array" ref="C39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6" s="4" t="str">
        <f t="array" ref="D396">IFERROR(IF(ТаблицаДокумент[[#This Row],[ № ТН]]="","",VLOOKUP(ТаблицаДокумент[[#This Row],[ № ТН]],Сборка_реестра_с_БД[#All],D$8,FALSE)),"")</f>
        <v/>
      </c>
      <c r="E396" s="16" t="str">
        <f t="array" ref="E396">IFERROR(IF(ТаблицаДокумент[[#This Row],[ № ТН]]="","",VLOOKUP(ТаблицаДокумент[[#This Row],[ № ТН]],Сборка_реестра_с_БД[#All],E$8,FALSE)),"")</f>
        <v/>
      </c>
      <c r="F396" s="17" t="str">
        <f t="array" ref="F396">IFERROR(IF(ТаблицаДокумент[[#This Row],[ № ТН]]="","",VLOOKUP(ТаблицаДокумент[[#This Row],[ № ТН]],Сборка_реестра_с_БД[#All],F$8,FALSE)),"")</f>
        <v/>
      </c>
      <c r="G396" s="4" t="str">
        <f t="array" ref="G396">IFERROR(IF(ТаблицаДокумент[[#This Row],[ № ТН]]="","",VLOOKUP(ТаблицаДокумент[[#This Row],[ № ТН]],Сборка_реестра_с_БД[#All],G$8,FALSE)),"")</f>
        <v/>
      </c>
      <c r="H396" s="4" t="str">
        <f t="array" ref="H396">IFERROR(IF(ТаблицаДокумент[[#This Row],[ № ТН]]="","",VLOOKUP(ТаблицаДокумент[[#This Row],[ № ТН]],Сборка_реестра_с_БД[#All],H$8,FALSE)),"")</f>
        <v/>
      </c>
      <c r="I396" s="4" t="str">
        <f t="array" ref="I396">IFERROR(IF(ТаблицаДокумент[[#This Row],[ № ТН]]="","",VLOOKUP(ТаблицаДокумент[[#This Row],[ № ТН]],Сборка_реестра_с_БД[#All],I$8,FALSE)),"")</f>
        <v/>
      </c>
      <c r="J396" s="6" t="str">
        <f t="array" ref="J39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6" s="4" t="str">
        <f t="array" ref="K396">IFERROR(IF(VLOOKUP(ТаблицаДокумент[[#This Row],[ № ТН]],Сборка_реестра_с_БД[#All],K$8,FALSE),,""),"")</f>
        <v/>
      </c>
      <c r="L396" s="19" t="str">
        <f>IF(ТаблицаДокумент[[#This Row],[№  п/п]]&gt;$K$5,"Y","N")</f>
        <v>Y</v>
      </c>
    </row>
    <row r="397" spans="1:12" x14ac:dyDescent="0.35">
      <c r="A397" s="4" t="str">
        <f t="shared" si="6"/>
        <v/>
      </c>
      <c r="B397" s="15" t="str">
        <f t="array" ref="B397">IFERROR(IF(ТаблицаДокумент[[#This Row],[ № ТН]]="","",VLOOKUP(ТаблицаДокумент[[#This Row],[ № ТН]],Сборка_реестра_с_БД[#All],$B$8,FALSE)),"")</f>
        <v/>
      </c>
      <c r="C397" s="4" t="str">
        <f t="array" ref="C39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7" s="4" t="str">
        <f t="array" ref="D397">IFERROR(IF(ТаблицаДокумент[[#This Row],[ № ТН]]="","",VLOOKUP(ТаблицаДокумент[[#This Row],[ № ТН]],Сборка_реестра_с_БД[#All],D$8,FALSE)),"")</f>
        <v/>
      </c>
      <c r="E397" s="16" t="str">
        <f t="array" ref="E397">IFERROR(IF(ТаблицаДокумент[[#This Row],[ № ТН]]="","",VLOOKUP(ТаблицаДокумент[[#This Row],[ № ТН]],Сборка_реестра_с_БД[#All],E$8,FALSE)),"")</f>
        <v/>
      </c>
      <c r="F397" s="17" t="str">
        <f t="array" ref="F397">IFERROR(IF(ТаблицаДокумент[[#This Row],[ № ТН]]="","",VLOOKUP(ТаблицаДокумент[[#This Row],[ № ТН]],Сборка_реестра_с_БД[#All],F$8,FALSE)),"")</f>
        <v/>
      </c>
      <c r="G397" s="4" t="str">
        <f t="array" ref="G397">IFERROR(IF(ТаблицаДокумент[[#This Row],[ № ТН]]="","",VLOOKUP(ТаблицаДокумент[[#This Row],[ № ТН]],Сборка_реестра_с_БД[#All],G$8,FALSE)),"")</f>
        <v/>
      </c>
      <c r="H397" s="4" t="str">
        <f t="array" ref="H397">IFERROR(IF(ТаблицаДокумент[[#This Row],[ № ТН]]="","",VLOOKUP(ТаблицаДокумент[[#This Row],[ № ТН]],Сборка_реестра_с_БД[#All],H$8,FALSE)),"")</f>
        <v/>
      </c>
      <c r="I397" s="4" t="str">
        <f t="array" ref="I397">IFERROR(IF(ТаблицаДокумент[[#This Row],[ № ТН]]="","",VLOOKUP(ТаблицаДокумент[[#This Row],[ № ТН]],Сборка_реестра_с_БД[#All],I$8,FALSE)),"")</f>
        <v/>
      </c>
      <c r="J397" s="6" t="str">
        <f t="array" ref="J39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7" s="4" t="str">
        <f t="array" ref="K397">IFERROR(IF(VLOOKUP(ТаблицаДокумент[[#This Row],[ № ТН]],Сборка_реестра_с_БД[#All],K$8,FALSE),,""),"")</f>
        <v/>
      </c>
      <c r="L397" s="19" t="str">
        <f>IF(ТаблицаДокумент[[#This Row],[№  п/п]]&gt;$K$5,"Y","N")</f>
        <v>Y</v>
      </c>
    </row>
    <row r="398" spans="1:12" x14ac:dyDescent="0.35">
      <c r="A398" s="4" t="str">
        <f t="shared" si="6"/>
        <v/>
      </c>
      <c r="B398" s="15" t="str">
        <f t="array" ref="B398">IFERROR(IF(ТаблицаДокумент[[#This Row],[ № ТН]]="","",VLOOKUP(ТаблицаДокумент[[#This Row],[ № ТН]],Сборка_реестра_с_БД[#All],$B$8,FALSE)),"")</f>
        <v/>
      </c>
      <c r="C398" s="4" t="str">
        <f t="array" ref="C39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8" s="4" t="str">
        <f t="array" ref="D398">IFERROR(IF(ТаблицаДокумент[[#This Row],[ № ТН]]="","",VLOOKUP(ТаблицаДокумент[[#This Row],[ № ТН]],Сборка_реестра_с_БД[#All],D$8,FALSE)),"")</f>
        <v/>
      </c>
      <c r="E398" s="16" t="str">
        <f t="array" ref="E398">IFERROR(IF(ТаблицаДокумент[[#This Row],[ № ТН]]="","",VLOOKUP(ТаблицаДокумент[[#This Row],[ № ТН]],Сборка_реестра_с_БД[#All],E$8,FALSE)),"")</f>
        <v/>
      </c>
      <c r="F398" s="17" t="str">
        <f t="array" ref="F398">IFERROR(IF(ТаблицаДокумент[[#This Row],[ № ТН]]="","",VLOOKUP(ТаблицаДокумент[[#This Row],[ № ТН]],Сборка_реестра_с_БД[#All],F$8,FALSE)),"")</f>
        <v/>
      </c>
      <c r="G398" s="4" t="str">
        <f t="array" ref="G398">IFERROR(IF(ТаблицаДокумент[[#This Row],[ № ТН]]="","",VLOOKUP(ТаблицаДокумент[[#This Row],[ № ТН]],Сборка_реестра_с_БД[#All],G$8,FALSE)),"")</f>
        <v/>
      </c>
      <c r="H398" s="4" t="str">
        <f t="array" ref="H398">IFERROR(IF(ТаблицаДокумент[[#This Row],[ № ТН]]="","",VLOOKUP(ТаблицаДокумент[[#This Row],[ № ТН]],Сборка_реестра_с_БД[#All],H$8,FALSE)),"")</f>
        <v/>
      </c>
      <c r="I398" s="4" t="str">
        <f t="array" ref="I398">IFERROR(IF(ТаблицаДокумент[[#This Row],[ № ТН]]="","",VLOOKUP(ТаблицаДокумент[[#This Row],[ № ТН]],Сборка_реестра_с_БД[#All],I$8,FALSE)),"")</f>
        <v/>
      </c>
      <c r="J398" s="6" t="str">
        <f t="array" ref="J39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8" s="4" t="str">
        <f t="array" ref="K398">IFERROR(IF(VLOOKUP(ТаблицаДокумент[[#This Row],[ № ТН]],Сборка_реестра_с_БД[#All],K$8,FALSE),,""),"")</f>
        <v/>
      </c>
      <c r="L398" s="19" t="str">
        <f>IF(ТаблицаДокумент[[#This Row],[№  п/п]]&gt;$K$5,"Y","N")</f>
        <v>Y</v>
      </c>
    </row>
    <row r="399" spans="1:12" x14ac:dyDescent="0.35">
      <c r="A399" s="4" t="str">
        <f t="shared" si="6"/>
        <v/>
      </c>
      <c r="B399" s="15" t="str">
        <f t="array" ref="B399">IFERROR(IF(ТаблицаДокумент[[#This Row],[ № ТН]]="","",VLOOKUP(ТаблицаДокумент[[#This Row],[ № ТН]],Сборка_реестра_с_БД[#All],$B$8,FALSE)),"")</f>
        <v/>
      </c>
      <c r="C399" s="4" t="str">
        <f t="array" ref="C39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399" s="4" t="str">
        <f t="array" ref="D399">IFERROR(IF(ТаблицаДокумент[[#This Row],[ № ТН]]="","",VLOOKUP(ТаблицаДокумент[[#This Row],[ № ТН]],Сборка_реестра_с_БД[#All],D$8,FALSE)),"")</f>
        <v/>
      </c>
      <c r="E399" s="16" t="str">
        <f t="array" ref="E399">IFERROR(IF(ТаблицаДокумент[[#This Row],[ № ТН]]="","",VLOOKUP(ТаблицаДокумент[[#This Row],[ № ТН]],Сборка_реестра_с_БД[#All],E$8,FALSE)),"")</f>
        <v/>
      </c>
      <c r="F399" s="17" t="str">
        <f t="array" ref="F399">IFERROR(IF(ТаблицаДокумент[[#This Row],[ № ТН]]="","",VLOOKUP(ТаблицаДокумент[[#This Row],[ № ТН]],Сборка_реестра_с_БД[#All],F$8,FALSE)),"")</f>
        <v/>
      </c>
      <c r="G399" s="4" t="str">
        <f t="array" ref="G399">IFERROR(IF(ТаблицаДокумент[[#This Row],[ № ТН]]="","",VLOOKUP(ТаблицаДокумент[[#This Row],[ № ТН]],Сборка_реестра_с_БД[#All],G$8,FALSE)),"")</f>
        <v/>
      </c>
      <c r="H399" s="4" t="str">
        <f t="array" ref="H399">IFERROR(IF(ТаблицаДокумент[[#This Row],[ № ТН]]="","",VLOOKUP(ТаблицаДокумент[[#This Row],[ № ТН]],Сборка_реестра_с_БД[#All],H$8,FALSE)),"")</f>
        <v/>
      </c>
      <c r="I399" s="4" t="str">
        <f t="array" ref="I399">IFERROR(IF(ТаблицаДокумент[[#This Row],[ № ТН]]="","",VLOOKUP(ТаблицаДокумент[[#This Row],[ № ТН]],Сборка_реестра_с_БД[#All],I$8,FALSE)),"")</f>
        <v/>
      </c>
      <c r="J399" s="6" t="str">
        <f t="array" ref="J39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399" s="4" t="str">
        <f t="array" ref="K399">IFERROR(IF(VLOOKUP(ТаблицаДокумент[[#This Row],[ № ТН]],Сборка_реестра_с_БД[#All],K$8,FALSE),,""),"")</f>
        <v/>
      </c>
      <c r="L399" s="19" t="str">
        <f>IF(ТаблицаДокумент[[#This Row],[№  п/п]]&gt;$K$5,"Y","N")</f>
        <v>Y</v>
      </c>
    </row>
    <row r="400" spans="1:12" x14ac:dyDescent="0.35">
      <c r="A400" s="4" t="str">
        <f t="shared" si="6"/>
        <v/>
      </c>
      <c r="B400" s="15" t="str">
        <f t="array" ref="B400">IFERROR(IF(ТаблицаДокумент[[#This Row],[ № ТН]]="","",VLOOKUP(ТаблицаДокумент[[#This Row],[ № ТН]],Сборка_реестра_с_БД[#All],$B$8,FALSE)),"")</f>
        <v/>
      </c>
      <c r="C400" s="4" t="str">
        <f t="array" ref="C40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0" s="4" t="str">
        <f t="array" ref="D400">IFERROR(IF(ТаблицаДокумент[[#This Row],[ № ТН]]="","",VLOOKUP(ТаблицаДокумент[[#This Row],[ № ТН]],Сборка_реестра_с_БД[#All],D$8,FALSE)),"")</f>
        <v/>
      </c>
      <c r="E400" s="16" t="str">
        <f t="array" ref="E400">IFERROR(IF(ТаблицаДокумент[[#This Row],[ № ТН]]="","",VLOOKUP(ТаблицаДокумент[[#This Row],[ № ТН]],Сборка_реестра_с_БД[#All],E$8,FALSE)),"")</f>
        <v/>
      </c>
      <c r="F400" s="17" t="str">
        <f t="array" ref="F400">IFERROR(IF(ТаблицаДокумент[[#This Row],[ № ТН]]="","",VLOOKUP(ТаблицаДокумент[[#This Row],[ № ТН]],Сборка_реестра_с_БД[#All],F$8,FALSE)),"")</f>
        <v/>
      </c>
      <c r="G400" s="4" t="str">
        <f t="array" ref="G400">IFERROR(IF(ТаблицаДокумент[[#This Row],[ № ТН]]="","",VLOOKUP(ТаблицаДокумент[[#This Row],[ № ТН]],Сборка_реестра_с_БД[#All],G$8,FALSE)),"")</f>
        <v/>
      </c>
      <c r="H400" s="4" t="str">
        <f t="array" ref="H400">IFERROR(IF(ТаблицаДокумент[[#This Row],[ № ТН]]="","",VLOOKUP(ТаблицаДокумент[[#This Row],[ № ТН]],Сборка_реестра_с_БД[#All],H$8,FALSE)),"")</f>
        <v/>
      </c>
      <c r="I400" s="4" t="str">
        <f t="array" ref="I400">IFERROR(IF(ТаблицаДокумент[[#This Row],[ № ТН]]="","",VLOOKUP(ТаблицаДокумент[[#This Row],[ № ТН]],Сборка_реестра_с_БД[#All],I$8,FALSE)),"")</f>
        <v/>
      </c>
      <c r="J400" s="6" t="str">
        <f t="array" ref="J40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0" s="4" t="str">
        <f t="array" ref="K400">IFERROR(IF(VLOOKUP(ТаблицаДокумент[[#This Row],[ № ТН]],Сборка_реестра_с_БД[#All],K$8,FALSE),,""),"")</f>
        <v/>
      </c>
      <c r="L400" s="19" t="str">
        <f>IF(ТаблицаДокумент[[#This Row],[№  п/п]]&gt;$K$5,"Y","N")</f>
        <v>Y</v>
      </c>
    </row>
    <row r="401" spans="1:12" x14ac:dyDescent="0.35">
      <c r="A401" s="4" t="str">
        <f t="shared" si="6"/>
        <v/>
      </c>
      <c r="B401" s="15" t="str">
        <f t="array" ref="B401">IFERROR(IF(ТаблицаДокумент[[#This Row],[ № ТН]]="","",VLOOKUP(ТаблицаДокумент[[#This Row],[ № ТН]],Сборка_реестра_с_БД[#All],$B$8,FALSE)),"")</f>
        <v/>
      </c>
      <c r="C401" s="4" t="str">
        <f t="array" ref="C40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1" s="4" t="str">
        <f t="array" ref="D401">IFERROR(IF(ТаблицаДокумент[[#This Row],[ № ТН]]="","",VLOOKUP(ТаблицаДокумент[[#This Row],[ № ТН]],Сборка_реестра_с_БД[#All],D$8,FALSE)),"")</f>
        <v/>
      </c>
      <c r="E401" s="16" t="str">
        <f t="array" ref="E401">IFERROR(IF(ТаблицаДокумент[[#This Row],[ № ТН]]="","",VLOOKUP(ТаблицаДокумент[[#This Row],[ № ТН]],Сборка_реестра_с_БД[#All],E$8,FALSE)),"")</f>
        <v/>
      </c>
      <c r="F401" s="17" t="str">
        <f t="array" ref="F401">IFERROR(IF(ТаблицаДокумент[[#This Row],[ № ТН]]="","",VLOOKUP(ТаблицаДокумент[[#This Row],[ № ТН]],Сборка_реестра_с_БД[#All],F$8,FALSE)),"")</f>
        <v/>
      </c>
      <c r="G401" s="4" t="str">
        <f t="array" ref="G401">IFERROR(IF(ТаблицаДокумент[[#This Row],[ № ТН]]="","",VLOOKUP(ТаблицаДокумент[[#This Row],[ № ТН]],Сборка_реестра_с_БД[#All],G$8,FALSE)),"")</f>
        <v/>
      </c>
      <c r="H401" s="4" t="str">
        <f t="array" ref="H401">IFERROR(IF(ТаблицаДокумент[[#This Row],[ № ТН]]="","",VLOOKUP(ТаблицаДокумент[[#This Row],[ № ТН]],Сборка_реестра_с_БД[#All],H$8,FALSE)),"")</f>
        <v/>
      </c>
      <c r="I401" s="4" t="str">
        <f t="array" ref="I401">IFERROR(IF(ТаблицаДокумент[[#This Row],[ № ТН]]="","",VLOOKUP(ТаблицаДокумент[[#This Row],[ № ТН]],Сборка_реестра_с_БД[#All],I$8,FALSE)),"")</f>
        <v/>
      </c>
      <c r="J401" s="6" t="str">
        <f t="array" ref="J40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1" s="4" t="str">
        <f t="array" ref="K401">IFERROR(IF(VLOOKUP(ТаблицаДокумент[[#This Row],[ № ТН]],Сборка_реестра_с_БД[#All],K$8,FALSE),,""),"")</f>
        <v/>
      </c>
      <c r="L401" s="19" t="str">
        <f>IF(ТаблицаДокумент[[#This Row],[№  п/п]]&gt;$K$5,"Y","N")</f>
        <v>Y</v>
      </c>
    </row>
    <row r="402" spans="1:12" x14ac:dyDescent="0.35">
      <c r="A402" s="4" t="str">
        <f t="shared" si="6"/>
        <v/>
      </c>
      <c r="B402" s="15" t="str">
        <f t="array" ref="B402">IFERROR(IF(ТаблицаДокумент[[#This Row],[ № ТН]]="","",VLOOKUP(ТаблицаДокумент[[#This Row],[ № ТН]],Сборка_реестра_с_БД[#All],$B$8,FALSE)),"")</f>
        <v/>
      </c>
      <c r="C402" s="4" t="str">
        <f t="array" ref="C40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2" s="4" t="str">
        <f t="array" ref="D402">IFERROR(IF(ТаблицаДокумент[[#This Row],[ № ТН]]="","",VLOOKUP(ТаблицаДокумент[[#This Row],[ № ТН]],Сборка_реестра_с_БД[#All],D$8,FALSE)),"")</f>
        <v/>
      </c>
      <c r="E402" s="16" t="str">
        <f t="array" ref="E402">IFERROR(IF(ТаблицаДокумент[[#This Row],[ № ТН]]="","",VLOOKUP(ТаблицаДокумент[[#This Row],[ № ТН]],Сборка_реестра_с_БД[#All],E$8,FALSE)),"")</f>
        <v/>
      </c>
      <c r="F402" s="17" t="str">
        <f t="array" ref="F402">IFERROR(IF(ТаблицаДокумент[[#This Row],[ № ТН]]="","",VLOOKUP(ТаблицаДокумент[[#This Row],[ № ТН]],Сборка_реестра_с_БД[#All],F$8,FALSE)),"")</f>
        <v/>
      </c>
      <c r="G402" s="4" t="str">
        <f t="array" ref="G402">IFERROR(IF(ТаблицаДокумент[[#This Row],[ № ТН]]="","",VLOOKUP(ТаблицаДокумент[[#This Row],[ № ТН]],Сборка_реестра_с_БД[#All],G$8,FALSE)),"")</f>
        <v/>
      </c>
      <c r="H402" s="4" t="str">
        <f t="array" ref="H402">IFERROR(IF(ТаблицаДокумент[[#This Row],[ № ТН]]="","",VLOOKUP(ТаблицаДокумент[[#This Row],[ № ТН]],Сборка_реестра_с_БД[#All],H$8,FALSE)),"")</f>
        <v/>
      </c>
      <c r="I402" s="4" t="str">
        <f t="array" ref="I402">IFERROR(IF(ТаблицаДокумент[[#This Row],[ № ТН]]="","",VLOOKUP(ТаблицаДокумент[[#This Row],[ № ТН]],Сборка_реестра_с_БД[#All],I$8,FALSE)),"")</f>
        <v/>
      </c>
      <c r="J402" s="6" t="str">
        <f t="array" ref="J40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2" s="4" t="str">
        <f t="array" ref="K402">IFERROR(IF(VLOOKUP(ТаблицаДокумент[[#This Row],[ № ТН]],Сборка_реестра_с_БД[#All],K$8,FALSE),,""),"")</f>
        <v/>
      </c>
      <c r="L402" s="19" t="str">
        <f>IF(ТаблицаДокумент[[#This Row],[№  п/п]]&gt;$K$5,"Y","N")</f>
        <v>Y</v>
      </c>
    </row>
    <row r="403" spans="1:12" x14ac:dyDescent="0.35">
      <c r="A403" s="4" t="str">
        <f t="shared" si="6"/>
        <v/>
      </c>
      <c r="B403" s="15" t="str">
        <f t="array" ref="B403">IFERROR(IF(ТаблицаДокумент[[#This Row],[ № ТН]]="","",VLOOKUP(ТаблицаДокумент[[#This Row],[ № ТН]],Сборка_реестра_с_БД[#All],$B$8,FALSE)),"")</f>
        <v/>
      </c>
      <c r="C403" s="4" t="str">
        <f t="array" ref="C40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3" s="4" t="str">
        <f t="array" ref="D403">IFERROR(IF(ТаблицаДокумент[[#This Row],[ № ТН]]="","",VLOOKUP(ТаблицаДокумент[[#This Row],[ № ТН]],Сборка_реестра_с_БД[#All],D$8,FALSE)),"")</f>
        <v/>
      </c>
      <c r="E403" s="16" t="str">
        <f t="array" ref="E403">IFERROR(IF(ТаблицаДокумент[[#This Row],[ № ТН]]="","",VLOOKUP(ТаблицаДокумент[[#This Row],[ № ТН]],Сборка_реестра_с_БД[#All],E$8,FALSE)),"")</f>
        <v/>
      </c>
      <c r="F403" s="17" t="str">
        <f t="array" ref="F403">IFERROR(IF(ТаблицаДокумент[[#This Row],[ № ТН]]="","",VLOOKUP(ТаблицаДокумент[[#This Row],[ № ТН]],Сборка_реестра_с_БД[#All],F$8,FALSE)),"")</f>
        <v/>
      </c>
      <c r="G403" s="4" t="str">
        <f t="array" ref="G403">IFERROR(IF(ТаблицаДокумент[[#This Row],[ № ТН]]="","",VLOOKUP(ТаблицаДокумент[[#This Row],[ № ТН]],Сборка_реестра_с_БД[#All],G$8,FALSE)),"")</f>
        <v/>
      </c>
      <c r="H403" s="4" t="str">
        <f t="array" ref="H403">IFERROR(IF(ТаблицаДокумент[[#This Row],[ № ТН]]="","",VLOOKUP(ТаблицаДокумент[[#This Row],[ № ТН]],Сборка_реестра_с_БД[#All],H$8,FALSE)),"")</f>
        <v/>
      </c>
      <c r="I403" s="4" t="str">
        <f t="array" ref="I403">IFERROR(IF(ТаблицаДокумент[[#This Row],[ № ТН]]="","",VLOOKUP(ТаблицаДокумент[[#This Row],[ № ТН]],Сборка_реестра_с_БД[#All],I$8,FALSE)),"")</f>
        <v/>
      </c>
      <c r="J403" s="6" t="str">
        <f t="array" ref="J40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3" s="4" t="str">
        <f t="array" ref="K403">IFERROR(IF(VLOOKUP(ТаблицаДокумент[[#This Row],[ № ТН]],Сборка_реестра_с_БД[#All],K$8,FALSE),,""),"")</f>
        <v/>
      </c>
      <c r="L403" s="19" t="str">
        <f>IF(ТаблицаДокумент[[#This Row],[№  п/п]]&gt;$K$5,"Y","N")</f>
        <v>Y</v>
      </c>
    </row>
    <row r="404" spans="1:12" x14ac:dyDescent="0.35">
      <c r="A404" s="4" t="str">
        <f t="shared" si="6"/>
        <v/>
      </c>
      <c r="B404" s="15" t="str">
        <f t="array" ref="B404">IFERROR(IF(ТаблицаДокумент[[#This Row],[ № ТН]]="","",VLOOKUP(ТаблицаДокумент[[#This Row],[ № ТН]],Сборка_реестра_с_БД[#All],$B$8,FALSE)),"")</f>
        <v/>
      </c>
      <c r="C404" s="4" t="str">
        <f t="array" ref="C40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4" s="4" t="str">
        <f t="array" ref="D404">IFERROR(IF(ТаблицаДокумент[[#This Row],[ № ТН]]="","",VLOOKUP(ТаблицаДокумент[[#This Row],[ № ТН]],Сборка_реестра_с_БД[#All],D$8,FALSE)),"")</f>
        <v/>
      </c>
      <c r="E404" s="16" t="str">
        <f t="array" ref="E404">IFERROR(IF(ТаблицаДокумент[[#This Row],[ № ТН]]="","",VLOOKUP(ТаблицаДокумент[[#This Row],[ № ТН]],Сборка_реестра_с_БД[#All],E$8,FALSE)),"")</f>
        <v/>
      </c>
      <c r="F404" s="17" t="str">
        <f t="array" ref="F404">IFERROR(IF(ТаблицаДокумент[[#This Row],[ № ТН]]="","",VLOOKUP(ТаблицаДокумент[[#This Row],[ № ТН]],Сборка_реестра_с_БД[#All],F$8,FALSE)),"")</f>
        <v/>
      </c>
      <c r="G404" s="4" t="str">
        <f t="array" ref="G404">IFERROR(IF(ТаблицаДокумент[[#This Row],[ № ТН]]="","",VLOOKUP(ТаблицаДокумент[[#This Row],[ № ТН]],Сборка_реестра_с_БД[#All],G$8,FALSE)),"")</f>
        <v/>
      </c>
      <c r="H404" s="4" t="str">
        <f t="array" ref="H404">IFERROR(IF(ТаблицаДокумент[[#This Row],[ № ТН]]="","",VLOOKUP(ТаблицаДокумент[[#This Row],[ № ТН]],Сборка_реестра_с_БД[#All],H$8,FALSE)),"")</f>
        <v/>
      </c>
      <c r="I404" s="4" t="str">
        <f t="array" ref="I404">IFERROR(IF(ТаблицаДокумент[[#This Row],[ № ТН]]="","",VLOOKUP(ТаблицаДокумент[[#This Row],[ № ТН]],Сборка_реестра_с_БД[#All],I$8,FALSE)),"")</f>
        <v/>
      </c>
      <c r="J404" s="6" t="str">
        <f t="array" ref="J40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4" s="4" t="str">
        <f t="array" ref="K404">IFERROR(IF(VLOOKUP(ТаблицаДокумент[[#This Row],[ № ТН]],Сборка_реестра_с_БД[#All],K$8,FALSE),,""),"")</f>
        <v/>
      </c>
      <c r="L404" s="19" t="str">
        <f>IF(ТаблицаДокумент[[#This Row],[№  п/п]]&gt;$K$5,"Y","N")</f>
        <v>Y</v>
      </c>
    </row>
    <row r="405" spans="1:12" x14ac:dyDescent="0.35">
      <c r="A405" s="4" t="str">
        <f t="shared" si="6"/>
        <v/>
      </c>
      <c r="B405" s="15" t="str">
        <f t="array" ref="B405">IFERROR(IF(ТаблицаДокумент[[#This Row],[ № ТН]]="","",VLOOKUP(ТаблицаДокумент[[#This Row],[ № ТН]],Сборка_реестра_с_БД[#All],$B$8,FALSE)),"")</f>
        <v/>
      </c>
      <c r="C405" s="4" t="str">
        <f t="array" ref="C40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5" s="4" t="str">
        <f t="array" ref="D405">IFERROR(IF(ТаблицаДокумент[[#This Row],[ № ТН]]="","",VLOOKUP(ТаблицаДокумент[[#This Row],[ № ТН]],Сборка_реестра_с_БД[#All],D$8,FALSE)),"")</f>
        <v/>
      </c>
      <c r="E405" s="16" t="str">
        <f t="array" ref="E405">IFERROR(IF(ТаблицаДокумент[[#This Row],[ № ТН]]="","",VLOOKUP(ТаблицаДокумент[[#This Row],[ № ТН]],Сборка_реестра_с_БД[#All],E$8,FALSE)),"")</f>
        <v/>
      </c>
      <c r="F405" s="17" t="str">
        <f t="array" ref="F405">IFERROR(IF(ТаблицаДокумент[[#This Row],[ № ТН]]="","",VLOOKUP(ТаблицаДокумент[[#This Row],[ № ТН]],Сборка_реестра_с_БД[#All],F$8,FALSE)),"")</f>
        <v/>
      </c>
      <c r="G405" s="4" t="str">
        <f t="array" ref="G405">IFERROR(IF(ТаблицаДокумент[[#This Row],[ № ТН]]="","",VLOOKUP(ТаблицаДокумент[[#This Row],[ № ТН]],Сборка_реестра_с_БД[#All],G$8,FALSE)),"")</f>
        <v/>
      </c>
      <c r="H405" s="4" t="str">
        <f t="array" ref="H405">IFERROR(IF(ТаблицаДокумент[[#This Row],[ № ТН]]="","",VLOOKUP(ТаблицаДокумент[[#This Row],[ № ТН]],Сборка_реестра_с_БД[#All],H$8,FALSE)),"")</f>
        <v/>
      </c>
      <c r="I405" s="4" t="str">
        <f t="array" ref="I405">IFERROR(IF(ТаблицаДокумент[[#This Row],[ № ТН]]="","",VLOOKUP(ТаблицаДокумент[[#This Row],[ № ТН]],Сборка_реестра_с_БД[#All],I$8,FALSE)),"")</f>
        <v/>
      </c>
      <c r="J405" s="6" t="str">
        <f t="array" ref="J40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5" s="4" t="str">
        <f t="array" ref="K405">IFERROR(IF(VLOOKUP(ТаблицаДокумент[[#This Row],[ № ТН]],Сборка_реестра_с_БД[#All],K$8,FALSE),,""),"")</f>
        <v/>
      </c>
      <c r="L405" s="19" t="str">
        <f>IF(ТаблицаДокумент[[#This Row],[№  п/п]]&gt;$K$5,"Y","N")</f>
        <v>Y</v>
      </c>
    </row>
    <row r="406" spans="1:12" x14ac:dyDescent="0.35">
      <c r="A406" s="4" t="str">
        <f t="shared" si="6"/>
        <v/>
      </c>
      <c r="B406" s="15" t="str">
        <f t="array" ref="B406">IFERROR(IF(ТаблицаДокумент[[#This Row],[ № ТН]]="","",VLOOKUP(ТаблицаДокумент[[#This Row],[ № ТН]],Сборка_реестра_с_БД[#All],$B$8,FALSE)),"")</f>
        <v/>
      </c>
      <c r="C406" s="4" t="str">
        <f t="array" ref="C40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6" s="4" t="str">
        <f t="array" ref="D406">IFERROR(IF(ТаблицаДокумент[[#This Row],[ № ТН]]="","",VLOOKUP(ТаблицаДокумент[[#This Row],[ № ТН]],Сборка_реестра_с_БД[#All],D$8,FALSE)),"")</f>
        <v/>
      </c>
      <c r="E406" s="16" t="str">
        <f t="array" ref="E406">IFERROR(IF(ТаблицаДокумент[[#This Row],[ № ТН]]="","",VLOOKUP(ТаблицаДокумент[[#This Row],[ № ТН]],Сборка_реестра_с_БД[#All],E$8,FALSE)),"")</f>
        <v/>
      </c>
      <c r="F406" s="17" t="str">
        <f t="array" ref="F406">IFERROR(IF(ТаблицаДокумент[[#This Row],[ № ТН]]="","",VLOOKUP(ТаблицаДокумент[[#This Row],[ № ТН]],Сборка_реестра_с_БД[#All],F$8,FALSE)),"")</f>
        <v/>
      </c>
      <c r="G406" s="4" t="str">
        <f t="array" ref="G406">IFERROR(IF(ТаблицаДокумент[[#This Row],[ № ТН]]="","",VLOOKUP(ТаблицаДокумент[[#This Row],[ № ТН]],Сборка_реестра_с_БД[#All],G$8,FALSE)),"")</f>
        <v/>
      </c>
      <c r="H406" s="4" t="str">
        <f t="array" ref="H406">IFERROR(IF(ТаблицаДокумент[[#This Row],[ № ТН]]="","",VLOOKUP(ТаблицаДокумент[[#This Row],[ № ТН]],Сборка_реестра_с_БД[#All],H$8,FALSE)),"")</f>
        <v/>
      </c>
      <c r="I406" s="4" t="str">
        <f t="array" ref="I406">IFERROR(IF(ТаблицаДокумент[[#This Row],[ № ТН]]="","",VLOOKUP(ТаблицаДокумент[[#This Row],[ № ТН]],Сборка_реестра_с_БД[#All],I$8,FALSE)),"")</f>
        <v/>
      </c>
      <c r="J406" s="6" t="str">
        <f t="array" ref="J40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6" s="4" t="str">
        <f t="array" ref="K406">IFERROR(IF(VLOOKUP(ТаблицаДокумент[[#This Row],[ № ТН]],Сборка_реестра_с_БД[#All],K$8,FALSE),,""),"")</f>
        <v/>
      </c>
      <c r="L406" s="19" t="str">
        <f>IF(ТаблицаДокумент[[#This Row],[№  п/п]]&gt;$K$5,"Y","N")</f>
        <v>Y</v>
      </c>
    </row>
    <row r="407" spans="1:12" x14ac:dyDescent="0.35">
      <c r="A407" s="4" t="str">
        <f t="shared" si="6"/>
        <v/>
      </c>
      <c r="B407" s="15" t="str">
        <f t="array" ref="B407">IFERROR(IF(ТаблицаДокумент[[#This Row],[ № ТН]]="","",VLOOKUP(ТаблицаДокумент[[#This Row],[ № ТН]],Сборка_реестра_с_БД[#All],$B$8,FALSE)),"")</f>
        <v/>
      </c>
      <c r="C407" s="4" t="str">
        <f t="array" ref="C40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7" s="4" t="str">
        <f t="array" ref="D407">IFERROR(IF(ТаблицаДокумент[[#This Row],[ № ТН]]="","",VLOOKUP(ТаблицаДокумент[[#This Row],[ № ТН]],Сборка_реестра_с_БД[#All],D$8,FALSE)),"")</f>
        <v/>
      </c>
      <c r="E407" s="16" t="str">
        <f t="array" ref="E407">IFERROR(IF(ТаблицаДокумент[[#This Row],[ № ТН]]="","",VLOOKUP(ТаблицаДокумент[[#This Row],[ № ТН]],Сборка_реестра_с_БД[#All],E$8,FALSE)),"")</f>
        <v/>
      </c>
      <c r="F407" s="17" t="str">
        <f t="array" ref="F407">IFERROR(IF(ТаблицаДокумент[[#This Row],[ № ТН]]="","",VLOOKUP(ТаблицаДокумент[[#This Row],[ № ТН]],Сборка_реестра_с_БД[#All],F$8,FALSE)),"")</f>
        <v/>
      </c>
      <c r="G407" s="4" t="str">
        <f t="array" ref="G407">IFERROR(IF(ТаблицаДокумент[[#This Row],[ № ТН]]="","",VLOOKUP(ТаблицаДокумент[[#This Row],[ № ТН]],Сборка_реестра_с_БД[#All],G$8,FALSE)),"")</f>
        <v/>
      </c>
      <c r="H407" s="4" t="str">
        <f t="array" ref="H407">IFERROR(IF(ТаблицаДокумент[[#This Row],[ № ТН]]="","",VLOOKUP(ТаблицаДокумент[[#This Row],[ № ТН]],Сборка_реестра_с_БД[#All],H$8,FALSE)),"")</f>
        <v/>
      </c>
      <c r="I407" s="4" t="str">
        <f t="array" ref="I407">IFERROR(IF(ТаблицаДокумент[[#This Row],[ № ТН]]="","",VLOOKUP(ТаблицаДокумент[[#This Row],[ № ТН]],Сборка_реестра_с_БД[#All],I$8,FALSE)),"")</f>
        <v/>
      </c>
      <c r="J407" s="6" t="str">
        <f t="array" ref="J40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7" s="4" t="str">
        <f t="array" ref="K407">IFERROR(IF(VLOOKUP(ТаблицаДокумент[[#This Row],[ № ТН]],Сборка_реестра_с_БД[#All],K$8,FALSE),,""),"")</f>
        <v/>
      </c>
      <c r="L407" s="19" t="str">
        <f>IF(ТаблицаДокумент[[#This Row],[№  п/п]]&gt;$K$5,"Y","N")</f>
        <v>Y</v>
      </c>
    </row>
    <row r="408" spans="1:12" x14ac:dyDescent="0.35">
      <c r="A408" s="4" t="str">
        <f t="shared" si="6"/>
        <v/>
      </c>
      <c r="B408" s="15" t="str">
        <f t="array" ref="B408">IFERROR(IF(ТаблицаДокумент[[#This Row],[ № ТН]]="","",VLOOKUP(ТаблицаДокумент[[#This Row],[ № ТН]],Сборка_реестра_с_БД[#All],$B$8,FALSE)),"")</f>
        <v/>
      </c>
      <c r="C408" s="4" t="str">
        <f t="array" ref="C40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8" s="4" t="str">
        <f t="array" ref="D408">IFERROR(IF(ТаблицаДокумент[[#This Row],[ № ТН]]="","",VLOOKUP(ТаблицаДокумент[[#This Row],[ № ТН]],Сборка_реестра_с_БД[#All],D$8,FALSE)),"")</f>
        <v/>
      </c>
      <c r="E408" s="16" t="str">
        <f t="array" ref="E408">IFERROR(IF(ТаблицаДокумент[[#This Row],[ № ТН]]="","",VLOOKUP(ТаблицаДокумент[[#This Row],[ № ТН]],Сборка_реестра_с_БД[#All],E$8,FALSE)),"")</f>
        <v/>
      </c>
      <c r="F408" s="17" t="str">
        <f t="array" ref="F408">IFERROR(IF(ТаблицаДокумент[[#This Row],[ № ТН]]="","",VLOOKUP(ТаблицаДокумент[[#This Row],[ № ТН]],Сборка_реестра_с_БД[#All],F$8,FALSE)),"")</f>
        <v/>
      </c>
      <c r="G408" s="4" t="str">
        <f t="array" ref="G408">IFERROR(IF(ТаблицаДокумент[[#This Row],[ № ТН]]="","",VLOOKUP(ТаблицаДокумент[[#This Row],[ № ТН]],Сборка_реестра_с_БД[#All],G$8,FALSE)),"")</f>
        <v/>
      </c>
      <c r="H408" s="4" t="str">
        <f t="array" ref="H408">IFERROR(IF(ТаблицаДокумент[[#This Row],[ № ТН]]="","",VLOOKUP(ТаблицаДокумент[[#This Row],[ № ТН]],Сборка_реестра_с_БД[#All],H$8,FALSE)),"")</f>
        <v/>
      </c>
      <c r="I408" s="4" t="str">
        <f t="array" ref="I408">IFERROR(IF(ТаблицаДокумент[[#This Row],[ № ТН]]="","",VLOOKUP(ТаблицаДокумент[[#This Row],[ № ТН]],Сборка_реестра_с_БД[#All],I$8,FALSE)),"")</f>
        <v/>
      </c>
      <c r="J408" s="6" t="str">
        <f t="array" ref="J40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8" s="4" t="str">
        <f t="array" ref="K408">IFERROR(IF(VLOOKUP(ТаблицаДокумент[[#This Row],[ № ТН]],Сборка_реестра_с_БД[#All],K$8,FALSE),,""),"")</f>
        <v/>
      </c>
      <c r="L408" s="19" t="str">
        <f>IF(ТаблицаДокумент[[#This Row],[№  п/п]]&gt;$K$5,"Y","N")</f>
        <v>Y</v>
      </c>
    </row>
    <row r="409" spans="1:12" x14ac:dyDescent="0.35">
      <c r="A409" s="4" t="str">
        <f t="shared" si="6"/>
        <v/>
      </c>
      <c r="B409" s="15" t="str">
        <f t="array" ref="B409">IFERROR(IF(ТаблицаДокумент[[#This Row],[ № ТН]]="","",VLOOKUP(ТаблицаДокумент[[#This Row],[ № ТН]],Сборка_реестра_с_БД[#All],$B$8,FALSE)),"")</f>
        <v/>
      </c>
      <c r="C409" s="4" t="str">
        <f t="array" ref="C40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09" s="4" t="str">
        <f t="array" ref="D409">IFERROR(IF(ТаблицаДокумент[[#This Row],[ № ТН]]="","",VLOOKUP(ТаблицаДокумент[[#This Row],[ № ТН]],Сборка_реестра_с_БД[#All],D$8,FALSE)),"")</f>
        <v/>
      </c>
      <c r="E409" s="16" t="str">
        <f t="array" ref="E409">IFERROR(IF(ТаблицаДокумент[[#This Row],[ № ТН]]="","",VLOOKUP(ТаблицаДокумент[[#This Row],[ № ТН]],Сборка_реестра_с_БД[#All],E$8,FALSE)),"")</f>
        <v/>
      </c>
      <c r="F409" s="17" t="str">
        <f t="array" ref="F409">IFERROR(IF(ТаблицаДокумент[[#This Row],[ № ТН]]="","",VLOOKUP(ТаблицаДокумент[[#This Row],[ № ТН]],Сборка_реестра_с_БД[#All],F$8,FALSE)),"")</f>
        <v/>
      </c>
      <c r="G409" s="4" t="str">
        <f t="array" ref="G409">IFERROR(IF(ТаблицаДокумент[[#This Row],[ № ТН]]="","",VLOOKUP(ТаблицаДокумент[[#This Row],[ № ТН]],Сборка_реестра_с_БД[#All],G$8,FALSE)),"")</f>
        <v/>
      </c>
      <c r="H409" s="4" t="str">
        <f t="array" ref="H409">IFERROR(IF(ТаблицаДокумент[[#This Row],[ № ТН]]="","",VLOOKUP(ТаблицаДокумент[[#This Row],[ № ТН]],Сборка_реестра_с_БД[#All],H$8,FALSE)),"")</f>
        <v/>
      </c>
      <c r="I409" s="4" t="str">
        <f t="array" ref="I409">IFERROR(IF(ТаблицаДокумент[[#This Row],[ № ТН]]="","",VLOOKUP(ТаблицаДокумент[[#This Row],[ № ТН]],Сборка_реестра_с_БД[#All],I$8,FALSE)),"")</f>
        <v/>
      </c>
      <c r="J409" s="6" t="str">
        <f t="array" ref="J40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09" s="4" t="str">
        <f t="array" ref="K409">IFERROR(IF(VLOOKUP(ТаблицаДокумент[[#This Row],[ № ТН]],Сборка_реестра_с_БД[#All],K$8,FALSE),,""),"")</f>
        <v/>
      </c>
      <c r="L409" s="19" t="str">
        <f>IF(ТаблицаДокумент[[#This Row],[№  п/п]]&gt;$K$5,"Y","N")</f>
        <v>Y</v>
      </c>
    </row>
    <row r="410" spans="1:12" x14ac:dyDescent="0.35">
      <c r="A410" s="4" t="str">
        <f t="shared" si="6"/>
        <v/>
      </c>
      <c r="B410" s="15" t="str">
        <f t="array" ref="B410">IFERROR(IF(ТаблицаДокумент[[#This Row],[ № ТН]]="","",VLOOKUP(ТаблицаДокумент[[#This Row],[ № ТН]],Сборка_реестра_с_БД[#All],$B$8,FALSE)),"")</f>
        <v/>
      </c>
      <c r="C410" s="4" t="str">
        <f t="array" ref="C41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0" s="4" t="str">
        <f t="array" ref="D410">IFERROR(IF(ТаблицаДокумент[[#This Row],[ № ТН]]="","",VLOOKUP(ТаблицаДокумент[[#This Row],[ № ТН]],Сборка_реестра_с_БД[#All],D$8,FALSE)),"")</f>
        <v/>
      </c>
      <c r="E410" s="16" t="str">
        <f t="array" ref="E410">IFERROR(IF(ТаблицаДокумент[[#This Row],[ № ТН]]="","",VLOOKUP(ТаблицаДокумент[[#This Row],[ № ТН]],Сборка_реестра_с_БД[#All],E$8,FALSE)),"")</f>
        <v/>
      </c>
      <c r="F410" s="17" t="str">
        <f t="array" ref="F410">IFERROR(IF(ТаблицаДокумент[[#This Row],[ № ТН]]="","",VLOOKUP(ТаблицаДокумент[[#This Row],[ № ТН]],Сборка_реестра_с_БД[#All],F$8,FALSE)),"")</f>
        <v/>
      </c>
      <c r="G410" s="4" t="str">
        <f t="array" ref="G410">IFERROR(IF(ТаблицаДокумент[[#This Row],[ № ТН]]="","",VLOOKUP(ТаблицаДокумент[[#This Row],[ № ТН]],Сборка_реестра_с_БД[#All],G$8,FALSE)),"")</f>
        <v/>
      </c>
      <c r="H410" s="4" t="str">
        <f t="array" ref="H410">IFERROR(IF(ТаблицаДокумент[[#This Row],[ № ТН]]="","",VLOOKUP(ТаблицаДокумент[[#This Row],[ № ТН]],Сборка_реестра_с_БД[#All],H$8,FALSE)),"")</f>
        <v/>
      </c>
      <c r="I410" s="4" t="str">
        <f t="array" ref="I410">IFERROR(IF(ТаблицаДокумент[[#This Row],[ № ТН]]="","",VLOOKUP(ТаблицаДокумент[[#This Row],[ № ТН]],Сборка_реестра_с_БД[#All],I$8,FALSE)),"")</f>
        <v/>
      </c>
      <c r="J410" s="6" t="str">
        <f t="array" ref="J41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0" s="4" t="str">
        <f t="array" ref="K410">IFERROR(IF(VLOOKUP(ТаблицаДокумент[[#This Row],[ № ТН]],Сборка_реестра_с_БД[#All],K$8,FALSE),,""),"")</f>
        <v/>
      </c>
      <c r="L410" s="19" t="str">
        <f>IF(ТаблицаДокумент[[#This Row],[№  п/п]]&gt;$K$5,"Y","N")</f>
        <v>Y</v>
      </c>
    </row>
    <row r="411" spans="1:12" x14ac:dyDescent="0.35">
      <c r="A411" s="4" t="str">
        <f t="shared" si="6"/>
        <v/>
      </c>
      <c r="B411" s="15" t="str">
        <f t="array" ref="B411">IFERROR(IF(ТаблицаДокумент[[#This Row],[ № ТН]]="","",VLOOKUP(ТаблицаДокумент[[#This Row],[ № ТН]],Сборка_реестра_с_БД[#All],$B$8,FALSE)),"")</f>
        <v/>
      </c>
      <c r="C411" s="4" t="str">
        <f t="array" ref="C41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1" s="4" t="str">
        <f t="array" ref="D411">IFERROR(IF(ТаблицаДокумент[[#This Row],[ № ТН]]="","",VLOOKUP(ТаблицаДокумент[[#This Row],[ № ТН]],Сборка_реестра_с_БД[#All],D$8,FALSE)),"")</f>
        <v/>
      </c>
      <c r="E411" s="16" t="str">
        <f t="array" ref="E411">IFERROR(IF(ТаблицаДокумент[[#This Row],[ № ТН]]="","",VLOOKUP(ТаблицаДокумент[[#This Row],[ № ТН]],Сборка_реестра_с_БД[#All],E$8,FALSE)),"")</f>
        <v/>
      </c>
      <c r="F411" s="17" t="str">
        <f t="array" ref="F411">IFERROR(IF(ТаблицаДокумент[[#This Row],[ № ТН]]="","",VLOOKUP(ТаблицаДокумент[[#This Row],[ № ТН]],Сборка_реестра_с_БД[#All],F$8,FALSE)),"")</f>
        <v/>
      </c>
      <c r="G411" s="4" t="str">
        <f t="array" ref="G411">IFERROR(IF(ТаблицаДокумент[[#This Row],[ № ТН]]="","",VLOOKUP(ТаблицаДокумент[[#This Row],[ № ТН]],Сборка_реестра_с_БД[#All],G$8,FALSE)),"")</f>
        <v/>
      </c>
      <c r="H411" s="4" t="str">
        <f t="array" ref="H411">IFERROR(IF(ТаблицаДокумент[[#This Row],[ № ТН]]="","",VLOOKUP(ТаблицаДокумент[[#This Row],[ № ТН]],Сборка_реестра_с_БД[#All],H$8,FALSE)),"")</f>
        <v/>
      </c>
      <c r="I411" s="4" t="str">
        <f t="array" ref="I411">IFERROR(IF(ТаблицаДокумент[[#This Row],[ № ТН]]="","",VLOOKUP(ТаблицаДокумент[[#This Row],[ № ТН]],Сборка_реестра_с_БД[#All],I$8,FALSE)),"")</f>
        <v/>
      </c>
      <c r="J411" s="6" t="str">
        <f t="array" ref="J41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1" s="4" t="str">
        <f t="array" ref="K411">IFERROR(IF(VLOOKUP(ТаблицаДокумент[[#This Row],[ № ТН]],Сборка_реестра_с_БД[#All],K$8,FALSE),,""),"")</f>
        <v/>
      </c>
      <c r="L411" s="19" t="str">
        <f>IF(ТаблицаДокумент[[#This Row],[№  п/п]]&gt;$K$5,"Y","N")</f>
        <v>Y</v>
      </c>
    </row>
    <row r="412" spans="1:12" x14ac:dyDescent="0.35">
      <c r="A412" s="4" t="str">
        <f t="shared" si="6"/>
        <v/>
      </c>
      <c r="B412" s="15" t="str">
        <f t="array" ref="B412">IFERROR(IF(ТаблицаДокумент[[#This Row],[ № ТН]]="","",VLOOKUP(ТаблицаДокумент[[#This Row],[ № ТН]],Сборка_реестра_с_БД[#All],$B$8,FALSE)),"")</f>
        <v/>
      </c>
      <c r="C412" s="4" t="str">
        <f t="array" ref="C41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2" s="4" t="str">
        <f t="array" ref="D412">IFERROR(IF(ТаблицаДокумент[[#This Row],[ № ТН]]="","",VLOOKUP(ТаблицаДокумент[[#This Row],[ № ТН]],Сборка_реестра_с_БД[#All],D$8,FALSE)),"")</f>
        <v/>
      </c>
      <c r="E412" s="16" t="str">
        <f t="array" ref="E412">IFERROR(IF(ТаблицаДокумент[[#This Row],[ № ТН]]="","",VLOOKUP(ТаблицаДокумент[[#This Row],[ № ТН]],Сборка_реестра_с_БД[#All],E$8,FALSE)),"")</f>
        <v/>
      </c>
      <c r="F412" s="17" t="str">
        <f t="array" ref="F412">IFERROR(IF(ТаблицаДокумент[[#This Row],[ № ТН]]="","",VLOOKUP(ТаблицаДокумент[[#This Row],[ № ТН]],Сборка_реестра_с_БД[#All],F$8,FALSE)),"")</f>
        <v/>
      </c>
      <c r="G412" s="4" t="str">
        <f t="array" ref="G412">IFERROR(IF(ТаблицаДокумент[[#This Row],[ № ТН]]="","",VLOOKUP(ТаблицаДокумент[[#This Row],[ № ТН]],Сборка_реестра_с_БД[#All],G$8,FALSE)),"")</f>
        <v/>
      </c>
      <c r="H412" s="4" t="str">
        <f t="array" ref="H412">IFERROR(IF(ТаблицаДокумент[[#This Row],[ № ТН]]="","",VLOOKUP(ТаблицаДокумент[[#This Row],[ № ТН]],Сборка_реестра_с_БД[#All],H$8,FALSE)),"")</f>
        <v/>
      </c>
      <c r="I412" s="4" t="str">
        <f t="array" ref="I412">IFERROR(IF(ТаблицаДокумент[[#This Row],[ № ТН]]="","",VLOOKUP(ТаблицаДокумент[[#This Row],[ № ТН]],Сборка_реестра_с_БД[#All],I$8,FALSE)),"")</f>
        <v/>
      </c>
      <c r="J412" s="6" t="str">
        <f t="array" ref="J41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2" s="4" t="str">
        <f t="array" ref="K412">IFERROR(IF(VLOOKUP(ТаблицаДокумент[[#This Row],[ № ТН]],Сборка_реестра_с_БД[#All],K$8,FALSE),,""),"")</f>
        <v/>
      </c>
      <c r="L412" s="19" t="str">
        <f>IF(ТаблицаДокумент[[#This Row],[№  п/п]]&gt;$K$5,"Y","N")</f>
        <v>Y</v>
      </c>
    </row>
    <row r="413" spans="1:12" x14ac:dyDescent="0.35">
      <c r="A413" s="4" t="str">
        <f t="shared" si="6"/>
        <v/>
      </c>
      <c r="B413" s="15" t="str">
        <f t="array" ref="B413">IFERROR(IF(ТаблицаДокумент[[#This Row],[ № ТН]]="","",VLOOKUP(ТаблицаДокумент[[#This Row],[ № ТН]],Сборка_реестра_с_БД[#All],$B$8,FALSE)),"")</f>
        <v/>
      </c>
      <c r="C413" s="4" t="str">
        <f t="array" ref="C41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3" s="4" t="str">
        <f t="array" ref="D413">IFERROR(IF(ТаблицаДокумент[[#This Row],[ № ТН]]="","",VLOOKUP(ТаблицаДокумент[[#This Row],[ № ТН]],Сборка_реестра_с_БД[#All],D$8,FALSE)),"")</f>
        <v/>
      </c>
      <c r="E413" s="16" t="str">
        <f t="array" ref="E413">IFERROR(IF(ТаблицаДокумент[[#This Row],[ № ТН]]="","",VLOOKUP(ТаблицаДокумент[[#This Row],[ № ТН]],Сборка_реестра_с_БД[#All],E$8,FALSE)),"")</f>
        <v/>
      </c>
      <c r="F413" s="17" t="str">
        <f t="array" ref="F413">IFERROR(IF(ТаблицаДокумент[[#This Row],[ № ТН]]="","",VLOOKUP(ТаблицаДокумент[[#This Row],[ № ТН]],Сборка_реестра_с_БД[#All],F$8,FALSE)),"")</f>
        <v/>
      </c>
      <c r="G413" s="4" t="str">
        <f t="array" ref="G413">IFERROR(IF(ТаблицаДокумент[[#This Row],[ № ТН]]="","",VLOOKUP(ТаблицаДокумент[[#This Row],[ № ТН]],Сборка_реестра_с_БД[#All],G$8,FALSE)),"")</f>
        <v/>
      </c>
      <c r="H413" s="4" t="str">
        <f t="array" ref="H413">IFERROR(IF(ТаблицаДокумент[[#This Row],[ № ТН]]="","",VLOOKUP(ТаблицаДокумент[[#This Row],[ № ТН]],Сборка_реестра_с_БД[#All],H$8,FALSE)),"")</f>
        <v/>
      </c>
      <c r="I413" s="4" t="str">
        <f t="array" ref="I413">IFERROR(IF(ТаблицаДокумент[[#This Row],[ № ТН]]="","",VLOOKUP(ТаблицаДокумент[[#This Row],[ № ТН]],Сборка_реестра_с_БД[#All],I$8,FALSE)),"")</f>
        <v/>
      </c>
      <c r="J413" s="6" t="str">
        <f t="array" ref="J41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3" s="4" t="str">
        <f t="array" ref="K413">IFERROR(IF(VLOOKUP(ТаблицаДокумент[[#This Row],[ № ТН]],Сборка_реестра_с_БД[#All],K$8,FALSE),,""),"")</f>
        <v/>
      </c>
      <c r="L413" s="19" t="str">
        <f>IF(ТаблицаДокумент[[#This Row],[№  п/п]]&gt;$K$5,"Y","N")</f>
        <v>Y</v>
      </c>
    </row>
    <row r="414" spans="1:12" x14ac:dyDescent="0.35">
      <c r="A414" s="4" t="str">
        <f t="shared" si="6"/>
        <v/>
      </c>
      <c r="B414" s="15" t="str">
        <f t="array" ref="B414">IFERROR(IF(ТаблицаДокумент[[#This Row],[ № ТН]]="","",VLOOKUP(ТаблицаДокумент[[#This Row],[ № ТН]],Сборка_реестра_с_БД[#All],$B$8,FALSE)),"")</f>
        <v/>
      </c>
      <c r="C414" s="4" t="str">
        <f t="array" ref="C41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4" s="4" t="str">
        <f t="array" ref="D414">IFERROR(IF(ТаблицаДокумент[[#This Row],[ № ТН]]="","",VLOOKUP(ТаблицаДокумент[[#This Row],[ № ТН]],Сборка_реестра_с_БД[#All],D$8,FALSE)),"")</f>
        <v/>
      </c>
      <c r="E414" s="16" t="str">
        <f t="array" ref="E414">IFERROR(IF(ТаблицаДокумент[[#This Row],[ № ТН]]="","",VLOOKUP(ТаблицаДокумент[[#This Row],[ № ТН]],Сборка_реестра_с_БД[#All],E$8,FALSE)),"")</f>
        <v/>
      </c>
      <c r="F414" s="17" t="str">
        <f t="array" ref="F414">IFERROR(IF(ТаблицаДокумент[[#This Row],[ № ТН]]="","",VLOOKUP(ТаблицаДокумент[[#This Row],[ № ТН]],Сборка_реестра_с_БД[#All],F$8,FALSE)),"")</f>
        <v/>
      </c>
      <c r="G414" s="4" t="str">
        <f t="array" ref="G414">IFERROR(IF(ТаблицаДокумент[[#This Row],[ № ТН]]="","",VLOOKUP(ТаблицаДокумент[[#This Row],[ № ТН]],Сборка_реестра_с_БД[#All],G$8,FALSE)),"")</f>
        <v/>
      </c>
      <c r="H414" s="4" t="str">
        <f t="array" ref="H414">IFERROR(IF(ТаблицаДокумент[[#This Row],[ № ТН]]="","",VLOOKUP(ТаблицаДокумент[[#This Row],[ № ТН]],Сборка_реестра_с_БД[#All],H$8,FALSE)),"")</f>
        <v/>
      </c>
      <c r="I414" s="4" t="str">
        <f t="array" ref="I414">IFERROR(IF(ТаблицаДокумент[[#This Row],[ № ТН]]="","",VLOOKUP(ТаблицаДокумент[[#This Row],[ № ТН]],Сборка_реестра_с_БД[#All],I$8,FALSE)),"")</f>
        <v/>
      </c>
      <c r="J414" s="6" t="str">
        <f t="array" ref="J41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4" s="4" t="str">
        <f t="array" ref="K414">IFERROR(IF(VLOOKUP(ТаблицаДокумент[[#This Row],[ № ТН]],Сборка_реестра_с_БД[#All],K$8,FALSE),,""),"")</f>
        <v/>
      </c>
      <c r="L414" s="19" t="str">
        <f>IF(ТаблицаДокумент[[#This Row],[№  п/п]]&gt;$K$5,"Y","N")</f>
        <v>Y</v>
      </c>
    </row>
    <row r="415" spans="1:12" x14ac:dyDescent="0.35">
      <c r="A415" s="4" t="str">
        <f t="shared" si="6"/>
        <v/>
      </c>
      <c r="B415" s="15" t="str">
        <f t="array" ref="B415">IFERROR(IF(ТаблицаДокумент[[#This Row],[ № ТН]]="","",VLOOKUP(ТаблицаДокумент[[#This Row],[ № ТН]],Сборка_реестра_с_БД[#All],$B$8,FALSE)),"")</f>
        <v/>
      </c>
      <c r="C415" s="4" t="str">
        <f t="array" ref="C41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5" s="4" t="str">
        <f t="array" ref="D415">IFERROR(IF(ТаблицаДокумент[[#This Row],[ № ТН]]="","",VLOOKUP(ТаблицаДокумент[[#This Row],[ № ТН]],Сборка_реестра_с_БД[#All],D$8,FALSE)),"")</f>
        <v/>
      </c>
      <c r="E415" s="16" t="str">
        <f t="array" ref="E415">IFERROR(IF(ТаблицаДокумент[[#This Row],[ № ТН]]="","",VLOOKUP(ТаблицаДокумент[[#This Row],[ № ТН]],Сборка_реестра_с_БД[#All],E$8,FALSE)),"")</f>
        <v/>
      </c>
      <c r="F415" s="17" t="str">
        <f t="array" ref="F415">IFERROR(IF(ТаблицаДокумент[[#This Row],[ № ТН]]="","",VLOOKUP(ТаблицаДокумент[[#This Row],[ № ТН]],Сборка_реестра_с_БД[#All],F$8,FALSE)),"")</f>
        <v/>
      </c>
      <c r="G415" s="4" t="str">
        <f t="array" ref="G415">IFERROR(IF(ТаблицаДокумент[[#This Row],[ № ТН]]="","",VLOOKUP(ТаблицаДокумент[[#This Row],[ № ТН]],Сборка_реестра_с_БД[#All],G$8,FALSE)),"")</f>
        <v/>
      </c>
      <c r="H415" s="4" t="str">
        <f t="array" ref="H415">IFERROR(IF(ТаблицаДокумент[[#This Row],[ № ТН]]="","",VLOOKUP(ТаблицаДокумент[[#This Row],[ № ТН]],Сборка_реестра_с_БД[#All],H$8,FALSE)),"")</f>
        <v/>
      </c>
      <c r="I415" s="4" t="str">
        <f t="array" ref="I415">IFERROR(IF(ТаблицаДокумент[[#This Row],[ № ТН]]="","",VLOOKUP(ТаблицаДокумент[[#This Row],[ № ТН]],Сборка_реестра_с_БД[#All],I$8,FALSE)),"")</f>
        <v/>
      </c>
      <c r="J415" s="6" t="str">
        <f t="array" ref="J41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5" s="4" t="str">
        <f t="array" ref="K415">IFERROR(IF(VLOOKUP(ТаблицаДокумент[[#This Row],[ № ТН]],Сборка_реестра_с_БД[#All],K$8,FALSE),,""),"")</f>
        <v/>
      </c>
      <c r="L415" s="19" t="str">
        <f>IF(ТаблицаДокумент[[#This Row],[№  п/п]]&gt;$K$5,"Y","N")</f>
        <v>Y</v>
      </c>
    </row>
    <row r="416" spans="1:12" x14ac:dyDescent="0.35">
      <c r="A416" s="4" t="str">
        <f t="shared" si="6"/>
        <v/>
      </c>
      <c r="B416" s="15" t="str">
        <f t="array" ref="B416">IFERROR(IF(ТаблицаДокумент[[#This Row],[ № ТН]]="","",VLOOKUP(ТаблицаДокумент[[#This Row],[ № ТН]],Сборка_реестра_с_БД[#All],$B$8,FALSE)),"")</f>
        <v/>
      </c>
      <c r="C416" s="4" t="str">
        <f t="array" ref="C41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6" s="4" t="str">
        <f t="array" ref="D416">IFERROR(IF(ТаблицаДокумент[[#This Row],[ № ТН]]="","",VLOOKUP(ТаблицаДокумент[[#This Row],[ № ТН]],Сборка_реестра_с_БД[#All],D$8,FALSE)),"")</f>
        <v/>
      </c>
      <c r="E416" s="16" t="str">
        <f t="array" ref="E416">IFERROR(IF(ТаблицаДокумент[[#This Row],[ № ТН]]="","",VLOOKUP(ТаблицаДокумент[[#This Row],[ № ТН]],Сборка_реестра_с_БД[#All],E$8,FALSE)),"")</f>
        <v/>
      </c>
      <c r="F416" s="17" t="str">
        <f t="array" ref="F416">IFERROR(IF(ТаблицаДокумент[[#This Row],[ № ТН]]="","",VLOOKUP(ТаблицаДокумент[[#This Row],[ № ТН]],Сборка_реестра_с_БД[#All],F$8,FALSE)),"")</f>
        <v/>
      </c>
      <c r="G416" s="4" t="str">
        <f t="array" ref="G416">IFERROR(IF(ТаблицаДокумент[[#This Row],[ № ТН]]="","",VLOOKUP(ТаблицаДокумент[[#This Row],[ № ТН]],Сборка_реестра_с_БД[#All],G$8,FALSE)),"")</f>
        <v/>
      </c>
      <c r="H416" s="4" t="str">
        <f t="array" ref="H416">IFERROR(IF(ТаблицаДокумент[[#This Row],[ № ТН]]="","",VLOOKUP(ТаблицаДокумент[[#This Row],[ № ТН]],Сборка_реестра_с_БД[#All],H$8,FALSE)),"")</f>
        <v/>
      </c>
      <c r="I416" s="4" t="str">
        <f t="array" ref="I416">IFERROR(IF(ТаблицаДокумент[[#This Row],[ № ТН]]="","",VLOOKUP(ТаблицаДокумент[[#This Row],[ № ТН]],Сборка_реестра_с_БД[#All],I$8,FALSE)),"")</f>
        <v/>
      </c>
      <c r="J416" s="6" t="str">
        <f t="array" ref="J41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6" s="4" t="str">
        <f t="array" ref="K416">IFERROR(IF(VLOOKUP(ТаблицаДокумент[[#This Row],[ № ТН]],Сборка_реестра_с_БД[#All],K$8,FALSE),,""),"")</f>
        <v/>
      </c>
      <c r="L416" s="19" t="str">
        <f>IF(ТаблицаДокумент[[#This Row],[№  п/п]]&gt;$K$5,"Y","N")</f>
        <v>Y</v>
      </c>
    </row>
    <row r="417" spans="1:12" x14ac:dyDescent="0.35">
      <c r="A417" s="4" t="str">
        <f t="shared" si="6"/>
        <v/>
      </c>
      <c r="B417" s="15" t="str">
        <f t="array" ref="B417">IFERROR(IF(ТаблицаДокумент[[#This Row],[ № ТН]]="","",VLOOKUP(ТаблицаДокумент[[#This Row],[ № ТН]],Сборка_реестра_с_БД[#All],$B$8,FALSE)),"")</f>
        <v/>
      </c>
      <c r="C417" s="4" t="str">
        <f t="array" ref="C41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7" s="4" t="str">
        <f t="array" ref="D417">IFERROR(IF(ТаблицаДокумент[[#This Row],[ № ТН]]="","",VLOOKUP(ТаблицаДокумент[[#This Row],[ № ТН]],Сборка_реестра_с_БД[#All],D$8,FALSE)),"")</f>
        <v/>
      </c>
      <c r="E417" s="16" t="str">
        <f t="array" ref="E417">IFERROR(IF(ТаблицаДокумент[[#This Row],[ № ТН]]="","",VLOOKUP(ТаблицаДокумент[[#This Row],[ № ТН]],Сборка_реестра_с_БД[#All],E$8,FALSE)),"")</f>
        <v/>
      </c>
      <c r="F417" s="17" t="str">
        <f t="array" ref="F417">IFERROR(IF(ТаблицаДокумент[[#This Row],[ № ТН]]="","",VLOOKUP(ТаблицаДокумент[[#This Row],[ № ТН]],Сборка_реестра_с_БД[#All],F$8,FALSE)),"")</f>
        <v/>
      </c>
      <c r="G417" s="4" t="str">
        <f t="array" ref="G417">IFERROR(IF(ТаблицаДокумент[[#This Row],[ № ТН]]="","",VLOOKUP(ТаблицаДокумент[[#This Row],[ № ТН]],Сборка_реестра_с_БД[#All],G$8,FALSE)),"")</f>
        <v/>
      </c>
      <c r="H417" s="4" t="str">
        <f t="array" ref="H417">IFERROR(IF(ТаблицаДокумент[[#This Row],[ № ТН]]="","",VLOOKUP(ТаблицаДокумент[[#This Row],[ № ТН]],Сборка_реестра_с_БД[#All],H$8,FALSE)),"")</f>
        <v/>
      </c>
      <c r="I417" s="4" t="str">
        <f t="array" ref="I417">IFERROR(IF(ТаблицаДокумент[[#This Row],[ № ТН]]="","",VLOOKUP(ТаблицаДокумент[[#This Row],[ № ТН]],Сборка_реестра_с_БД[#All],I$8,FALSE)),"")</f>
        <v/>
      </c>
      <c r="J417" s="6" t="str">
        <f t="array" ref="J41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7" s="4" t="str">
        <f t="array" ref="K417">IFERROR(IF(VLOOKUP(ТаблицаДокумент[[#This Row],[ № ТН]],Сборка_реестра_с_БД[#All],K$8,FALSE),,""),"")</f>
        <v/>
      </c>
      <c r="L417" s="19" t="str">
        <f>IF(ТаблицаДокумент[[#This Row],[№  п/п]]&gt;$K$5,"Y","N")</f>
        <v>Y</v>
      </c>
    </row>
    <row r="418" spans="1:12" x14ac:dyDescent="0.35">
      <c r="A418" s="4" t="str">
        <f t="shared" si="6"/>
        <v/>
      </c>
      <c r="B418" s="15" t="str">
        <f t="array" ref="B418">IFERROR(IF(ТаблицаДокумент[[#This Row],[ № ТН]]="","",VLOOKUP(ТаблицаДокумент[[#This Row],[ № ТН]],Сборка_реестра_с_БД[#All],$B$8,FALSE)),"")</f>
        <v/>
      </c>
      <c r="C418" s="4" t="str">
        <f t="array" ref="C41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8" s="4" t="str">
        <f t="array" ref="D418">IFERROR(IF(ТаблицаДокумент[[#This Row],[ № ТН]]="","",VLOOKUP(ТаблицаДокумент[[#This Row],[ № ТН]],Сборка_реестра_с_БД[#All],D$8,FALSE)),"")</f>
        <v/>
      </c>
      <c r="E418" s="16" t="str">
        <f t="array" ref="E418">IFERROR(IF(ТаблицаДокумент[[#This Row],[ № ТН]]="","",VLOOKUP(ТаблицаДокумент[[#This Row],[ № ТН]],Сборка_реестра_с_БД[#All],E$8,FALSE)),"")</f>
        <v/>
      </c>
      <c r="F418" s="17" t="str">
        <f t="array" ref="F418">IFERROR(IF(ТаблицаДокумент[[#This Row],[ № ТН]]="","",VLOOKUP(ТаблицаДокумент[[#This Row],[ № ТН]],Сборка_реестра_с_БД[#All],F$8,FALSE)),"")</f>
        <v/>
      </c>
      <c r="G418" s="4" t="str">
        <f t="array" ref="G418">IFERROR(IF(ТаблицаДокумент[[#This Row],[ № ТН]]="","",VLOOKUP(ТаблицаДокумент[[#This Row],[ № ТН]],Сборка_реестра_с_БД[#All],G$8,FALSE)),"")</f>
        <v/>
      </c>
      <c r="H418" s="4" t="str">
        <f t="array" ref="H418">IFERROR(IF(ТаблицаДокумент[[#This Row],[ № ТН]]="","",VLOOKUP(ТаблицаДокумент[[#This Row],[ № ТН]],Сборка_реестра_с_БД[#All],H$8,FALSE)),"")</f>
        <v/>
      </c>
      <c r="I418" s="4" t="str">
        <f t="array" ref="I418">IFERROR(IF(ТаблицаДокумент[[#This Row],[ № ТН]]="","",VLOOKUP(ТаблицаДокумент[[#This Row],[ № ТН]],Сборка_реестра_с_БД[#All],I$8,FALSE)),"")</f>
        <v/>
      </c>
      <c r="J418" s="6" t="str">
        <f t="array" ref="J41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8" s="4" t="str">
        <f t="array" ref="K418">IFERROR(IF(VLOOKUP(ТаблицаДокумент[[#This Row],[ № ТН]],Сборка_реестра_с_БД[#All],K$8,FALSE),,""),"")</f>
        <v/>
      </c>
      <c r="L418" s="19" t="str">
        <f>IF(ТаблицаДокумент[[#This Row],[№  п/п]]&gt;$K$5,"Y","N")</f>
        <v>Y</v>
      </c>
    </row>
    <row r="419" spans="1:12" x14ac:dyDescent="0.35">
      <c r="A419" s="4" t="str">
        <f t="shared" si="6"/>
        <v/>
      </c>
      <c r="B419" s="15" t="str">
        <f t="array" ref="B419">IFERROR(IF(ТаблицаДокумент[[#This Row],[ № ТН]]="","",VLOOKUP(ТаблицаДокумент[[#This Row],[ № ТН]],Сборка_реестра_с_БД[#All],$B$8,FALSE)),"")</f>
        <v/>
      </c>
      <c r="C419" s="4" t="str">
        <f t="array" ref="C41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19" s="4" t="str">
        <f t="array" ref="D419">IFERROR(IF(ТаблицаДокумент[[#This Row],[ № ТН]]="","",VLOOKUP(ТаблицаДокумент[[#This Row],[ № ТН]],Сборка_реестра_с_БД[#All],D$8,FALSE)),"")</f>
        <v/>
      </c>
      <c r="E419" s="16" t="str">
        <f t="array" ref="E419">IFERROR(IF(ТаблицаДокумент[[#This Row],[ № ТН]]="","",VLOOKUP(ТаблицаДокумент[[#This Row],[ № ТН]],Сборка_реестра_с_БД[#All],E$8,FALSE)),"")</f>
        <v/>
      </c>
      <c r="F419" s="17" t="str">
        <f t="array" ref="F419">IFERROR(IF(ТаблицаДокумент[[#This Row],[ № ТН]]="","",VLOOKUP(ТаблицаДокумент[[#This Row],[ № ТН]],Сборка_реестра_с_БД[#All],F$8,FALSE)),"")</f>
        <v/>
      </c>
      <c r="G419" s="4" t="str">
        <f t="array" ref="G419">IFERROR(IF(ТаблицаДокумент[[#This Row],[ № ТН]]="","",VLOOKUP(ТаблицаДокумент[[#This Row],[ № ТН]],Сборка_реестра_с_БД[#All],G$8,FALSE)),"")</f>
        <v/>
      </c>
      <c r="H419" s="4" t="str">
        <f t="array" ref="H419">IFERROR(IF(ТаблицаДокумент[[#This Row],[ № ТН]]="","",VLOOKUP(ТаблицаДокумент[[#This Row],[ № ТН]],Сборка_реестра_с_БД[#All],H$8,FALSE)),"")</f>
        <v/>
      </c>
      <c r="I419" s="4" t="str">
        <f t="array" ref="I419">IFERROR(IF(ТаблицаДокумент[[#This Row],[ № ТН]]="","",VLOOKUP(ТаблицаДокумент[[#This Row],[ № ТН]],Сборка_реестра_с_БД[#All],I$8,FALSE)),"")</f>
        <v/>
      </c>
      <c r="J419" s="6" t="str">
        <f t="array" ref="J41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19" s="4" t="str">
        <f t="array" ref="K419">IFERROR(IF(VLOOKUP(ТаблицаДокумент[[#This Row],[ № ТН]],Сборка_реестра_с_БД[#All],K$8,FALSE),,""),"")</f>
        <v/>
      </c>
      <c r="L419" s="19" t="str">
        <f>IF(ТаблицаДокумент[[#This Row],[№  п/п]]&gt;$K$5,"Y","N")</f>
        <v>Y</v>
      </c>
    </row>
    <row r="420" spans="1:12" x14ac:dyDescent="0.35">
      <c r="A420" s="4" t="str">
        <f t="shared" si="6"/>
        <v/>
      </c>
      <c r="B420" s="15" t="str">
        <f t="array" ref="B420">IFERROR(IF(ТаблицаДокумент[[#This Row],[ № ТН]]="","",VLOOKUP(ТаблицаДокумент[[#This Row],[ № ТН]],Сборка_реестра_с_БД[#All],$B$8,FALSE)),"")</f>
        <v/>
      </c>
      <c r="C420" s="4" t="str">
        <f t="array" ref="C42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0" s="4" t="str">
        <f t="array" ref="D420">IFERROR(IF(ТаблицаДокумент[[#This Row],[ № ТН]]="","",VLOOKUP(ТаблицаДокумент[[#This Row],[ № ТН]],Сборка_реестра_с_БД[#All],D$8,FALSE)),"")</f>
        <v/>
      </c>
      <c r="E420" s="16" t="str">
        <f t="array" ref="E420">IFERROR(IF(ТаблицаДокумент[[#This Row],[ № ТН]]="","",VLOOKUP(ТаблицаДокумент[[#This Row],[ № ТН]],Сборка_реестра_с_БД[#All],E$8,FALSE)),"")</f>
        <v/>
      </c>
      <c r="F420" s="17" t="str">
        <f t="array" ref="F420">IFERROR(IF(ТаблицаДокумент[[#This Row],[ № ТН]]="","",VLOOKUP(ТаблицаДокумент[[#This Row],[ № ТН]],Сборка_реестра_с_БД[#All],F$8,FALSE)),"")</f>
        <v/>
      </c>
      <c r="G420" s="4" t="str">
        <f t="array" ref="G420">IFERROR(IF(ТаблицаДокумент[[#This Row],[ № ТН]]="","",VLOOKUP(ТаблицаДокумент[[#This Row],[ № ТН]],Сборка_реестра_с_БД[#All],G$8,FALSE)),"")</f>
        <v/>
      </c>
      <c r="H420" s="4" t="str">
        <f t="array" ref="H420">IFERROR(IF(ТаблицаДокумент[[#This Row],[ № ТН]]="","",VLOOKUP(ТаблицаДокумент[[#This Row],[ № ТН]],Сборка_реестра_с_БД[#All],H$8,FALSE)),"")</f>
        <v/>
      </c>
      <c r="I420" s="4" t="str">
        <f t="array" ref="I420">IFERROR(IF(ТаблицаДокумент[[#This Row],[ № ТН]]="","",VLOOKUP(ТаблицаДокумент[[#This Row],[ № ТН]],Сборка_реестра_с_БД[#All],I$8,FALSE)),"")</f>
        <v/>
      </c>
      <c r="J420" s="6" t="str">
        <f t="array" ref="J42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0" s="4" t="str">
        <f t="array" ref="K420">IFERROR(IF(VLOOKUP(ТаблицаДокумент[[#This Row],[ № ТН]],Сборка_реестра_с_БД[#All],K$8,FALSE),,""),"")</f>
        <v/>
      </c>
      <c r="L420" s="19" t="str">
        <f>IF(ТаблицаДокумент[[#This Row],[№  п/п]]&gt;$K$5,"Y","N")</f>
        <v>Y</v>
      </c>
    </row>
    <row r="421" spans="1:12" x14ac:dyDescent="0.35">
      <c r="A421" s="4" t="str">
        <f t="shared" si="6"/>
        <v/>
      </c>
      <c r="B421" s="15" t="str">
        <f t="array" ref="B421">IFERROR(IF(ТаблицаДокумент[[#This Row],[ № ТН]]="","",VLOOKUP(ТаблицаДокумент[[#This Row],[ № ТН]],Сборка_реестра_с_БД[#All],$B$8,FALSE)),"")</f>
        <v/>
      </c>
      <c r="C421" s="4" t="str">
        <f t="array" ref="C42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1" s="4" t="str">
        <f t="array" ref="D421">IFERROR(IF(ТаблицаДокумент[[#This Row],[ № ТН]]="","",VLOOKUP(ТаблицаДокумент[[#This Row],[ № ТН]],Сборка_реестра_с_БД[#All],D$8,FALSE)),"")</f>
        <v/>
      </c>
      <c r="E421" s="16" t="str">
        <f t="array" ref="E421">IFERROR(IF(ТаблицаДокумент[[#This Row],[ № ТН]]="","",VLOOKUP(ТаблицаДокумент[[#This Row],[ № ТН]],Сборка_реестра_с_БД[#All],E$8,FALSE)),"")</f>
        <v/>
      </c>
      <c r="F421" s="17" t="str">
        <f t="array" ref="F421">IFERROR(IF(ТаблицаДокумент[[#This Row],[ № ТН]]="","",VLOOKUP(ТаблицаДокумент[[#This Row],[ № ТН]],Сборка_реестра_с_БД[#All],F$8,FALSE)),"")</f>
        <v/>
      </c>
      <c r="G421" s="4" t="str">
        <f t="array" ref="G421">IFERROR(IF(ТаблицаДокумент[[#This Row],[ № ТН]]="","",VLOOKUP(ТаблицаДокумент[[#This Row],[ № ТН]],Сборка_реестра_с_БД[#All],G$8,FALSE)),"")</f>
        <v/>
      </c>
      <c r="H421" s="4" t="str">
        <f t="array" ref="H421">IFERROR(IF(ТаблицаДокумент[[#This Row],[ № ТН]]="","",VLOOKUP(ТаблицаДокумент[[#This Row],[ № ТН]],Сборка_реестра_с_БД[#All],H$8,FALSE)),"")</f>
        <v/>
      </c>
      <c r="I421" s="4" t="str">
        <f t="array" ref="I421">IFERROR(IF(ТаблицаДокумент[[#This Row],[ № ТН]]="","",VLOOKUP(ТаблицаДокумент[[#This Row],[ № ТН]],Сборка_реестра_с_БД[#All],I$8,FALSE)),"")</f>
        <v/>
      </c>
      <c r="J421" s="6" t="str">
        <f t="array" ref="J42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1" s="4" t="str">
        <f t="array" ref="K421">IFERROR(IF(VLOOKUP(ТаблицаДокумент[[#This Row],[ № ТН]],Сборка_реестра_с_БД[#All],K$8,FALSE),,""),"")</f>
        <v/>
      </c>
      <c r="L421" s="19" t="str">
        <f>IF(ТаблицаДокумент[[#This Row],[№  п/п]]&gt;$K$5,"Y","N")</f>
        <v>Y</v>
      </c>
    </row>
    <row r="422" spans="1:12" x14ac:dyDescent="0.35">
      <c r="A422" s="4" t="str">
        <f t="shared" si="6"/>
        <v/>
      </c>
      <c r="B422" s="15" t="str">
        <f t="array" ref="B422">IFERROR(IF(ТаблицаДокумент[[#This Row],[ № ТН]]="","",VLOOKUP(ТаблицаДокумент[[#This Row],[ № ТН]],Сборка_реестра_с_БД[#All],$B$8,FALSE)),"")</f>
        <v/>
      </c>
      <c r="C422" s="4" t="str">
        <f t="array" ref="C42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2" s="4" t="str">
        <f t="array" ref="D422">IFERROR(IF(ТаблицаДокумент[[#This Row],[ № ТН]]="","",VLOOKUP(ТаблицаДокумент[[#This Row],[ № ТН]],Сборка_реестра_с_БД[#All],D$8,FALSE)),"")</f>
        <v/>
      </c>
      <c r="E422" s="16" t="str">
        <f t="array" ref="E422">IFERROR(IF(ТаблицаДокумент[[#This Row],[ № ТН]]="","",VLOOKUP(ТаблицаДокумент[[#This Row],[ № ТН]],Сборка_реестра_с_БД[#All],E$8,FALSE)),"")</f>
        <v/>
      </c>
      <c r="F422" s="17" t="str">
        <f t="array" ref="F422">IFERROR(IF(ТаблицаДокумент[[#This Row],[ № ТН]]="","",VLOOKUP(ТаблицаДокумент[[#This Row],[ № ТН]],Сборка_реестра_с_БД[#All],F$8,FALSE)),"")</f>
        <v/>
      </c>
      <c r="G422" s="4" t="str">
        <f t="array" ref="G422">IFERROR(IF(ТаблицаДокумент[[#This Row],[ № ТН]]="","",VLOOKUP(ТаблицаДокумент[[#This Row],[ № ТН]],Сборка_реестра_с_БД[#All],G$8,FALSE)),"")</f>
        <v/>
      </c>
      <c r="H422" s="4" t="str">
        <f t="array" ref="H422">IFERROR(IF(ТаблицаДокумент[[#This Row],[ № ТН]]="","",VLOOKUP(ТаблицаДокумент[[#This Row],[ № ТН]],Сборка_реестра_с_БД[#All],H$8,FALSE)),"")</f>
        <v/>
      </c>
      <c r="I422" s="4" t="str">
        <f t="array" ref="I422">IFERROR(IF(ТаблицаДокумент[[#This Row],[ № ТН]]="","",VLOOKUP(ТаблицаДокумент[[#This Row],[ № ТН]],Сборка_реестра_с_БД[#All],I$8,FALSE)),"")</f>
        <v/>
      </c>
      <c r="J422" s="6" t="str">
        <f t="array" ref="J42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2" s="4" t="str">
        <f t="array" ref="K422">IFERROR(IF(VLOOKUP(ТаблицаДокумент[[#This Row],[ № ТН]],Сборка_реестра_с_БД[#All],K$8,FALSE),,""),"")</f>
        <v/>
      </c>
      <c r="L422" s="19" t="str">
        <f>IF(ТаблицаДокумент[[#This Row],[№  п/п]]&gt;$K$5,"Y","N")</f>
        <v>Y</v>
      </c>
    </row>
    <row r="423" spans="1:12" x14ac:dyDescent="0.35">
      <c r="A423" s="4" t="str">
        <f t="shared" si="6"/>
        <v/>
      </c>
      <c r="B423" s="15" t="str">
        <f t="array" ref="B423">IFERROR(IF(ТаблицаДокумент[[#This Row],[ № ТН]]="","",VLOOKUP(ТаблицаДокумент[[#This Row],[ № ТН]],Сборка_реестра_с_БД[#All],$B$8,FALSE)),"")</f>
        <v/>
      </c>
      <c r="C423" s="4" t="str">
        <f t="array" ref="C42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3" s="4" t="str">
        <f t="array" ref="D423">IFERROR(IF(ТаблицаДокумент[[#This Row],[ № ТН]]="","",VLOOKUP(ТаблицаДокумент[[#This Row],[ № ТН]],Сборка_реестра_с_БД[#All],D$8,FALSE)),"")</f>
        <v/>
      </c>
      <c r="E423" s="16" t="str">
        <f t="array" ref="E423">IFERROR(IF(ТаблицаДокумент[[#This Row],[ № ТН]]="","",VLOOKUP(ТаблицаДокумент[[#This Row],[ № ТН]],Сборка_реестра_с_БД[#All],E$8,FALSE)),"")</f>
        <v/>
      </c>
      <c r="F423" s="17" t="str">
        <f t="array" ref="F423">IFERROR(IF(ТаблицаДокумент[[#This Row],[ № ТН]]="","",VLOOKUP(ТаблицаДокумент[[#This Row],[ № ТН]],Сборка_реестра_с_БД[#All],F$8,FALSE)),"")</f>
        <v/>
      </c>
      <c r="G423" s="4" t="str">
        <f t="array" ref="G423">IFERROR(IF(ТаблицаДокумент[[#This Row],[ № ТН]]="","",VLOOKUP(ТаблицаДокумент[[#This Row],[ № ТН]],Сборка_реестра_с_БД[#All],G$8,FALSE)),"")</f>
        <v/>
      </c>
      <c r="H423" s="4" t="str">
        <f t="array" ref="H423">IFERROR(IF(ТаблицаДокумент[[#This Row],[ № ТН]]="","",VLOOKUP(ТаблицаДокумент[[#This Row],[ № ТН]],Сборка_реестра_с_БД[#All],H$8,FALSE)),"")</f>
        <v/>
      </c>
      <c r="I423" s="4" t="str">
        <f t="array" ref="I423">IFERROR(IF(ТаблицаДокумент[[#This Row],[ № ТН]]="","",VLOOKUP(ТаблицаДокумент[[#This Row],[ № ТН]],Сборка_реестра_с_БД[#All],I$8,FALSE)),"")</f>
        <v/>
      </c>
      <c r="J423" s="6" t="str">
        <f t="array" ref="J42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3" s="4" t="str">
        <f t="array" ref="K423">IFERROR(IF(VLOOKUP(ТаблицаДокумент[[#This Row],[ № ТН]],Сборка_реестра_с_БД[#All],K$8,FALSE),,""),"")</f>
        <v/>
      </c>
      <c r="L423" s="19" t="str">
        <f>IF(ТаблицаДокумент[[#This Row],[№  п/п]]&gt;$K$5,"Y","N")</f>
        <v>Y</v>
      </c>
    </row>
    <row r="424" spans="1:12" x14ac:dyDescent="0.35">
      <c r="A424" s="4" t="str">
        <f t="shared" si="6"/>
        <v/>
      </c>
      <c r="B424" s="15" t="str">
        <f t="array" ref="B424">IFERROR(IF(ТаблицаДокумент[[#This Row],[ № ТН]]="","",VLOOKUP(ТаблицаДокумент[[#This Row],[ № ТН]],Сборка_реестра_с_БД[#All],$B$8,FALSE)),"")</f>
        <v/>
      </c>
      <c r="C424" s="4" t="str">
        <f t="array" ref="C42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4" s="4" t="str">
        <f t="array" ref="D424">IFERROR(IF(ТаблицаДокумент[[#This Row],[ № ТН]]="","",VLOOKUP(ТаблицаДокумент[[#This Row],[ № ТН]],Сборка_реестра_с_БД[#All],D$8,FALSE)),"")</f>
        <v/>
      </c>
      <c r="E424" s="16" t="str">
        <f t="array" ref="E424">IFERROR(IF(ТаблицаДокумент[[#This Row],[ № ТН]]="","",VLOOKUP(ТаблицаДокумент[[#This Row],[ № ТН]],Сборка_реестра_с_БД[#All],E$8,FALSE)),"")</f>
        <v/>
      </c>
      <c r="F424" s="17" t="str">
        <f t="array" ref="F424">IFERROR(IF(ТаблицаДокумент[[#This Row],[ № ТН]]="","",VLOOKUP(ТаблицаДокумент[[#This Row],[ № ТН]],Сборка_реестра_с_БД[#All],F$8,FALSE)),"")</f>
        <v/>
      </c>
      <c r="G424" s="4" t="str">
        <f t="array" ref="G424">IFERROR(IF(ТаблицаДокумент[[#This Row],[ № ТН]]="","",VLOOKUP(ТаблицаДокумент[[#This Row],[ № ТН]],Сборка_реестра_с_БД[#All],G$8,FALSE)),"")</f>
        <v/>
      </c>
      <c r="H424" s="4" t="str">
        <f t="array" ref="H424">IFERROR(IF(ТаблицаДокумент[[#This Row],[ № ТН]]="","",VLOOKUP(ТаблицаДокумент[[#This Row],[ № ТН]],Сборка_реестра_с_БД[#All],H$8,FALSE)),"")</f>
        <v/>
      </c>
      <c r="I424" s="4" t="str">
        <f t="array" ref="I424">IFERROR(IF(ТаблицаДокумент[[#This Row],[ № ТН]]="","",VLOOKUP(ТаблицаДокумент[[#This Row],[ № ТН]],Сборка_реестра_с_БД[#All],I$8,FALSE)),"")</f>
        <v/>
      </c>
      <c r="J424" s="6" t="str">
        <f t="array" ref="J42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4" s="4" t="str">
        <f t="array" ref="K424">IFERROR(IF(VLOOKUP(ТаблицаДокумент[[#This Row],[ № ТН]],Сборка_реестра_с_БД[#All],K$8,FALSE),,""),"")</f>
        <v/>
      </c>
      <c r="L424" s="19" t="str">
        <f>IF(ТаблицаДокумент[[#This Row],[№  п/п]]&gt;$K$5,"Y","N")</f>
        <v>Y</v>
      </c>
    </row>
    <row r="425" spans="1:12" x14ac:dyDescent="0.35">
      <c r="A425" s="4" t="str">
        <f t="shared" si="6"/>
        <v/>
      </c>
      <c r="B425" s="15" t="str">
        <f t="array" ref="B425">IFERROR(IF(ТаблицаДокумент[[#This Row],[ № ТН]]="","",VLOOKUP(ТаблицаДокумент[[#This Row],[ № ТН]],Сборка_реестра_с_БД[#All],$B$8,FALSE)),"")</f>
        <v/>
      </c>
      <c r="C425" s="4" t="str">
        <f t="array" ref="C42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5" s="4" t="str">
        <f t="array" ref="D425">IFERROR(IF(ТаблицаДокумент[[#This Row],[ № ТН]]="","",VLOOKUP(ТаблицаДокумент[[#This Row],[ № ТН]],Сборка_реестра_с_БД[#All],D$8,FALSE)),"")</f>
        <v/>
      </c>
      <c r="E425" s="16" t="str">
        <f t="array" ref="E425">IFERROR(IF(ТаблицаДокумент[[#This Row],[ № ТН]]="","",VLOOKUP(ТаблицаДокумент[[#This Row],[ № ТН]],Сборка_реестра_с_БД[#All],E$8,FALSE)),"")</f>
        <v/>
      </c>
      <c r="F425" s="17" t="str">
        <f t="array" ref="F425">IFERROR(IF(ТаблицаДокумент[[#This Row],[ № ТН]]="","",VLOOKUP(ТаблицаДокумент[[#This Row],[ № ТН]],Сборка_реестра_с_БД[#All],F$8,FALSE)),"")</f>
        <v/>
      </c>
      <c r="G425" s="4" t="str">
        <f t="array" ref="G425">IFERROR(IF(ТаблицаДокумент[[#This Row],[ № ТН]]="","",VLOOKUP(ТаблицаДокумент[[#This Row],[ № ТН]],Сборка_реестра_с_БД[#All],G$8,FALSE)),"")</f>
        <v/>
      </c>
      <c r="H425" s="4" t="str">
        <f t="array" ref="H425">IFERROR(IF(ТаблицаДокумент[[#This Row],[ № ТН]]="","",VLOOKUP(ТаблицаДокумент[[#This Row],[ № ТН]],Сборка_реестра_с_БД[#All],H$8,FALSE)),"")</f>
        <v/>
      </c>
      <c r="I425" s="4" t="str">
        <f t="array" ref="I425">IFERROR(IF(ТаблицаДокумент[[#This Row],[ № ТН]]="","",VLOOKUP(ТаблицаДокумент[[#This Row],[ № ТН]],Сборка_реестра_с_БД[#All],I$8,FALSE)),"")</f>
        <v/>
      </c>
      <c r="J425" s="6" t="str">
        <f t="array" ref="J42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5" s="4" t="str">
        <f t="array" ref="K425">IFERROR(IF(VLOOKUP(ТаблицаДокумент[[#This Row],[ № ТН]],Сборка_реестра_с_БД[#All],K$8,FALSE),,""),"")</f>
        <v/>
      </c>
      <c r="L425" s="19" t="str">
        <f>IF(ТаблицаДокумент[[#This Row],[№  п/п]]&gt;$K$5,"Y","N")</f>
        <v>Y</v>
      </c>
    </row>
    <row r="426" spans="1:12" x14ac:dyDescent="0.35">
      <c r="A426" s="4" t="str">
        <f t="shared" si="6"/>
        <v/>
      </c>
      <c r="B426" s="15" t="str">
        <f t="array" ref="B426">IFERROR(IF(ТаблицаДокумент[[#This Row],[ № ТН]]="","",VLOOKUP(ТаблицаДокумент[[#This Row],[ № ТН]],Сборка_реестра_с_БД[#All],$B$8,FALSE)),"")</f>
        <v/>
      </c>
      <c r="C426" s="4" t="str">
        <f t="array" ref="C42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6" s="4" t="str">
        <f t="array" ref="D426">IFERROR(IF(ТаблицаДокумент[[#This Row],[ № ТН]]="","",VLOOKUP(ТаблицаДокумент[[#This Row],[ № ТН]],Сборка_реестра_с_БД[#All],D$8,FALSE)),"")</f>
        <v/>
      </c>
      <c r="E426" s="16" t="str">
        <f t="array" ref="E426">IFERROR(IF(ТаблицаДокумент[[#This Row],[ № ТН]]="","",VLOOKUP(ТаблицаДокумент[[#This Row],[ № ТН]],Сборка_реестра_с_БД[#All],E$8,FALSE)),"")</f>
        <v/>
      </c>
      <c r="F426" s="17" t="str">
        <f t="array" ref="F426">IFERROR(IF(ТаблицаДокумент[[#This Row],[ № ТН]]="","",VLOOKUP(ТаблицаДокумент[[#This Row],[ № ТН]],Сборка_реестра_с_БД[#All],F$8,FALSE)),"")</f>
        <v/>
      </c>
      <c r="G426" s="4" t="str">
        <f t="array" ref="G426">IFERROR(IF(ТаблицаДокумент[[#This Row],[ № ТН]]="","",VLOOKUP(ТаблицаДокумент[[#This Row],[ № ТН]],Сборка_реестра_с_БД[#All],G$8,FALSE)),"")</f>
        <v/>
      </c>
      <c r="H426" s="4" t="str">
        <f t="array" ref="H426">IFERROR(IF(ТаблицаДокумент[[#This Row],[ № ТН]]="","",VLOOKUP(ТаблицаДокумент[[#This Row],[ № ТН]],Сборка_реестра_с_БД[#All],H$8,FALSE)),"")</f>
        <v/>
      </c>
      <c r="I426" s="4" t="str">
        <f t="array" ref="I426">IFERROR(IF(ТаблицаДокумент[[#This Row],[ № ТН]]="","",VLOOKUP(ТаблицаДокумент[[#This Row],[ № ТН]],Сборка_реестра_с_БД[#All],I$8,FALSE)),"")</f>
        <v/>
      </c>
      <c r="J426" s="6" t="str">
        <f t="array" ref="J42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6" s="4" t="str">
        <f t="array" ref="K426">IFERROR(IF(VLOOKUP(ТаблицаДокумент[[#This Row],[ № ТН]],Сборка_реестра_с_БД[#All],K$8,FALSE),,""),"")</f>
        <v/>
      </c>
      <c r="L426" s="19" t="str">
        <f>IF(ТаблицаДокумент[[#This Row],[№  п/п]]&gt;$K$5,"Y","N")</f>
        <v>Y</v>
      </c>
    </row>
    <row r="427" spans="1:12" x14ac:dyDescent="0.35">
      <c r="A427" s="4" t="str">
        <f t="shared" si="6"/>
        <v/>
      </c>
      <c r="B427" s="15" t="str">
        <f t="array" ref="B427">IFERROR(IF(ТаблицаДокумент[[#This Row],[ № ТН]]="","",VLOOKUP(ТаблицаДокумент[[#This Row],[ № ТН]],Сборка_реестра_с_БД[#All],$B$8,FALSE)),"")</f>
        <v/>
      </c>
      <c r="C427" s="4" t="str">
        <f t="array" ref="C42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7" s="4" t="str">
        <f t="array" ref="D427">IFERROR(IF(ТаблицаДокумент[[#This Row],[ № ТН]]="","",VLOOKUP(ТаблицаДокумент[[#This Row],[ № ТН]],Сборка_реестра_с_БД[#All],D$8,FALSE)),"")</f>
        <v/>
      </c>
      <c r="E427" s="16" t="str">
        <f t="array" ref="E427">IFERROR(IF(ТаблицаДокумент[[#This Row],[ № ТН]]="","",VLOOKUP(ТаблицаДокумент[[#This Row],[ № ТН]],Сборка_реестра_с_БД[#All],E$8,FALSE)),"")</f>
        <v/>
      </c>
      <c r="F427" s="17" t="str">
        <f t="array" ref="F427">IFERROR(IF(ТаблицаДокумент[[#This Row],[ № ТН]]="","",VLOOKUP(ТаблицаДокумент[[#This Row],[ № ТН]],Сборка_реестра_с_БД[#All],F$8,FALSE)),"")</f>
        <v/>
      </c>
      <c r="G427" s="4" t="str">
        <f t="array" ref="G427">IFERROR(IF(ТаблицаДокумент[[#This Row],[ № ТН]]="","",VLOOKUP(ТаблицаДокумент[[#This Row],[ № ТН]],Сборка_реестра_с_БД[#All],G$8,FALSE)),"")</f>
        <v/>
      </c>
      <c r="H427" s="4" t="str">
        <f t="array" ref="H427">IFERROR(IF(ТаблицаДокумент[[#This Row],[ № ТН]]="","",VLOOKUP(ТаблицаДокумент[[#This Row],[ № ТН]],Сборка_реестра_с_БД[#All],H$8,FALSE)),"")</f>
        <v/>
      </c>
      <c r="I427" s="4" t="str">
        <f t="array" ref="I427">IFERROR(IF(ТаблицаДокумент[[#This Row],[ № ТН]]="","",VLOOKUP(ТаблицаДокумент[[#This Row],[ № ТН]],Сборка_реестра_с_БД[#All],I$8,FALSE)),"")</f>
        <v/>
      </c>
      <c r="J427" s="6" t="str">
        <f t="array" ref="J42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7" s="4" t="str">
        <f t="array" ref="K427">IFERROR(IF(VLOOKUP(ТаблицаДокумент[[#This Row],[ № ТН]],Сборка_реестра_с_БД[#All],K$8,FALSE),,""),"")</f>
        <v/>
      </c>
      <c r="L427" s="19" t="str">
        <f>IF(ТаблицаДокумент[[#This Row],[№  п/п]]&gt;$K$5,"Y","N")</f>
        <v>Y</v>
      </c>
    </row>
    <row r="428" spans="1:12" x14ac:dyDescent="0.35">
      <c r="A428" s="4" t="str">
        <f t="shared" si="6"/>
        <v/>
      </c>
      <c r="B428" s="15" t="str">
        <f t="array" ref="B428">IFERROR(IF(ТаблицаДокумент[[#This Row],[ № ТН]]="","",VLOOKUP(ТаблицаДокумент[[#This Row],[ № ТН]],Сборка_реестра_с_БД[#All],$B$8,FALSE)),"")</f>
        <v/>
      </c>
      <c r="C428" s="4" t="str">
        <f t="array" ref="C42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8" s="4" t="str">
        <f t="array" ref="D428">IFERROR(IF(ТаблицаДокумент[[#This Row],[ № ТН]]="","",VLOOKUP(ТаблицаДокумент[[#This Row],[ № ТН]],Сборка_реестра_с_БД[#All],D$8,FALSE)),"")</f>
        <v/>
      </c>
      <c r="E428" s="16" t="str">
        <f t="array" ref="E428">IFERROR(IF(ТаблицаДокумент[[#This Row],[ № ТН]]="","",VLOOKUP(ТаблицаДокумент[[#This Row],[ № ТН]],Сборка_реестра_с_БД[#All],E$8,FALSE)),"")</f>
        <v/>
      </c>
      <c r="F428" s="17" t="str">
        <f t="array" ref="F428">IFERROR(IF(ТаблицаДокумент[[#This Row],[ № ТН]]="","",VLOOKUP(ТаблицаДокумент[[#This Row],[ № ТН]],Сборка_реестра_с_БД[#All],F$8,FALSE)),"")</f>
        <v/>
      </c>
      <c r="G428" s="4" t="str">
        <f t="array" ref="G428">IFERROR(IF(ТаблицаДокумент[[#This Row],[ № ТН]]="","",VLOOKUP(ТаблицаДокумент[[#This Row],[ № ТН]],Сборка_реестра_с_БД[#All],G$8,FALSE)),"")</f>
        <v/>
      </c>
      <c r="H428" s="4" t="str">
        <f t="array" ref="H428">IFERROR(IF(ТаблицаДокумент[[#This Row],[ № ТН]]="","",VLOOKUP(ТаблицаДокумент[[#This Row],[ № ТН]],Сборка_реестра_с_БД[#All],H$8,FALSE)),"")</f>
        <v/>
      </c>
      <c r="I428" s="4" t="str">
        <f t="array" ref="I428">IFERROR(IF(ТаблицаДокумент[[#This Row],[ № ТН]]="","",VLOOKUP(ТаблицаДокумент[[#This Row],[ № ТН]],Сборка_реестра_с_БД[#All],I$8,FALSE)),"")</f>
        <v/>
      </c>
      <c r="J428" s="6" t="str">
        <f t="array" ref="J42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8" s="4" t="str">
        <f t="array" ref="K428">IFERROR(IF(VLOOKUP(ТаблицаДокумент[[#This Row],[ № ТН]],Сборка_реестра_с_БД[#All],K$8,FALSE),,""),"")</f>
        <v/>
      </c>
      <c r="L428" s="19" t="str">
        <f>IF(ТаблицаДокумент[[#This Row],[№  п/п]]&gt;$K$5,"Y","N")</f>
        <v>Y</v>
      </c>
    </row>
    <row r="429" spans="1:12" x14ac:dyDescent="0.35">
      <c r="A429" s="4" t="str">
        <f t="shared" si="6"/>
        <v/>
      </c>
      <c r="B429" s="15" t="str">
        <f t="array" ref="B429">IFERROR(IF(ТаблицаДокумент[[#This Row],[ № ТН]]="","",VLOOKUP(ТаблицаДокумент[[#This Row],[ № ТН]],Сборка_реестра_с_БД[#All],$B$8,FALSE)),"")</f>
        <v/>
      </c>
      <c r="C429" s="4" t="str">
        <f t="array" ref="C42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29" s="4" t="str">
        <f t="array" ref="D429">IFERROR(IF(ТаблицаДокумент[[#This Row],[ № ТН]]="","",VLOOKUP(ТаблицаДокумент[[#This Row],[ № ТН]],Сборка_реестра_с_БД[#All],D$8,FALSE)),"")</f>
        <v/>
      </c>
      <c r="E429" s="16" t="str">
        <f t="array" ref="E429">IFERROR(IF(ТаблицаДокумент[[#This Row],[ № ТН]]="","",VLOOKUP(ТаблицаДокумент[[#This Row],[ № ТН]],Сборка_реестра_с_БД[#All],E$8,FALSE)),"")</f>
        <v/>
      </c>
      <c r="F429" s="17" t="str">
        <f t="array" ref="F429">IFERROR(IF(ТаблицаДокумент[[#This Row],[ № ТН]]="","",VLOOKUP(ТаблицаДокумент[[#This Row],[ № ТН]],Сборка_реестра_с_БД[#All],F$8,FALSE)),"")</f>
        <v/>
      </c>
      <c r="G429" s="4" t="str">
        <f t="array" ref="G429">IFERROR(IF(ТаблицаДокумент[[#This Row],[ № ТН]]="","",VLOOKUP(ТаблицаДокумент[[#This Row],[ № ТН]],Сборка_реестра_с_БД[#All],G$8,FALSE)),"")</f>
        <v/>
      </c>
      <c r="H429" s="4" t="str">
        <f t="array" ref="H429">IFERROR(IF(ТаблицаДокумент[[#This Row],[ № ТН]]="","",VLOOKUP(ТаблицаДокумент[[#This Row],[ № ТН]],Сборка_реестра_с_БД[#All],H$8,FALSE)),"")</f>
        <v/>
      </c>
      <c r="I429" s="4" t="str">
        <f t="array" ref="I429">IFERROR(IF(ТаблицаДокумент[[#This Row],[ № ТН]]="","",VLOOKUP(ТаблицаДокумент[[#This Row],[ № ТН]],Сборка_реестра_с_БД[#All],I$8,FALSE)),"")</f>
        <v/>
      </c>
      <c r="J429" s="6" t="str">
        <f t="array" ref="J42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29" s="4" t="str">
        <f t="array" ref="K429">IFERROR(IF(VLOOKUP(ТаблицаДокумент[[#This Row],[ № ТН]],Сборка_реестра_с_БД[#All],K$8,FALSE),,""),"")</f>
        <v/>
      </c>
      <c r="L429" s="19" t="str">
        <f>IF(ТаблицаДокумент[[#This Row],[№  п/п]]&gt;$K$5,"Y","N")</f>
        <v>Y</v>
      </c>
    </row>
    <row r="430" spans="1:12" x14ac:dyDescent="0.35">
      <c r="A430" s="4" t="str">
        <f t="shared" si="6"/>
        <v/>
      </c>
      <c r="B430" s="15" t="str">
        <f t="array" ref="B430">IFERROR(IF(ТаблицаДокумент[[#This Row],[ № ТН]]="","",VLOOKUP(ТаблицаДокумент[[#This Row],[ № ТН]],Сборка_реестра_с_БД[#All],$B$8,FALSE)),"")</f>
        <v/>
      </c>
      <c r="C430" s="4" t="str">
        <f t="array" ref="C43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0" s="4" t="str">
        <f t="array" ref="D430">IFERROR(IF(ТаблицаДокумент[[#This Row],[ № ТН]]="","",VLOOKUP(ТаблицаДокумент[[#This Row],[ № ТН]],Сборка_реестра_с_БД[#All],D$8,FALSE)),"")</f>
        <v/>
      </c>
      <c r="E430" s="16" t="str">
        <f t="array" ref="E430">IFERROR(IF(ТаблицаДокумент[[#This Row],[ № ТН]]="","",VLOOKUP(ТаблицаДокумент[[#This Row],[ № ТН]],Сборка_реестра_с_БД[#All],E$8,FALSE)),"")</f>
        <v/>
      </c>
      <c r="F430" s="17" t="str">
        <f t="array" ref="F430">IFERROR(IF(ТаблицаДокумент[[#This Row],[ № ТН]]="","",VLOOKUP(ТаблицаДокумент[[#This Row],[ № ТН]],Сборка_реестра_с_БД[#All],F$8,FALSE)),"")</f>
        <v/>
      </c>
      <c r="G430" s="4" t="str">
        <f t="array" ref="G430">IFERROR(IF(ТаблицаДокумент[[#This Row],[ № ТН]]="","",VLOOKUP(ТаблицаДокумент[[#This Row],[ № ТН]],Сборка_реестра_с_БД[#All],G$8,FALSE)),"")</f>
        <v/>
      </c>
      <c r="H430" s="4" t="str">
        <f t="array" ref="H430">IFERROR(IF(ТаблицаДокумент[[#This Row],[ № ТН]]="","",VLOOKUP(ТаблицаДокумент[[#This Row],[ № ТН]],Сборка_реестра_с_БД[#All],H$8,FALSE)),"")</f>
        <v/>
      </c>
      <c r="I430" s="4" t="str">
        <f t="array" ref="I430">IFERROR(IF(ТаблицаДокумент[[#This Row],[ № ТН]]="","",VLOOKUP(ТаблицаДокумент[[#This Row],[ № ТН]],Сборка_реестра_с_БД[#All],I$8,FALSE)),"")</f>
        <v/>
      </c>
      <c r="J430" s="6" t="str">
        <f t="array" ref="J43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0" s="4" t="str">
        <f t="array" ref="K430">IFERROR(IF(VLOOKUP(ТаблицаДокумент[[#This Row],[ № ТН]],Сборка_реестра_с_БД[#All],K$8,FALSE),,""),"")</f>
        <v/>
      </c>
      <c r="L430" s="19" t="str">
        <f>IF(ТаблицаДокумент[[#This Row],[№  п/п]]&gt;$K$5,"Y","N")</f>
        <v>Y</v>
      </c>
    </row>
    <row r="431" spans="1:12" x14ac:dyDescent="0.35">
      <c r="A431" s="4" t="str">
        <f t="shared" si="6"/>
        <v/>
      </c>
      <c r="B431" s="15" t="str">
        <f t="array" ref="B431">IFERROR(IF(ТаблицаДокумент[[#This Row],[ № ТН]]="","",VLOOKUP(ТаблицаДокумент[[#This Row],[ № ТН]],Сборка_реестра_с_БД[#All],$B$8,FALSE)),"")</f>
        <v/>
      </c>
      <c r="C431" s="4" t="str">
        <f t="array" ref="C43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1" s="4" t="str">
        <f t="array" ref="D431">IFERROR(IF(ТаблицаДокумент[[#This Row],[ № ТН]]="","",VLOOKUP(ТаблицаДокумент[[#This Row],[ № ТН]],Сборка_реестра_с_БД[#All],D$8,FALSE)),"")</f>
        <v/>
      </c>
      <c r="E431" s="16" t="str">
        <f t="array" ref="E431">IFERROR(IF(ТаблицаДокумент[[#This Row],[ № ТН]]="","",VLOOKUP(ТаблицаДокумент[[#This Row],[ № ТН]],Сборка_реестра_с_БД[#All],E$8,FALSE)),"")</f>
        <v/>
      </c>
      <c r="F431" s="17" t="str">
        <f t="array" ref="F431">IFERROR(IF(ТаблицаДокумент[[#This Row],[ № ТН]]="","",VLOOKUP(ТаблицаДокумент[[#This Row],[ № ТН]],Сборка_реестра_с_БД[#All],F$8,FALSE)),"")</f>
        <v/>
      </c>
      <c r="G431" s="4" t="str">
        <f t="array" ref="G431">IFERROR(IF(ТаблицаДокумент[[#This Row],[ № ТН]]="","",VLOOKUP(ТаблицаДокумент[[#This Row],[ № ТН]],Сборка_реестра_с_БД[#All],G$8,FALSE)),"")</f>
        <v/>
      </c>
      <c r="H431" s="4" t="str">
        <f t="array" ref="H431">IFERROR(IF(ТаблицаДокумент[[#This Row],[ № ТН]]="","",VLOOKUP(ТаблицаДокумент[[#This Row],[ № ТН]],Сборка_реестра_с_БД[#All],H$8,FALSE)),"")</f>
        <v/>
      </c>
      <c r="I431" s="4" t="str">
        <f t="array" ref="I431">IFERROR(IF(ТаблицаДокумент[[#This Row],[ № ТН]]="","",VLOOKUP(ТаблицаДокумент[[#This Row],[ № ТН]],Сборка_реестра_с_БД[#All],I$8,FALSE)),"")</f>
        <v/>
      </c>
      <c r="J431" s="6" t="str">
        <f t="array" ref="J43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1" s="4" t="str">
        <f t="array" ref="K431">IFERROR(IF(VLOOKUP(ТаблицаДокумент[[#This Row],[ № ТН]],Сборка_реестра_с_БД[#All],K$8,FALSE),,""),"")</f>
        <v/>
      </c>
      <c r="L431" s="19" t="str">
        <f>IF(ТаблицаДокумент[[#This Row],[№  п/п]]&gt;$K$5,"Y","N")</f>
        <v>Y</v>
      </c>
    </row>
    <row r="432" spans="1:12" x14ac:dyDescent="0.35">
      <c r="A432" s="4" t="str">
        <f t="shared" si="6"/>
        <v/>
      </c>
      <c r="B432" s="15" t="str">
        <f t="array" ref="B432">IFERROR(IF(ТаблицаДокумент[[#This Row],[ № ТН]]="","",VLOOKUP(ТаблицаДокумент[[#This Row],[ № ТН]],Сборка_реестра_с_БД[#All],$B$8,FALSE)),"")</f>
        <v/>
      </c>
      <c r="C432" s="4" t="str">
        <f t="array" ref="C43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2" s="4" t="str">
        <f t="array" ref="D432">IFERROR(IF(ТаблицаДокумент[[#This Row],[ № ТН]]="","",VLOOKUP(ТаблицаДокумент[[#This Row],[ № ТН]],Сборка_реестра_с_БД[#All],D$8,FALSE)),"")</f>
        <v/>
      </c>
      <c r="E432" s="16" t="str">
        <f t="array" ref="E432">IFERROR(IF(ТаблицаДокумент[[#This Row],[ № ТН]]="","",VLOOKUP(ТаблицаДокумент[[#This Row],[ № ТН]],Сборка_реестра_с_БД[#All],E$8,FALSE)),"")</f>
        <v/>
      </c>
      <c r="F432" s="17" t="str">
        <f t="array" ref="F432">IFERROR(IF(ТаблицаДокумент[[#This Row],[ № ТН]]="","",VLOOKUP(ТаблицаДокумент[[#This Row],[ № ТН]],Сборка_реестра_с_БД[#All],F$8,FALSE)),"")</f>
        <v/>
      </c>
      <c r="G432" s="4" t="str">
        <f t="array" ref="G432">IFERROR(IF(ТаблицаДокумент[[#This Row],[ № ТН]]="","",VLOOKUP(ТаблицаДокумент[[#This Row],[ № ТН]],Сборка_реестра_с_БД[#All],G$8,FALSE)),"")</f>
        <v/>
      </c>
      <c r="H432" s="4" t="str">
        <f t="array" ref="H432">IFERROR(IF(ТаблицаДокумент[[#This Row],[ № ТН]]="","",VLOOKUP(ТаблицаДокумент[[#This Row],[ № ТН]],Сборка_реестра_с_БД[#All],H$8,FALSE)),"")</f>
        <v/>
      </c>
      <c r="I432" s="4" t="str">
        <f t="array" ref="I432">IFERROR(IF(ТаблицаДокумент[[#This Row],[ № ТН]]="","",VLOOKUP(ТаблицаДокумент[[#This Row],[ № ТН]],Сборка_реестра_с_БД[#All],I$8,FALSE)),"")</f>
        <v/>
      </c>
      <c r="J432" s="6" t="str">
        <f t="array" ref="J43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2" s="4" t="str">
        <f t="array" ref="K432">IFERROR(IF(VLOOKUP(ТаблицаДокумент[[#This Row],[ № ТН]],Сборка_реестра_с_БД[#All],K$8,FALSE),,""),"")</f>
        <v/>
      </c>
      <c r="L432" s="19" t="str">
        <f>IF(ТаблицаДокумент[[#This Row],[№  п/п]]&gt;$K$5,"Y","N")</f>
        <v>Y</v>
      </c>
    </row>
    <row r="433" spans="1:12" x14ac:dyDescent="0.35">
      <c r="A433" s="4" t="str">
        <f t="shared" si="6"/>
        <v/>
      </c>
      <c r="B433" s="15" t="str">
        <f t="array" ref="B433">IFERROR(IF(ТаблицаДокумент[[#This Row],[ № ТН]]="","",VLOOKUP(ТаблицаДокумент[[#This Row],[ № ТН]],Сборка_реестра_с_БД[#All],$B$8,FALSE)),"")</f>
        <v/>
      </c>
      <c r="C433" s="4" t="str">
        <f t="array" ref="C43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3" s="4" t="str">
        <f t="array" ref="D433">IFERROR(IF(ТаблицаДокумент[[#This Row],[ № ТН]]="","",VLOOKUP(ТаблицаДокумент[[#This Row],[ № ТН]],Сборка_реестра_с_БД[#All],D$8,FALSE)),"")</f>
        <v/>
      </c>
      <c r="E433" s="16" t="str">
        <f t="array" ref="E433">IFERROR(IF(ТаблицаДокумент[[#This Row],[ № ТН]]="","",VLOOKUP(ТаблицаДокумент[[#This Row],[ № ТН]],Сборка_реестра_с_БД[#All],E$8,FALSE)),"")</f>
        <v/>
      </c>
      <c r="F433" s="17" t="str">
        <f t="array" ref="F433">IFERROR(IF(ТаблицаДокумент[[#This Row],[ № ТН]]="","",VLOOKUP(ТаблицаДокумент[[#This Row],[ № ТН]],Сборка_реестра_с_БД[#All],F$8,FALSE)),"")</f>
        <v/>
      </c>
      <c r="G433" s="4" t="str">
        <f t="array" ref="G433">IFERROR(IF(ТаблицаДокумент[[#This Row],[ № ТН]]="","",VLOOKUP(ТаблицаДокумент[[#This Row],[ № ТН]],Сборка_реестра_с_БД[#All],G$8,FALSE)),"")</f>
        <v/>
      </c>
      <c r="H433" s="4" t="str">
        <f t="array" ref="H433">IFERROR(IF(ТаблицаДокумент[[#This Row],[ № ТН]]="","",VLOOKUP(ТаблицаДокумент[[#This Row],[ № ТН]],Сборка_реестра_с_БД[#All],H$8,FALSE)),"")</f>
        <v/>
      </c>
      <c r="I433" s="4" t="str">
        <f t="array" ref="I433">IFERROR(IF(ТаблицаДокумент[[#This Row],[ № ТН]]="","",VLOOKUP(ТаблицаДокумент[[#This Row],[ № ТН]],Сборка_реестра_с_БД[#All],I$8,FALSE)),"")</f>
        <v/>
      </c>
      <c r="J433" s="6" t="str">
        <f t="array" ref="J43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3" s="4" t="str">
        <f t="array" ref="K433">IFERROR(IF(VLOOKUP(ТаблицаДокумент[[#This Row],[ № ТН]],Сборка_реестра_с_БД[#All],K$8,FALSE),,""),"")</f>
        <v/>
      </c>
      <c r="L433" s="19" t="str">
        <f>IF(ТаблицаДокумент[[#This Row],[№  п/п]]&gt;$K$5,"Y","N")</f>
        <v>Y</v>
      </c>
    </row>
    <row r="434" spans="1:12" x14ac:dyDescent="0.35">
      <c r="A434" s="4" t="str">
        <f t="shared" si="6"/>
        <v/>
      </c>
      <c r="B434" s="15" t="str">
        <f t="array" ref="B434">IFERROR(IF(ТаблицаДокумент[[#This Row],[ № ТН]]="","",VLOOKUP(ТаблицаДокумент[[#This Row],[ № ТН]],Сборка_реестра_с_БД[#All],$B$8,FALSE)),"")</f>
        <v/>
      </c>
      <c r="C434" s="4" t="str">
        <f t="array" ref="C43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4" s="4" t="str">
        <f t="array" ref="D434">IFERROR(IF(ТаблицаДокумент[[#This Row],[ № ТН]]="","",VLOOKUP(ТаблицаДокумент[[#This Row],[ № ТН]],Сборка_реестра_с_БД[#All],D$8,FALSE)),"")</f>
        <v/>
      </c>
      <c r="E434" s="16" t="str">
        <f t="array" ref="E434">IFERROR(IF(ТаблицаДокумент[[#This Row],[ № ТН]]="","",VLOOKUP(ТаблицаДокумент[[#This Row],[ № ТН]],Сборка_реестра_с_БД[#All],E$8,FALSE)),"")</f>
        <v/>
      </c>
      <c r="F434" s="17" t="str">
        <f t="array" ref="F434">IFERROR(IF(ТаблицаДокумент[[#This Row],[ № ТН]]="","",VLOOKUP(ТаблицаДокумент[[#This Row],[ № ТН]],Сборка_реестра_с_БД[#All],F$8,FALSE)),"")</f>
        <v/>
      </c>
      <c r="G434" s="4" t="str">
        <f t="array" ref="G434">IFERROR(IF(ТаблицаДокумент[[#This Row],[ № ТН]]="","",VLOOKUP(ТаблицаДокумент[[#This Row],[ № ТН]],Сборка_реестра_с_БД[#All],G$8,FALSE)),"")</f>
        <v/>
      </c>
      <c r="H434" s="4" t="str">
        <f t="array" ref="H434">IFERROR(IF(ТаблицаДокумент[[#This Row],[ № ТН]]="","",VLOOKUP(ТаблицаДокумент[[#This Row],[ № ТН]],Сборка_реестра_с_БД[#All],H$8,FALSE)),"")</f>
        <v/>
      </c>
      <c r="I434" s="4" t="str">
        <f t="array" ref="I434">IFERROR(IF(ТаблицаДокумент[[#This Row],[ № ТН]]="","",VLOOKUP(ТаблицаДокумент[[#This Row],[ № ТН]],Сборка_реестра_с_БД[#All],I$8,FALSE)),"")</f>
        <v/>
      </c>
      <c r="J434" s="6" t="str">
        <f t="array" ref="J43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4" s="4" t="str">
        <f t="array" ref="K434">IFERROR(IF(VLOOKUP(ТаблицаДокумент[[#This Row],[ № ТН]],Сборка_реестра_с_БД[#All],K$8,FALSE),,""),"")</f>
        <v/>
      </c>
      <c r="L434" s="19" t="str">
        <f>IF(ТаблицаДокумент[[#This Row],[№  п/п]]&gt;$K$5,"Y","N")</f>
        <v>Y</v>
      </c>
    </row>
    <row r="435" spans="1:12" x14ac:dyDescent="0.35">
      <c r="A435" s="4" t="str">
        <f t="shared" si="6"/>
        <v/>
      </c>
      <c r="B435" s="15" t="str">
        <f t="array" ref="B435">IFERROR(IF(ТаблицаДокумент[[#This Row],[ № ТН]]="","",VLOOKUP(ТаблицаДокумент[[#This Row],[ № ТН]],Сборка_реестра_с_БД[#All],$B$8,FALSE)),"")</f>
        <v/>
      </c>
      <c r="C435" s="4" t="str">
        <f t="array" ref="C43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5" s="4" t="str">
        <f t="array" ref="D435">IFERROR(IF(ТаблицаДокумент[[#This Row],[ № ТН]]="","",VLOOKUP(ТаблицаДокумент[[#This Row],[ № ТН]],Сборка_реестра_с_БД[#All],D$8,FALSE)),"")</f>
        <v/>
      </c>
      <c r="E435" s="16" t="str">
        <f t="array" ref="E435">IFERROR(IF(ТаблицаДокумент[[#This Row],[ № ТН]]="","",VLOOKUP(ТаблицаДокумент[[#This Row],[ № ТН]],Сборка_реестра_с_БД[#All],E$8,FALSE)),"")</f>
        <v/>
      </c>
      <c r="F435" s="17" t="str">
        <f t="array" ref="F435">IFERROR(IF(ТаблицаДокумент[[#This Row],[ № ТН]]="","",VLOOKUP(ТаблицаДокумент[[#This Row],[ № ТН]],Сборка_реестра_с_БД[#All],F$8,FALSE)),"")</f>
        <v/>
      </c>
      <c r="G435" s="4" t="str">
        <f t="array" ref="G435">IFERROR(IF(ТаблицаДокумент[[#This Row],[ № ТН]]="","",VLOOKUP(ТаблицаДокумент[[#This Row],[ № ТН]],Сборка_реестра_с_БД[#All],G$8,FALSE)),"")</f>
        <v/>
      </c>
      <c r="H435" s="4" t="str">
        <f t="array" ref="H435">IFERROR(IF(ТаблицаДокумент[[#This Row],[ № ТН]]="","",VLOOKUP(ТаблицаДокумент[[#This Row],[ № ТН]],Сборка_реестра_с_БД[#All],H$8,FALSE)),"")</f>
        <v/>
      </c>
      <c r="I435" s="4" t="str">
        <f t="array" ref="I435">IFERROR(IF(ТаблицаДокумент[[#This Row],[ № ТН]]="","",VLOOKUP(ТаблицаДокумент[[#This Row],[ № ТН]],Сборка_реестра_с_БД[#All],I$8,FALSE)),"")</f>
        <v/>
      </c>
      <c r="J435" s="6" t="str">
        <f t="array" ref="J43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5" s="4" t="str">
        <f t="array" ref="K435">IFERROR(IF(VLOOKUP(ТаблицаДокумент[[#This Row],[ № ТН]],Сборка_реестра_с_БД[#All],K$8,FALSE),,""),"")</f>
        <v/>
      </c>
      <c r="L435" s="19" t="str">
        <f>IF(ТаблицаДокумент[[#This Row],[№  п/п]]&gt;$K$5,"Y","N")</f>
        <v>Y</v>
      </c>
    </row>
    <row r="436" spans="1:12" x14ac:dyDescent="0.35">
      <c r="A436" s="4" t="str">
        <f t="shared" si="6"/>
        <v/>
      </c>
      <c r="B436" s="15" t="str">
        <f t="array" ref="B436">IFERROR(IF(ТаблицаДокумент[[#This Row],[ № ТН]]="","",VLOOKUP(ТаблицаДокумент[[#This Row],[ № ТН]],Сборка_реестра_с_БД[#All],$B$8,FALSE)),"")</f>
        <v/>
      </c>
      <c r="C436" s="4" t="str">
        <f t="array" ref="C43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6" s="4" t="str">
        <f t="array" ref="D436">IFERROR(IF(ТаблицаДокумент[[#This Row],[ № ТН]]="","",VLOOKUP(ТаблицаДокумент[[#This Row],[ № ТН]],Сборка_реестра_с_БД[#All],D$8,FALSE)),"")</f>
        <v/>
      </c>
      <c r="E436" s="16" t="str">
        <f t="array" ref="E436">IFERROR(IF(ТаблицаДокумент[[#This Row],[ № ТН]]="","",VLOOKUP(ТаблицаДокумент[[#This Row],[ № ТН]],Сборка_реестра_с_БД[#All],E$8,FALSE)),"")</f>
        <v/>
      </c>
      <c r="F436" s="17" t="str">
        <f t="array" ref="F436">IFERROR(IF(ТаблицаДокумент[[#This Row],[ № ТН]]="","",VLOOKUP(ТаблицаДокумент[[#This Row],[ № ТН]],Сборка_реестра_с_БД[#All],F$8,FALSE)),"")</f>
        <v/>
      </c>
      <c r="G436" s="4" t="str">
        <f t="array" ref="G436">IFERROR(IF(ТаблицаДокумент[[#This Row],[ № ТН]]="","",VLOOKUP(ТаблицаДокумент[[#This Row],[ № ТН]],Сборка_реестра_с_БД[#All],G$8,FALSE)),"")</f>
        <v/>
      </c>
      <c r="H436" s="4" t="str">
        <f t="array" ref="H436">IFERROR(IF(ТаблицаДокумент[[#This Row],[ № ТН]]="","",VLOOKUP(ТаблицаДокумент[[#This Row],[ № ТН]],Сборка_реестра_с_БД[#All],H$8,FALSE)),"")</f>
        <v/>
      </c>
      <c r="I436" s="4" t="str">
        <f t="array" ref="I436">IFERROR(IF(ТаблицаДокумент[[#This Row],[ № ТН]]="","",VLOOKUP(ТаблицаДокумент[[#This Row],[ № ТН]],Сборка_реестра_с_БД[#All],I$8,FALSE)),"")</f>
        <v/>
      </c>
      <c r="J436" s="6" t="str">
        <f t="array" ref="J43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6" s="4" t="str">
        <f t="array" ref="K436">IFERROR(IF(VLOOKUP(ТаблицаДокумент[[#This Row],[ № ТН]],Сборка_реестра_с_БД[#All],K$8,FALSE),,""),"")</f>
        <v/>
      </c>
      <c r="L436" s="19" t="str">
        <f>IF(ТаблицаДокумент[[#This Row],[№  п/п]]&gt;$K$5,"Y","N")</f>
        <v>Y</v>
      </c>
    </row>
    <row r="437" spans="1:12" x14ac:dyDescent="0.35">
      <c r="A437" s="4" t="str">
        <f t="shared" si="6"/>
        <v/>
      </c>
      <c r="B437" s="15" t="str">
        <f t="array" ref="B437">IFERROR(IF(ТаблицаДокумент[[#This Row],[ № ТН]]="","",VLOOKUP(ТаблицаДокумент[[#This Row],[ № ТН]],Сборка_реестра_с_БД[#All],$B$8,FALSE)),"")</f>
        <v/>
      </c>
      <c r="C437" s="4" t="str">
        <f t="array" ref="C43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7" s="4" t="str">
        <f t="array" ref="D437">IFERROR(IF(ТаблицаДокумент[[#This Row],[ № ТН]]="","",VLOOKUP(ТаблицаДокумент[[#This Row],[ № ТН]],Сборка_реестра_с_БД[#All],D$8,FALSE)),"")</f>
        <v/>
      </c>
      <c r="E437" s="16" t="str">
        <f t="array" ref="E437">IFERROR(IF(ТаблицаДокумент[[#This Row],[ № ТН]]="","",VLOOKUP(ТаблицаДокумент[[#This Row],[ № ТН]],Сборка_реестра_с_БД[#All],E$8,FALSE)),"")</f>
        <v/>
      </c>
      <c r="F437" s="17" t="str">
        <f t="array" ref="F437">IFERROR(IF(ТаблицаДокумент[[#This Row],[ № ТН]]="","",VLOOKUP(ТаблицаДокумент[[#This Row],[ № ТН]],Сборка_реестра_с_БД[#All],F$8,FALSE)),"")</f>
        <v/>
      </c>
      <c r="G437" s="4" t="str">
        <f t="array" ref="G437">IFERROR(IF(ТаблицаДокумент[[#This Row],[ № ТН]]="","",VLOOKUP(ТаблицаДокумент[[#This Row],[ № ТН]],Сборка_реестра_с_БД[#All],G$8,FALSE)),"")</f>
        <v/>
      </c>
      <c r="H437" s="4" t="str">
        <f t="array" ref="H437">IFERROR(IF(ТаблицаДокумент[[#This Row],[ № ТН]]="","",VLOOKUP(ТаблицаДокумент[[#This Row],[ № ТН]],Сборка_реестра_с_БД[#All],H$8,FALSE)),"")</f>
        <v/>
      </c>
      <c r="I437" s="4" t="str">
        <f t="array" ref="I437">IFERROR(IF(ТаблицаДокумент[[#This Row],[ № ТН]]="","",VLOOKUP(ТаблицаДокумент[[#This Row],[ № ТН]],Сборка_реестра_с_БД[#All],I$8,FALSE)),"")</f>
        <v/>
      </c>
      <c r="J437" s="6" t="str">
        <f t="array" ref="J43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7" s="4" t="str">
        <f t="array" ref="K437">IFERROR(IF(VLOOKUP(ТаблицаДокумент[[#This Row],[ № ТН]],Сборка_реестра_с_БД[#All],K$8,FALSE),,""),"")</f>
        <v/>
      </c>
      <c r="L437" s="19" t="str">
        <f>IF(ТаблицаДокумент[[#This Row],[№  п/п]]&gt;$K$5,"Y","N")</f>
        <v>Y</v>
      </c>
    </row>
    <row r="438" spans="1:12" x14ac:dyDescent="0.35">
      <c r="A438" s="4" t="str">
        <f t="shared" si="6"/>
        <v/>
      </c>
      <c r="B438" s="15" t="str">
        <f t="array" ref="B438">IFERROR(IF(ТаблицаДокумент[[#This Row],[ № ТН]]="","",VLOOKUP(ТаблицаДокумент[[#This Row],[ № ТН]],Сборка_реестра_с_БД[#All],$B$8,FALSE)),"")</f>
        <v/>
      </c>
      <c r="C438" s="4" t="str">
        <f t="array" ref="C43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8" s="4" t="str">
        <f t="array" ref="D438">IFERROR(IF(ТаблицаДокумент[[#This Row],[ № ТН]]="","",VLOOKUP(ТаблицаДокумент[[#This Row],[ № ТН]],Сборка_реестра_с_БД[#All],D$8,FALSE)),"")</f>
        <v/>
      </c>
      <c r="E438" s="16" t="str">
        <f t="array" ref="E438">IFERROR(IF(ТаблицаДокумент[[#This Row],[ № ТН]]="","",VLOOKUP(ТаблицаДокумент[[#This Row],[ № ТН]],Сборка_реестра_с_БД[#All],E$8,FALSE)),"")</f>
        <v/>
      </c>
      <c r="F438" s="17" t="str">
        <f t="array" ref="F438">IFERROR(IF(ТаблицаДокумент[[#This Row],[ № ТН]]="","",VLOOKUP(ТаблицаДокумент[[#This Row],[ № ТН]],Сборка_реестра_с_БД[#All],F$8,FALSE)),"")</f>
        <v/>
      </c>
      <c r="G438" s="4" t="str">
        <f t="array" ref="G438">IFERROR(IF(ТаблицаДокумент[[#This Row],[ № ТН]]="","",VLOOKUP(ТаблицаДокумент[[#This Row],[ № ТН]],Сборка_реестра_с_БД[#All],G$8,FALSE)),"")</f>
        <v/>
      </c>
      <c r="H438" s="4" t="str">
        <f t="array" ref="H438">IFERROR(IF(ТаблицаДокумент[[#This Row],[ № ТН]]="","",VLOOKUP(ТаблицаДокумент[[#This Row],[ № ТН]],Сборка_реестра_с_БД[#All],H$8,FALSE)),"")</f>
        <v/>
      </c>
      <c r="I438" s="4" t="str">
        <f t="array" ref="I438">IFERROR(IF(ТаблицаДокумент[[#This Row],[ № ТН]]="","",VLOOKUP(ТаблицаДокумент[[#This Row],[ № ТН]],Сборка_реестра_с_БД[#All],I$8,FALSE)),"")</f>
        <v/>
      </c>
      <c r="J438" s="6" t="str">
        <f t="array" ref="J43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8" s="4" t="str">
        <f t="array" ref="K438">IFERROR(IF(VLOOKUP(ТаблицаДокумент[[#This Row],[ № ТН]],Сборка_реестра_с_БД[#All],K$8,FALSE),,""),"")</f>
        <v/>
      </c>
      <c r="L438" s="19" t="str">
        <f>IF(ТаблицаДокумент[[#This Row],[№  п/п]]&gt;$K$5,"Y","N")</f>
        <v>Y</v>
      </c>
    </row>
    <row r="439" spans="1:12" x14ac:dyDescent="0.35">
      <c r="A439" s="4" t="str">
        <f t="shared" si="6"/>
        <v/>
      </c>
      <c r="B439" s="15" t="str">
        <f t="array" ref="B439">IFERROR(IF(ТаблицаДокумент[[#This Row],[ № ТН]]="","",VLOOKUP(ТаблицаДокумент[[#This Row],[ № ТН]],Сборка_реестра_с_БД[#All],$B$8,FALSE)),"")</f>
        <v/>
      </c>
      <c r="C439" s="4" t="str">
        <f t="array" ref="C43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39" s="4" t="str">
        <f t="array" ref="D439">IFERROR(IF(ТаблицаДокумент[[#This Row],[ № ТН]]="","",VLOOKUP(ТаблицаДокумент[[#This Row],[ № ТН]],Сборка_реестра_с_БД[#All],D$8,FALSE)),"")</f>
        <v/>
      </c>
      <c r="E439" s="16" t="str">
        <f t="array" ref="E439">IFERROR(IF(ТаблицаДокумент[[#This Row],[ № ТН]]="","",VLOOKUP(ТаблицаДокумент[[#This Row],[ № ТН]],Сборка_реестра_с_БД[#All],E$8,FALSE)),"")</f>
        <v/>
      </c>
      <c r="F439" s="17" t="str">
        <f t="array" ref="F439">IFERROR(IF(ТаблицаДокумент[[#This Row],[ № ТН]]="","",VLOOKUP(ТаблицаДокумент[[#This Row],[ № ТН]],Сборка_реестра_с_БД[#All],F$8,FALSE)),"")</f>
        <v/>
      </c>
      <c r="G439" s="4" t="str">
        <f t="array" ref="G439">IFERROR(IF(ТаблицаДокумент[[#This Row],[ № ТН]]="","",VLOOKUP(ТаблицаДокумент[[#This Row],[ № ТН]],Сборка_реестра_с_БД[#All],G$8,FALSE)),"")</f>
        <v/>
      </c>
      <c r="H439" s="4" t="str">
        <f t="array" ref="H439">IFERROR(IF(ТаблицаДокумент[[#This Row],[ № ТН]]="","",VLOOKUP(ТаблицаДокумент[[#This Row],[ № ТН]],Сборка_реестра_с_БД[#All],H$8,FALSE)),"")</f>
        <v/>
      </c>
      <c r="I439" s="4" t="str">
        <f t="array" ref="I439">IFERROR(IF(ТаблицаДокумент[[#This Row],[ № ТН]]="","",VLOOKUP(ТаблицаДокумент[[#This Row],[ № ТН]],Сборка_реестра_с_БД[#All],I$8,FALSE)),"")</f>
        <v/>
      </c>
      <c r="J439" s="6" t="str">
        <f t="array" ref="J43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39" s="4" t="str">
        <f t="array" ref="K439">IFERROR(IF(VLOOKUP(ТаблицаДокумент[[#This Row],[ № ТН]],Сборка_реестра_с_БД[#All],K$8,FALSE),,""),"")</f>
        <v/>
      </c>
      <c r="L439" s="19" t="str">
        <f>IF(ТаблицаДокумент[[#This Row],[№  п/п]]&gt;$K$5,"Y","N")</f>
        <v>Y</v>
      </c>
    </row>
    <row r="440" spans="1:12" x14ac:dyDescent="0.35">
      <c r="A440" s="4" t="str">
        <f t="shared" si="6"/>
        <v/>
      </c>
      <c r="B440" s="15" t="str">
        <f t="array" ref="B440">IFERROR(IF(ТаблицаДокумент[[#This Row],[ № ТН]]="","",VLOOKUP(ТаблицаДокумент[[#This Row],[ № ТН]],Сборка_реестра_с_БД[#All],$B$8,FALSE)),"")</f>
        <v/>
      </c>
      <c r="C440" s="4" t="str">
        <f t="array" ref="C44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0" s="4" t="str">
        <f t="array" ref="D440">IFERROR(IF(ТаблицаДокумент[[#This Row],[ № ТН]]="","",VLOOKUP(ТаблицаДокумент[[#This Row],[ № ТН]],Сборка_реестра_с_БД[#All],D$8,FALSE)),"")</f>
        <v/>
      </c>
      <c r="E440" s="16" t="str">
        <f t="array" ref="E440">IFERROR(IF(ТаблицаДокумент[[#This Row],[ № ТН]]="","",VLOOKUP(ТаблицаДокумент[[#This Row],[ № ТН]],Сборка_реестра_с_БД[#All],E$8,FALSE)),"")</f>
        <v/>
      </c>
      <c r="F440" s="17" t="str">
        <f t="array" ref="F440">IFERROR(IF(ТаблицаДокумент[[#This Row],[ № ТН]]="","",VLOOKUP(ТаблицаДокумент[[#This Row],[ № ТН]],Сборка_реестра_с_БД[#All],F$8,FALSE)),"")</f>
        <v/>
      </c>
      <c r="G440" s="4" t="str">
        <f t="array" ref="G440">IFERROR(IF(ТаблицаДокумент[[#This Row],[ № ТН]]="","",VLOOKUP(ТаблицаДокумент[[#This Row],[ № ТН]],Сборка_реестра_с_БД[#All],G$8,FALSE)),"")</f>
        <v/>
      </c>
      <c r="H440" s="4" t="str">
        <f t="array" ref="H440">IFERROR(IF(ТаблицаДокумент[[#This Row],[ № ТН]]="","",VLOOKUP(ТаблицаДокумент[[#This Row],[ № ТН]],Сборка_реестра_с_БД[#All],H$8,FALSE)),"")</f>
        <v/>
      </c>
      <c r="I440" s="4" t="str">
        <f t="array" ref="I440">IFERROR(IF(ТаблицаДокумент[[#This Row],[ № ТН]]="","",VLOOKUP(ТаблицаДокумент[[#This Row],[ № ТН]],Сборка_реестра_с_БД[#All],I$8,FALSE)),"")</f>
        <v/>
      </c>
      <c r="J440" s="6" t="str">
        <f t="array" ref="J44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0" s="4" t="str">
        <f t="array" ref="K440">IFERROR(IF(VLOOKUP(ТаблицаДокумент[[#This Row],[ № ТН]],Сборка_реестра_с_БД[#All],K$8,FALSE),,""),"")</f>
        <v/>
      </c>
      <c r="L440" s="19" t="str">
        <f>IF(ТаблицаДокумент[[#This Row],[№  п/п]]&gt;$K$5,"Y","N")</f>
        <v>Y</v>
      </c>
    </row>
    <row r="441" spans="1:12" x14ac:dyDescent="0.35">
      <c r="A441" s="4" t="str">
        <f t="shared" si="6"/>
        <v/>
      </c>
      <c r="B441" s="15" t="str">
        <f t="array" ref="B441">IFERROR(IF(ТаблицаДокумент[[#This Row],[ № ТН]]="","",VLOOKUP(ТаблицаДокумент[[#This Row],[ № ТН]],Сборка_реестра_с_БД[#All],$B$8,FALSE)),"")</f>
        <v/>
      </c>
      <c r="C441" s="4" t="str">
        <f t="array" ref="C44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1" s="4" t="str">
        <f t="array" ref="D441">IFERROR(IF(ТаблицаДокумент[[#This Row],[ № ТН]]="","",VLOOKUP(ТаблицаДокумент[[#This Row],[ № ТН]],Сборка_реестра_с_БД[#All],D$8,FALSE)),"")</f>
        <v/>
      </c>
      <c r="E441" s="16" t="str">
        <f t="array" ref="E441">IFERROR(IF(ТаблицаДокумент[[#This Row],[ № ТН]]="","",VLOOKUP(ТаблицаДокумент[[#This Row],[ № ТН]],Сборка_реестра_с_БД[#All],E$8,FALSE)),"")</f>
        <v/>
      </c>
      <c r="F441" s="17" t="str">
        <f t="array" ref="F441">IFERROR(IF(ТаблицаДокумент[[#This Row],[ № ТН]]="","",VLOOKUP(ТаблицаДокумент[[#This Row],[ № ТН]],Сборка_реестра_с_БД[#All],F$8,FALSE)),"")</f>
        <v/>
      </c>
      <c r="G441" s="4" t="str">
        <f t="array" ref="G441">IFERROR(IF(ТаблицаДокумент[[#This Row],[ № ТН]]="","",VLOOKUP(ТаблицаДокумент[[#This Row],[ № ТН]],Сборка_реестра_с_БД[#All],G$8,FALSE)),"")</f>
        <v/>
      </c>
      <c r="H441" s="4" t="str">
        <f t="array" ref="H441">IFERROR(IF(ТаблицаДокумент[[#This Row],[ № ТН]]="","",VLOOKUP(ТаблицаДокумент[[#This Row],[ № ТН]],Сборка_реестра_с_БД[#All],H$8,FALSE)),"")</f>
        <v/>
      </c>
      <c r="I441" s="4" t="str">
        <f t="array" ref="I441">IFERROR(IF(ТаблицаДокумент[[#This Row],[ № ТН]]="","",VLOOKUP(ТаблицаДокумент[[#This Row],[ № ТН]],Сборка_реестра_с_БД[#All],I$8,FALSE)),"")</f>
        <v/>
      </c>
      <c r="J441" s="6" t="str">
        <f t="array" ref="J44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1" s="4" t="str">
        <f t="array" ref="K441">IFERROR(IF(VLOOKUP(ТаблицаДокумент[[#This Row],[ № ТН]],Сборка_реестра_с_БД[#All],K$8,FALSE),,""),"")</f>
        <v/>
      </c>
      <c r="L441" s="19" t="str">
        <f>IF(ТаблицаДокумент[[#This Row],[№  п/п]]&gt;$K$5,"Y","N")</f>
        <v>Y</v>
      </c>
    </row>
    <row r="442" spans="1:12" x14ac:dyDescent="0.35">
      <c r="A442" s="4" t="str">
        <f t="shared" si="6"/>
        <v/>
      </c>
      <c r="B442" s="15" t="str">
        <f t="array" ref="B442">IFERROR(IF(ТаблицаДокумент[[#This Row],[ № ТН]]="","",VLOOKUP(ТаблицаДокумент[[#This Row],[ № ТН]],Сборка_реестра_с_БД[#All],$B$8,FALSE)),"")</f>
        <v/>
      </c>
      <c r="C442" s="4" t="str">
        <f t="array" ref="C44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2" s="4" t="str">
        <f t="array" ref="D442">IFERROR(IF(ТаблицаДокумент[[#This Row],[ № ТН]]="","",VLOOKUP(ТаблицаДокумент[[#This Row],[ № ТН]],Сборка_реестра_с_БД[#All],D$8,FALSE)),"")</f>
        <v/>
      </c>
      <c r="E442" s="16" t="str">
        <f t="array" ref="E442">IFERROR(IF(ТаблицаДокумент[[#This Row],[ № ТН]]="","",VLOOKUP(ТаблицаДокумент[[#This Row],[ № ТН]],Сборка_реестра_с_БД[#All],E$8,FALSE)),"")</f>
        <v/>
      </c>
      <c r="F442" s="17" t="str">
        <f t="array" ref="F442">IFERROR(IF(ТаблицаДокумент[[#This Row],[ № ТН]]="","",VLOOKUP(ТаблицаДокумент[[#This Row],[ № ТН]],Сборка_реестра_с_БД[#All],F$8,FALSE)),"")</f>
        <v/>
      </c>
      <c r="G442" s="4" t="str">
        <f t="array" ref="G442">IFERROR(IF(ТаблицаДокумент[[#This Row],[ № ТН]]="","",VLOOKUP(ТаблицаДокумент[[#This Row],[ № ТН]],Сборка_реестра_с_БД[#All],G$8,FALSE)),"")</f>
        <v/>
      </c>
      <c r="H442" s="4" t="str">
        <f t="array" ref="H442">IFERROR(IF(ТаблицаДокумент[[#This Row],[ № ТН]]="","",VLOOKUP(ТаблицаДокумент[[#This Row],[ № ТН]],Сборка_реестра_с_БД[#All],H$8,FALSE)),"")</f>
        <v/>
      </c>
      <c r="I442" s="4" t="str">
        <f t="array" ref="I442">IFERROR(IF(ТаблицаДокумент[[#This Row],[ № ТН]]="","",VLOOKUP(ТаблицаДокумент[[#This Row],[ № ТН]],Сборка_реестра_с_БД[#All],I$8,FALSE)),"")</f>
        <v/>
      </c>
      <c r="J442" s="6" t="str">
        <f t="array" ref="J44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2" s="4" t="str">
        <f t="array" ref="K442">IFERROR(IF(VLOOKUP(ТаблицаДокумент[[#This Row],[ № ТН]],Сборка_реестра_с_БД[#All],K$8,FALSE),,""),"")</f>
        <v/>
      </c>
      <c r="L442" s="19" t="str">
        <f>IF(ТаблицаДокумент[[#This Row],[№  п/п]]&gt;$K$5,"Y","N")</f>
        <v>Y</v>
      </c>
    </row>
    <row r="443" spans="1:12" x14ac:dyDescent="0.35">
      <c r="A443" s="4" t="str">
        <f t="shared" si="6"/>
        <v/>
      </c>
      <c r="B443" s="15" t="str">
        <f t="array" ref="B443">IFERROR(IF(ТаблицаДокумент[[#This Row],[ № ТН]]="","",VLOOKUP(ТаблицаДокумент[[#This Row],[ № ТН]],Сборка_реестра_с_БД[#All],$B$8,FALSE)),"")</f>
        <v/>
      </c>
      <c r="C443" s="4" t="str">
        <f t="array" ref="C44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3" s="4" t="str">
        <f t="array" ref="D443">IFERROR(IF(ТаблицаДокумент[[#This Row],[ № ТН]]="","",VLOOKUP(ТаблицаДокумент[[#This Row],[ № ТН]],Сборка_реестра_с_БД[#All],D$8,FALSE)),"")</f>
        <v/>
      </c>
      <c r="E443" s="16" t="str">
        <f t="array" ref="E443">IFERROR(IF(ТаблицаДокумент[[#This Row],[ № ТН]]="","",VLOOKUP(ТаблицаДокумент[[#This Row],[ № ТН]],Сборка_реестра_с_БД[#All],E$8,FALSE)),"")</f>
        <v/>
      </c>
      <c r="F443" s="17" t="str">
        <f t="array" ref="F443">IFERROR(IF(ТаблицаДокумент[[#This Row],[ № ТН]]="","",VLOOKUP(ТаблицаДокумент[[#This Row],[ № ТН]],Сборка_реестра_с_БД[#All],F$8,FALSE)),"")</f>
        <v/>
      </c>
      <c r="G443" s="4" t="str">
        <f t="array" ref="G443">IFERROR(IF(ТаблицаДокумент[[#This Row],[ № ТН]]="","",VLOOKUP(ТаблицаДокумент[[#This Row],[ № ТН]],Сборка_реестра_с_БД[#All],G$8,FALSE)),"")</f>
        <v/>
      </c>
      <c r="H443" s="4" t="str">
        <f t="array" ref="H443">IFERROR(IF(ТаблицаДокумент[[#This Row],[ № ТН]]="","",VLOOKUP(ТаблицаДокумент[[#This Row],[ № ТН]],Сборка_реестра_с_БД[#All],H$8,FALSE)),"")</f>
        <v/>
      </c>
      <c r="I443" s="4" t="str">
        <f t="array" ref="I443">IFERROR(IF(ТаблицаДокумент[[#This Row],[ № ТН]]="","",VLOOKUP(ТаблицаДокумент[[#This Row],[ № ТН]],Сборка_реестра_с_БД[#All],I$8,FALSE)),"")</f>
        <v/>
      </c>
      <c r="J443" s="6" t="str">
        <f t="array" ref="J44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3" s="4" t="str">
        <f t="array" ref="K443">IFERROR(IF(VLOOKUP(ТаблицаДокумент[[#This Row],[ № ТН]],Сборка_реестра_с_БД[#All],K$8,FALSE),,""),"")</f>
        <v/>
      </c>
      <c r="L443" s="19" t="str">
        <f>IF(ТаблицаДокумент[[#This Row],[№  п/п]]&gt;$K$5,"Y","N")</f>
        <v>Y</v>
      </c>
    </row>
    <row r="444" spans="1:12" x14ac:dyDescent="0.35">
      <c r="A444" s="4" t="str">
        <f t="shared" si="6"/>
        <v/>
      </c>
      <c r="B444" s="15" t="str">
        <f t="array" ref="B444">IFERROR(IF(ТаблицаДокумент[[#This Row],[ № ТН]]="","",VLOOKUP(ТаблицаДокумент[[#This Row],[ № ТН]],Сборка_реестра_с_БД[#All],$B$8,FALSE)),"")</f>
        <v/>
      </c>
      <c r="C444" s="4" t="str">
        <f t="array" ref="C44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4" s="4" t="str">
        <f t="array" ref="D444">IFERROR(IF(ТаблицаДокумент[[#This Row],[ № ТН]]="","",VLOOKUP(ТаблицаДокумент[[#This Row],[ № ТН]],Сборка_реестра_с_БД[#All],D$8,FALSE)),"")</f>
        <v/>
      </c>
      <c r="E444" s="16" t="str">
        <f t="array" ref="E444">IFERROR(IF(ТаблицаДокумент[[#This Row],[ № ТН]]="","",VLOOKUP(ТаблицаДокумент[[#This Row],[ № ТН]],Сборка_реестра_с_БД[#All],E$8,FALSE)),"")</f>
        <v/>
      </c>
      <c r="F444" s="17" t="str">
        <f t="array" ref="F444">IFERROR(IF(ТаблицаДокумент[[#This Row],[ № ТН]]="","",VLOOKUP(ТаблицаДокумент[[#This Row],[ № ТН]],Сборка_реестра_с_БД[#All],F$8,FALSE)),"")</f>
        <v/>
      </c>
      <c r="G444" s="4" t="str">
        <f t="array" ref="G444">IFERROR(IF(ТаблицаДокумент[[#This Row],[ № ТН]]="","",VLOOKUP(ТаблицаДокумент[[#This Row],[ № ТН]],Сборка_реестра_с_БД[#All],G$8,FALSE)),"")</f>
        <v/>
      </c>
      <c r="H444" s="4" t="str">
        <f t="array" ref="H444">IFERROR(IF(ТаблицаДокумент[[#This Row],[ № ТН]]="","",VLOOKUP(ТаблицаДокумент[[#This Row],[ № ТН]],Сборка_реестра_с_БД[#All],H$8,FALSE)),"")</f>
        <v/>
      </c>
      <c r="I444" s="4" t="str">
        <f t="array" ref="I444">IFERROR(IF(ТаблицаДокумент[[#This Row],[ № ТН]]="","",VLOOKUP(ТаблицаДокумент[[#This Row],[ № ТН]],Сборка_реестра_с_БД[#All],I$8,FALSE)),"")</f>
        <v/>
      </c>
      <c r="J444" s="6" t="str">
        <f t="array" ref="J44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4" s="4" t="str">
        <f t="array" ref="K444">IFERROR(IF(VLOOKUP(ТаблицаДокумент[[#This Row],[ № ТН]],Сборка_реестра_с_БД[#All],K$8,FALSE),,""),"")</f>
        <v/>
      </c>
      <c r="L444" s="19" t="str">
        <f>IF(ТаблицаДокумент[[#This Row],[№  п/п]]&gt;$K$5,"Y","N")</f>
        <v>Y</v>
      </c>
    </row>
    <row r="445" spans="1:12" x14ac:dyDescent="0.35">
      <c r="A445" s="4" t="str">
        <f t="shared" si="6"/>
        <v/>
      </c>
      <c r="B445" s="15" t="str">
        <f t="array" ref="B445">IFERROR(IF(ТаблицаДокумент[[#This Row],[ № ТН]]="","",VLOOKUP(ТаблицаДокумент[[#This Row],[ № ТН]],Сборка_реестра_с_БД[#All],$B$8,FALSE)),"")</f>
        <v/>
      </c>
      <c r="C445" s="4" t="str">
        <f t="array" ref="C44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5" s="4" t="str">
        <f t="array" ref="D445">IFERROR(IF(ТаблицаДокумент[[#This Row],[ № ТН]]="","",VLOOKUP(ТаблицаДокумент[[#This Row],[ № ТН]],Сборка_реестра_с_БД[#All],D$8,FALSE)),"")</f>
        <v/>
      </c>
      <c r="E445" s="16" t="str">
        <f t="array" ref="E445">IFERROR(IF(ТаблицаДокумент[[#This Row],[ № ТН]]="","",VLOOKUP(ТаблицаДокумент[[#This Row],[ № ТН]],Сборка_реестра_с_БД[#All],E$8,FALSE)),"")</f>
        <v/>
      </c>
      <c r="F445" s="17" t="str">
        <f t="array" ref="F445">IFERROR(IF(ТаблицаДокумент[[#This Row],[ № ТН]]="","",VLOOKUP(ТаблицаДокумент[[#This Row],[ № ТН]],Сборка_реестра_с_БД[#All],F$8,FALSE)),"")</f>
        <v/>
      </c>
      <c r="G445" s="4" t="str">
        <f t="array" ref="G445">IFERROR(IF(ТаблицаДокумент[[#This Row],[ № ТН]]="","",VLOOKUP(ТаблицаДокумент[[#This Row],[ № ТН]],Сборка_реестра_с_БД[#All],G$8,FALSE)),"")</f>
        <v/>
      </c>
      <c r="H445" s="4" t="str">
        <f t="array" ref="H445">IFERROR(IF(ТаблицаДокумент[[#This Row],[ № ТН]]="","",VLOOKUP(ТаблицаДокумент[[#This Row],[ № ТН]],Сборка_реестра_с_БД[#All],H$8,FALSE)),"")</f>
        <v/>
      </c>
      <c r="I445" s="4" t="str">
        <f t="array" ref="I445">IFERROR(IF(ТаблицаДокумент[[#This Row],[ № ТН]]="","",VLOOKUP(ТаблицаДокумент[[#This Row],[ № ТН]],Сборка_реестра_с_БД[#All],I$8,FALSE)),"")</f>
        <v/>
      </c>
      <c r="J445" s="6" t="str">
        <f t="array" ref="J44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5" s="4" t="str">
        <f t="array" ref="K445">IFERROR(IF(VLOOKUP(ТаблицаДокумент[[#This Row],[ № ТН]],Сборка_реестра_с_БД[#All],K$8,FALSE),,""),"")</f>
        <v/>
      </c>
      <c r="L445" s="19" t="str">
        <f>IF(ТаблицаДокумент[[#This Row],[№  п/п]]&gt;$K$5,"Y","N")</f>
        <v>Y</v>
      </c>
    </row>
    <row r="446" spans="1:12" x14ac:dyDescent="0.35">
      <c r="A446" s="4" t="str">
        <f t="shared" si="6"/>
        <v/>
      </c>
      <c r="B446" s="15" t="str">
        <f t="array" ref="B446">IFERROR(IF(ТаблицаДокумент[[#This Row],[ № ТН]]="","",VLOOKUP(ТаблицаДокумент[[#This Row],[ № ТН]],Сборка_реестра_с_БД[#All],$B$8,FALSE)),"")</f>
        <v/>
      </c>
      <c r="C446" s="4" t="str">
        <f t="array" ref="C44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6" s="4" t="str">
        <f t="array" ref="D446">IFERROR(IF(ТаблицаДокумент[[#This Row],[ № ТН]]="","",VLOOKUP(ТаблицаДокумент[[#This Row],[ № ТН]],Сборка_реестра_с_БД[#All],D$8,FALSE)),"")</f>
        <v/>
      </c>
      <c r="E446" s="16" t="str">
        <f t="array" ref="E446">IFERROR(IF(ТаблицаДокумент[[#This Row],[ № ТН]]="","",VLOOKUP(ТаблицаДокумент[[#This Row],[ № ТН]],Сборка_реестра_с_БД[#All],E$8,FALSE)),"")</f>
        <v/>
      </c>
      <c r="F446" s="17" t="str">
        <f t="array" ref="F446">IFERROR(IF(ТаблицаДокумент[[#This Row],[ № ТН]]="","",VLOOKUP(ТаблицаДокумент[[#This Row],[ № ТН]],Сборка_реестра_с_БД[#All],F$8,FALSE)),"")</f>
        <v/>
      </c>
      <c r="G446" s="4" t="str">
        <f t="array" ref="G446">IFERROR(IF(ТаблицаДокумент[[#This Row],[ № ТН]]="","",VLOOKUP(ТаблицаДокумент[[#This Row],[ № ТН]],Сборка_реестра_с_БД[#All],G$8,FALSE)),"")</f>
        <v/>
      </c>
      <c r="H446" s="4" t="str">
        <f t="array" ref="H446">IFERROR(IF(ТаблицаДокумент[[#This Row],[ № ТН]]="","",VLOOKUP(ТаблицаДокумент[[#This Row],[ № ТН]],Сборка_реестра_с_БД[#All],H$8,FALSE)),"")</f>
        <v/>
      </c>
      <c r="I446" s="4" t="str">
        <f t="array" ref="I446">IFERROR(IF(ТаблицаДокумент[[#This Row],[ № ТН]]="","",VLOOKUP(ТаблицаДокумент[[#This Row],[ № ТН]],Сборка_реестра_с_БД[#All],I$8,FALSE)),"")</f>
        <v/>
      </c>
      <c r="J446" s="6" t="str">
        <f t="array" ref="J44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6" s="4" t="str">
        <f t="array" ref="K446">IFERROR(IF(VLOOKUP(ТаблицаДокумент[[#This Row],[ № ТН]],Сборка_реестра_с_БД[#All],K$8,FALSE),,""),"")</f>
        <v/>
      </c>
      <c r="L446" s="19" t="str">
        <f>IF(ТаблицаДокумент[[#This Row],[№  п/п]]&gt;$K$5,"Y","N")</f>
        <v>Y</v>
      </c>
    </row>
    <row r="447" spans="1:12" x14ac:dyDescent="0.35">
      <c r="A447" s="4" t="str">
        <f t="shared" si="6"/>
        <v/>
      </c>
      <c r="B447" s="15" t="str">
        <f t="array" ref="B447">IFERROR(IF(ТаблицаДокумент[[#This Row],[ № ТН]]="","",VLOOKUP(ТаблицаДокумент[[#This Row],[ № ТН]],Сборка_реестра_с_БД[#All],$B$8,FALSE)),"")</f>
        <v/>
      </c>
      <c r="C447" s="4" t="str">
        <f t="array" ref="C44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7" s="4" t="str">
        <f t="array" ref="D447">IFERROR(IF(ТаблицаДокумент[[#This Row],[ № ТН]]="","",VLOOKUP(ТаблицаДокумент[[#This Row],[ № ТН]],Сборка_реестра_с_БД[#All],D$8,FALSE)),"")</f>
        <v/>
      </c>
      <c r="E447" s="16" t="str">
        <f t="array" ref="E447">IFERROR(IF(ТаблицаДокумент[[#This Row],[ № ТН]]="","",VLOOKUP(ТаблицаДокумент[[#This Row],[ № ТН]],Сборка_реестра_с_БД[#All],E$8,FALSE)),"")</f>
        <v/>
      </c>
      <c r="F447" s="17" t="str">
        <f t="array" ref="F447">IFERROR(IF(ТаблицаДокумент[[#This Row],[ № ТН]]="","",VLOOKUP(ТаблицаДокумент[[#This Row],[ № ТН]],Сборка_реестра_с_БД[#All],F$8,FALSE)),"")</f>
        <v/>
      </c>
      <c r="G447" s="4" t="str">
        <f t="array" ref="G447">IFERROR(IF(ТаблицаДокумент[[#This Row],[ № ТН]]="","",VLOOKUP(ТаблицаДокумент[[#This Row],[ № ТН]],Сборка_реестра_с_БД[#All],G$8,FALSE)),"")</f>
        <v/>
      </c>
      <c r="H447" s="4" t="str">
        <f t="array" ref="H447">IFERROR(IF(ТаблицаДокумент[[#This Row],[ № ТН]]="","",VLOOKUP(ТаблицаДокумент[[#This Row],[ № ТН]],Сборка_реестра_с_БД[#All],H$8,FALSE)),"")</f>
        <v/>
      </c>
      <c r="I447" s="4" t="str">
        <f t="array" ref="I447">IFERROR(IF(ТаблицаДокумент[[#This Row],[ № ТН]]="","",VLOOKUP(ТаблицаДокумент[[#This Row],[ № ТН]],Сборка_реестра_с_БД[#All],I$8,FALSE)),"")</f>
        <v/>
      </c>
      <c r="J447" s="6" t="str">
        <f t="array" ref="J44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7" s="4" t="str">
        <f t="array" ref="K447">IFERROR(IF(VLOOKUP(ТаблицаДокумент[[#This Row],[ № ТН]],Сборка_реестра_с_БД[#All],K$8,FALSE),,""),"")</f>
        <v/>
      </c>
      <c r="L447" s="19" t="str">
        <f>IF(ТаблицаДокумент[[#This Row],[№  п/п]]&gt;$K$5,"Y","N")</f>
        <v>Y</v>
      </c>
    </row>
    <row r="448" spans="1:12" x14ac:dyDescent="0.35">
      <c r="A448" s="4" t="str">
        <f t="shared" si="6"/>
        <v/>
      </c>
      <c r="B448" s="15" t="str">
        <f t="array" ref="B448">IFERROR(IF(ТаблицаДокумент[[#This Row],[ № ТН]]="","",VLOOKUP(ТаблицаДокумент[[#This Row],[ № ТН]],Сборка_реестра_с_БД[#All],$B$8,FALSE)),"")</f>
        <v/>
      </c>
      <c r="C448" s="4" t="str">
        <f t="array" ref="C44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8" s="4" t="str">
        <f t="array" ref="D448">IFERROR(IF(ТаблицаДокумент[[#This Row],[ № ТН]]="","",VLOOKUP(ТаблицаДокумент[[#This Row],[ № ТН]],Сборка_реестра_с_БД[#All],D$8,FALSE)),"")</f>
        <v/>
      </c>
      <c r="E448" s="16" t="str">
        <f t="array" ref="E448">IFERROR(IF(ТаблицаДокумент[[#This Row],[ № ТН]]="","",VLOOKUP(ТаблицаДокумент[[#This Row],[ № ТН]],Сборка_реестра_с_БД[#All],E$8,FALSE)),"")</f>
        <v/>
      </c>
      <c r="F448" s="17" t="str">
        <f t="array" ref="F448">IFERROR(IF(ТаблицаДокумент[[#This Row],[ № ТН]]="","",VLOOKUP(ТаблицаДокумент[[#This Row],[ № ТН]],Сборка_реестра_с_БД[#All],F$8,FALSE)),"")</f>
        <v/>
      </c>
      <c r="G448" s="4" t="str">
        <f t="array" ref="G448">IFERROR(IF(ТаблицаДокумент[[#This Row],[ № ТН]]="","",VLOOKUP(ТаблицаДокумент[[#This Row],[ № ТН]],Сборка_реестра_с_БД[#All],G$8,FALSE)),"")</f>
        <v/>
      </c>
      <c r="H448" s="4" t="str">
        <f t="array" ref="H448">IFERROR(IF(ТаблицаДокумент[[#This Row],[ № ТН]]="","",VLOOKUP(ТаблицаДокумент[[#This Row],[ № ТН]],Сборка_реестра_с_БД[#All],H$8,FALSE)),"")</f>
        <v/>
      </c>
      <c r="I448" s="4" t="str">
        <f t="array" ref="I448">IFERROR(IF(ТаблицаДокумент[[#This Row],[ № ТН]]="","",VLOOKUP(ТаблицаДокумент[[#This Row],[ № ТН]],Сборка_реестра_с_БД[#All],I$8,FALSE)),"")</f>
        <v/>
      </c>
      <c r="J448" s="6" t="str">
        <f t="array" ref="J44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8" s="4" t="str">
        <f t="array" ref="K448">IFERROR(IF(VLOOKUP(ТаблицаДокумент[[#This Row],[ № ТН]],Сборка_реестра_с_БД[#All],K$8,FALSE),,""),"")</f>
        <v/>
      </c>
      <c r="L448" s="19" t="str">
        <f>IF(ТаблицаДокумент[[#This Row],[№  п/п]]&gt;$K$5,"Y","N")</f>
        <v>Y</v>
      </c>
    </row>
    <row r="449" spans="1:12" x14ac:dyDescent="0.35">
      <c r="A449" s="4" t="str">
        <f t="shared" si="6"/>
        <v/>
      </c>
      <c r="B449" s="15" t="str">
        <f t="array" ref="B449">IFERROR(IF(ТаблицаДокумент[[#This Row],[ № ТН]]="","",VLOOKUP(ТаблицаДокумент[[#This Row],[ № ТН]],Сборка_реестра_с_БД[#All],$B$8,FALSE)),"")</f>
        <v/>
      </c>
      <c r="C449" s="4" t="str">
        <f t="array" ref="C44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49" s="4" t="str">
        <f t="array" ref="D449">IFERROR(IF(ТаблицаДокумент[[#This Row],[ № ТН]]="","",VLOOKUP(ТаблицаДокумент[[#This Row],[ № ТН]],Сборка_реестра_с_БД[#All],D$8,FALSE)),"")</f>
        <v/>
      </c>
      <c r="E449" s="16" t="str">
        <f t="array" ref="E449">IFERROR(IF(ТаблицаДокумент[[#This Row],[ № ТН]]="","",VLOOKUP(ТаблицаДокумент[[#This Row],[ № ТН]],Сборка_реестра_с_БД[#All],E$8,FALSE)),"")</f>
        <v/>
      </c>
      <c r="F449" s="17" t="str">
        <f t="array" ref="F449">IFERROR(IF(ТаблицаДокумент[[#This Row],[ № ТН]]="","",VLOOKUP(ТаблицаДокумент[[#This Row],[ № ТН]],Сборка_реестра_с_БД[#All],F$8,FALSE)),"")</f>
        <v/>
      </c>
      <c r="G449" s="4" t="str">
        <f t="array" ref="G449">IFERROR(IF(ТаблицаДокумент[[#This Row],[ № ТН]]="","",VLOOKUP(ТаблицаДокумент[[#This Row],[ № ТН]],Сборка_реестра_с_БД[#All],G$8,FALSE)),"")</f>
        <v/>
      </c>
      <c r="H449" s="4" t="str">
        <f t="array" ref="H449">IFERROR(IF(ТаблицаДокумент[[#This Row],[ № ТН]]="","",VLOOKUP(ТаблицаДокумент[[#This Row],[ № ТН]],Сборка_реестра_с_БД[#All],H$8,FALSE)),"")</f>
        <v/>
      </c>
      <c r="I449" s="4" t="str">
        <f t="array" ref="I449">IFERROR(IF(ТаблицаДокумент[[#This Row],[ № ТН]]="","",VLOOKUP(ТаблицаДокумент[[#This Row],[ № ТН]],Сборка_реестра_с_БД[#All],I$8,FALSE)),"")</f>
        <v/>
      </c>
      <c r="J449" s="6" t="str">
        <f t="array" ref="J44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49" s="4" t="str">
        <f t="array" ref="K449">IFERROR(IF(VLOOKUP(ТаблицаДокумент[[#This Row],[ № ТН]],Сборка_реестра_с_БД[#All],K$8,FALSE),,""),"")</f>
        <v/>
      </c>
      <c r="L449" s="19" t="str">
        <f>IF(ТаблицаДокумент[[#This Row],[№  п/п]]&gt;$K$5,"Y","N")</f>
        <v>Y</v>
      </c>
    </row>
    <row r="450" spans="1:12" x14ac:dyDescent="0.35">
      <c r="A450" s="4" t="str">
        <f t="shared" si="6"/>
        <v/>
      </c>
      <c r="B450" s="15" t="str">
        <f t="array" ref="B450">IFERROR(IF(ТаблицаДокумент[[#This Row],[ № ТН]]="","",VLOOKUP(ТаблицаДокумент[[#This Row],[ № ТН]],Сборка_реестра_с_БД[#All],$B$8,FALSE)),"")</f>
        <v/>
      </c>
      <c r="C450" s="4" t="str">
        <f t="array" ref="C45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0" s="4" t="str">
        <f t="array" ref="D450">IFERROR(IF(ТаблицаДокумент[[#This Row],[ № ТН]]="","",VLOOKUP(ТаблицаДокумент[[#This Row],[ № ТН]],Сборка_реестра_с_БД[#All],D$8,FALSE)),"")</f>
        <v/>
      </c>
      <c r="E450" s="16" t="str">
        <f t="array" ref="E450">IFERROR(IF(ТаблицаДокумент[[#This Row],[ № ТН]]="","",VLOOKUP(ТаблицаДокумент[[#This Row],[ № ТН]],Сборка_реестра_с_БД[#All],E$8,FALSE)),"")</f>
        <v/>
      </c>
      <c r="F450" s="17" t="str">
        <f t="array" ref="F450">IFERROR(IF(ТаблицаДокумент[[#This Row],[ № ТН]]="","",VLOOKUP(ТаблицаДокумент[[#This Row],[ № ТН]],Сборка_реестра_с_БД[#All],F$8,FALSE)),"")</f>
        <v/>
      </c>
      <c r="G450" s="4" t="str">
        <f t="array" ref="G450">IFERROR(IF(ТаблицаДокумент[[#This Row],[ № ТН]]="","",VLOOKUP(ТаблицаДокумент[[#This Row],[ № ТН]],Сборка_реестра_с_БД[#All],G$8,FALSE)),"")</f>
        <v/>
      </c>
      <c r="H450" s="4" t="str">
        <f t="array" ref="H450">IFERROR(IF(ТаблицаДокумент[[#This Row],[ № ТН]]="","",VLOOKUP(ТаблицаДокумент[[#This Row],[ № ТН]],Сборка_реестра_с_БД[#All],H$8,FALSE)),"")</f>
        <v/>
      </c>
      <c r="I450" s="4" t="str">
        <f t="array" ref="I450">IFERROR(IF(ТаблицаДокумент[[#This Row],[ № ТН]]="","",VLOOKUP(ТаблицаДокумент[[#This Row],[ № ТН]],Сборка_реестра_с_БД[#All],I$8,FALSE)),"")</f>
        <v/>
      </c>
      <c r="J450" s="6" t="str">
        <f t="array" ref="J45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0" s="4" t="str">
        <f t="array" ref="K450">IFERROR(IF(VLOOKUP(ТаблицаДокумент[[#This Row],[ № ТН]],Сборка_реестра_с_БД[#All],K$8,FALSE),,""),"")</f>
        <v/>
      </c>
      <c r="L450" s="19" t="str">
        <f>IF(ТаблицаДокумент[[#This Row],[№  п/п]]&gt;$K$5,"Y","N")</f>
        <v>Y</v>
      </c>
    </row>
    <row r="451" spans="1:12" x14ac:dyDescent="0.35">
      <c r="A451" s="4" t="str">
        <f t="shared" si="6"/>
        <v/>
      </c>
      <c r="B451" s="15" t="str">
        <f t="array" ref="B451">IFERROR(IF(ТаблицаДокумент[[#This Row],[ № ТН]]="","",VLOOKUP(ТаблицаДокумент[[#This Row],[ № ТН]],Сборка_реестра_с_БД[#All],$B$8,FALSE)),"")</f>
        <v/>
      </c>
      <c r="C451" s="4" t="str">
        <f t="array" ref="C45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1" s="4" t="str">
        <f t="array" ref="D451">IFERROR(IF(ТаблицаДокумент[[#This Row],[ № ТН]]="","",VLOOKUP(ТаблицаДокумент[[#This Row],[ № ТН]],Сборка_реестра_с_БД[#All],D$8,FALSE)),"")</f>
        <v/>
      </c>
      <c r="E451" s="16" t="str">
        <f t="array" ref="E451">IFERROR(IF(ТаблицаДокумент[[#This Row],[ № ТН]]="","",VLOOKUP(ТаблицаДокумент[[#This Row],[ № ТН]],Сборка_реестра_с_БД[#All],E$8,FALSE)),"")</f>
        <v/>
      </c>
      <c r="F451" s="17" t="str">
        <f t="array" ref="F451">IFERROR(IF(ТаблицаДокумент[[#This Row],[ № ТН]]="","",VLOOKUP(ТаблицаДокумент[[#This Row],[ № ТН]],Сборка_реестра_с_БД[#All],F$8,FALSE)),"")</f>
        <v/>
      </c>
      <c r="G451" s="4" t="str">
        <f t="array" ref="G451">IFERROR(IF(ТаблицаДокумент[[#This Row],[ № ТН]]="","",VLOOKUP(ТаблицаДокумент[[#This Row],[ № ТН]],Сборка_реестра_с_БД[#All],G$8,FALSE)),"")</f>
        <v/>
      </c>
      <c r="H451" s="4" t="str">
        <f t="array" ref="H451">IFERROR(IF(ТаблицаДокумент[[#This Row],[ № ТН]]="","",VLOOKUP(ТаблицаДокумент[[#This Row],[ № ТН]],Сборка_реестра_с_БД[#All],H$8,FALSE)),"")</f>
        <v/>
      </c>
      <c r="I451" s="4" t="str">
        <f t="array" ref="I451">IFERROR(IF(ТаблицаДокумент[[#This Row],[ № ТН]]="","",VLOOKUP(ТаблицаДокумент[[#This Row],[ № ТН]],Сборка_реестра_с_БД[#All],I$8,FALSE)),"")</f>
        <v/>
      </c>
      <c r="J451" s="6" t="str">
        <f t="array" ref="J45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1" s="4" t="str">
        <f t="array" ref="K451">IFERROR(IF(VLOOKUP(ТаблицаДокумент[[#This Row],[ № ТН]],Сборка_реестра_с_БД[#All],K$8,FALSE),,""),"")</f>
        <v/>
      </c>
      <c r="L451" s="19" t="str">
        <f>IF(ТаблицаДокумент[[#This Row],[№  п/п]]&gt;$K$5,"Y","N")</f>
        <v>Y</v>
      </c>
    </row>
    <row r="452" spans="1:12" x14ac:dyDescent="0.35">
      <c r="A452" s="4" t="str">
        <f t="shared" si="6"/>
        <v/>
      </c>
      <c r="B452" s="15" t="str">
        <f t="array" ref="B452">IFERROR(IF(ТаблицаДокумент[[#This Row],[ № ТН]]="","",VLOOKUP(ТаблицаДокумент[[#This Row],[ № ТН]],Сборка_реестра_с_БД[#All],$B$8,FALSE)),"")</f>
        <v/>
      </c>
      <c r="C452" s="4" t="str">
        <f t="array" ref="C45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2" s="4" t="str">
        <f t="array" ref="D452">IFERROR(IF(ТаблицаДокумент[[#This Row],[ № ТН]]="","",VLOOKUP(ТаблицаДокумент[[#This Row],[ № ТН]],Сборка_реестра_с_БД[#All],D$8,FALSE)),"")</f>
        <v/>
      </c>
      <c r="E452" s="16" t="str">
        <f t="array" ref="E452">IFERROR(IF(ТаблицаДокумент[[#This Row],[ № ТН]]="","",VLOOKUP(ТаблицаДокумент[[#This Row],[ № ТН]],Сборка_реестра_с_БД[#All],E$8,FALSE)),"")</f>
        <v/>
      </c>
      <c r="F452" s="17" t="str">
        <f t="array" ref="F452">IFERROR(IF(ТаблицаДокумент[[#This Row],[ № ТН]]="","",VLOOKUP(ТаблицаДокумент[[#This Row],[ № ТН]],Сборка_реестра_с_БД[#All],F$8,FALSE)),"")</f>
        <v/>
      </c>
      <c r="G452" s="4" t="str">
        <f t="array" ref="G452">IFERROR(IF(ТаблицаДокумент[[#This Row],[ № ТН]]="","",VLOOKUP(ТаблицаДокумент[[#This Row],[ № ТН]],Сборка_реестра_с_БД[#All],G$8,FALSE)),"")</f>
        <v/>
      </c>
      <c r="H452" s="4" t="str">
        <f t="array" ref="H452">IFERROR(IF(ТаблицаДокумент[[#This Row],[ № ТН]]="","",VLOOKUP(ТаблицаДокумент[[#This Row],[ № ТН]],Сборка_реестра_с_БД[#All],H$8,FALSE)),"")</f>
        <v/>
      </c>
      <c r="I452" s="4" t="str">
        <f t="array" ref="I452">IFERROR(IF(ТаблицаДокумент[[#This Row],[ № ТН]]="","",VLOOKUP(ТаблицаДокумент[[#This Row],[ № ТН]],Сборка_реестра_с_БД[#All],I$8,FALSE)),"")</f>
        <v/>
      </c>
      <c r="J452" s="6" t="str">
        <f t="array" ref="J45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2" s="4" t="str">
        <f t="array" ref="K452">IFERROR(IF(VLOOKUP(ТаблицаДокумент[[#This Row],[ № ТН]],Сборка_реестра_с_БД[#All],K$8,FALSE),,""),"")</f>
        <v/>
      </c>
      <c r="L452" s="19" t="str">
        <f>IF(ТаблицаДокумент[[#This Row],[№  п/п]]&gt;$K$5,"Y","N")</f>
        <v>Y</v>
      </c>
    </row>
    <row r="453" spans="1:12" x14ac:dyDescent="0.35">
      <c r="A453" s="4" t="str">
        <f t="shared" si="6"/>
        <v/>
      </c>
      <c r="B453" s="15" t="str">
        <f t="array" ref="B453">IFERROR(IF(ТаблицаДокумент[[#This Row],[ № ТН]]="","",VLOOKUP(ТаблицаДокумент[[#This Row],[ № ТН]],Сборка_реестра_с_БД[#All],$B$8,FALSE)),"")</f>
        <v/>
      </c>
      <c r="C453" s="4" t="str">
        <f t="array" ref="C45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3" s="4" t="str">
        <f t="array" ref="D453">IFERROR(IF(ТаблицаДокумент[[#This Row],[ № ТН]]="","",VLOOKUP(ТаблицаДокумент[[#This Row],[ № ТН]],Сборка_реестра_с_БД[#All],D$8,FALSE)),"")</f>
        <v/>
      </c>
      <c r="E453" s="16" t="str">
        <f t="array" ref="E453">IFERROR(IF(ТаблицаДокумент[[#This Row],[ № ТН]]="","",VLOOKUP(ТаблицаДокумент[[#This Row],[ № ТН]],Сборка_реестра_с_БД[#All],E$8,FALSE)),"")</f>
        <v/>
      </c>
      <c r="F453" s="17" t="str">
        <f t="array" ref="F453">IFERROR(IF(ТаблицаДокумент[[#This Row],[ № ТН]]="","",VLOOKUP(ТаблицаДокумент[[#This Row],[ № ТН]],Сборка_реестра_с_БД[#All],F$8,FALSE)),"")</f>
        <v/>
      </c>
      <c r="G453" s="4" t="str">
        <f t="array" ref="G453">IFERROR(IF(ТаблицаДокумент[[#This Row],[ № ТН]]="","",VLOOKUP(ТаблицаДокумент[[#This Row],[ № ТН]],Сборка_реестра_с_БД[#All],G$8,FALSE)),"")</f>
        <v/>
      </c>
      <c r="H453" s="4" t="str">
        <f t="array" ref="H453">IFERROR(IF(ТаблицаДокумент[[#This Row],[ № ТН]]="","",VLOOKUP(ТаблицаДокумент[[#This Row],[ № ТН]],Сборка_реестра_с_БД[#All],H$8,FALSE)),"")</f>
        <v/>
      </c>
      <c r="I453" s="4" t="str">
        <f t="array" ref="I453">IFERROR(IF(ТаблицаДокумент[[#This Row],[ № ТН]]="","",VLOOKUP(ТаблицаДокумент[[#This Row],[ № ТН]],Сборка_реестра_с_БД[#All],I$8,FALSE)),"")</f>
        <v/>
      </c>
      <c r="J453" s="6" t="str">
        <f t="array" ref="J45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3" s="4" t="str">
        <f t="array" ref="K453">IFERROR(IF(VLOOKUP(ТаблицаДокумент[[#This Row],[ № ТН]],Сборка_реестра_с_БД[#All],K$8,FALSE),,""),"")</f>
        <v/>
      </c>
      <c r="L453" s="19" t="str">
        <f>IF(ТаблицаДокумент[[#This Row],[№  п/п]]&gt;$K$5,"Y","N")</f>
        <v>Y</v>
      </c>
    </row>
    <row r="454" spans="1:12" x14ac:dyDescent="0.35">
      <c r="A454" s="4" t="str">
        <f t="shared" si="6"/>
        <v/>
      </c>
      <c r="B454" s="15" t="str">
        <f t="array" ref="B454">IFERROR(IF(ТаблицаДокумент[[#This Row],[ № ТН]]="","",VLOOKUP(ТаблицаДокумент[[#This Row],[ № ТН]],Сборка_реестра_с_БД[#All],$B$8,FALSE)),"")</f>
        <v/>
      </c>
      <c r="C454" s="4" t="str">
        <f t="array" ref="C45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4" s="4" t="str">
        <f t="array" ref="D454">IFERROR(IF(ТаблицаДокумент[[#This Row],[ № ТН]]="","",VLOOKUP(ТаблицаДокумент[[#This Row],[ № ТН]],Сборка_реестра_с_БД[#All],D$8,FALSE)),"")</f>
        <v/>
      </c>
      <c r="E454" s="16" t="str">
        <f t="array" ref="E454">IFERROR(IF(ТаблицаДокумент[[#This Row],[ № ТН]]="","",VLOOKUP(ТаблицаДокумент[[#This Row],[ № ТН]],Сборка_реестра_с_БД[#All],E$8,FALSE)),"")</f>
        <v/>
      </c>
      <c r="F454" s="17" t="str">
        <f t="array" ref="F454">IFERROR(IF(ТаблицаДокумент[[#This Row],[ № ТН]]="","",VLOOKUP(ТаблицаДокумент[[#This Row],[ № ТН]],Сборка_реестра_с_БД[#All],F$8,FALSE)),"")</f>
        <v/>
      </c>
      <c r="G454" s="4" t="str">
        <f t="array" ref="G454">IFERROR(IF(ТаблицаДокумент[[#This Row],[ № ТН]]="","",VLOOKUP(ТаблицаДокумент[[#This Row],[ № ТН]],Сборка_реестра_с_БД[#All],G$8,FALSE)),"")</f>
        <v/>
      </c>
      <c r="H454" s="4" t="str">
        <f t="array" ref="H454">IFERROR(IF(ТаблицаДокумент[[#This Row],[ № ТН]]="","",VLOOKUP(ТаблицаДокумент[[#This Row],[ № ТН]],Сборка_реестра_с_БД[#All],H$8,FALSE)),"")</f>
        <v/>
      </c>
      <c r="I454" s="4" t="str">
        <f t="array" ref="I454">IFERROR(IF(ТаблицаДокумент[[#This Row],[ № ТН]]="","",VLOOKUP(ТаблицаДокумент[[#This Row],[ № ТН]],Сборка_реестра_с_БД[#All],I$8,FALSE)),"")</f>
        <v/>
      </c>
      <c r="J454" s="6" t="str">
        <f t="array" ref="J45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4" s="4" t="str">
        <f t="array" ref="K454">IFERROR(IF(VLOOKUP(ТаблицаДокумент[[#This Row],[ № ТН]],Сборка_реестра_с_БД[#All],K$8,FALSE),,""),"")</f>
        <v/>
      </c>
      <c r="L454" s="19" t="str">
        <f>IF(ТаблицаДокумент[[#This Row],[№  п/п]]&gt;$K$5,"Y","N")</f>
        <v>Y</v>
      </c>
    </row>
    <row r="455" spans="1:12" x14ac:dyDescent="0.35">
      <c r="A455" s="4" t="str">
        <f t="shared" si="6"/>
        <v/>
      </c>
      <c r="B455" s="15" t="str">
        <f t="array" ref="B455">IFERROR(IF(ТаблицаДокумент[[#This Row],[ № ТН]]="","",VLOOKUP(ТаблицаДокумент[[#This Row],[ № ТН]],Сборка_реестра_с_БД[#All],$B$8,FALSE)),"")</f>
        <v/>
      </c>
      <c r="C455" s="4" t="str">
        <f t="array" ref="C45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5" s="4" t="str">
        <f t="array" ref="D455">IFERROR(IF(ТаблицаДокумент[[#This Row],[ № ТН]]="","",VLOOKUP(ТаблицаДокумент[[#This Row],[ № ТН]],Сборка_реестра_с_БД[#All],D$8,FALSE)),"")</f>
        <v/>
      </c>
      <c r="E455" s="16" t="str">
        <f t="array" ref="E455">IFERROR(IF(ТаблицаДокумент[[#This Row],[ № ТН]]="","",VLOOKUP(ТаблицаДокумент[[#This Row],[ № ТН]],Сборка_реестра_с_БД[#All],E$8,FALSE)),"")</f>
        <v/>
      </c>
      <c r="F455" s="17" t="str">
        <f t="array" ref="F455">IFERROR(IF(ТаблицаДокумент[[#This Row],[ № ТН]]="","",VLOOKUP(ТаблицаДокумент[[#This Row],[ № ТН]],Сборка_реестра_с_БД[#All],F$8,FALSE)),"")</f>
        <v/>
      </c>
      <c r="G455" s="4" t="str">
        <f t="array" ref="G455">IFERROR(IF(ТаблицаДокумент[[#This Row],[ № ТН]]="","",VLOOKUP(ТаблицаДокумент[[#This Row],[ № ТН]],Сборка_реестра_с_БД[#All],G$8,FALSE)),"")</f>
        <v/>
      </c>
      <c r="H455" s="4" t="str">
        <f t="array" ref="H455">IFERROR(IF(ТаблицаДокумент[[#This Row],[ № ТН]]="","",VLOOKUP(ТаблицаДокумент[[#This Row],[ № ТН]],Сборка_реестра_с_БД[#All],H$8,FALSE)),"")</f>
        <v/>
      </c>
      <c r="I455" s="4" t="str">
        <f t="array" ref="I455">IFERROR(IF(ТаблицаДокумент[[#This Row],[ № ТН]]="","",VLOOKUP(ТаблицаДокумент[[#This Row],[ № ТН]],Сборка_реестра_с_БД[#All],I$8,FALSE)),"")</f>
        <v/>
      </c>
      <c r="J455" s="6" t="str">
        <f t="array" ref="J45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5" s="4" t="str">
        <f t="array" ref="K455">IFERROR(IF(VLOOKUP(ТаблицаДокумент[[#This Row],[ № ТН]],Сборка_реестра_с_БД[#All],K$8,FALSE),,""),"")</f>
        <v/>
      </c>
      <c r="L455" s="19" t="str">
        <f>IF(ТаблицаДокумент[[#This Row],[№  п/п]]&gt;$K$5,"Y","N")</f>
        <v>Y</v>
      </c>
    </row>
    <row r="456" spans="1:12" x14ac:dyDescent="0.35">
      <c r="A456" s="4" t="str">
        <f t="shared" si="6"/>
        <v/>
      </c>
      <c r="B456" s="15" t="str">
        <f t="array" ref="B456">IFERROR(IF(ТаблицаДокумент[[#This Row],[ № ТН]]="","",VLOOKUP(ТаблицаДокумент[[#This Row],[ № ТН]],Сборка_реестра_с_БД[#All],$B$8,FALSE)),"")</f>
        <v/>
      </c>
      <c r="C456" s="4" t="str">
        <f t="array" ref="C45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6" s="4" t="str">
        <f t="array" ref="D456">IFERROR(IF(ТаблицаДокумент[[#This Row],[ № ТН]]="","",VLOOKUP(ТаблицаДокумент[[#This Row],[ № ТН]],Сборка_реестра_с_БД[#All],D$8,FALSE)),"")</f>
        <v/>
      </c>
      <c r="E456" s="16" t="str">
        <f t="array" ref="E456">IFERROR(IF(ТаблицаДокумент[[#This Row],[ № ТН]]="","",VLOOKUP(ТаблицаДокумент[[#This Row],[ № ТН]],Сборка_реестра_с_БД[#All],E$8,FALSE)),"")</f>
        <v/>
      </c>
      <c r="F456" s="17" t="str">
        <f t="array" ref="F456">IFERROR(IF(ТаблицаДокумент[[#This Row],[ № ТН]]="","",VLOOKUP(ТаблицаДокумент[[#This Row],[ № ТН]],Сборка_реестра_с_БД[#All],F$8,FALSE)),"")</f>
        <v/>
      </c>
      <c r="G456" s="4" t="str">
        <f t="array" ref="G456">IFERROR(IF(ТаблицаДокумент[[#This Row],[ № ТН]]="","",VLOOKUP(ТаблицаДокумент[[#This Row],[ № ТН]],Сборка_реестра_с_БД[#All],G$8,FALSE)),"")</f>
        <v/>
      </c>
      <c r="H456" s="4" t="str">
        <f t="array" ref="H456">IFERROR(IF(ТаблицаДокумент[[#This Row],[ № ТН]]="","",VLOOKUP(ТаблицаДокумент[[#This Row],[ № ТН]],Сборка_реестра_с_БД[#All],H$8,FALSE)),"")</f>
        <v/>
      </c>
      <c r="I456" s="4" t="str">
        <f t="array" ref="I456">IFERROR(IF(ТаблицаДокумент[[#This Row],[ № ТН]]="","",VLOOKUP(ТаблицаДокумент[[#This Row],[ № ТН]],Сборка_реестра_с_БД[#All],I$8,FALSE)),"")</f>
        <v/>
      </c>
      <c r="J456" s="6" t="str">
        <f t="array" ref="J45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6" s="4" t="str">
        <f t="array" ref="K456">IFERROR(IF(VLOOKUP(ТаблицаДокумент[[#This Row],[ № ТН]],Сборка_реестра_с_БД[#All],K$8,FALSE),,""),"")</f>
        <v/>
      </c>
      <c r="L456" s="19" t="str">
        <f>IF(ТаблицаДокумент[[#This Row],[№  п/п]]&gt;$K$5,"Y","N")</f>
        <v>Y</v>
      </c>
    </row>
    <row r="457" spans="1:12" x14ac:dyDescent="0.35">
      <c r="A457" s="4" t="str">
        <f t="shared" si="6"/>
        <v/>
      </c>
      <c r="B457" s="15" t="str">
        <f t="array" ref="B457">IFERROR(IF(ТаблицаДокумент[[#This Row],[ № ТН]]="","",VLOOKUP(ТаблицаДокумент[[#This Row],[ № ТН]],Сборка_реестра_с_БД[#All],$B$8,FALSE)),"")</f>
        <v/>
      </c>
      <c r="C457" s="4" t="str">
        <f t="array" ref="C45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7" s="4" t="str">
        <f t="array" ref="D457">IFERROR(IF(ТаблицаДокумент[[#This Row],[ № ТН]]="","",VLOOKUP(ТаблицаДокумент[[#This Row],[ № ТН]],Сборка_реестра_с_БД[#All],D$8,FALSE)),"")</f>
        <v/>
      </c>
      <c r="E457" s="16" t="str">
        <f t="array" ref="E457">IFERROR(IF(ТаблицаДокумент[[#This Row],[ № ТН]]="","",VLOOKUP(ТаблицаДокумент[[#This Row],[ № ТН]],Сборка_реестра_с_БД[#All],E$8,FALSE)),"")</f>
        <v/>
      </c>
      <c r="F457" s="17" t="str">
        <f t="array" ref="F457">IFERROR(IF(ТаблицаДокумент[[#This Row],[ № ТН]]="","",VLOOKUP(ТаблицаДокумент[[#This Row],[ № ТН]],Сборка_реестра_с_БД[#All],F$8,FALSE)),"")</f>
        <v/>
      </c>
      <c r="G457" s="4" t="str">
        <f t="array" ref="G457">IFERROR(IF(ТаблицаДокумент[[#This Row],[ № ТН]]="","",VLOOKUP(ТаблицаДокумент[[#This Row],[ № ТН]],Сборка_реестра_с_БД[#All],G$8,FALSE)),"")</f>
        <v/>
      </c>
      <c r="H457" s="4" t="str">
        <f t="array" ref="H457">IFERROR(IF(ТаблицаДокумент[[#This Row],[ № ТН]]="","",VLOOKUP(ТаблицаДокумент[[#This Row],[ № ТН]],Сборка_реестра_с_БД[#All],H$8,FALSE)),"")</f>
        <v/>
      </c>
      <c r="I457" s="4" t="str">
        <f t="array" ref="I457">IFERROR(IF(ТаблицаДокумент[[#This Row],[ № ТН]]="","",VLOOKUP(ТаблицаДокумент[[#This Row],[ № ТН]],Сборка_реестра_с_БД[#All],I$8,FALSE)),"")</f>
        <v/>
      </c>
      <c r="J457" s="6" t="str">
        <f t="array" ref="J45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7" s="4" t="str">
        <f t="array" ref="K457">IFERROR(IF(VLOOKUP(ТаблицаДокумент[[#This Row],[ № ТН]],Сборка_реестра_с_БД[#All],K$8,FALSE),,""),"")</f>
        <v/>
      </c>
      <c r="L457" s="19" t="str">
        <f>IF(ТаблицаДокумент[[#This Row],[№  п/п]]&gt;$K$5,"Y","N")</f>
        <v>Y</v>
      </c>
    </row>
    <row r="458" spans="1:12" x14ac:dyDescent="0.35">
      <c r="A458" s="4" t="str">
        <f t="shared" si="6"/>
        <v/>
      </c>
      <c r="B458" s="15" t="str">
        <f t="array" ref="B458">IFERROR(IF(ТаблицаДокумент[[#This Row],[ № ТН]]="","",VLOOKUP(ТаблицаДокумент[[#This Row],[ № ТН]],Сборка_реестра_с_БД[#All],$B$8,FALSE)),"")</f>
        <v/>
      </c>
      <c r="C458" s="4" t="str">
        <f t="array" ref="C45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8" s="4" t="str">
        <f t="array" ref="D458">IFERROR(IF(ТаблицаДокумент[[#This Row],[ № ТН]]="","",VLOOKUP(ТаблицаДокумент[[#This Row],[ № ТН]],Сборка_реестра_с_БД[#All],D$8,FALSE)),"")</f>
        <v/>
      </c>
      <c r="E458" s="16" t="str">
        <f t="array" ref="E458">IFERROR(IF(ТаблицаДокумент[[#This Row],[ № ТН]]="","",VLOOKUP(ТаблицаДокумент[[#This Row],[ № ТН]],Сборка_реестра_с_БД[#All],E$8,FALSE)),"")</f>
        <v/>
      </c>
      <c r="F458" s="17" t="str">
        <f t="array" ref="F458">IFERROR(IF(ТаблицаДокумент[[#This Row],[ № ТН]]="","",VLOOKUP(ТаблицаДокумент[[#This Row],[ № ТН]],Сборка_реестра_с_БД[#All],F$8,FALSE)),"")</f>
        <v/>
      </c>
      <c r="G458" s="4" t="str">
        <f t="array" ref="G458">IFERROR(IF(ТаблицаДокумент[[#This Row],[ № ТН]]="","",VLOOKUP(ТаблицаДокумент[[#This Row],[ № ТН]],Сборка_реестра_с_БД[#All],G$8,FALSE)),"")</f>
        <v/>
      </c>
      <c r="H458" s="4" t="str">
        <f t="array" ref="H458">IFERROR(IF(ТаблицаДокумент[[#This Row],[ № ТН]]="","",VLOOKUP(ТаблицаДокумент[[#This Row],[ № ТН]],Сборка_реестра_с_БД[#All],H$8,FALSE)),"")</f>
        <v/>
      </c>
      <c r="I458" s="4" t="str">
        <f t="array" ref="I458">IFERROR(IF(ТаблицаДокумент[[#This Row],[ № ТН]]="","",VLOOKUP(ТаблицаДокумент[[#This Row],[ № ТН]],Сборка_реестра_с_БД[#All],I$8,FALSE)),"")</f>
        <v/>
      </c>
      <c r="J458" s="6" t="str">
        <f t="array" ref="J45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8" s="4" t="str">
        <f t="array" ref="K458">IFERROR(IF(VLOOKUP(ТаблицаДокумент[[#This Row],[ № ТН]],Сборка_реестра_с_БД[#All],K$8,FALSE),,""),"")</f>
        <v/>
      </c>
      <c r="L458" s="19" t="str">
        <f>IF(ТаблицаДокумент[[#This Row],[№  п/п]]&gt;$K$5,"Y","N")</f>
        <v>Y</v>
      </c>
    </row>
    <row r="459" spans="1:12" x14ac:dyDescent="0.35">
      <c r="A459" s="4" t="str">
        <f t="shared" ref="A459:A502" si="7">IF(A458&gt;=$K$5,"",A458+1)</f>
        <v/>
      </c>
      <c r="B459" s="15" t="str">
        <f t="array" ref="B459">IFERROR(IF(ТаблицаДокумент[[#This Row],[ № ТН]]="","",VLOOKUP(ТаблицаДокумент[[#This Row],[ № ТН]],Сборка_реестра_с_БД[#All],$B$8,FALSE)),"")</f>
        <v/>
      </c>
      <c r="C459" s="4" t="str">
        <f t="array" ref="C45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59" s="4" t="str">
        <f t="array" ref="D459">IFERROR(IF(ТаблицаДокумент[[#This Row],[ № ТН]]="","",VLOOKUP(ТаблицаДокумент[[#This Row],[ № ТН]],Сборка_реестра_с_БД[#All],D$8,FALSE)),"")</f>
        <v/>
      </c>
      <c r="E459" s="16" t="str">
        <f t="array" ref="E459">IFERROR(IF(ТаблицаДокумент[[#This Row],[ № ТН]]="","",VLOOKUP(ТаблицаДокумент[[#This Row],[ № ТН]],Сборка_реестра_с_БД[#All],E$8,FALSE)),"")</f>
        <v/>
      </c>
      <c r="F459" s="17" t="str">
        <f t="array" ref="F459">IFERROR(IF(ТаблицаДокумент[[#This Row],[ № ТН]]="","",VLOOKUP(ТаблицаДокумент[[#This Row],[ № ТН]],Сборка_реестра_с_БД[#All],F$8,FALSE)),"")</f>
        <v/>
      </c>
      <c r="G459" s="4" t="str">
        <f t="array" ref="G459">IFERROR(IF(ТаблицаДокумент[[#This Row],[ № ТН]]="","",VLOOKUP(ТаблицаДокумент[[#This Row],[ № ТН]],Сборка_реестра_с_БД[#All],G$8,FALSE)),"")</f>
        <v/>
      </c>
      <c r="H459" s="4" t="str">
        <f t="array" ref="H459">IFERROR(IF(ТаблицаДокумент[[#This Row],[ № ТН]]="","",VLOOKUP(ТаблицаДокумент[[#This Row],[ № ТН]],Сборка_реестра_с_БД[#All],H$8,FALSE)),"")</f>
        <v/>
      </c>
      <c r="I459" s="4" t="str">
        <f t="array" ref="I459">IFERROR(IF(ТаблицаДокумент[[#This Row],[ № ТН]]="","",VLOOKUP(ТаблицаДокумент[[#This Row],[ № ТН]],Сборка_реестра_с_БД[#All],I$8,FALSE)),"")</f>
        <v/>
      </c>
      <c r="J459" s="6" t="str">
        <f t="array" ref="J45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59" s="4" t="str">
        <f t="array" ref="K459">IFERROR(IF(VLOOKUP(ТаблицаДокумент[[#This Row],[ № ТН]],Сборка_реестра_с_БД[#All],K$8,FALSE),,""),"")</f>
        <v/>
      </c>
      <c r="L459" s="19" t="str">
        <f>IF(ТаблицаДокумент[[#This Row],[№  п/п]]&gt;$K$5,"Y","N")</f>
        <v>Y</v>
      </c>
    </row>
    <row r="460" spans="1:12" x14ac:dyDescent="0.35">
      <c r="A460" s="4" t="str">
        <f t="shared" si="7"/>
        <v/>
      </c>
      <c r="B460" s="15" t="str">
        <f t="array" ref="B460">IFERROR(IF(ТаблицаДокумент[[#This Row],[ № ТН]]="","",VLOOKUP(ТаблицаДокумент[[#This Row],[ № ТН]],Сборка_реестра_с_БД[#All],$B$8,FALSE)),"")</f>
        <v/>
      </c>
      <c r="C460" s="4" t="str">
        <f t="array" ref="C46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0" s="4" t="str">
        <f t="array" ref="D460">IFERROR(IF(ТаблицаДокумент[[#This Row],[ № ТН]]="","",VLOOKUP(ТаблицаДокумент[[#This Row],[ № ТН]],Сборка_реестра_с_БД[#All],D$8,FALSE)),"")</f>
        <v/>
      </c>
      <c r="E460" s="16" t="str">
        <f t="array" ref="E460">IFERROR(IF(ТаблицаДокумент[[#This Row],[ № ТН]]="","",VLOOKUP(ТаблицаДокумент[[#This Row],[ № ТН]],Сборка_реестра_с_БД[#All],E$8,FALSE)),"")</f>
        <v/>
      </c>
      <c r="F460" s="17" t="str">
        <f t="array" ref="F460">IFERROR(IF(ТаблицаДокумент[[#This Row],[ № ТН]]="","",VLOOKUP(ТаблицаДокумент[[#This Row],[ № ТН]],Сборка_реестра_с_БД[#All],F$8,FALSE)),"")</f>
        <v/>
      </c>
      <c r="G460" s="4" t="str">
        <f t="array" ref="G460">IFERROR(IF(ТаблицаДокумент[[#This Row],[ № ТН]]="","",VLOOKUP(ТаблицаДокумент[[#This Row],[ № ТН]],Сборка_реестра_с_БД[#All],G$8,FALSE)),"")</f>
        <v/>
      </c>
      <c r="H460" s="4" t="str">
        <f t="array" ref="H460">IFERROR(IF(ТаблицаДокумент[[#This Row],[ № ТН]]="","",VLOOKUP(ТаблицаДокумент[[#This Row],[ № ТН]],Сборка_реестра_с_БД[#All],H$8,FALSE)),"")</f>
        <v/>
      </c>
      <c r="I460" s="4" t="str">
        <f t="array" ref="I460">IFERROR(IF(ТаблицаДокумент[[#This Row],[ № ТН]]="","",VLOOKUP(ТаблицаДокумент[[#This Row],[ № ТН]],Сборка_реестра_с_БД[#All],I$8,FALSE)),"")</f>
        <v/>
      </c>
      <c r="J460" s="6" t="str">
        <f t="array" ref="J46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0" s="4" t="str">
        <f t="array" ref="K460">IFERROR(IF(VLOOKUP(ТаблицаДокумент[[#This Row],[ № ТН]],Сборка_реестра_с_БД[#All],K$8,FALSE),,""),"")</f>
        <v/>
      </c>
      <c r="L460" s="19" t="str">
        <f>IF(ТаблицаДокумент[[#This Row],[№  п/п]]&gt;$K$5,"Y","N")</f>
        <v>Y</v>
      </c>
    </row>
    <row r="461" spans="1:12" x14ac:dyDescent="0.35">
      <c r="A461" s="4" t="str">
        <f t="shared" si="7"/>
        <v/>
      </c>
      <c r="B461" s="15" t="str">
        <f t="array" ref="B461">IFERROR(IF(ТаблицаДокумент[[#This Row],[ № ТН]]="","",VLOOKUP(ТаблицаДокумент[[#This Row],[ № ТН]],Сборка_реестра_с_БД[#All],$B$8,FALSE)),"")</f>
        <v/>
      </c>
      <c r="C461" s="4" t="str">
        <f t="array" ref="C46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1" s="4" t="str">
        <f t="array" ref="D461">IFERROR(IF(ТаблицаДокумент[[#This Row],[ № ТН]]="","",VLOOKUP(ТаблицаДокумент[[#This Row],[ № ТН]],Сборка_реестра_с_БД[#All],D$8,FALSE)),"")</f>
        <v/>
      </c>
      <c r="E461" s="16" t="str">
        <f t="array" ref="E461">IFERROR(IF(ТаблицаДокумент[[#This Row],[ № ТН]]="","",VLOOKUP(ТаблицаДокумент[[#This Row],[ № ТН]],Сборка_реестра_с_БД[#All],E$8,FALSE)),"")</f>
        <v/>
      </c>
      <c r="F461" s="17" t="str">
        <f t="array" ref="F461">IFERROR(IF(ТаблицаДокумент[[#This Row],[ № ТН]]="","",VLOOKUP(ТаблицаДокумент[[#This Row],[ № ТН]],Сборка_реестра_с_БД[#All],F$8,FALSE)),"")</f>
        <v/>
      </c>
      <c r="G461" s="4" t="str">
        <f t="array" ref="G461">IFERROR(IF(ТаблицаДокумент[[#This Row],[ № ТН]]="","",VLOOKUP(ТаблицаДокумент[[#This Row],[ № ТН]],Сборка_реестра_с_БД[#All],G$8,FALSE)),"")</f>
        <v/>
      </c>
      <c r="H461" s="4" t="str">
        <f t="array" ref="H461">IFERROR(IF(ТаблицаДокумент[[#This Row],[ № ТН]]="","",VLOOKUP(ТаблицаДокумент[[#This Row],[ № ТН]],Сборка_реестра_с_БД[#All],H$8,FALSE)),"")</f>
        <v/>
      </c>
      <c r="I461" s="4" t="str">
        <f t="array" ref="I461">IFERROR(IF(ТаблицаДокумент[[#This Row],[ № ТН]]="","",VLOOKUP(ТаблицаДокумент[[#This Row],[ № ТН]],Сборка_реестра_с_БД[#All],I$8,FALSE)),"")</f>
        <v/>
      </c>
      <c r="J461" s="6" t="str">
        <f t="array" ref="J46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1" s="4" t="str">
        <f t="array" ref="K461">IFERROR(IF(VLOOKUP(ТаблицаДокумент[[#This Row],[ № ТН]],Сборка_реестра_с_БД[#All],K$8,FALSE),,""),"")</f>
        <v/>
      </c>
      <c r="L461" s="19" t="str">
        <f>IF(ТаблицаДокумент[[#This Row],[№  п/п]]&gt;$K$5,"Y","N")</f>
        <v>Y</v>
      </c>
    </row>
    <row r="462" spans="1:12" x14ac:dyDescent="0.35">
      <c r="A462" s="4" t="str">
        <f t="shared" si="7"/>
        <v/>
      </c>
      <c r="B462" s="15" t="str">
        <f t="array" ref="B462">IFERROR(IF(ТаблицаДокумент[[#This Row],[ № ТН]]="","",VLOOKUP(ТаблицаДокумент[[#This Row],[ № ТН]],Сборка_реестра_с_БД[#All],$B$8,FALSE)),"")</f>
        <v/>
      </c>
      <c r="C462" s="4" t="str">
        <f t="array" ref="C46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2" s="4" t="str">
        <f t="array" ref="D462">IFERROR(IF(ТаблицаДокумент[[#This Row],[ № ТН]]="","",VLOOKUP(ТаблицаДокумент[[#This Row],[ № ТН]],Сборка_реестра_с_БД[#All],D$8,FALSE)),"")</f>
        <v/>
      </c>
      <c r="E462" s="16" t="str">
        <f t="array" ref="E462">IFERROR(IF(ТаблицаДокумент[[#This Row],[ № ТН]]="","",VLOOKUP(ТаблицаДокумент[[#This Row],[ № ТН]],Сборка_реестра_с_БД[#All],E$8,FALSE)),"")</f>
        <v/>
      </c>
      <c r="F462" s="17" t="str">
        <f t="array" ref="F462">IFERROR(IF(ТаблицаДокумент[[#This Row],[ № ТН]]="","",VLOOKUP(ТаблицаДокумент[[#This Row],[ № ТН]],Сборка_реестра_с_БД[#All],F$8,FALSE)),"")</f>
        <v/>
      </c>
      <c r="G462" s="4" t="str">
        <f t="array" ref="G462">IFERROR(IF(ТаблицаДокумент[[#This Row],[ № ТН]]="","",VLOOKUP(ТаблицаДокумент[[#This Row],[ № ТН]],Сборка_реестра_с_БД[#All],G$8,FALSE)),"")</f>
        <v/>
      </c>
      <c r="H462" s="4" t="str">
        <f t="array" ref="H462">IFERROR(IF(ТаблицаДокумент[[#This Row],[ № ТН]]="","",VLOOKUP(ТаблицаДокумент[[#This Row],[ № ТН]],Сборка_реестра_с_БД[#All],H$8,FALSE)),"")</f>
        <v/>
      </c>
      <c r="I462" s="4" t="str">
        <f t="array" ref="I462">IFERROR(IF(ТаблицаДокумент[[#This Row],[ № ТН]]="","",VLOOKUP(ТаблицаДокумент[[#This Row],[ № ТН]],Сборка_реестра_с_БД[#All],I$8,FALSE)),"")</f>
        <v/>
      </c>
      <c r="J462" s="6" t="str">
        <f t="array" ref="J46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2" s="4" t="str">
        <f t="array" ref="K462">IFERROR(IF(VLOOKUP(ТаблицаДокумент[[#This Row],[ № ТН]],Сборка_реестра_с_БД[#All],K$8,FALSE),,""),"")</f>
        <v/>
      </c>
      <c r="L462" s="19" t="str">
        <f>IF(ТаблицаДокумент[[#This Row],[№  п/п]]&gt;$K$5,"Y","N")</f>
        <v>Y</v>
      </c>
    </row>
    <row r="463" spans="1:12" x14ac:dyDescent="0.35">
      <c r="A463" s="4" t="str">
        <f t="shared" si="7"/>
        <v/>
      </c>
      <c r="B463" s="15" t="str">
        <f t="array" ref="B463">IFERROR(IF(ТаблицаДокумент[[#This Row],[ № ТН]]="","",VLOOKUP(ТаблицаДокумент[[#This Row],[ № ТН]],Сборка_реестра_с_БД[#All],$B$8,FALSE)),"")</f>
        <v/>
      </c>
      <c r="C463" s="4" t="str">
        <f t="array" ref="C46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3" s="4" t="str">
        <f t="array" ref="D463">IFERROR(IF(ТаблицаДокумент[[#This Row],[ № ТН]]="","",VLOOKUP(ТаблицаДокумент[[#This Row],[ № ТН]],Сборка_реестра_с_БД[#All],D$8,FALSE)),"")</f>
        <v/>
      </c>
      <c r="E463" s="16" t="str">
        <f t="array" ref="E463">IFERROR(IF(ТаблицаДокумент[[#This Row],[ № ТН]]="","",VLOOKUP(ТаблицаДокумент[[#This Row],[ № ТН]],Сборка_реестра_с_БД[#All],E$8,FALSE)),"")</f>
        <v/>
      </c>
      <c r="F463" s="17" t="str">
        <f t="array" ref="F463">IFERROR(IF(ТаблицаДокумент[[#This Row],[ № ТН]]="","",VLOOKUP(ТаблицаДокумент[[#This Row],[ № ТН]],Сборка_реестра_с_БД[#All],F$8,FALSE)),"")</f>
        <v/>
      </c>
      <c r="G463" s="4" t="str">
        <f t="array" ref="G463">IFERROR(IF(ТаблицаДокумент[[#This Row],[ № ТН]]="","",VLOOKUP(ТаблицаДокумент[[#This Row],[ № ТН]],Сборка_реестра_с_БД[#All],G$8,FALSE)),"")</f>
        <v/>
      </c>
      <c r="H463" s="4" t="str">
        <f t="array" ref="H463">IFERROR(IF(ТаблицаДокумент[[#This Row],[ № ТН]]="","",VLOOKUP(ТаблицаДокумент[[#This Row],[ № ТН]],Сборка_реестра_с_БД[#All],H$8,FALSE)),"")</f>
        <v/>
      </c>
      <c r="I463" s="4" t="str">
        <f t="array" ref="I463">IFERROR(IF(ТаблицаДокумент[[#This Row],[ № ТН]]="","",VLOOKUP(ТаблицаДокумент[[#This Row],[ № ТН]],Сборка_реестра_с_БД[#All],I$8,FALSE)),"")</f>
        <v/>
      </c>
      <c r="J463" s="6" t="str">
        <f t="array" ref="J46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3" s="4" t="str">
        <f t="array" ref="K463">IFERROR(IF(VLOOKUP(ТаблицаДокумент[[#This Row],[ № ТН]],Сборка_реестра_с_БД[#All],K$8,FALSE),,""),"")</f>
        <v/>
      </c>
      <c r="L463" s="19" t="str">
        <f>IF(ТаблицаДокумент[[#This Row],[№  п/п]]&gt;$K$5,"Y","N")</f>
        <v>Y</v>
      </c>
    </row>
    <row r="464" spans="1:12" x14ac:dyDescent="0.35">
      <c r="A464" s="4" t="str">
        <f t="shared" si="7"/>
        <v/>
      </c>
      <c r="B464" s="15" t="str">
        <f t="array" ref="B464">IFERROR(IF(ТаблицаДокумент[[#This Row],[ № ТН]]="","",VLOOKUP(ТаблицаДокумент[[#This Row],[ № ТН]],Сборка_реестра_с_БД[#All],$B$8,FALSE)),"")</f>
        <v/>
      </c>
      <c r="C464" s="4" t="str">
        <f t="array" ref="C46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4" s="4" t="str">
        <f t="array" ref="D464">IFERROR(IF(ТаблицаДокумент[[#This Row],[ № ТН]]="","",VLOOKUP(ТаблицаДокумент[[#This Row],[ № ТН]],Сборка_реестра_с_БД[#All],D$8,FALSE)),"")</f>
        <v/>
      </c>
      <c r="E464" s="16" t="str">
        <f t="array" ref="E464">IFERROR(IF(ТаблицаДокумент[[#This Row],[ № ТН]]="","",VLOOKUP(ТаблицаДокумент[[#This Row],[ № ТН]],Сборка_реестра_с_БД[#All],E$8,FALSE)),"")</f>
        <v/>
      </c>
      <c r="F464" s="17" t="str">
        <f t="array" ref="F464">IFERROR(IF(ТаблицаДокумент[[#This Row],[ № ТН]]="","",VLOOKUP(ТаблицаДокумент[[#This Row],[ № ТН]],Сборка_реестра_с_БД[#All],F$8,FALSE)),"")</f>
        <v/>
      </c>
      <c r="G464" s="4" t="str">
        <f t="array" ref="G464">IFERROR(IF(ТаблицаДокумент[[#This Row],[ № ТН]]="","",VLOOKUP(ТаблицаДокумент[[#This Row],[ № ТН]],Сборка_реестра_с_БД[#All],G$8,FALSE)),"")</f>
        <v/>
      </c>
      <c r="H464" s="4" t="str">
        <f t="array" ref="H464">IFERROR(IF(ТаблицаДокумент[[#This Row],[ № ТН]]="","",VLOOKUP(ТаблицаДокумент[[#This Row],[ № ТН]],Сборка_реестра_с_БД[#All],H$8,FALSE)),"")</f>
        <v/>
      </c>
      <c r="I464" s="4" t="str">
        <f t="array" ref="I464">IFERROR(IF(ТаблицаДокумент[[#This Row],[ № ТН]]="","",VLOOKUP(ТаблицаДокумент[[#This Row],[ № ТН]],Сборка_реестра_с_БД[#All],I$8,FALSE)),"")</f>
        <v/>
      </c>
      <c r="J464" s="6" t="str">
        <f t="array" ref="J46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4" s="4" t="str">
        <f t="array" ref="K464">IFERROR(IF(VLOOKUP(ТаблицаДокумент[[#This Row],[ № ТН]],Сборка_реестра_с_БД[#All],K$8,FALSE),,""),"")</f>
        <v/>
      </c>
      <c r="L464" s="19" t="str">
        <f>IF(ТаблицаДокумент[[#This Row],[№  п/п]]&gt;$K$5,"Y","N")</f>
        <v>Y</v>
      </c>
    </row>
    <row r="465" spans="1:12" x14ac:dyDescent="0.35">
      <c r="A465" s="4" t="str">
        <f t="shared" si="7"/>
        <v/>
      </c>
      <c r="B465" s="15" t="str">
        <f t="array" ref="B465">IFERROR(IF(ТаблицаДокумент[[#This Row],[ № ТН]]="","",VLOOKUP(ТаблицаДокумент[[#This Row],[ № ТН]],Сборка_реестра_с_БД[#All],$B$8,FALSE)),"")</f>
        <v/>
      </c>
      <c r="C465" s="4" t="str">
        <f t="array" ref="C46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5" s="4" t="str">
        <f t="array" ref="D465">IFERROR(IF(ТаблицаДокумент[[#This Row],[ № ТН]]="","",VLOOKUP(ТаблицаДокумент[[#This Row],[ № ТН]],Сборка_реестра_с_БД[#All],D$8,FALSE)),"")</f>
        <v/>
      </c>
      <c r="E465" s="16" t="str">
        <f t="array" ref="E465">IFERROR(IF(ТаблицаДокумент[[#This Row],[ № ТН]]="","",VLOOKUP(ТаблицаДокумент[[#This Row],[ № ТН]],Сборка_реестра_с_БД[#All],E$8,FALSE)),"")</f>
        <v/>
      </c>
      <c r="F465" s="17" t="str">
        <f t="array" ref="F465">IFERROR(IF(ТаблицаДокумент[[#This Row],[ № ТН]]="","",VLOOKUP(ТаблицаДокумент[[#This Row],[ № ТН]],Сборка_реестра_с_БД[#All],F$8,FALSE)),"")</f>
        <v/>
      </c>
      <c r="G465" s="4" t="str">
        <f t="array" ref="G465">IFERROR(IF(ТаблицаДокумент[[#This Row],[ № ТН]]="","",VLOOKUP(ТаблицаДокумент[[#This Row],[ № ТН]],Сборка_реестра_с_БД[#All],G$8,FALSE)),"")</f>
        <v/>
      </c>
      <c r="H465" s="4" t="str">
        <f t="array" ref="H465">IFERROR(IF(ТаблицаДокумент[[#This Row],[ № ТН]]="","",VLOOKUP(ТаблицаДокумент[[#This Row],[ № ТН]],Сборка_реестра_с_БД[#All],H$8,FALSE)),"")</f>
        <v/>
      </c>
      <c r="I465" s="4" t="str">
        <f t="array" ref="I465">IFERROR(IF(ТаблицаДокумент[[#This Row],[ № ТН]]="","",VLOOKUP(ТаблицаДокумент[[#This Row],[ № ТН]],Сборка_реестра_с_БД[#All],I$8,FALSE)),"")</f>
        <v/>
      </c>
      <c r="J465" s="6" t="str">
        <f t="array" ref="J46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5" s="4" t="str">
        <f t="array" ref="K465">IFERROR(IF(VLOOKUP(ТаблицаДокумент[[#This Row],[ № ТН]],Сборка_реестра_с_БД[#All],K$8,FALSE),,""),"")</f>
        <v/>
      </c>
      <c r="L465" s="19" t="str">
        <f>IF(ТаблицаДокумент[[#This Row],[№  п/п]]&gt;$K$5,"Y","N")</f>
        <v>Y</v>
      </c>
    </row>
    <row r="466" spans="1:12" x14ac:dyDescent="0.35">
      <c r="A466" s="4" t="str">
        <f t="shared" si="7"/>
        <v/>
      </c>
      <c r="B466" s="15" t="str">
        <f t="array" ref="B466">IFERROR(IF(ТаблицаДокумент[[#This Row],[ № ТН]]="","",VLOOKUP(ТаблицаДокумент[[#This Row],[ № ТН]],Сборка_реестра_с_БД[#All],$B$8,FALSE)),"")</f>
        <v/>
      </c>
      <c r="C466" s="4" t="str">
        <f t="array" ref="C46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6" s="4" t="str">
        <f t="array" ref="D466">IFERROR(IF(ТаблицаДокумент[[#This Row],[ № ТН]]="","",VLOOKUP(ТаблицаДокумент[[#This Row],[ № ТН]],Сборка_реестра_с_БД[#All],D$8,FALSE)),"")</f>
        <v/>
      </c>
      <c r="E466" s="16" t="str">
        <f t="array" ref="E466">IFERROR(IF(ТаблицаДокумент[[#This Row],[ № ТН]]="","",VLOOKUP(ТаблицаДокумент[[#This Row],[ № ТН]],Сборка_реестра_с_БД[#All],E$8,FALSE)),"")</f>
        <v/>
      </c>
      <c r="F466" s="17" t="str">
        <f t="array" ref="F466">IFERROR(IF(ТаблицаДокумент[[#This Row],[ № ТН]]="","",VLOOKUP(ТаблицаДокумент[[#This Row],[ № ТН]],Сборка_реестра_с_БД[#All],F$8,FALSE)),"")</f>
        <v/>
      </c>
      <c r="G466" s="4" t="str">
        <f t="array" ref="G466">IFERROR(IF(ТаблицаДокумент[[#This Row],[ № ТН]]="","",VLOOKUP(ТаблицаДокумент[[#This Row],[ № ТН]],Сборка_реестра_с_БД[#All],G$8,FALSE)),"")</f>
        <v/>
      </c>
      <c r="H466" s="4" t="str">
        <f t="array" ref="H466">IFERROR(IF(ТаблицаДокумент[[#This Row],[ № ТН]]="","",VLOOKUP(ТаблицаДокумент[[#This Row],[ № ТН]],Сборка_реестра_с_БД[#All],H$8,FALSE)),"")</f>
        <v/>
      </c>
      <c r="I466" s="4" t="str">
        <f t="array" ref="I466">IFERROR(IF(ТаблицаДокумент[[#This Row],[ № ТН]]="","",VLOOKUP(ТаблицаДокумент[[#This Row],[ № ТН]],Сборка_реестра_с_БД[#All],I$8,FALSE)),"")</f>
        <v/>
      </c>
      <c r="J466" s="6" t="str">
        <f t="array" ref="J46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6" s="4" t="str">
        <f t="array" ref="K466">IFERROR(IF(VLOOKUP(ТаблицаДокумент[[#This Row],[ № ТН]],Сборка_реестра_с_БД[#All],K$8,FALSE),,""),"")</f>
        <v/>
      </c>
      <c r="L466" s="19" t="str">
        <f>IF(ТаблицаДокумент[[#This Row],[№  п/п]]&gt;$K$5,"Y","N")</f>
        <v>Y</v>
      </c>
    </row>
    <row r="467" spans="1:12" x14ac:dyDescent="0.35">
      <c r="A467" s="4" t="str">
        <f t="shared" si="7"/>
        <v/>
      </c>
      <c r="B467" s="15" t="str">
        <f t="array" ref="B467">IFERROR(IF(ТаблицаДокумент[[#This Row],[ № ТН]]="","",VLOOKUP(ТаблицаДокумент[[#This Row],[ № ТН]],Сборка_реестра_с_БД[#All],$B$8,FALSE)),"")</f>
        <v/>
      </c>
      <c r="C467" s="4" t="str">
        <f t="array" ref="C46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7" s="4" t="str">
        <f t="array" ref="D467">IFERROR(IF(ТаблицаДокумент[[#This Row],[ № ТН]]="","",VLOOKUP(ТаблицаДокумент[[#This Row],[ № ТН]],Сборка_реестра_с_БД[#All],D$8,FALSE)),"")</f>
        <v/>
      </c>
      <c r="E467" s="16" t="str">
        <f t="array" ref="E467">IFERROR(IF(ТаблицаДокумент[[#This Row],[ № ТН]]="","",VLOOKUP(ТаблицаДокумент[[#This Row],[ № ТН]],Сборка_реестра_с_БД[#All],E$8,FALSE)),"")</f>
        <v/>
      </c>
      <c r="F467" s="17" t="str">
        <f t="array" ref="F467">IFERROR(IF(ТаблицаДокумент[[#This Row],[ № ТН]]="","",VLOOKUP(ТаблицаДокумент[[#This Row],[ № ТН]],Сборка_реестра_с_БД[#All],F$8,FALSE)),"")</f>
        <v/>
      </c>
      <c r="G467" s="4" t="str">
        <f t="array" ref="G467">IFERROR(IF(ТаблицаДокумент[[#This Row],[ № ТН]]="","",VLOOKUP(ТаблицаДокумент[[#This Row],[ № ТН]],Сборка_реестра_с_БД[#All],G$8,FALSE)),"")</f>
        <v/>
      </c>
      <c r="H467" s="4" t="str">
        <f t="array" ref="H467">IFERROR(IF(ТаблицаДокумент[[#This Row],[ № ТН]]="","",VLOOKUP(ТаблицаДокумент[[#This Row],[ № ТН]],Сборка_реестра_с_БД[#All],H$8,FALSE)),"")</f>
        <v/>
      </c>
      <c r="I467" s="4" t="str">
        <f t="array" ref="I467">IFERROR(IF(ТаблицаДокумент[[#This Row],[ № ТН]]="","",VLOOKUP(ТаблицаДокумент[[#This Row],[ № ТН]],Сборка_реестра_с_БД[#All],I$8,FALSE)),"")</f>
        <v/>
      </c>
      <c r="J467" s="6" t="str">
        <f t="array" ref="J46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7" s="4" t="str">
        <f t="array" ref="K467">IFERROR(IF(VLOOKUP(ТаблицаДокумент[[#This Row],[ № ТН]],Сборка_реестра_с_БД[#All],K$8,FALSE),,""),"")</f>
        <v/>
      </c>
      <c r="L467" s="19" t="str">
        <f>IF(ТаблицаДокумент[[#This Row],[№  п/п]]&gt;$K$5,"Y","N")</f>
        <v>Y</v>
      </c>
    </row>
    <row r="468" spans="1:12" x14ac:dyDescent="0.35">
      <c r="A468" s="4" t="str">
        <f t="shared" si="7"/>
        <v/>
      </c>
      <c r="B468" s="15" t="str">
        <f t="array" ref="B468">IFERROR(IF(ТаблицаДокумент[[#This Row],[ № ТН]]="","",VLOOKUP(ТаблицаДокумент[[#This Row],[ № ТН]],Сборка_реестра_с_БД[#All],$B$8,FALSE)),"")</f>
        <v/>
      </c>
      <c r="C468" s="4" t="str">
        <f t="array" ref="C46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8" s="4" t="str">
        <f t="array" ref="D468">IFERROR(IF(ТаблицаДокумент[[#This Row],[ № ТН]]="","",VLOOKUP(ТаблицаДокумент[[#This Row],[ № ТН]],Сборка_реестра_с_БД[#All],D$8,FALSE)),"")</f>
        <v/>
      </c>
      <c r="E468" s="16" t="str">
        <f t="array" ref="E468">IFERROR(IF(ТаблицаДокумент[[#This Row],[ № ТН]]="","",VLOOKUP(ТаблицаДокумент[[#This Row],[ № ТН]],Сборка_реестра_с_БД[#All],E$8,FALSE)),"")</f>
        <v/>
      </c>
      <c r="F468" s="17" t="str">
        <f t="array" ref="F468">IFERROR(IF(ТаблицаДокумент[[#This Row],[ № ТН]]="","",VLOOKUP(ТаблицаДокумент[[#This Row],[ № ТН]],Сборка_реестра_с_БД[#All],F$8,FALSE)),"")</f>
        <v/>
      </c>
      <c r="G468" s="4" t="str">
        <f t="array" ref="G468">IFERROR(IF(ТаблицаДокумент[[#This Row],[ № ТН]]="","",VLOOKUP(ТаблицаДокумент[[#This Row],[ № ТН]],Сборка_реестра_с_БД[#All],G$8,FALSE)),"")</f>
        <v/>
      </c>
      <c r="H468" s="4" t="str">
        <f t="array" ref="H468">IFERROR(IF(ТаблицаДокумент[[#This Row],[ № ТН]]="","",VLOOKUP(ТаблицаДокумент[[#This Row],[ № ТН]],Сборка_реестра_с_БД[#All],H$8,FALSE)),"")</f>
        <v/>
      </c>
      <c r="I468" s="4" t="str">
        <f t="array" ref="I468">IFERROR(IF(ТаблицаДокумент[[#This Row],[ № ТН]]="","",VLOOKUP(ТаблицаДокумент[[#This Row],[ № ТН]],Сборка_реестра_с_БД[#All],I$8,FALSE)),"")</f>
        <v/>
      </c>
      <c r="J468" s="6" t="str">
        <f t="array" ref="J46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8" s="4" t="str">
        <f t="array" ref="K468">IFERROR(IF(VLOOKUP(ТаблицаДокумент[[#This Row],[ № ТН]],Сборка_реестра_с_БД[#All],K$8,FALSE),,""),"")</f>
        <v/>
      </c>
      <c r="L468" s="19" t="str">
        <f>IF(ТаблицаДокумент[[#This Row],[№  п/п]]&gt;$K$5,"Y","N")</f>
        <v>Y</v>
      </c>
    </row>
    <row r="469" spans="1:12" x14ac:dyDescent="0.35">
      <c r="A469" s="4" t="str">
        <f t="shared" si="7"/>
        <v/>
      </c>
      <c r="B469" s="15" t="str">
        <f t="array" ref="B469">IFERROR(IF(ТаблицаДокумент[[#This Row],[ № ТН]]="","",VLOOKUP(ТаблицаДокумент[[#This Row],[ № ТН]],Сборка_реестра_с_БД[#All],$B$8,FALSE)),"")</f>
        <v/>
      </c>
      <c r="C469" s="4" t="str">
        <f t="array" ref="C46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69" s="4" t="str">
        <f t="array" ref="D469">IFERROR(IF(ТаблицаДокумент[[#This Row],[ № ТН]]="","",VLOOKUP(ТаблицаДокумент[[#This Row],[ № ТН]],Сборка_реестра_с_БД[#All],D$8,FALSE)),"")</f>
        <v/>
      </c>
      <c r="E469" s="16" t="str">
        <f t="array" ref="E469">IFERROR(IF(ТаблицаДокумент[[#This Row],[ № ТН]]="","",VLOOKUP(ТаблицаДокумент[[#This Row],[ № ТН]],Сборка_реестра_с_БД[#All],E$8,FALSE)),"")</f>
        <v/>
      </c>
      <c r="F469" s="17" t="str">
        <f t="array" ref="F469">IFERROR(IF(ТаблицаДокумент[[#This Row],[ № ТН]]="","",VLOOKUP(ТаблицаДокумент[[#This Row],[ № ТН]],Сборка_реестра_с_БД[#All],F$8,FALSE)),"")</f>
        <v/>
      </c>
      <c r="G469" s="4" t="str">
        <f t="array" ref="G469">IFERROR(IF(ТаблицаДокумент[[#This Row],[ № ТН]]="","",VLOOKUP(ТаблицаДокумент[[#This Row],[ № ТН]],Сборка_реестра_с_БД[#All],G$8,FALSE)),"")</f>
        <v/>
      </c>
      <c r="H469" s="4" t="str">
        <f t="array" ref="H469">IFERROR(IF(ТаблицаДокумент[[#This Row],[ № ТН]]="","",VLOOKUP(ТаблицаДокумент[[#This Row],[ № ТН]],Сборка_реестра_с_БД[#All],H$8,FALSE)),"")</f>
        <v/>
      </c>
      <c r="I469" s="4" t="str">
        <f t="array" ref="I469">IFERROR(IF(ТаблицаДокумент[[#This Row],[ № ТН]]="","",VLOOKUP(ТаблицаДокумент[[#This Row],[ № ТН]],Сборка_реестра_с_БД[#All],I$8,FALSE)),"")</f>
        <v/>
      </c>
      <c r="J469" s="6" t="str">
        <f t="array" ref="J46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69" s="4" t="str">
        <f t="array" ref="K469">IFERROR(IF(VLOOKUP(ТаблицаДокумент[[#This Row],[ № ТН]],Сборка_реестра_с_БД[#All],K$8,FALSE),,""),"")</f>
        <v/>
      </c>
      <c r="L469" s="19" t="str">
        <f>IF(ТаблицаДокумент[[#This Row],[№  п/п]]&gt;$K$5,"Y","N")</f>
        <v>Y</v>
      </c>
    </row>
    <row r="470" spans="1:12" x14ac:dyDescent="0.35">
      <c r="A470" s="4" t="str">
        <f t="shared" si="7"/>
        <v/>
      </c>
      <c r="B470" s="15" t="str">
        <f t="array" ref="B470">IFERROR(IF(ТаблицаДокумент[[#This Row],[ № ТН]]="","",VLOOKUP(ТаблицаДокумент[[#This Row],[ № ТН]],Сборка_реестра_с_БД[#All],$B$8,FALSE)),"")</f>
        <v/>
      </c>
      <c r="C470" s="4" t="str">
        <f t="array" ref="C47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0" s="4" t="str">
        <f t="array" ref="D470">IFERROR(IF(ТаблицаДокумент[[#This Row],[ № ТН]]="","",VLOOKUP(ТаблицаДокумент[[#This Row],[ № ТН]],Сборка_реестра_с_БД[#All],D$8,FALSE)),"")</f>
        <v/>
      </c>
      <c r="E470" s="16" t="str">
        <f t="array" ref="E470">IFERROR(IF(ТаблицаДокумент[[#This Row],[ № ТН]]="","",VLOOKUP(ТаблицаДокумент[[#This Row],[ № ТН]],Сборка_реестра_с_БД[#All],E$8,FALSE)),"")</f>
        <v/>
      </c>
      <c r="F470" s="17" t="str">
        <f t="array" ref="F470">IFERROR(IF(ТаблицаДокумент[[#This Row],[ № ТН]]="","",VLOOKUP(ТаблицаДокумент[[#This Row],[ № ТН]],Сборка_реестра_с_БД[#All],F$8,FALSE)),"")</f>
        <v/>
      </c>
      <c r="G470" s="4" t="str">
        <f t="array" ref="G470">IFERROR(IF(ТаблицаДокумент[[#This Row],[ № ТН]]="","",VLOOKUP(ТаблицаДокумент[[#This Row],[ № ТН]],Сборка_реестра_с_БД[#All],G$8,FALSE)),"")</f>
        <v/>
      </c>
      <c r="H470" s="4" t="str">
        <f t="array" ref="H470">IFERROR(IF(ТаблицаДокумент[[#This Row],[ № ТН]]="","",VLOOKUP(ТаблицаДокумент[[#This Row],[ № ТН]],Сборка_реестра_с_БД[#All],H$8,FALSE)),"")</f>
        <v/>
      </c>
      <c r="I470" s="4" t="str">
        <f t="array" ref="I470">IFERROR(IF(ТаблицаДокумент[[#This Row],[ № ТН]]="","",VLOOKUP(ТаблицаДокумент[[#This Row],[ № ТН]],Сборка_реестра_с_БД[#All],I$8,FALSE)),"")</f>
        <v/>
      </c>
      <c r="J470" s="6" t="str">
        <f t="array" ref="J47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0" s="4" t="str">
        <f t="array" ref="K470">IFERROR(IF(VLOOKUP(ТаблицаДокумент[[#This Row],[ № ТН]],Сборка_реестра_с_БД[#All],K$8,FALSE),,""),"")</f>
        <v/>
      </c>
      <c r="L470" s="19" t="str">
        <f>IF(ТаблицаДокумент[[#This Row],[№  п/п]]&gt;$K$5,"Y","N")</f>
        <v>Y</v>
      </c>
    </row>
    <row r="471" spans="1:12" x14ac:dyDescent="0.35">
      <c r="A471" s="4" t="str">
        <f t="shared" si="7"/>
        <v/>
      </c>
      <c r="B471" s="15" t="str">
        <f t="array" ref="B471">IFERROR(IF(ТаблицаДокумент[[#This Row],[ № ТН]]="","",VLOOKUP(ТаблицаДокумент[[#This Row],[ № ТН]],Сборка_реестра_с_БД[#All],$B$8,FALSE)),"")</f>
        <v/>
      </c>
      <c r="C471" s="4" t="str">
        <f t="array" ref="C47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1" s="4" t="str">
        <f t="array" ref="D471">IFERROR(IF(ТаблицаДокумент[[#This Row],[ № ТН]]="","",VLOOKUP(ТаблицаДокумент[[#This Row],[ № ТН]],Сборка_реестра_с_БД[#All],D$8,FALSE)),"")</f>
        <v/>
      </c>
      <c r="E471" s="16" t="str">
        <f t="array" ref="E471">IFERROR(IF(ТаблицаДокумент[[#This Row],[ № ТН]]="","",VLOOKUP(ТаблицаДокумент[[#This Row],[ № ТН]],Сборка_реестра_с_БД[#All],E$8,FALSE)),"")</f>
        <v/>
      </c>
      <c r="F471" s="17" t="str">
        <f t="array" ref="F471">IFERROR(IF(ТаблицаДокумент[[#This Row],[ № ТН]]="","",VLOOKUP(ТаблицаДокумент[[#This Row],[ № ТН]],Сборка_реестра_с_БД[#All],F$8,FALSE)),"")</f>
        <v/>
      </c>
      <c r="G471" s="4" t="str">
        <f t="array" ref="G471">IFERROR(IF(ТаблицаДокумент[[#This Row],[ № ТН]]="","",VLOOKUP(ТаблицаДокумент[[#This Row],[ № ТН]],Сборка_реестра_с_БД[#All],G$8,FALSE)),"")</f>
        <v/>
      </c>
      <c r="H471" s="4" t="str">
        <f t="array" ref="H471">IFERROR(IF(ТаблицаДокумент[[#This Row],[ № ТН]]="","",VLOOKUP(ТаблицаДокумент[[#This Row],[ № ТН]],Сборка_реестра_с_БД[#All],H$8,FALSE)),"")</f>
        <v/>
      </c>
      <c r="I471" s="4" t="str">
        <f t="array" ref="I471">IFERROR(IF(ТаблицаДокумент[[#This Row],[ № ТН]]="","",VLOOKUP(ТаблицаДокумент[[#This Row],[ № ТН]],Сборка_реестра_с_БД[#All],I$8,FALSE)),"")</f>
        <v/>
      </c>
      <c r="J471" s="6" t="str">
        <f t="array" ref="J47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1" s="4" t="str">
        <f t="array" ref="K471">IFERROR(IF(VLOOKUP(ТаблицаДокумент[[#This Row],[ № ТН]],Сборка_реестра_с_БД[#All],K$8,FALSE),,""),"")</f>
        <v/>
      </c>
      <c r="L471" s="19" t="str">
        <f>IF(ТаблицаДокумент[[#This Row],[№  п/п]]&gt;$K$5,"Y","N")</f>
        <v>Y</v>
      </c>
    </row>
    <row r="472" spans="1:12" x14ac:dyDescent="0.35">
      <c r="A472" s="4" t="str">
        <f t="shared" si="7"/>
        <v/>
      </c>
      <c r="B472" s="15" t="str">
        <f t="array" ref="B472">IFERROR(IF(ТаблицаДокумент[[#This Row],[ № ТН]]="","",VLOOKUP(ТаблицаДокумент[[#This Row],[ № ТН]],Сборка_реестра_с_БД[#All],$B$8,FALSE)),"")</f>
        <v/>
      </c>
      <c r="C472" s="4" t="str">
        <f t="array" ref="C47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2" s="4" t="str">
        <f t="array" ref="D472">IFERROR(IF(ТаблицаДокумент[[#This Row],[ № ТН]]="","",VLOOKUP(ТаблицаДокумент[[#This Row],[ № ТН]],Сборка_реестра_с_БД[#All],D$8,FALSE)),"")</f>
        <v/>
      </c>
      <c r="E472" s="16" t="str">
        <f t="array" ref="E472">IFERROR(IF(ТаблицаДокумент[[#This Row],[ № ТН]]="","",VLOOKUP(ТаблицаДокумент[[#This Row],[ № ТН]],Сборка_реестра_с_БД[#All],E$8,FALSE)),"")</f>
        <v/>
      </c>
      <c r="F472" s="17" t="str">
        <f t="array" ref="F472">IFERROR(IF(ТаблицаДокумент[[#This Row],[ № ТН]]="","",VLOOKUP(ТаблицаДокумент[[#This Row],[ № ТН]],Сборка_реестра_с_БД[#All],F$8,FALSE)),"")</f>
        <v/>
      </c>
      <c r="G472" s="4" t="str">
        <f t="array" ref="G472">IFERROR(IF(ТаблицаДокумент[[#This Row],[ № ТН]]="","",VLOOKUP(ТаблицаДокумент[[#This Row],[ № ТН]],Сборка_реестра_с_БД[#All],G$8,FALSE)),"")</f>
        <v/>
      </c>
      <c r="H472" s="4" t="str">
        <f t="array" ref="H472">IFERROR(IF(ТаблицаДокумент[[#This Row],[ № ТН]]="","",VLOOKUP(ТаблицаДокумент[[#This Row],[ № ТН]],Сборка_реестра_с_БД[#All],H$8,FALSE)),"")</f>
        <v/>
      </c>
      <c r="I472" s="4" t="str">
        <f t="array" ref="I472">IFERROR(IF(ТаблицаДокумент[[#This Row],[ № ТН]]="","",VLOOKUP(ТаблицаДокумент[[#This Row],[ № ТН]],Сборка_реестра_с_БД[#All],I$8,FALSE)),"")</f>
        <v/>
      </c>
      <c r="J472" s="6" t="str">
        <f t="array" ref="J47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2" s="4" t="str">
        <f t="array" ref="K472">IFERROR(IF(VLOOKUP(ТаблицаДокумент[[#This Row],[ № ТН]],Сборка_реестра_с_БД[#All],K$8,FALSE),,""),"")</f>
        <v/>
      </c>
      <c r="L472" s="19" t="str">
        <f>IF(ТаблицаДокумент[[#This Row],[№  п/п]]&gt;$K$5,"Y","N")</f>
        <v>Y</v>
      </c>
    </row>
    <row r="473" spans="1:12" x14ac:dyDescent="0.35">
      <c r="A473" s="4" t="str">
        <f t="shared" si="7"/>
        <v/>
      </c>
      <c r="B473" s="15" t="str">
        <f t="array" ref="B473">IFERROR(IF(ТаблицаДокумент[[#This Row],[ № ТН]]="","",VLOOKUP(ТаблицаДокумент[[#This Row],[ № ТН]],Сборка_реестра_с_БД[#All],$B$8,FALSE)),"")</f>
        <v/>
      </c>
      <c r="C473" s="4" t="str">
        <f t="array" ref="C47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3" s="4" t="str">
        <f t="array" ref="D473">IFERROR(IF(ТаблицаДокумент[[#This Row],[ № ТН]]="","",VLOOKUP(ТаблицаДокумент[[#This Row],[ № ТН]],Сборка_реестра_с_БД[#All],D$8,FALSE)),"")</f>
        <v/>
      </c>
      <c r="E473" s="16" t="str">
        <f t="array" ref="E473">IFERROR(IF(ТаблицаДокумент[[#This Row],[ № ТН]]="","",VLOOKUP(ТаблицаДокумент[[#This Row],[ № ТН]],Сборка_реестра_с_БД[#All],E$8,FALSE)),"")</f>
        <v/>
      </c>
      <c r="F473" s="17" t="str">
        <f t="array" ref="F473">IFERROR(IF(ТаблицаДокумент[[#This Row],[ № ТН]]="","",VLOOKUP(ТаблицаДокумент[[#This Row],[ № ТН]],Сборка_реестра_с_БД[#All],F$8,FALSE)),"")</f>
        <v/>
      </c>
      <c r="G473" s="4" t="str">
        <f t="array" ref="G473">IFERROR(IF(ТаблицаДокумент[[#This Row],[ № ТН]]="","",VLOOKUP(ТаблицаДокумент[[#This Row],[ № ТН]],Сборка_реестра_с_БД[#All],G$8,FALSE)),"")</f>
        <v/>
      </c>
      <c r="H473" s="4" t="str">
        <f t="array" ref="H473">IFERROR(IF(ТаблицаДокумент[[#This Row],[ № ТН]]="","",VLOOKUP(ТаблицаДокумент[[#This Row],[ № ТН]],Сборка_реестра_с_БД[#All],H$8,FALSE)),"")</f>
        <v/>
      </c>
      <c r="I473" s="4" t="str">
        <f t="array" ref="I473">IFERROR(IF(ТаблицаДокумент[[#This Row],[ № ТН]]="","",VLOOKUP(ТаблицаДокумент[[#This Row],[ № ТН]],Сборка_реестра_с_БД[#All],I$8,FALSE)),"")</f>
        <v/>
      </c>
      <c r="J473" s="6" t="str">
        <f t="array" ref="J47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3" s="4" t="str">
        <f t="array" ref="K473">IFERROR(IF(VLOOKUP(ТаблицаДокумент[[#This Row],[ № ТН]],Сборка_реестра_с_БД[#All],K$8,FALSE),,""),"")</f>
        <v/>
      </c>
      <c r="L473" s="19" t="str">
        <f>IF(ТаблицаДокумент[[#This Row],[№  п/п]]&gt;$K$5,"Y","N")</f>
        <v>Y</v>
      </c>
    </row>
    <row r="474" spans="1:12" x14ac:dyDescent="0.35">
      <c r="A474" s="4" t="str">
        <f t="shared" si="7"/>
        <v/>
      </c>
      <c r="B474" s="15" t="str">
        <f t="array" ref="B474">IFERROR(IF(ТаблицаДокумент[[#This Row],[ № ТН]]="","",VLOOKUP(ТаблицаДокумент[[#This Row],[ № ТН]],Сборка_реестра_с_БД[#All],$B$8,FALSE)),"")</f>
        <v/>
      </c>
      <c r="C474" s="4" t="str">
        <f t="array" ref="C47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4" s="4" t="str">
        <f t="array" ref="D474">IFERROR(IF(ТаблицаДокумент[[#This Row],[ № ТН]]="","",VLOOKUP(ТаблицаДокумент[[#This Row],[ № ТН]],Сборка_реестра_с_БД[#All],D$8,FALSE)),"")</f>
        <v/>
      </c>
      <c r="E474" s="16" t="str">
        <f t="array" ref="E474">IFERROR(IF(ТаблицаДокумент[[#This Row],[ № ТН]]="","",VLOOKUP(ТаблицаДокумент[[#This Row],[ № ТН]],Сборка_реестра_с_БД[#All],E$8,FALSE)),"")</f>
        <v/>
      </c>
      <c r="F474" s="17" t="str">
        <f t="array" ref="F474">IFERROR(IF(ТаблицаДокумент[[#This Row],[ № ТН]]="","",VLOOKUP(ТаблицаДокумент[[#This Row],[ № ТН]],Сборка_реестра_с_БД[#All],F$8,FALSE)),"")</f>
        <v/>
      </c>
      <c r="G474" s="4" t="str">
        <f t="array" ref="G474">IFERROR(IF(ТаблицаДокумент[[#This Row],[ № ТН]]="","",VLOOKUP(ТаблицаДокумент[[#This Row],[ № ТН]],Сборка_реестра_с_БД[#All],G$8,FALSE)),"")</f>
        <v/>
      </c>
      <c r="H474" s="4" t="str">
        <f t="array" ref="H474">IFERROR(IF(ТаблицаДокумент[[#This Row],[ № ТН]]="","",VLOOKUP(ТаблицаДокумент[[#This Row],[ № ТН]],Сборка_реестра_с_БД[#All],H$8,FALSE)),"")</f>
        <v/>
      </c>
      <c r="I474" s="4" t="str">
        <f t="array" ref="I474">IFERROR(IF(ТаблицаДокумент[[#This Row],[ № ТН]]="","",VLOOKUP(ТаблицаДокумент[[#This Row],[ № ТН]],Сборка_реестра_с_БД[#All],I$8,FALSE)),"")</f>
        <v/>
      </c>
      <c r="J474" s="6" t="str">
        <f t="array" ref="J47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4" s="4" t="str">
        <f t="array" ref="K474">IFERROR(IF(VLOOKUP(ТаблицаДокумент[[#This Row],[ № ТН]],Сборка_реестра_с_БД[#All],K$8,FALSE),,""),"")</f>
        <v/>
      </c>
      <c r="L474" s="19" t="str">
        <f>IF(ТаблицаДокумент[[#This Row],[№  п/п]]&gt;$K$5,"Y","N")</f>
        <v>Y</v>
      </c>
    </row>
    <row r="475" spans="1:12" x14ac:dyDescent="0.35">
      <c r="A475" s="4" t="str">
        <f t="shared" si="7"/>
        <v/>
      </c>
      <c r="B475" s="15" t="str">
        <f t="array" ref="B475">IFERROR(IF(ТаблицаДокумент[[#This Row],[ № ТН]]="","",VLOOKUP(ТаблицаДокумент[[#This Row],[ № ТН]],Сборка_реестра_с_БД[#All],$B$8,FALSE)),"")</f>
        <v/>
      </c>
      <c r="C475" s="4" t="str">
        <f t="array" ref="C47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5" s="4" t="str">
        <f t="array" ref="D475">IFERROR(IF(ТаблицаДокумент[[#This Row],[ № ТН]]="","",VLOOKUP(ТаблицаДокумент[[#This Row],[ № ТН]],Сборка_реестра_с_БД[#All],D$8,FALSE)),"")</f>
        <v/>
      </c>
      <c r="E475" s="16" t="str">
        <f t="array" ref="E475">IFERROR(IF(ТаблицаДокумент[[#This Row],[ № ТН]]="","",VLOOKUP(ТаблицаДокумент[[#This Row],[ № ТН]],Сборка_реестра_с_БД[#All],E$8,FALSE)),"")</f>
        <v/>
      </c>
      <c r="F475" s="17" t="str">
        <f t="array" ref="F475">IFERROR(IF(ТаблицаДокумент[[#This Row],[ № ТН]]="","",VLOOKUP(ТаблицаДокумент[[#This Row],[ № ТН]],Сборка_реестра_с_БД[#All],F$8,FALSE)),"")</f>
        <v/>
      </c>
      <c r="G475" s="4" t="str">
        <f t="array" ref="G475">IFERROR(IF(ТаблицаДокумент[[#This Row],[ № ТН]]="","",VLOOKUP(ТаблицаДокумент[[#This Row],[ № ТН]],Сборка_реестра_с_БД[#All],G$8,FALSE)),"")</f>
        <v/>
      </c>
      <c r="H475" s="4" t="str">
        <f t="array" ref="H475">IFERROR(IF(ТаблицаДокумент[[#This Row],[ № ТН]]="","",VLOOKUP(ТаблицаДокумент[[#This Row],[ № ТН]],Сборка_реестра_с_БД[#All],H$8,FALSE)),"")</f>
        <v/>
      </c>
      <c r="I475" s="4" t="str">
        <f t="array" ref="I475">IFERROR(IF(ТаблицаДокумент[[#This Row],[ № ТН]]="","",VLOOKUP(ТаблицаДокумент[[#This Row],[ № ТН]],Сборка_реестра_с_БД[#All],I$8,FALSE)),"")</f>
        <v/>
      </c>
      <c r="J475" s="6" t="str">
        <f t="array" ref="J47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5" s="4" t="str">
        <f t="array" ref="K475">IFERROR(IF(VLOOKUP(ТаблицаДокумент[[#This Row],[ № ТН]],Сборка_реестра_с_БД[#All],K$8,FALSE),,""),"")</f>
        <v/>
      </c>
      <c r="L475" s="19" t="str">
        <f>IF(ТаблицаДокумент[[#This Row],[№  п/п]]&gt;$K$5,"Y","N")</f>
        <v>Y</v>
      </c>
    </row>
    <row r="476" spans="1:12" x14ac:dyDescent="0.35">
      <c r="A476" s="4" t="str">
        <f t="shared" si="7"/>
        <v/>
      </c>
      <c r="B476" s="15" t="str">
        <f t="array" ref="B476">IFERROR(IF(ТаблицаДокумент[[#This Row],[ № ТН]]="","",VLOOKUP(ТаблицаДокумент[[#This Row],[ № ТН]],Сборка_реестра_с_БД[#All],$B$8,FALSE)),"")</f>
        <v/>
      </c>
      <c r="C476" s="4" t="str">
        <f t="array" ref="C47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6" s="4" t="str">
        <f t="array" ref="D476">IFERROR(IF(ТаблицаДокумент[[#This Row],[ № ТН]]="","",VLOOKUP(ТаблицаДокумент[[#This Row],[ № ТН]],Сборка_реестра_с_БД[#All],D$8,FALSE)),"")</f>
        <v/>
      </c>
      <c r="E476" s="16" t="str">
        <f t="array" ref="E476">IFERROR(IF(ТаблицаДокумент[[#This Row],[ № ТН]]="","",VLOOKUP(ТаблицаДокумент[[#This Row],[ № ТН]],Сборка_реестра_с_БД[#All],E$8,FALSE)),"")</f>
        <v/>
      </c>
      <c r="F476" s="17" t="str">
        <f t="array" ref="F476">IFERROR(IF(ТаблицаДокумент[[#This Row],[ № ТН]]="","",VLOOKUP(ТаблицаДокумент[[#This Row],[ № ТН]],Сборка_реестра_с_БД[#All],F$8,FALSE)),"")</f>
        <v/>
      </c>
      <c r="G476" s="4" t="str">
        <f t="array" ref="G476">IFERROR(IF(ТаблицаДокумент[[#This Row],[ № ТН]]="","",VLOOKUP(ТаблицаДокумент[[#This Row],[ № ТН]],Сборка_реестра_с_БД[#All],G$8,FALSE)),"")</f>
        <v/>
      </c>
      <c r="H476" s="4" t="str">
        <f t="array" ref="H476">IFERROR(IF(ТаблицаДокумент[[#This Row],[ № ТН]]="","",VLOOKUP(ТаблицаДокумент[[#This Row],[ № ТН]],Сборка_реестра_с_БД[#All],H$8,FALSE)),"")</f>
        <v/>
      </c>
      <c r="I476" s="4" t="str">
        <f t="array" ref="I476">IFERROR(IF(ТаблицаДокумент[[#This Row],[ № ТН]]="","",VLOOKUP(ТаблицаДокумент[[#This Row],[ № ТН]],Сборка_реестра_с_БД[#All],I$8,FALSE)),"")</f>
        <v/>
      </c>
      <c r="J476" s="6" t="str">
        <f t="array" ref="J47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6" s="4" t="str">
        <f t="array" ref="K476">IFERROR(IF(VLOOKUP(ТаблицаДокумент[[#This Row],[ № ТН]],Сборка_реестра_с_БД[#All],K$8,FALSE),,""),"")</f>
        <v/>
      </c>
      <c r="L476" s="19" t="str">
        <f>IF(ТаблицаДокумент[[#This Row],[№  п/п]]&gt;$K$5,"Y","N")</f>
        <v>Y</v>
      </c>
    </row>
    <row r="477" spans="1:12" x14ac:dyDescent="0.35">
      <c r="A477" s="4" t="str">
        <f t="shared" si="7"/>
        <v/>
      </c>
      <c r="B477" s="15" t="str">
        <f t="array" ref="B477">IFERROR(IF(ТаблицаДокумент[[#This Row],[ № ТН]]="","",VLOOKUP(ТаблицаДокумент[[#This Row],[ № ТН]],Сборка_реестра_с_БД[#All],$B$8,FALSE)),"")</f>
        <v/>
      </c>
      <c r="C477" s="4" t="str">
        <f t="array" ref="C47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7" s="4" t="str">
        <f t="array" ref="D477">IFERROR(IF(ТаблицаДокумент[[#This Row],[ № ТН]]="","",VLOOKUP(ТаблицаДокумент[[#This Row],[ № ТН]],Сборка_реестра_с_БД[#All],D$8,FALSE)),"")</f>
        <v/>
      </c>
      <c r="E477" s="16" t="str">
        <f t="array" ref="E477">IFERROR(IF(ТаблицаДокумент[[#This Row],[ № ТН]]="","",VLOOKUP(ТаблицаДокумент[[#This Row],[ № ТН]],Сборка_реестра_с_БД[#All],E$8,FALSE)),"")</f>
        <v/>
      </c>
      <c r="F477" s="17" t="str">
        <f t="array" ref="F477">IFERROR(IF(ТаблицаДокумент[[#This Row],[ № ТН]]="","",VLOOKUP(ТаблицаДокумент[[#This Row],[ № ТН]],Сборка_реестра_с_БД[#All],F$8,FALSE)),"")</f>
        <v/>
      </c>
      <c r="G477" s="4" t="str">
        <f t="array" ref="G477">IFERROR(IF(ТаблицаДокумент[[#This Row],[ № ТН]]="","",VLOOKUP(ТаблицаДокумент[[#This Row],[ № ТН]],Сборка_реестра_с_БД[#All],G$8,FALSE)),"")</f>
        <v/>
      </c>
      <c r="H477" s="4" t="str">
        <f t="array" ref="H477">IFERROR(IF(ТаблицаДокумент[[#This Row],[ № ТН]]="","",VLOOKUP(ТаблицаДокумент[[#This Row],[ № ТН]],Сборка_реестра_с_БД[#All],H$8,FALSE)),"")</f>
        <v/>
      </c>
      <c r="I477" s="4" t="str">
        <f t="array" ref="I477">IFERROR(IF(ТаблицаДокумент[[#This Row],[ № ТН]]="","",VLOOKUP(ТаблицаДокумент[[#This Row],[ № ТН]],Сборка_реестра_с_БД[#All],I$8,FALSE)),"")</f>
        <v/>
      </c>
      <c r="J477" s="6" t="str">
        <f t="array" ref="J47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7" s="4" t="str">
        <f t="array" ref="K477">IFERROR(IF(VLOOKUP(ТаблицаДокумент[[#This Row],[ № ТН]],Сборка_реестра_с_БД[#All],K$8,FALSE),,""),"")</f>
        <v/>
      </c>
      <c r="L477" s="19" t="str">
        <f>IF(ТаблицаДокумент[[#This Row],[№  п/п]]&gt;$K$5,"Y","N")</f>
        <v>Y</v>
      </c>
    </row>
    <row r="478" spans="1:12" x14ac:dyDescent="0.35">
      <c r="A478" s="4" t="str">
        <f t="shared" si="7"/>
        <v/>
      </c>
      <c r="B478" s="15" t="str">
        <f t="array" ref="B478">IFERROR(IF(ТаблицаДокумент[[#This Row],[ № ТН]]="","",VLOOKUP(ТаблицаДокумент[[#This Row],[ № ТН]],Сборка_реестра_с_БД[#All],$B$8,FALSE)),"")</f>
        <v/>
      </c>
      <c r="C478" s="4" t="str">
        <f t="array" ref="C47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8" s="4" t="str">
        <f t="array" ref="D478">IFERROR(IF(ТаблицаДокумент[[#This Row],[ № ТН]]="","",VLOOKUP(ТаблицаДокумент[[#This Row],[ № ТН]],Сборка_реестра_с_БД[#All],D$8,FALSE)),"")</f>
        <v/>
      </c>
      <c r="E478" s="16" t="str">
        <f t="array" ref="E478">IFERROR(IF(ТаблицаДокумент[[#This Row],[ № ТН]]="","",VLOOKUP(ТаблицаДокумент[[#This Row],[ № ТН]],Сборка_реестра_с_БД[#All],E$8,FALSE)),"")</f>
        <v/>
      </c>
      <c r="F478" s="17" t="str">
        <f t="array" ref="F478">IFERROR(IF(ТаблицаДокумент[[#This Row],[ № ТН]]="","",VLOOKUP(ТаблицаДокумент[[#This Row],[ № ТН]],Сборка_реестра_с_БД[#All],F$8,FALSE)),"")</f>
        <v/>
      </c>
      <c r="G478" s="4" t="str">
        <f t="array" ref="G478">IFERROR(IF(ТаблицаДокумент[[#This Row],[ № ТН]]="","",VLOOKUP(ТаблицаДокумент[[#This Row],[ № ТН]],Сборка_реестра_с_БД[#All],G$8,FALSE)),"")</f>
        <v/>
      </c>
      <c r="H478" s="4" t="str">
        <f t="array" ref="H478">IFERROR(IF(ТаблицаДокумент[[#This Row],[ № ТН]]="","",VLOOKUP(ТаблицаДокумент[[#This Row],[ № ТН]],Сборка_реестра_с_БД[#All],H$8,FALSE)),"")</f>
        <v/>
      </c>
      <c r="I478" s="4" t="str">
        <f t="array" ref="I478">IFERROR(IF(ТаблицаДокумент[[#This Row],[ № ТН]]="","",VLOOKUP(ТаблицаДокумент[[#This Row],[ № ТН]],Сборка_реестра_с_БД[#All],I$8,FALSE)),"")</f>
        <v/>
      </c>
      <c r="J478" s="6" t="str">
        <f t="array" ref="J47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8" s="4" t="str">
        <f t="array" ref="K478">IFERROR(IF(VLOOKUP(ТаблицаДокумент[[#This Row],[ № ТН]],Сборка_реестра_с_БД[#All],K$8,FALSE),,""),"")</f>
        <v/>
      </c>
      <c r="L478" s="19" t="str">
        <f>IF(ТаблицаДокумент[[#This Row],[№  п/п]]&gt;$K$5,"Y","N")</f>
        <v>Y</v>
      </c>
    </row>
    <row r="479" spans="1:12" x14ac:dyDescent="0.35">
      <c r="A479" s="4" t="str">
        <f t="shared" si="7"/>
        <v/>
      </c>
      <c r="B479" s="15" t="str">
        <f t="array" ref="B479">IFERROR(IF(ТаблицаДокумент[[#This Row],[ № ТН]]="","",VLOOKUP(ТаблицаДокумент[[#This Row],[ № ТН]],Сборка_реестра_с_БД[#All],$B$8,FALSE)),"")</f>
        <v/>
      </c>
      <c r="C479" s="4" t="str">
        <f t="array" ref="C47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79" s="4" t="str">
        <f t="array" ref="D479">IFERROR(IF(ТаблицаДокумент[[#This Row],[ № ТН]]="","",VLOOKUP(ТаблицаДокумент[[#This Row],[ № ТН]],Сборка_реестра_с_БД[#All],D$8,FALSE)),"")</f>
        <v/>
      </c>
      <c r="E479" s="16" t="str">
        <f t="array" ref="E479">IFERROR(IF(ТаблицаДокумент[[#This Row],[ № ТН]]="","",VLOOKUP(ТаблицаДокумент[[#This Row],[ № ТН]],Сборка_реестра_с_БД[#All],E$8,FALSE)),"")</f>
        <v/>
      </c>
      <c r="F479" s="17" t="str">
        <f t="array" ref="F479">IFERROR(IF(ТаблицаДокумент[[#This Row],[ № ТН]]="","",VLOOKUP(ТаблицаДокумент[[#This Row],[ № ТН]],Сборка_реестра_с_БД[#All],F$8,FALSE)),"")</f>
        <v/>
      </c>
      <c r="G479" s="4" t="str">
        <f t="array" ref="G479">IFERROR(IF(ТаблицаДокумент[[#This Row],[ № ТН]]="","",VLOOKUP(ТаблицаДокумент[[#This Row],[ № ТН]],Сборка_реестра_с_БД[#All],G$8,FALSE)),"")</f>
        <v/>
      </c>
      <c r="H479" s="4" t="str">
        <f t="array" ref="H479">IFERROR(IF(ТаблицаДокумент[[#This Row],[ № ТН]]="","",VLOOKUP(ТаблицаДокумент[[#This Row],[ № ТН]],Сборка_реестра_с_БД[#All],H$8,FALSE)),"")</f>
        <v/>
      </c>
      <c r="I479" s="4" t="str">
        <f t="array" ref="I479">IFERROR(IF(ТаблицаДокумент[[#This Row],[ № ТН]]="","",VLOOKUP(ТаблицаДокумент[[#This Row],[ № ТН]],Сборка_реестра_с_БД[#All],I$8,FALSE)),"")</f>
        <v/>
      </c>
      <c r="J479" s="6" t="str">
        <f t="array" ref="J47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79" s="4" t="str">
        <f t="array" ref="K479">IFERROR(IF(VLOOKUP(ТаблицаДокумент[[#This Row],[ № ТН]],Сборка_реестра_с_БД[#All],K$8,FALSE),,""),"")</f>
        <v/>
      </c>
      <c r="L479" s="19" t="str">
        <f>IF(ТаблицаДокумент[[#This Row],[№  п/п]]&gt;$K$5,"Y","N")</f>
        <v>Y</v>
      </c>
    </row>
    <row r="480" spans="1:12" x14ac:dyDescent="0.35">
      <c r="A480" s="4" t="str">
        <f t="shared" si="7"/>
        <v/>
      </c>
      <c r="B480" s="15" t="str">
        <f t="array" ref="B480">IFERROR(IF(ТаблицаДокумент[[#This Row],[ № ТН]]="","",VLOOKUP(ТаблицаДокумент[[#This Row],[ № ТН]],Сборка_реестра_с_БД[#All],$B$8,FALSE)),"")</f>
        <v/>
      </c>
      <c r="C480" s="4" t="str">
        <f t="array" ref="C48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0" s="4" t="str">
        <f t="array" ref="D480">IFERROR(IF(ТаблицаДокумент[[#This Row],[ № ТН]]="","",VLOOKUP(ТаблицаДокумент[[#This Row],[ № ТН]],Сборка_реестра_с_БД[#All],D$8,FALSE)),"")</f>
        <v/>
      </c>
      <c r="E480" s="16" t="str">
        <f t="array" ref="E480">IFERROR(IF(ТаблицаДокумент[[#This Row],[ № ТН]]="","",VLOOKUP(ТаблицаДокумент[[#This Row],[ № ТН]],Сборка_реестра_с_БД[#All],E$8,FALSE)),"")</f>
        <v/>
      </c>
      <c r="F480" s="17" t="str">
        <f t="array" ref="F480">IFERROR(IF(ТаблицаДокумент[[#This Row],[ № ТН]]="","",VLOOKUP(ТаблицаДокумент[[#This Row],[ № ТН]],Сборка_реестра_с_БД[#All],F$8,FALSE)),"")</f>
        <v/>
      </c>
      <c r="G480" s="4" t="str">
        <f t="array" ref="G480">IFERROR(IF(ТаблицаДокумент[[#This Row],[ № ТН]]="","",VLOOKUP(ТаблицаДокумент[[#This Row],[ № ТН]],Сборка_реестра_с_БД[#All],G$8,FALSE)),"")</f>
        <v/>
      </c>
      <c r="H480" s="4" t="str">
        <f t="array" ref="H480">IFERROR(IF(ТаблицаДокумент[[#This Row],[ № ТН]]="","",VLOOKUP(ТаблицаДокумент[[#This Row],[ № ТН]],Сборка_реестра_с_БД[#All],H$8,FALSE)),"")</f>
        <v/>
      </c>
      <c r="I480" s="4" t="str">
        <f t="array" ref="I480">IFERROR(IF(ТаблицаДокумент[[#This Row],[ № ТН]]="","",VLOOKUP(ТаблицаДокумент[[#This Row],[ № ТН]],Сборка_реестра_с_БД[#All],I$8,FALSE)),"")</f>
        <v/>
      </c>
      <c r="J480" s="6" t="str">
        <f t="array" ref="J48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0" s="4" t="str">
        <f t="array" ref="K480">IFERROR(IF(VLOOKUP(ТаблицаДокумент[[#This Row],[ № ТН]],Сборка_реестра_с_БД[#All],K$8,FALSE),,""),"")</f>
        <v/>
      </c>
      <c r="L480" s="19" t="str">
        <f>IF(ТаблицаДокумент[[#This Row],[№  п/п]]&gt;$K$5,"Y","N")</f>
        <v>Y</v>
      </c>
    </row>
    <row r="481" spans="1:12" x14ac:dyDescent="0.35">
      <c r="A481" s="4" t="str">
        <f t="shared" si="7"/>
        <v/>
      </c>
      <c r="B481" s="15" t="str">
        <f t="array" ref="B481">IFERROR(IF(ТаблицаДокумент[[#This Row],[ № ТН]]="","",VLOOKUP(ТаблицаДокумент[[#This Row],[ № ТН]],Сборка_реестра_с_БД[#All],$B$8,FALSE)),"")</f>
        <v/>
      </c>
      <c r="C481" s="4" t="str">
        <f t="array" ref="C48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1" s="4" t="str">
        <f t="array" ref="D481">IFERROR(IF(ТаблицаДокумент[[#This Row],[ № ТН]]="","",VLOOKUP(ТаблицаДокумент[[#This Row],[ № ТН]],Сборка_реестра_с_БД[#All],D$8,FALSE)),"")</f>
        <v/>
      </c>
      <c r="E481" s="16" t="str">
        <f t="array" ref="E481">IFERROR(IF(ТаблицаДокумент[[#This Row],[ № ТН]]="","",VLOOKUP(ТаблицаДокумент[[#This Row],[ № ТН]],Сборка_реестра_с_БД[#All],E$8,FALSE)),"")</f>
        <v/>
      </c>
      <c r="F481" s="17" t="str">
        <f t="array" ref="F481">IFERROR(IF(ТаблицаДокумент[[#This Row],[ № ТН]]="","",VLOOKUP(ТаблицаДокумент[[#This Row],[ № ТН]],Сборка_реестра_с_БД[#All],F$8,FALSE)),"")</f>
        <v/>
      </c>
      <c r="G481" s="4" t="str">
        <f t="array" ref="G481">IFERROR(IF(ТаблицаДокумент[[#This Row],[ № ТН]]="","",VLOOKUP(ТаблицаДокумент[[#This Row],[ № ТН]],Сборка_реестра_с_БД[#All],G$8,FALSE)),"")</f>
        <v/>
      </c>
      <c r="H481" s="4" t="str">
        <f t="array" ref="H481">IFERROR(IF(ТаблицаДокумент[[#This Row],[ № ТН]]="","",VLOOKUP(ТаблицаДокумент[[#This Row],[ № ТН]],Сборка_реестра_с_БД[#All],H$8,FALSE)),"")</f>
        <v/>
      </c>
      <c r="I481" s="4" t="str">
        <f t="array" ref="I481">IFERROR(IF(ТаблицаДокумент[[#This Row],[ № ТН]]="","",VLOOKUP(ТаблицаДокумент[[#This Row],[ № ТН]],Сборка_реестра_с_БД[#All],I$8,FALSE)),"")</f>
        <v/>
      </c>
      <c r="J481" s="6" t="str">
        <f t="array" ref="J48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1" s="4" t="str">
        <f t="array" ref="K481">IFERROR(IF(VLOOKUP(ТаблицаДокумент[[#This Row],[ № ТН]],Сборка_реестра_с_БД[#All],K$8,FALSE),,""),"")</f>
        <v/>
      </c>
      <c r="L481" s="19" t="str">
        <f>IF(ТаблицаДокумент[[#This Row],[№  п/п]]&gt;$K$5,"Y","N")</f>
        <v>Y</v>
      </c>
    </row>
    <row r="482" spans="1:12" x14ac:dyDescent="0.35">
      <c r="A482" s="4" t="str">
        <f t="shared" si="7"/>
        <v/>
      </c>
      <c r="B482" s="15" t="str">
        <f t="array" ref="B482">IFERROR(IF(ТаблицаДокумент[[#This Row],[ № ТН]]="","",VLOOKUP(ТаблицаДокумент[[#This Row],[ № ТН]],Сборка_реестра_с_БД[#All],$B$8,FALSE)),"")</f>
        <v/>
      </c>
      <c r="C482" s="4" t="str">
        <f t="array" ref="C48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2" s="4" t="str">
        <f t="array" ref="D482">IFERROR(IF(ТаблицаДокумент[[#This Row],[ № ТН]]="","",VLOOKUP(ТаблицаДокумент[[#This Row],[ № ТН]],Сборка_реестра_с_БД[#All],D$8,FALSE)),"")</f>
        <v/>
      </c>
      <c r="E482" s="16" t="str">
        <f t="array" ref="E482">IFERROR(IF(ТаблицаДокумент[[#This Row],[ № ТН]]="","",VLOOKUP(ТаблицаДокумент[[#This Row],[ № ТН]],Сборка_реестра_с_БД[#All],E$8,FALSE)),"")</f>
        <v/>
      </c>
      <c r="F482" s="17" t="str">
        <f t="array" ref="F482">IFERROR(IF(ТаблицаДокумент[[#This Row],[ № ТН]]="","",VLOOKUP(ТаблицаДокумент[[#This Row],[ № ТН]],Сборка_реестра_с_БД[#All],F$8,FALSE)),"")</f>
        <v/>
      </c>
      <c r="G482" s="4" t="str">
        <f t="array" ref="G482">IFERROR(IF(ТаблицаДокумент[[#This Row],[ № ТН]]="","",VLOOKUP(ТаблицаДокумент[[#This Row],[ № ТН]],Сборка_реестра_с_БД[#All],G$8,FALSE)),"")</f>
        <v/>
      </c>
      <c r="H482" s="4" t="str">
        <f t="array" ref="H482">IFERROR(IF(ТаблицаДокумент[[#This Row],[ № ТН]]="","",VLOOKUP(ТаблицаДокумент[[#This Row],[ № ТН]],Сборка_реестра_с_БД[#All],H$8,FALSE)),"")</f>
        <v/>
      </c>
      <c r="I482" s="4" t="str">
        <f t="array" ref="I482">IFERROR(IF(ТаблицаДокумент[[#This Row],[ № ТН]]="","",VLOOKUP(ТаблицаДокумент[[#This Row],[ № ТН]],Сборка_реестра_с_БД[#All],I$8,FALSE)),"")</f>
        <v/>
      </c>
      <c r="J482" s="6" t="str">
        <f t="array" ref="J48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2" s="4" t="str">
        <f t="array" ref="K482">IFERROR(IF(VLOOKUP(ТаблицаДокумент[[#This Row],[ № ТН]],Сборка_реестра_с_БД[#All],K$8,FALSE),,""),"")</f>
        <v/>
      </c>
      <c r="L482" s="19" t="str">
        <f>IF(ТаблицаДокумент[[#This Row],[№  п/п]]&gt;$K$5,"Y","N")</f>
        <v>Y</v>
      </c>
    </row>
    <row r="483" spans="1:12" x14ac:dyDescent="0.35">
      <c r="A483" s="4" t="str">
        <f t="shared" si="7"/>
        <v/>
      </c>
      <c r="B483" s="15" t="str">
        <f t="array" ref="B483">IFERROR(IF(ТаблицаДокумент[[#This Row],[ № ТН]]="","",VLOOKUP(ТаблицаДокумент[[#This Row],[ № ТН]],Сборка_реестра_с_БД[#All],$B$8,FALSE)),"")</f>
        <v/>
      </c>
      <c r="C483" s="4" t="str">
        <f t="array" ref="C48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3" s="4" t="str">
        <f t="array" ref="D483">IFERROR(IF(ТаблицаДокумент[[#This Row],[ № ТН]]="","",VLOOKUP(ТаблицаДокумент[[#This Row],[ № ТН]],Сборка_реестра_с_БД[#All],D$8,FALSE)),"")</f>
        <v/>
      </c>
      <c r="E483" s="16" t="str">
        <f t="array" ref="E483">IFERROR(IF(ТаблицаДокумент[[#This Row],[ № ТН]]="","",VLOOKUP(ТаблицаДокумент[[#This Row],[ № ТН]],Сборка_реестра_с_БД[#All],E$8,FALSE)),"")</f>
        <v/>
      </c>
      <c r="F483" s="17" t="str">
        <f t="array" ref="F483">IFERROR(IF(ТаблицаДокумент[[#This Row],[ № ТН]]="","",VLOOKUP(ТаблицаДокумент[[#This Row],[ № ТН]],Сборка_реестра_с_БД[#All],F$8,FALSE)),"")</f>
        <v/>
      </c>
      <c r="G483" s="4" t="str">
        <f t="array" ref="G483">IFERROR(IF(ТаблицаДокумент[[#This Row],[ № ТН]]="","",VLOOKUP(ТаблицаДокумент[[#This Row],[ № ТН]],Сборка_реестра_с_БД[#All],G$8,FALSE)),"")</f>
        <v/>
      </c>
      <c r="H483" s="4" t="str">
        <f t="array" ref="H483">IFERROR(IF(ТаблицаДокумент[[#This Row],[ № ТН]]="","",VLOOKUP(ТаблицаДокумент[[#This Row],[ № ТН]],Сборка_реестра_с_БД[#All],H$8,FALSE)),"")</f>
        <v/>
      </c>
      <c r="I483" s="4" t="str">
        <f t="array" ref="I483">IFERROR(IF(ТаблицаДокумент[[#This Row],[ № ТН]]="","",VLOOKUP(ТаблицаДокумент[[#This Row],[ № ТН]],Сборка_реестра_с_БД[#All],I$8,FALSE)),"")</f>
        <v/>
      </c>
      <c r="J483" s="6" t="str">
        <f t="array" ref="J48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3" s="4" t="str">
        <f t="array" ref="K483">IFERROR(IF(VLOOKUP(ТаблицаДокумент[[#This Row],[ № ТН]],Сборка_реестра_с_БД[#All],K$8,FALSE),,""),"")</f>
        <v/>
      </c>
      <c r="L483" s="19" t="str">
        <f>IF(ТаблицаДокумент[[#This Row],[№  п/п]]&gt;$K$5,"Y","N")</f>
        <v>Y</v>
      </c>
    </row>
    <row r="484" spans="1:12" x14ac:dyDescent="0.35">
      <c r="A484" s="4" t="str">
        <f t="shared" si="7"/>
        <v/>
      </c>
      <c r="B484" s="15" t="str">
        <f t="array" ref="B484">IFERROR(IF(ТаблицаДокумент[[#This Row],[ № ТН]]="","",VLOOKUP(ТаблицаДокумент[[#This Row],[ № ТН]],Сборка_реестра_с_БД[#All],$B$8,FALSE)),"")</f>
        <v/>
      </c>
      <c r="C484" s="4" t="str">
        <f t="array" ref="C48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4" s="4" t="str">
        <f t="array" ref="D484">IFERROR(IF(ТаблицаДокумент[[#This Row],[ № ТН]]="","",VLOOKUP(ТаблицаДокумент[[#This Row],[ № ТН]],Сборка_реестра_с_БД[#All],D$8,FALSE)),"")</f>
        <v/>
      </c>
      <c r="E484" s="16" t="str">
        <f t="array" ref="E484">IFERROR(IF(ТаблицаДокумент[[#This Row],[ № ТН]]="","",VLOOKUP(ТаблицаДокумент[[#This Row],[ № ТН]],Сборка_реестра_с_БД[#All],E$8,FALSE)),"")</f>
        <v/>
      </c>
      <c r="F484" s="17" t="str">
        <f t="array" ref="F484">IFERROR(IF(ТаблицаДокумент[[#This Row],[ № ТН]]="","",VLOOKUP(ТаблицаДокумент[[#This Row],[ № ТН]],Сборка_реестра_с_БД[#All],F$8,FALSE)),"")</f>
        <v/>
      </c>
      <c r="G484" s="4" t="str">
        <f t="array" ref="G484">IFERROR(IF(ТаблицаДокумент[[#This Row],[ № ТН]]="","",VLOOKUP(ТаблицаДокумент[[#This Row],[ № ТН]],Сборка_реестра_с_БД[#All],G$8,FALSE)),"")</f>
        <v/>
      </c>
      <c r="H484" s="4" t="str">
        <f t="array" ref="H484">IFERROR(IF(ТаблицаДокумент[[#This Row],[ № ТН]]="","",VLOOKUP(ТаблицаДокумент[[#This Row],[ № ТН]],Сборка_реестра_с_БД[#All],H$8,FALSE)),"")</f>
        <v/>
      </c>
      <c r="I484" s="4" t="str">
        <f t="array" ref="I484">IFERROR(IF(ТаблицаДокумент[[#This Row],[ № ТН]]="","",VLOOKUP(ТаблицаДокумент[[#This Row],[ № ТН]],Сборка_реестра_с_БД[#All],I$8,FALSE)),"")</f>
        <v/>
      </c>
      <c r="J484" s="6" t="str">
        <f t="array" ref="J48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4" s="4" t="str">
        <f t="array" ref="K484">IFERROR(IF(VLOOKUP(ТаблицаДокумент[[#This Row],[ № ТН]],Сборка_реестра_с_БД[#All],K$8,FALSE),,""),"")</f>
        <v/>
      </c>
      <c r="L484" s="19" t="str">
        <f>IF(ТаблицаДокумент[[#This Row],[№  п/п]]&gt;$K$5,"Y","N")</f>
        <v>Y</v>
      </c>
    </row>
    <row r="485" spans="1:12" x14ac:dyDescent="0.35">
      <c r="A485" s="4" t="str">
        <f t="shared" si="7"/>
        <v/>
      </c>
      <c r="B485" s="15" t="str">
        <f t="array" ref="B485">IFERROR(IF(ТаблицаДокумент[[#This Row],[ № ТН]]="","",VLOOKUP(ТаблицаДокумент[[#This Row],[ № ТН]],Сборка_реестра_с_БД[#All],$B$8,FALSE)),"")</f>
        <v/>
      </c>
      <c r="C485" s="4" t="str">
        <f t="array" ref="C48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5" s="4" t="str">
        <f t="array" ref="D485">IFERROR(IF(ТаблицаДокумент[[#This Row],[ № ТН]]="","",VLOOKUP(ТаблицаДокумент[[#This Row],[ № ТН]],Сборка_реестра_с_БД[#All],D$8,FALSE)),"")</f>
        <v/>
      </c>
      <c r="E485" s="16" t="str">
        <f t="array" ref="E485">IFERROR(IF(ТаблицаДокумент[[#This Row],[ № ТН]]="","",VLOOKUP(ТаблицаДокумент[[#This Row],[ № ТН]],Сборка_реестра_с_БД[#All],E$8,FALSE)),"")</f>
        <v/>
      </c>
      <c r="F485" s="17" t="str">
        <f t="array" ref="F485">IFERROR(IF(ТаблицаДокумент[[#This Row],[ № ТН]]="","",VLOOKUP(ТаблицаДокумент[[#This Row],[ № ТН]],Сборка_реестра_с_БД[#All],F$8,FALSE)),"")</f>
        <v/>
      </c>
      <c r="G485" s="4" t="str">
        <f t="array" ref="G485">IFERROR(IF(ТаблицаДокумент[[#This Row],[ № ТН]]="","",VLOOKUP(ТаблицаДокумент[[#This Row],[ № ТН]],Сборка_реестра_с_БД[#All],G$8,FALSE)),"")</f>
        <v/>
      </c>
      <c r="H485" s="4" t="str">
        <f t="array" ref="H485">IFERROR(IF(ТаблицаДокумент[[#This Row],[ № ТН]]="","",VLOOKUP(ТаблицаДокумент[[#This Row],[ № ТН]],Сборка_реестра_с_БД[#All],H$8,FALSE)),"")</f>
        <v/>
      </c>
      <c r="I485" s="4" t="str">
        <f t="array" ref="I485">IFERROR(IF(ТаблицаДокумент[[#This Row],[ № ТН]]="","",VLOOKUP(ТаблицаДокумент[[#This Row],[ № ТН]],Сборка_реестра_с_БД[#All],I$8,FALSE)),"")</f>
        <v/>
      </c>
      <c r="J485" s="6" t="str">
        <f t="array" ref="J48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5" s="4" t="str">
        <f t="array" ref="K485">IFERROR(IF(VLOOKUP(ТаблицаДокумент[[#This Row],[ № ТН]],Сборка_реестра_с_БД[#All],K$8,FALSE),,""),"")</f>
        <v/>
      </c>
      <c r="L485" s="19" t="str">
        <f>IF(ТаблицаДокумент[[#This Row],[№  п/п]]&gt;$K$5,"Y","N")</f>
        <v>Y</v>
      </c>
    </row>
    <row r="486" spans="1:12" x14ac:dyDescent="0.35">
      <c r="A486" s="4" t="str">
        <f t="shared" si="7"/>
        <v/>
      </c>
      <c r="B486" s="15" t="str">
        <f t="array" ref="B486">IFERROR(IF(ТаблицаДокумент[[#This Row],[ № ТН]]="","",VLOOKUP(ТаблицаДокумент[[#This Row],[ № ТН]],Сборка_реестра_с_БД[#All],$B$8,FALSE)),"")</f>
        <v/>
      </c>
      <c r="C486" s="4" t="str">
        <f t="array" ref="C48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6" s="4" t="str">
        <f t="array" ref="D486">IFERROR(IF(ТаблицаДокумент[[#This Row],[ № ТН]]="","",VLOOKUP(ТаблицаДокумент[[#This Row],[ № ТН]],Сборка_реестра_с_БД[#All],D$8,FALSE)),"")</f>
        <v/>
      </c>
      <c r="E486" s="16" t="str">
        <f t="array" ref="E486">IFERROR(IF(ТаблицаДокумент[[#This Row],[ № ТН]]="","",VLOOKUP(ТаблицаДокумент[[#This Row],[ № ТН]],Сборка_реестра_с_БД[#All],E$8,FALSE)),"")</f>
        <v/>
      </c>
      <c r="F486" s="17" t="str">
        <f t="array" ref="F486">IFERROR(IF(ТаблицаДокумент[[#This Row],[ № ТН]]="","",VLOOKUP(ТаблицаДокумент[[#This Row],[ № ТН]],Сборка_реестра_с_БД[#All],F$8,FALSE)),"")</f>
        <v/>
      </c>
      <c r="G486" s="4" t="str">
        <f t="array" ref="G486">IFERROR(IF(ТаблицаДокумент[[#This Row],[ № ТН]]="","",VLOOKUP(ТаблицаДокумент[[#This Row],[ № ТН]],Сборка_реестра_с_БД[#All],G$8,FALSE)),"")</f>
        <v/>
      </c>
      <c r="H486" s="4" t="str">
        <f t="array" ref="H486">IFERROR(IF(ТаблицаДокумент[[#This Row],[ № ТН]]="","",VLOOKUP(ТаблицаДокумент[[#This Row],[ № ТН]],Сборка_реестра_с_БД[#All],H$8,FALSE)),"")</f>
        <v/>
      </c>
      <c r="I486" s="4" t="str">
        <f t="array" ref="I486">IFERROR(IF(ТаблицаДокумент[[#This Row],[ № ТН]]="","",VLOOKUP(ТаблицаДокумент[[#This Row],[ № ТН]],Сборка_реестра_с_БД[#All],I$8,FALSE)),"")</f>
        <v/>
      </c>
      <c r="J486" s="6" t="str">
        <f t="array" ref="J48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6" s="4" t="str">
        <f t="array" ref="K486">IFERROR(IF(VLOOKUP(ТаблицаДокумент[[#This Row],[ № ТН]],Сборка_реестра_с_БД[#All],K$8,FALSE),,""),"")</f>
        <v/>
      </c>
      <c r="L486" s="19" t="str">
        <f>IF(ТаблицаДокумент[[#This Row],[№  п/п]]&gt;$K$5,"Y","N")</f>
        <v>Y</v>
      </c>
    </row>
    <row r="487" spans="1:12" x14ac:dyDescent="0.35">
      <c r="A487" s="4" t="str">
        <f t="shared" si="7"/>
        <v/>
      </c>
      <c r="B487" s="15" t="str">
        <f t="array" ref="B487">IFERROR(IF(ТаблицаДокумент[[#This Row],[ № ТН]]="","",VLOOKUP(ТаблицаДокумент[[#This Row],[ № ТН]],Сборка_реестра_с_БД[#All],$B$8,FALSE)),"")</f>
        <v/>
      </c>
      <c r="C487" s="4" t="str">
        <f t="array" ref="C48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7" s="4" t="str">
        <f t="array" ref="D487">IFERROR(IF(ТаблицаДокумент[[#This Row],[ № ТН]]="","",VLOOKUP(ТаблицаДокумент[[#This Row],[ № ТН]],Сборка_реестра_с_БД[#All],D$8,FALSE)),"")</f>
        <v/>
      </c>
      <c r="E487" s="16" t="str">
        <f t="array" ref="E487">IFERROR(IF(ТаблицаДокумент[[#This Row],[ № ТН]]="","",VLOOKUP(ТаблицаДокумент[[#This Row],[ № ТН]],Сборка_реестра_с_БД[#All],E$8,FALSE)),"")</f>
        <v/>
      </c>
      <c r="F487" s="17" t="str">
        <f t="array" ref="F487">IFERROR(IF(ТаблицаДокумент[[#This Row],[ № ТН]]="","",VLOOKUP(ТаблицаДокумент[[#This Row],[ № ТН]],Сборка_реестра_с_БД[#All],F$8,FALSE)),"")</f>
        <v/>
      </c>
      <c r="G487" s="4" t="str">
        <f t="array" ref="G487">IFERROR(IF(ТаблицаДокумент[[#This Row],[ № ТН]]="","",VLOOKUP(ТаблицаДокумент[[#This Row],[ № ТН]],Сборка_реестра_с_БД[#All],G$8,FALSE)),"")</f>
        <v/>
      </c>
      <c r="H487" s="4" t="str">
        <f t="array" ref="H487">IFERROR(IF(ТаблицаДокумент[[#This Row],[ № ТН]]="","",VLOOKUP(ТаблицаДокумент[[#This Row],[ № ТН]],Сборка_реестра_с_БД[#All],H$8,FALSE)),"")</f>
        <v/>
      </c>
      <c r="I487" s="4" t="str">
        <f t="array" ref="I487">IFERROR(IF(ТаблицаДокумент[[#This Row],[ № ТН]]="","",VLOOKUP(ТаблицаДокумент[[#This Row],[ № ТН]],Сборка_реестра_с_БД[#All],I$8,FALSE)),"")</f>
        <v/>
      </c>
      <c r="J487" s="6" t="str">
        <f t="array" ref="J48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7" s="4" t="str">
        <f t="array" ref="K487">IFERROR(IF(VLOOKUP(ТаблицаДокумент[[#This Row],[ № ТН]],Сборка_реестра_с_БД[#All],K$8,FALSE),,""),"")</f>
        <v/>
      </c>
      <c r="L487" s="19" t="str">
        <f>IF(ТаблицаДокумент[[#This Row],[№  п/п]]&gt;$K$5,"Y","N")</f>
        <v>Y</v>
      </c>
    </row>
    <row r="488" spans="1:12" x14ac:dyDescent="0.35">
      <c r="A488" s="4" t="str">
        <f t="shared" si="7"/>
        <v/>
      </c>
      <c r="B488" s="15" t="str">
        <f t="array" ref="B488">IFERROR(IF(ТаблицаДокумент[[#This Row],[ № ТН]]="","",VLOOKUP(ТаблицаДокумент[[#This Row],[ № ТН]],Сборка_реестра_с_БД[#All],$B$8,FALSE)),"")</f>
        <v/>
      </c>
      <c r="C488" s="4" t="str">
        <f t="array" ref="C48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8" s="4" t="str">
        <f t="array" ref="D488">IFERROR(IF(ТаблицаДокумент[[#This Row],[ № ТН]]="","",VLOOKUP(ТаблицаДокумент[[#This Row],[ № ТН]],Сборка_реестра_с_БД[#All],D$8,FALSE)),"")</f>
        <v/>
      </c>
      <c r="E488" s="16" t="str">
        <f t="array" ref="E488">IFERROR(IF(ТаблицаДокумент[[#This Row],[ № ТН]]="","",VLOOKUP(ТаблицаДокумент[[#This Row],[ № ТН]],Сборка_реестра_с_БД[#All],E$8,FALSE)),"")</f>
        <v/>
      </c>
      <c r="F488" s="17" t="str">
        <f t="array" ref="F488">IFERROR(IF(ТаблицаДокумент[[#This Row],[ № ТН]]="","",VLOOKUP(ТаблицаДокумент[[#This Row],[ № ТН]],Сборка_реестра_с_БД[#All],F$8,FALSE)),"")</f>
        <v/>
      </c>
      <c r="G488" s="4" t="str">
        <f t="array" ref="G488">IFERROR(IF(ТаблицаДокумент[[#This Row],[ № ТН]]="","",VLOOKUP(ТаблицаДокумент[[#This Row],[ № ТН]],Сборка_реестра_с_БД[#All],G$8,FALSE)),"")</f>
        <v/>
      </c>
      <c r="H488" s="4" t="str">
        <f t="array" ref="H488">IFERROR(IF(ТаблицаДокумент[[#This Row],[ № ТН]]="","",VLOOKUP(ТаблицаДокумент[[#This Row],[ № ТН]],Сборка_реестра_с_БД[#All],H$8,FALSE)),"")</f>
        <v/>
      </c>
      <c r="I488" s="4" t="str">
        <f t="array" ref="I488">IFERROR(IF(ТаблицаДокумент[[#This Row],[ № ТН]]="","",VLOOKUP(ТаблицаДокумент[[#This Row],[ № ТН]],Сборка_реестра_с_БД[#All],I$8,FALSE)),"")</f>
        <v/>
      </c>
      <c r="J488" s="6" t="str">
        <f t="array" ref="J48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8" s="4" t="str">
        <f t="array" ref="K488">IFERROR(IF(VLOOKUP(ТаблицаДокумент[[#This Row],[ № ТН]],Сборка_реестра_с_БД[#All],K$8,FALSE),,""),"")</f>
        <v/>
      </c>
      <c r="L488" s="19" t="str">
        <f>IF(ТаблицаДокумент[[#This Row],[№  п/п]]&gt;$K$5,"Y","N")</f>
        <v>Y</v>
      </c>
    </row>
    <row r="489" spans="1:12" x14ac:dyDescent="0.35">
      <c r="A489" s="4" t="str">
        <f t="shared" si="7"/>
        <v/>
      </c>
      <c r="B489" s="15" t="str">
        <f t="array" ref="B489">IFERROR(IF(ТаблицаДокумент[[#This Row],[ № ТН]]="","",VLOOKUP(ТаблицаДокумент[[#This Row],[ № ТН]],Сборка_реестра_с_БД[#All],$B$8,FALSE)),"")</f>
        <v/>
      </c>
      <c r="C489" s="4" t="str">
        <f t="array" ref="C48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89" s="4" t="str">
        <f t="array" ref="D489">IFERROR(IF(ТаблицаДокумент[[#This Row],[ № ТН]]="","",VLOOKUP(ТаблицаДокумент[[#This Row],[ № ТН]],Сборка_реестра_с_БД[#All],D$8,FALSE)),"")</f>
        <v/>
      </c>
      <c r="E489" s="16" t="str">
        <f t="array" ref="E489">IFERROR(IF(ТаблицаДокумент[[#This Row],[ № ТН]]="","",VLOOKUP(ТаблицаДокумент[[#This Row],[ № ТН]],Сборка_реестра_с_БД[#All],E$8,FALSE)),"")</f>
        <v/>
      </c>
      <c r="F489" s="17" t="str">
        <f t="array" ref="F489">IFERROR(IF(ТаблицаДокумент[[#This Row],[ № ТН]]="","",VLOOKUP(ТаблицаДокумент[[#This Row],[ № ТН]],Сборка_реестра_с_БД[#All],F$8,FALSE)),"")</f>
        <v/>
      </c>
      <c r="G489" s="4" t="str">
        <f t="array" ref="G489">IFERROR(IF(ТаблицаДокумент[[#This Row],[ № ТН]]="","",VLOOKUP(ТаблицаДокумент[[#This Row],[ № ТН]],Сборка_реестра_с_БД[#All],G$8,FALSE)),"")</f>
        <v/>
      </c>
      <c r="H489" s="4" t="str">
        <f t="array" ref="H489">IFERROR(IF(ТаблицаДокумент[[#This Row],[ № ТН]]="","",VLOOKUP(ТаблицаДокумент[[#This Row],[ № ТН]],Сборка_реестра_с_БД[#All],H$8,FALSE)),"")</f>
        <v/>
      </c>
      <c r="I489" s="4" t="str">
        <f t="array" ref="I489">IFERROR(IF(ТаблицаДокумент[[#This Row],[ № ТН]]="","",VLOOKUP(ТаблицаДокумент[[#This Row],[ № ТН]],Сборка_реестра_с_БД[#All],I$8,FALSE)),"")</f>
        <v/>
      </c>
      <c r="J489" s="6" t="str">
        <f t="array" ref="J48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89" s="4" t="str">
        <f t="array" ref="K489">IFERROR(IF(VLOOKUP(ТаблицаДокумент[[#This Row],[ № ТН]],Сборка_реестра_с_БД[#All],K$8,FALSE),,""),"")</f>
        <v/>
      </c>
      <c r="L489" s="19" t="str">
        <f>IF(ТаблицаДокумент[[#This Row],[№  п/п]]&gt;$K$5,"Y","N")</f>
        <v>Y</v>
      </c>
    </row>
    <row r="490" spans="1:12" x14ac:dyDescent="0.35">
      <c r="A490" s="4" t="str">
        <f t="shared" si="7"/>
        <v/>
      </c>
      <c r="B490" s="15" t="str">
        <f t="array" ref="B490">IFERROR(IF(ТаблицаДокумент[[#This Row],[ № ТН]]="","",VLOOKUP(ТаблицаДокумент[[#This Row],[ № ТН]],Сборка_реестра_с_БД[#All],$B$8,FALSE)),"")</f>
        <v/>
      </c>
      <c r="C490" s="4" t="str">
        <f t="array" ref="C49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0" s="4" t="str">
        <f t="array" ref="D490">IFERROR(IF(ТаблицаДокумент[[#This Row],[ № ТН]]="","",VLOOKUP(ТаблицаДокумент[[#This Row],[ № ТН]],Сборка_реестра_с_БД[#All],D$8,FALSE)),"")</f>
        <v/>
      </c>
      <c r="E490" s="16" t="str">
        <f t="array" ref="E490">IFERROR(IF(ТаблицаДокумент[[#This Row],[ № ТН]]="","",VLOOKUP(ТаблицаДокумент[[#This Row],[ № ТН]],Сборка_реестра_с_БД[#All],E$8,FALSE)),"")</f>
        <v/>
      </c>
      <c r="F490" s="17" t="str">
        <f t="array" ref="F490">IFERROR(IF(ТаблицаДокумент[[#This Row],[ № ТН]]="","",VLOOKUP(ТаблицаДокумент[[#This Row],[ № ТН]],Сборка_реестра_с_БД[#All],F$8,FALSE)),"")</f>
        <v/>
      </c>
      <c r="G490" s="4" t="str">
        <f t="array" ref="G490">IFERROR(IF(ТаблицаДокумент[[#This Row],[ № ТН]]="","",VLOOKUP(ТаблицаДокумент[[#This Row],[ № ТН]],Сборка_реестра_с_БД[#All],G$8,FALSE)),"")</f>
        <v/>
      </c>
      <c r="H490" s="4" t="str">
        <f t="array" ref="H490">IFERROR(IF(ТаблицаДокумент[[#This Row],[ № ТН]]="","",VLOOKUP(ТаблицаДокумент[[#This Row],[ № ТН]],Сборка_реестра_с_БД[#All],H$8,FALSE)),"")</f>
        <v/>
      </c>
      <c r="I490" s="4" t="str">
        <f t="array" ref="I490">IFERROR(IF(ТаблицаДокумент[[#This Row],[ № ТН]]="","",VLOOKUP(ТаблицаДокумент[[#This Row],[ № ТН]],Сборка_реестра_с_БД[#All],I$8,FALSE)),"")</f>
        <v/>
      </c>
      <c r="J490" s="6" t="str">
        <f t="array" ref="J49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0" s="4" t="str">
        <f t="array" ref="K490">IFERROR(IF(VLOOKUP(ТаблицаДокумент[[#This Row],[ № ТН]],Сборка_реестра_с_БД[#All],K$8,FALSE),,""),"")</f>
        <v/>
      </c>
      <c r="L490" s="19" t="str">
        <f>IF(ТаблицаДокумент[[#This Row],[№  п/п]]&gt;$K$5,"Y","N")</f>
        <v>Y</v>
      </c>
    </row>
    <row r="491" spans="1:12" x14ac:dyDescent="0.35">
      <c r="A491" s="4" t="str">
        <f t="shared" si="7"/>
        <v/>
      </c>
      <c r="B491" s="15" t="str">
        <f t="array" ref="B491">IFERROR(IF(ТаблицаДокумент[[#This Row],[ № ТН]]="","",VLOOKUP(ТаблицаДокумент[[#This Row],[ № ТН]],Сборка_реестра_с_БД[#All],$B$8,FALSE)),"")</f>
        <v/>
      </c>
      <c r="C491" s="4" t="str">
        <f t="array" ref="C49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1" s="4" t="str">
        <f t="array" ref="D491">IFERROR(IF(ТаблицаДокумент[[#This Row],[ № ТН]]="","",VLOOKUP(ТаблицаДокумент[[#This Row],[ № ТН]],Сборка_реестра_с_БД[#All],D$8,FALSE)),"")</f>
        <v/>
      </c>
      <c r="E491" s="16" t="str">
        <f t="array" ref="E491">IFERROR(IF(ТаблицаДокумент[[#This Row],[ № ТН]]="","",VLOOKUP(ТаблицаДокумент[[#This Row],[ № ТН]],Сборка_реестра_с_БД[#All],E$8,FALSE)),"")</f>
        <v/>
      </c>
      <c r="F491" s="17" t="str">
        <f t="array" ref="F491">IFERROR(IF(ТаблицаДокумент[[#This Row],[ № ТН]]="","",VLOOKUP(ТаблицаДокумент[[#This Row],[ № ТН]],Сборка_реестра_с_БД[#All],F$8,FALSE)),"")</f>
        <v/>
      </c>
      <c r="G491" s="4" t="str">
        <f t="array" ref="G491">IFERROR(IF(ТаблицаДокумент[[#This Row],[ № ТН]]="","",VLOOKUP(ТаблицаДокумент[[#This Row],[ № ТН]],Сборка_реестра_с_БД[#All],G$8,FALSE)),"")</f>
        <v/>
      </c>
      <c r="H491" s="4" t="str">
        <f t="array" ref="H491">IFERROR(IF(ТаблицаДокумент[[#This Row],[ № ТН]]="","",VLOOKUP(ТаблицаДокумент[[#This Row],[ № ТН]],Сборка_реестра_с_БД[#All],H$8,FALSE)),"")</f>
        <v/>
      </c>
      <c r="I491" s="4" t="str">
        <f t="array" ref="I491">IFERROR(IF(ТаблицаДокумент[[#This Row],[ № ТН]]="","",VLOOKUP(ТаблицаДокумент[[#This Row],[ № ТН]],Сборка_реестра_с_БД[#All],I$8,FALSE)),"")</f>
        <v/>
      </c>
      <c r="J491" s="6" t="str">
        <f t="array" ref="J49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1" s="4" t="str">
        <f t="array" ref="K491">IFERROR(IF(VLOOKUP(ТаблицаДокумент[[#This Row],[ № ТН]],Сборка_реестра_с_БД[#All],K$8,FALSE),,""),"")</f>
        <v/>
      </c>
      <c r="L491" s="19" t="str">
        <f>IF(ТаблицаДокумент[[#This Row],[№  п/п]]&gt;$K$5,"Y","N")</f>
        <v>Y</v>
      </c>
    </row>
    <row r="492" spans="1:12" x14ac:dyDescent="0.35">
      <c r="A492" s="4" t="str">
        <f t="shared" si="7"/>
        <v/>
      </c>
      <c r="B492" s="15" t="str">
        <f t="array" ref="B492">IFERROR(IF(ТаблицаДокумент[[#This Row],[ № ТН]]="","",VLOOKUP(ТаблицаДокумент[[#This Row],[ № ТН]],Сборка_реестра_с_БД[#All],$B$8,FALSE)),"")</f>
        <v/>
      </c>
      <c r="C492" s="4" t="str">
        <f t="array" ref="C49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2" s="4" t="str">
        <f t="array" ref="D492">IFERROR(IF(ТаблицаДокумент[[#This Row],[ № ТН]]="","",VLOOKUP(ТаблицаДокумент[[#This Row],[ № ТН]],Сборка_реестра_с_БД[#All],D$8,FALSE)),"")</f>
        <v/>
      </c>
      <c r="E492" s="16" t="str">
        <f t="array" ref="E492">IFERROR(IF(ТаблицаДокумент[[#This Row],[ № ТН]]="","",VLOOKUP(ТаблицаДокумент[[#This Row],[ № ТН]],Сборка_реестра_с_БД[#All],E$8,FALSE)),"")</f>
        <v/>
      </c>
      <c r="F492" s="17" t="str">
        <f t="array" ref="F492">IFERROR(IF(ТаблицаДокумент[[#This Row],[ № ТН]]="","",VLOOKUP(ТаблицаДокумент[[#This Row],[ № ТН]],Сборка_реестра_с_БД[#All],F$8,FALSE)),"")</f>
        <v/>
      </c>
      <c r="G492" s="4" t="str">
        <f t="array" ref="G492">IFERROR(IF(ТаблицаДокумент[[#This Row],[ № ТН]]="","",VLOOKUP(ТаблицаДокумент[[#This Row],[ № ТН]],Сборка_реестра_с_БД[#All],G$8,FALSE)),"")</f>
        <v/>
      </c>
      <c r="H492" s="4" t="str">
        <f t="array" ref="H492">IFERROR(IF(ТаблицаДокумент[[#This Row],[ № ТН]]="","",VLOOKUP(ТаблицаДокумент[[#This Row],[ № ТН]],Сборка_реестра_с_БД[#All],H$8,FALSE)),"")</f>
        <v/>
      </c>
      <c r="I492" s="4" t="str">
        <f t="array" ref="I492">IFERROR(IF(ТаблицаДокумент[[#This Row],[ № ТН]]="","",VLOOKUP(ТаблицаДокумент[[#This Row],[ № ТН]],Сборка_реестра_с_БД[#All],I$8,FALSE)),"")</f>
        <v/>
      </c>
      <c r="J492" s="6" t="str">
        <f t="array" ref="J49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2" s="4" t="str">
        <f t="array" ref="K492">IFERROR(IF(VLOOKUP(ТаблицаДокумент[[#This Row],[ № ТН]],Сборка_реестра_с_БД[#All],K$8,FALSE),,""),"")</f>
        <v/>
      </c>
      <c r="L492" s="19" t="str">
        <f>IF(ТаблицаДокумент[[#This Row],[№  п/п]]&gt;$K$5,"Y","N")</f>
        <v>Y</v>
      </c>
    </row>
    <row r="493" spans="1:12" x14ac:dyDescent="0.35">
      <c r="A493" s="4" t="str">
        <f t="shared" si="7"/>
        <v/>
      </c>
      <c r="B493" s="15" t="str">
        <f t="array" ref="B493">IFERROR(IF(ТаблицаДокумент[[#This Row],[ № ТН]]="","",VLOOKUP(ТаблицаДокумент[[#This Row],[ № ТН]],Сборка_реестра_с_БД[#All],$B$8,FALSE)),"")</f>
        <v/>
      </c>
      <c r="C493" s="4" t="str">
        <f t="array" ref="C493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3" s="4" t="str">
        <f t="array" ref="D493">IFERROR(IF(ТаблицаДокумент[[#This Row],[ № ТН]]="","",VLOOKUP(ТаблицаДокумент[[#This Row],[ № ТН]],Сборка_реестра_с_БД[#All],D$8,FALSE)),"")</f>
        <v/>
      </c>
      <c r="E493" s="16" t="str">
        <f t="array" ref="E493">IFERROR(IF(ТаблицаДокумент[[#This Row],[ № ТН]]="","",VLOOKUP(ТаблицаДокумент[[#This Row],[ № ТН]],Сборка_реестра_с_БД[#All],E$8,FALSE)),"")</f>
        <v/>
      </c>
      <c r="F493" s="17" t="str">
        <f t="array" ref="F493">IFERROR(IF(ТаблицаДокумент[[#This Row],[ № ТН]]="","",VLOOKUP(ТаблицаДокумент[[#This Row],[ № ТН]],Сборка_реестра_с_БД[#All],F$8,FALSE)),"")</f>
        <v/>
      </c>
      <c r="G493" s="4" t="str">
        <f t="array" ref="G493">IFERROR(IF(ТаблицаДокумент[[#This Row],[ № ТН]]="","",VLOOKUP(ТаблицаДокумент[[#This Row],[ № ТН]],Сборка_реестра_с_БД[#All],G$8,FALSE)),"")</f>
        <v/>
      </c>
      <c r="H493" s="4" t="str">
        <f t="array" ref="H493">IFERROR(IF(ТаблицаДокумент[[#This Row],[ № ТН]]="","",VLOOKUP(ТаблицаДокумент[[#This Row],[ № ТН]],Сборка_реестра_с_БД[#All],H$8,FALSE)),"")</f>
        <v/>
      </c>
      <c r="I493" s="4" t="str">
        <f t="array" ref="I493">IFERROR(IF(ТаблицаДокумент[[#This Row],[ № ТН]]="","",VLOOKUP(ТаблицаДокумент[[#This Row],[ № ТН]],Сборка_реестра_с_БД[#All],I$8,FALSE)),"")</f>
        <v/>
      </c>
      <c r="J493" s="6" t="str">
        <f t="array" ref="J493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3" s="4" t="str">
        <f t="array" ref="K493">IFERROR(IF(VLOOKUP(ТаблицаДокумент[[#This Row],[ № ТН]],Сборка_реестра_с_БД[#All],K$8,FALSE),,""),"")</f>
        <v/>
      </c>
      <c r="L493" s="19" t="str">
        <f>IF(ТаблицаДокумент[[#This Row],[№  п/п]]&gt;$K$5,"Y","N")</f>
        <v>Y</v>
      </c>
    </row>
    <row r="494" spans="1:12" x14ac:dyDescent="0.35">
      <c r="A494" s="4" t="str">
        <f t="shared" si="7"/>
        <v/>
      </c>
      <c r="B494" s="15" t="str">
        <f t="array" ref="B494">IFERROR(IF(ТаблицаДокумент[[#This Row],[ № ТН]]="","",VLOOKUP(ТаблицаДокумент[[#This Row],[ № ТН]],Сборка_реестра_с_БД[#All],$B$8,FALSE)),"")</f>
        <v/>
      </c>
      <c r="C494" s="4" t="str">
        <f t="array" ref="C494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4" s="4" t="str">
        <f t="array" ref="D494">IFERROR(IF(ТаблицаДокумент[[#This Row],[ № ТН]]="","",VLOOKUP(ТаблицаДокумент[[#This Row],[ № ТН]],Сборка_реестра_с_БД[#All],D$8,FALSE)),"")</f>
        <v/>
      </c>
      <c r="E494" s="16" t="str">
        <f t="array" ref="E494">IFERROR(IF(ТаблицаДокумент[[#This Row],[ № ТН]]="","",VLOOKUP(ТаблицаДокумент[[#This Row],[ № ТН]],Сборка_реестра_с_БД[#All],E$8,FALSE)),"")</f>
        <v/>
      </c>
      <c r="F494" s="17" t="str">
        <f t="array" ref="F494">IFERROR(IF(ТаблицаДокумент[[#This Row],[ № ТН]]="","",VLOOKUP(ТаблицаДокумент[[#This Row],[ № ТН]],Сборка_реестра_с_БД[#All],F$8,FALSE)),"")</f>
        <v/>
      </c>
      <c r="G494" s="4" t="str">
        <f t="array" ref="G494">IFERROR(IF(ТаблицаДокумент[[#This Row],[ № ТН]]="","",VLOOKUP(ТаблицаДокумент[[#This Row],[ № ТН]],Сборка_реестра_с_БД[#All],G$8,FALSE)),"")</f>
        <v/>
      </c>
      <c r="H494" s="4" t="str">
        <f t="array" ref="H494">IFERROR(IF(ТаблицаДокумент[[#This Row],[ № ТН]]="","",VLOOKUP(ТаблицаДокумент[[#This Row],[ № ТН]],Сборка_реестра_с_БД[#All],H$8,FALSE)),"")</f>
        <v/>
      </c>
      <c r="I494" s="4" t="str">
        <f t="array" ref="I494">IFERROR(IF(ТаблицаДокумент[[#This Row],[ № ТН]]="","",VLOOKUP(ТаблицаДокумент[[#This Row],[ № ТН]],Сборка_реестра_с_БД[#All],I$8,FALSE)),"")</f>
        <v/>
      </c>
      <c r="J494" s="6" t="str">
        <f t="array" ref="J494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4" s="4" t="str">
        <f t="array" ref="K494">IFERROR(IF(VLOOKUP(ТаблицаДокумент[[#This Row],[ № ТН]],Сборка_реестра_с_БД[#All],K$8,FALSE),,""),"")</f>
        <v/>
      </c>
      <c r="L494" s="19" t="str">
        <f>IF(ТаблицаДокумент[[#This Row],[№  п/п]]&gt;$K$5,"Y","N")</f>
        <v>Y</v>
      </c>
    </row>
    <row r="495" spans="1:12" x14ac:dyDescent="0.35">
      <c r="A495" s="4" t="str">
        <f t="shared" si="7"/>
        <v/>
      </c>
      <c r="B495" s="15" t="str">
        <f t="array" ref="B495">IFERROR(IF(ТаблицаДокумент[[#This Row],[ № ТН]]="","",VLOOKUP(ТаблицаДокумент[[#This Row],[ № ТН]],Сборка_реестра_с_БД[#All],$B$8,FALSE)),"")</f>
        <v/>
      </c>
      <c r="C495" s="4" t="str">
        <f t="array" ref="C495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5" s="4" t="str">
        <f t="array" ref="D495">IFERROR(IF(ТаблицаДокумент[[#This Row],[ № ТН]]="","",VLOOKUP(ТаблицаДокумент[[#This Row],[ № ТН]],Сборка_реестра_с_БД[#All],D$8,FALSE)),"")</f>
        <v/>
      </c>
      <c r="E495" s="16" t="str">
        <f t="array" ref="E495">IFERROR(IF(ТаблицаДокумент[[#This Row],[ № ТН]]="","",VLOOKUP(ТаблицаДокумент[[#This Row],[ № ТН]],Сборка_реестра_с_БД[#All],E$8,FALSE)),"")</f>
        <v/>
      </c>
      <c r="F495" s="17" t="str">
        <f t="array" ref="F495">IFERROR(IF(ТаблицаДокумент[[#This Row],[ № ТН]]="","",VLOOKUP(ТаблицаДокумент[[#This Row],[ № ТН]],Сборка_реестра_с_БД[#All],F$8,FALSE)),"")</f>
        <v/>
      </c>
      <c r="G495" s="4" t="str">
        <f t="array" ref="G495">IFERROR(IF(ТаблицаДокумент[[#This Row],[ № ТН]]="","",VLOOKUP(ТаблицаДокумент[[#This Row],[ № ТН]],Сборка_реестра_с_БД[#All],G$8,FALSE)),"")</f>
        <v/>
      </c>
      <c r="H495" s="4" t="str">
        <f t="array" ref="H495">IFERROR(IF(ТаблицаДокумент[[#This Row],[ № ТН]]="","",VLOOKUP(ТаблицаДокумент[[#This Row],[ № ТН]],Сборка_реестра_с_БД[#All],H$8,FALSE)),"")</f>
        <v/>
      </c>
      <c r="I495" s="4" t="str">
        <f t="array" ref="I495">IFERROR(IF(ТаблицаДокумент[[#This Row],[ № ТН]]="","",VLOOKUP(ТаблицаДокумент[[#This Row],[ № ТН]],Сборка_реестра_с_БД[#All],I$8,FALSE)),"")</f>
        <v/>
      </c>
      <c r="J495" s="6" t="str">
        <f t="array" ref="J495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5" s="4" t="str">
        <f t="array" ref="K495">IFERROR(IF(VLOOKUP(ТаблицаДокумент[[#This Row],[ № ТН]],Сборка_реестра_с_БД[#All],K$8,FALSE),,""),"")</f>
        <v/>
      </c>
      <c r="L495" s="19" t="str">
        <f>IF(ТаблицаДокумент[[#This Row],[№  п/п]]&gt;$K$5,"Y","N")</f>
        <v>Y</v>
      </c>
    </row>
    <row r="496" spans="1:12" x14ac:dyDescent="0.35">
      <c r="A496" s="4" t="str">
        <f t="shared" si="7"/>
        <v/>
      </c>
      <c r="B496" s="15" t="str">
        <f t="array" ref="B496">IFERROR(IF(ТаблицаДокумент[[#This Row],[ № ТН]]="","",VLOOKUP(ТаблицаДокумент[[#This Row],[ № ТН]],Сборка_реестра_с_БД[#All],$B$8,FALSE)),"")</f>
        <v/>
      </c>
      <c r="C496" s="4" t="str">
        <f t="array" ref="C496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6" s="4" t="str">
        <f t="array" ref="D496">IFERROR(IF(ТаблицаДокумент[[#This Row],[ № ТН]]="","",VLOOKUP(ТаблицаДокумент[[#This Row],[ № ТН]],Сборка_реестра_с_БД[#All],D$8,FALSE)),"")</f>
        <v/>
      </c>
      <c r="E496" s="16" t="str">
        <f t="array" ref="E496">IFERROR(IF(ТаблицаДокумент[[#This Row],[ № ТН]]="","",VLOOKUP(ТаблицаДокумент[[#This Row],[ № ТН]],Сборка_реестра_с_БД[#All],E$8,FALSE)),"")</f>
        <v/>
      </c>
      <c r="F496" s="17" t="str">
        <f t="array" ref="F496">IFERROR(IF(ТаблицаДокумент[[#This Row],[ № ТН]]="","",VLOOKUP(ТаблицаДокумент[[#This Row],[ № ТН]],Сборка_реестра_с_БД[#All],F$8,FALSE)),"")</f>
        <v/>
      </c>
      <c r="G496" s="4" t="str">
        <f t="array" ref="G496">IFERROR(IF(ТаблицаДокумент[[#This Row],[ № ТН]]="","",VLOOKUP(ТаблицаДокумент[[#This Row],[ № ТН]],Сборка_реестра_с_БД[#All],G$8,FALSE)),"")</f>
        <v/>
      </c>
      <c r="H496" s="4" t="str">
        <f t="array" ref="H496">IFERROR(IF(ТаблицаДокумент[[#This Row],[ № ТН]]="","",VLOOKUP(ТаблицаДокумент[[#This Row],[ № ТН]],Сборка_реестра_с_БД[#All],H$8,FALSE)),"")</f>
        <v/>
      </c>
      <c r="I496" s="4" t="str">
        <f t="array" ref="I496">IFERROR(IF(ТаблицаДокумент[[#This Row],[ № ТН]]="","",VLOOKUP(ТаблицаДокумент[[#This Row],[ № ТН]],Сборка_реестра_с_БД[#All],I$8,FALSE)),"")</f>
        <v/>
      </c>
      <c r="J496" s="6" t="str">
        <f t="array" ref="J496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6" s="4" t="str">
        <f t="array" ref="K496">IFERROR(IF(VLOOKUP(ТаблицаДокумент[[#This Row],[ № ТН]],Сборка_реестра_с_БД[#All],K$8,FALSE),,""),"")</f>
        <v/>
      </c>
      <c r="L496" s="19" t="str">
        <f>IF(ТаблицаДокумент[[#This Row],[№  п/п]]&gt;$K$5,"Y","N")</f>
        <v>Y</v>
      </c>
    </row>
    <row r="497" spans="1:12" x14ac:dyDescent="0.35">
      <c r="A497" s="4" t="str">
        <f t="shared" si="7"/>
        <v/>
      </c>
      <c r="B497" s="15" t="str">
        <f t="array" ref="B497">IFERROR(IF(ТаблицаДокумент[[#This Row],[ № ТН]]="","",VLOOKUP(ТаблицаДокумент[[#This Row],[ № ТН]],Сборка_реестра_с_БД[#All],$B$8,FALSE)),"")</f>
        <v/>
      </c>
      <c r="C497" s="4" t="str">
        <f t="array" ref="C497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7" s="4" t="str">
        <f t="array" ref="D497">IFERROR(IF(ТаблицаДокумент[[#This Row],[ № ТН]]="","",VLOOKUP(ТаблицаДокумент[[#This Row],[ № ТН]],Сборка_реестра_с_БД[#All],D$8,FALSE)),"")</f>
        <v/>
      </c>
      <c r="E497" s="16" t="str">
        <f t="array" ref="E497">IFERROR(IF(ТаблицаДокумент[[#This Row],[ № ТН]]="","",VLOOKUP(ТаблицаДокумент[[#This Row],[ № ТН]],Сборка_реестра_с_БД[#All],E$8,FALSE)),"")</f>
        <v/>
      </c>
      <c r="F497" s="17" t="str">
        <f t="array" ref="F497">IFERROR(IF(ТаблицаДокумент[[#This Row],[ № ТН]]="","",VLOOKUP(ТаблицаДокумент[[#This Row],[ № ТН]],Сборка_реестра_с_БД[#All],F$8,FALSE)),"")</f>
        <v/>
      </c>
      <c r="G497" s="4" t="str">
        <f t="array" ref="G497">IFERROR(IF(ТаблицаДокумент[[#This Row],[ № ТН]]="","",VLOOKUP(ТаблицаДокумент[[#This Row],[ № ТН]],Сборка_реестра_с_БД[#All],G$8,FALSE)),"")</f>
        <v/>
      </c>
      <c r="H497" s="4" t="str">
        <f t="array" ref="H497">IFERROR(IF(ТаблицаДокумент[[#This Row],[ № ТН]]="","",VLOOKUP(ТаблицаДокумент[[#This Row],[ № ТН]],Сборка_реестра_с_БД[#All],H$8,FALSE)),"")</f>
        <v/>
      </c>
      <c r="I497" s="4" t="str">
        <f t="array" ref="I497">IFERROR(IF(ТаблицаДокумент[[#This Row],[ № ТН]]="","",VLOOKUP(ТаблицаДокумент[[#This Row],[ № ТН]],Сборка_реестра_с_БД[#All],I$8,FALSE)),"")</f>
        <v/>
      </c>
      <c r="J497" s="6" t="str">
        <f t="array" ref="J497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7" s="4" t="str">
        <f t="array" ref="K497">IFERROR(IF(VLOOKUP(ТаблицаДокумент[[#This Row],[ № ТН]],Сборка_реестра_с_БД[#All],K$8,FALSE),,""),"")</f>
        <v/>
      </c>
      <c r="L497" s="19" t="str">
        <f>IF(ТаблицаДокумент[[#This Row],[№  п/п]]&gt;$K$5,"Y","N")</f>
        <v>Y</v>
      </c>
    </row>
    <row r="498" spans="1:12" x14ac:dyDescent="0.35">
      <c r="A498" s="4" t="str">
        <f t="shared" si="7"/>
        <v/>
      </c>
      <c r="B498" s="15" t="str">
        <f t="array" ref="B498">IFERROR(IF(ТаблицаДокумент[[#This Row],[ № ТН]]="","",VLOOKUP(ТаблицаДокумент[[#This Row],[ № ТН]],Сборка_реестра_с_БД[#All],$B$8,FALSE)),"")</f>
        <v/>
      </c>
      <c r="C498" s="4" t="str">
        <f t="array" ref="C498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8" s="4" t="str">
        <f t="array" ref="D498">IFERROR(IF(ТаблицаДокумент[[#This Row],[ № ТН]]="","",VLOOKUP(ТаблицаДокумент[[#This Row],[ № ТН]],Сборка_реестра_с_БД[#All],D$8,FALSE)),"")</f>
        <v/>
      </c>
      <c r="E498" s="16" t="str">
        <f t="array" ref="E498">IFERROR(IF(ТаблицаДокумент[[#This Row],[ № ТН]]="","",VLOOKUP(ТаблицаДокумент[[#This Row],[ № ТН]],Сборка_реестра_с_БД[#All],E$8,FALSE)),"")</f>
        <v/>
      </c>
      <c r="F498" s="17" t="str">
        <f t="array" ref="F498">IFERROR(IF(ТаблицаДокумент[[#This Row],[ № ТН]]="","",VLOOKUP(ТаблицаДокумент[[#This Row],[ № ТН]],Сборка_реестра_с_БД[#All],F$8,FALSE)),"")</f>
        <v/>
      </c>
      <c r="G498" s="4" t="str">
        <f t="array" ref="G498">IFERROR(IF(ТаблицаДокумент[[#This Row],[ № ТН]]="","",VLOOKUP(ТаблицаДокумент[[#This Row],[ № ТН]],Сборка_реестра_с_БД[#All],G$8,FALSE)),"")</f>
        <v/>
      </c>
      <c r="H498" s="4" t="str">
        <f t="array" ref="H498">IFERROR(IF(ТаблицаДокумент[[#This Row],[ № ТН]]="","",VLOOKUP(ТаблицаДокумент[[#This Row],[ № ТН]],Сборка_реестра_с_БД[#All],H$8,FALSE)),"")</f>
        <v/>
      </c>
      <c r="I498" s="4" t="str">
        <f t="array" ref="I498">IFERROR(IF(ТаблицаДокумент[[#This Row],[ № ТН]]="","",VLOOKUP(ТаблицаДокумент[[#This Row],[ № ТН]],Сборка_реестра_с_БД[#All],I$8,FALSE)),"")</f>
        <v/>
      </c>
      <c r="J498" s="6" t="str">
        <f t="array" ref="J498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8" s="4" t="str">
        <f t="array" ref="K498">IFERROR(IF(VLOOKUP(ТаблицаДокумент[[#This Row],[ № ТН]],Сборка_реестра_с_БД[#All],K$8,FALSE),,""),"")</f>
        <v/>
      </c>
      <c r="L498" s="19" t="str">
        <f>IF(ТаблицаДокумент[[#This Row],[№  п/п]]&gt;$K$5,"Y","N")</f>
        <v>Y</v>
      </c>
    </row>
    <row r="499" spans="1:12" x14ac:dyDescent="0.35">
      <c r="A499" s="4" t="str">
        <f t="shared" si="7"/>
        <v/>
      </c>
      <c r="B499" s="15" t="str">
        <f t="array" ref="B499">IFERROR(IF(ТаблицаДокумент[[#This Row],[ № ТН]]="","",VLOOKUP(ТаблицаДокумент[[#This Row],[ № ТН]],Сборка_реестра_с_БД[#All],$B$8,FALSE)),"")</f>
        <v/>
      </c>
      <c r="C499" s="4" t="str">
        <f t="array" ref="C499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499" s="4" t="str">
        <f t="array" ref="D499">IFERROR(IF(ТаблицаДокумент[[#This Row],[ № ТН]]="","",VLOOKUP(ТаблицаДокумент[[#This Row],[ № ТН]],Сборка_реестра_с_БД[#All],D$8,FALSE)),"")</f>
        <v/>
      </c>
      <c r="E499" s="16" t="str">
        <f t="array" ref="E499">IFERROR(IF(ТаблицаДокумент[[#This Row],[ № ТН]]="","",VLOOKUP(ТаблицаДокумент[[#This Row],[ № ТН]],Сборка_реестра_с_БД[#All],E$8,FALSE)),"")</f>
        <v/>
      </c>
      <c r="F499" s="17" t="str">
        <f t="array" ref="F499">IFERROR(IF(ТаблицаДокумент[[#This Row],[ № ТН]]="","",VLOOKUP(ТаблицаДокумент[[#This Row],[ № ТН]],Сборка_реестра_с_БД[#All],F$8,FALSE)),"")</f>
        <v/>
      </c>
      <c r="G499" s="4" t="str">
        <f t="array" ref="G499">IFERROR(IF(ТаблицаДокумент[[#This Row],[ № ТН]]="","",VLOOKUP(ТаблицаДокумент[[#This Row],[ № ТН]],Сборка_реестра_с_БД[#All],G$8,FALSE)),"")</f>
        <v/>
      </c>
      <c r="H499" s="4" t="str">
        <f t="array" ref="H499">IFERROR(IF(ТаблицаДокумент[[#This Row],[ № ТН]]="","",VLOOKUP(ТаблицаДокумент[[#This Row],[ № ТН]],Сборка_реестра_с_БД[#All],H$8,FALSE)),"")</f>
        <v/>
      </c>
      <c r="I499" s="4" t="str">
        <f t="array" ref="I499">IFERROR(IF(ТаблицаДокумент[[#This Row],[ № ТН]]="","",VLOOKUP(ТаблицаДокумент[[#This Row],[ № ТН]],Сборка_реестра_с_БД[#All],I$8,FALSE)),"")</f>
        <v/>
      </c>
      <c r="J499" s="6" t="str">
        <f t="array" ref="J499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499" s="4" t="str">
        <f t="array" ref="K499">IFERROR(IF(VLOOKUP(ТаблицаДокумент[[#This Row],[ № ТН]],Сборка_реестра_с_БД[#All],K$8,FALSE),,""),"")</f>
        <v/>
      </c>
      <c r="L499" s="19" t="str">
        <f>IF(ТаблицаДокумент[[#This Row],[№  п/п]]&gt;$K$5,"Y","N")</f>
        <v>Y</v>
      </c>
    </row>
    <row r="500" spans="1:12" x14ac:dyDescent="0.35">
      <c r="A500" s="4" t="str">
        <f t="shared" si="7"/>
        <v/>
      </c>
      <c r="B500" s="15" t="str">
        <f t="array" ref="B500">IFERROR(IF(ТаблицаДокумент[[#This Row],[ № ТН]]="","",VLOOKUP(ТаблицаДокумент[[#This Row],[ № ТН]],Сборка_реестра_с_БД[#All],$B$8,FALSE)),"")</f>
        <v/>
      </c>
      <c r="C500" s="4" t="str">
        <f t="array" ref="C500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500" s="4" t="str">
        <f t="array" ref="D500">IFERROR(IF(ТаблицаДокумент[[#This Row],[ № ТН]]="","",VLOOKUP(ТаблицаДокумент[[#This Row],[ № ТН]],Сборка_реестра_с_БД[#All],D$8,FALSE)),"")</f>
        <v/>
      </c>
      <c r="E500" s="16" t="str">
        <f t="array" ref="E500">IFERROR(IF(ТаблицаДокумент[[#This Row],[ № ТН]]="","",VLOOKUP(ТаблицаДокумент[[#This Row],[ № ТН]],Сборка_реестра_с_БД[#All],E$8,FALSE)),"")</f>
        <v/>
      </c>
      <c r="F500" s="17" t="str">
        <f t="array" ref="F500">IFERROR(IF(ТаблицаДокумент[[#This Row],[ № ТН]]="","",VLOOKUP(ТаблицаДокумент[[#This Row],[ № ТН]],Сборка_реестра_с_БД[#All],F$8,FALSE)),"")</f>
        <v/>
      </c>
      <c r="G500" s="4" t="str">
        <f t="array" ref="G500">IFERROR(IF(ТаблицаДокумент[[#This Row],[ № ТН]]="","",VLOOKUP(ТаблицаДокумент[[#This Row],[ № ТН]],Сборка_реестра_с_БД[#All],G$8,FALSE)),"")</f>
        <v/>
      </c>
      <c r="H500" s="4" t="str">
        <f t="array" ref="H500">IFERROR(IF(ТаблицаДокумент[[#This Row],[ № ТН]]="","",VLOOKUP(ТаблицаДокумент[[#This Row],[ № ТН]],Сборка_реестра_с_БД[#All],H$8,FALSE)),"")</f>
        <v/>
      </c>
      <c r="I500" s="4" t="str">
        <f t="array" ref="I500">IFERROR(IF(ТаблицаДокумент[[#This Row],[ № ТН]]="","",VLOOKUP(ТаблицаДокумент[[#This Row],[ № ТН]],Сборка_реестра_с_БД[#All],I$8,FALSE)),"")</f>
        <v/>
      </c>
      <c r="J500" s="6" t="str">
        <f t="array" ref="J500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500" s="4" t="str">
        <f t="array" ref="K500">IFERROR(IF(VLOOKUP(ТаблицаДокумент[[#This Row],[ № ТН]],Сборка_реестра_с_БД[#All],K$8,FALSE),,""),"")</f>
        <v/>
      </c>
      <c r="L500" s="19" t="str">
        <f>IF(ТаблицаДокумент[[#This Row],[№  п/п]]&gt;$K$5,"Y","N")</f>
        <v>Y</v>
      </c>
    </row>
    <row r="501" spans="1:12" x14ac:dyDescent="0.35">
      <c r="A501" s="4" t="str">
        <f t="shared" si="7"/>
        <v/>
      </c>
      <c r="B501" s="15" t="str">
        <f t="array" ref="B501">IFERROR(IF(ТаблицаДокумент[[#This Row],[ № ТН]]="","",VLOOKUP(ТаблицаДокумент[[#This Row],[ № ТН]],Сборка_реестра_с_БД[#All],$B$8,FALSE)),"")</f>
        <v/>
      </c>
      <c r="C501" s="4" t="str">
        <f t="array" ref="C501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501" s="4" t="str">
        <f t="array" ref="D501">IFERROR(IF(ТаблицаДокумент[[#This Row],[ № ТН]]="","",VLOOKUP(ТаблицаДокумент[[#This Row],[ № ТН]],Сборка_реестра_с_БД[#All],D$8,FALSE)),"")</f>
        <v/>
      </c>
      <c r="E501" s="16" t="str">
        <f t="array" ref="E501">IFERROR(IF(ТаблицаДокумент[[#This Row],[ № ТН]]="","",VLOOKUP(ТаблицаДокумент[[#This Row],[ № ТН]],Сборка_реестра_с_БД[#All],E$8,FALSE)),"")</f>
        <v/>
      </c>
      <c r="F501" s="17" t="str">
        <f t="array" ref="F501">IFERROR(IF(ТаблицаДокумент[[#This Row],[ № ТН]]="","",VLOOKUP(ТаблицаДокумент[[#This Row],[ № ТН]],Сборка_реестра_с_БД[#All],F$8,FALSE)),"")</f>
        <v/>
      </c>
      <c r="G501" s="4" t="str">
        <f t="array" ref="G501">IFERROR(IF(ТаблицаДокумент[[#This Row],[ № ТН]]="","",VLOOKUP(ТаблицаДокумент[[#This Row],[ № ТН]],Сборка_реестра_с_БД[#All],G$8,FALSE)),"")</f>
        <v/>
      </c>
      <c r="H501" s="4" t="str">
        <f t="array" ref="H501">IFERROR(IF(ТаблицаДокумент[[#This Row],[ № ТН]]="","",VLOOKUP(ТаблицаДокумент[[#This Row],[ № ТН]],Сборка_реестра_с_БД[#All],H$8,FALSE)),"")</f>
        <v/>
      </c>
      <c r="I501" s="4" t="str">
        <f t="array" ref="I501">IFERROR(IF(ТаблицаДокумент[[#This Row],[ № ТН]]="","",VLOOKUP(ТаблицаДокумент[[#This Row],[ № ТН]],Сборка_реестра_с_БД[#All],I$8,FALSE)),"")</f>
        <v/>
      </c>
      <c r="J501" s="6" t="str">
        <f t="array" ref="J501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501" s="4" t="str">
        <f t="array" ref="K501">IFERROR(IF(VLOOKUP(ТаблицаДокумент[[#This Row],[ № ТН]],Сборка_реестра_с_БД[#All],K$8,FALSE),,""),"")</f>
        <v/>
      </c>
      <c r="L501" s="19" t="str">
        <f>IF(ТаблицаДокумент[[#This Row],[№  п/п]]&gt;$K$5,"Y","N")</f>
        <v>Y</v>
      </c>
    </row>
    <row r="502" spans="1:12" x14ac:dyDescent="0.35">
      <c r="A502" s="4" t="str">
        <f t="shared" si="7"/>
        <v/>
      </c>
      <c r="B502" s="15" t="str">
        <f t="array" ref="B502">IFERROR(IF(ТаблицаДокумент[[#This Row],[ № ТН]]="","",VLOOKUP(ТаблицаДокумент[[#This Row],[ № ТН]],Сборка_реестра_с_БД[#All],$B$8,FALSE)),"")</f>
        <v/>
      </c>
      <c r="C502" s="4" t="str">
        <f t="array" ref="C502">IF($H$1="","",IFERROR(INDEX(Сборка_реестра_с_БД[[#All],[ № ТН]],SMALL(IF(Документ!$H$1=Сборка_реестра_с_БД[[#All],[БД_№+ДАТА_УПД]],ROW(Сборка_реестра_с_БД[[#All],[БД_№+ДАТА_УПД]]),""),ROW()-9)),""))</f>
        <v/>
      </c>
      <c r="D502" s="4" t="str">
        <f t="array" ref="D502">IFERROR(IF(ТаблицаДокумент[[#This Row],[ № ТН]]="","",VLOOKUP(ТаблицаДокумент[[#This Row],[ № ТН]],Сборка_реестра_с_БД[#All],D$8,FALSE)),"")</f>
        <v/>
      </c>
      <c r="E502" s="16" t="str">
        <f t="array" ref="E502">IFERROR(IF(ТаблицаДокумент[[#This Row],[ № ТН]]="","",VLOOKUP(ТаблицаДокумент[[#This Row],[ № ТН]],Сборка_реестра_с_БД[#All],E$8,FALSE)),"")</f>
        <v/>
      </c>
      <c r="F502" s="17" t="str">
        <f t="array" ref="F502">IFERROR(IF(ТаблицаДокумент[[#This Row],[ № ТН]]="","",VLOOKUP(ТаблицаДокумент[[#This Row],[ № ТН]],Сборка_реестра_с_БД[#All],F$8,FALSE)),"")</f>
        <v/>
      </c>
      <c r="G502" s="4" t="str">
        <f t="array" ref="G502">IFERROR(IF(ТаблицаДокумент[[#This Row],[ № ТН]]="","",VLOOKUP(ТаблицаДокумент[[#This Row],[ № ТН]],Сборка_реестра_с_БД[#All],G$8,FALSE)),"")</f>
        <v/>
      </c>
      <c r="H502" s="4" t="str">
        <f t="array" ref="H502">IFERROR(IF(ТаблицаДокумент[[#This Row],[ № ТН]]="","",VLOOKUP(ТаблицаДокумент[[#This Row],[ № ТН]],Сборка_реестра_с_БД[#All],H$8,FALSE)),"")</f>
        <v/>
      </c>
      <c r="I502" s="4" t="str">
        <f t="array" ref="I502">IFERROR(IF(ТаблицаДокумент[[#This Row],[ № ТН]]="","",VLOOKUP(ТаблицаДокумент[[#This Row],[ № ТН]],Сборка_реестра_с_БД[#All],I$8,FALSE)),"")</f>
        <v/>
      </c>
      <c r="J502" s="6" t="str">
        <f t="array" ref="J502">IFERROR(ТаблицаДокумент[[#This Row],[кол-во, м3]]*INDEX(ТаблицаЦен[[#All],[Цена]],MATCH(ТаблицаДокумент[[#This Row],[Проект]]&amp;ТаблицаДокумент[[#This Row],[Наименование товара]],ТаблицаЦен[[#All],[Проект]]&amp;ТаблицаЦен[[#All],[Наименование]],0)),"")</f>
        <v/>
      </c>
      <c r="K502" s="4" t="str">
        <f t="array" ref="K502">IFERROR(IF(VLOOKUP(ТаблицаДокумент[[#This Row],[ № ТН]],Сборка_реестра_с_БД[#All],K$8,FALSE),,""),"")</f>
        <v/>
      </c>
      <c r="L502" s="19" t="str">
        <f>IF(ТаблицаДокумент[[#This Row],[№  п/п]]&gt;$K$5,"Y","N")</f>
        <v>Y</v>
      </c>
    </row>
  </sheetData>
  <mergeCells count="2">
    <mergeCell ref="B3:K3"/>
    <mergeCell ref="H1:J1"/>
  </mergeCells>
  <conditionalFormatting sqref="A10:L502">
    <cfRule type="expression" dxfId="0" priority="1">
      <formula>$L10="Y"</formula>
    </cfRule>
  </conditionalFormatting>
  <dataValidations count="1">
    <dataValidation type="list" allowBlank="1" showInputMessage="1" showErrorMessage="1" sqref="H1" xr:uid="{108A31C0-B823-4CA3-8E9D-732DFB59AF0B}">
      <formula1>НОМЕР_ДАТА</formula1>
    </dataValidation>
  </dataValidations>
  <pageMargins left="0.7" right="0.7" top="0.75" bottom="0.75" header="0.3" footer="0.3"/>
  <pageSetup paperSize="9" scale="81" fitToHeight="0" orientation="landscape" r:id="rId1"/>
  <headerFooter>
    <oddFooter>&amp;CСтраница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62EA-5385-4C65-8F01-FA4A8C26B29F}">
  <sheetPr codeName="Лист4"/>
  <dimension ref="A1:R566"/>
  <sheetViews>
    <sheetView topLeftCell="I209" zoomScaleNormal="100" workbookViewId="0">
      <selection activeCell="N222" sqref="N100:N222"/>
    </sheetView>
  </sheetViews>
  <sheetFormatPr defaultRowHeight="14.5" x14ac:dyDescent="0.35"/>
  <cols>
    <col min="1" max="1" width="16.36328125" bestFit="1" customWidth="1"/>
    <col min="2" max="2" width="13.81640625" bestFit="1" customWidth="1"/>
    <col min="3" max="3" width="12.6328125" bestFit="1" customWidth="1"/>
    <col min="4" max="4" width="16.36328125" bestFit="1" customWidth="1"/>
    <col min="5" max="5" width="33.54296875" bestFit="1" customWidth="1"/>
    <col min="6" max="6" width="14.81640625" bestFit="1" customWidth="1"/>
    <col min="7" max="7" width="40.90625" bestFit="1" customWidth="1"/>
    <col min="8" max="8" width="11.90625" bestFit="1" customWidth="1"/>
    <col min="9" max="9" width="16.36328125" bestFit="1" customWidth="1"/>
    <col min="10" max="10" width="11.7265625" bestFit="1" customWidth="1"/>
    <col min="11" max="11" width="17.08984375" bestFit="1" customWidth="1"/>
    <col min="12" max="12" width="14" bestFit="1" customWidth="1"/>
    <col min="13" max="13" width="16.36328125" bestFit="1" customWidth="1"/>
    <col min="14" max="14" width="18.6328125" bestFit="1" customWidth="1"/>
    <col min="15" max="15" width="15.90625" bestFit="1" customWidth="1"/>
    <col min="16" max="16" width="22.36328125" bestFit="1" customWidth="1"/>
    <col min="17" max="18" width="13.54296875" customWidth="1"/>
    <col min="19" max="19" width="13.54296875" bestFit="1" customWidth="1"/>
  </cols>
  <sheetData>
    <row r="1" spans="1:18" x14ac:dyDescent="0.35">
      <c r="A1" t="s">
        <v>637</v>
      </c>
      <c r="B1" s="2" t="s">
        <v>120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</v>
      </c>
      <c r="K1" s="2" t="s">
        <v>5</v>
      </c>
      <c r="L1" s="2" t="s">
        <v>116</v>
      </c>
      <c r="M1" s="2" t="s">
        <v>117</v>
      </c>
      <c r="N1" s="2" t="s">
        <v>118</v>
      </c>
      <c r="O1" s="2" t="s">
        <v>119</v>
      </c>
      <c r="P1" s="2" t="s">
        <v>638</v>
      </c>
      <c r="Q1" s="2"/>
      <c r="R1" s="2"/>
    </row>
    <row r="2" spans="1:18" x14ac:dyDescent="0.35">
      <c r="A2" s="2">
        <f>IF(Сборка_реестра_с_БД[[#This Row],[Контроль]]=TRUE,Сборка_реестра_с_БД[[#This Row],[ № ТН]],"")</f>
        <v>10896</v>
      </c>
      <c r="B2" s="2" t="b">
        <v>1</v>
      </c>
      <c r="C2" s="3">
        <v>43785</v>
      </c>
      <c r="D2">
        <v>10896</v>
      </c>
      <c r="E2" t="s">
        <v>2</v>
      </c>
      <c r="F2">
        <v>20</v>
      </c>
      <c r="G2" t="s">
        <v>95</v>
      </c>
      <c r="H2" t="s">
        <v>23</v>
      </c>
      <c r="I2" t="s">
        <v>17</v>
      </c>
      <c r="J2" t="s">
        <v>69</v>
      </c>
      <c r="K2" t="s">
        <v>68</v>
      </c>
      <c r="M2">
        <v>1</v>
      </c>
      <c r="N2" s="3">
        <v>43785</v>
      </c>
      <c r="P2" s="2" t="str">
        <f t="array" ref="P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3" spans="1:18" x14ac:dyDescent="0.35">
      <c r="A3" s="2">
        <f>IF(Сборка_реестра_с_БД[[#This Row],[Контроль]]=TRUE,Сборка_реестра_с_БД[[#This Row],[ № ТН]],"")</f>
        <v>10895</v>
      </c>
      <c r="B3" s="2" t="b">
        <v>1</v>
      </c>
      <c r="C3" s="3">
        <v>43785</v>
      </c>
      <c r="D3">
        <v>10895</v>
      </c>
      <c r="E3" t="s">
        <v>2</v>
      </c>
      <c r="F3">
        <v>20</v>
      </c>
      <c r="G3" t="s">
        <v>95</v>
      </c>
      <c r="H3" t="s">
        <v>23</v>
      </c>
      <c r="I3" t="s">
        <v>17</v>
      </c>
      <c r="J3" t="s">
        <v>69</v>
      </c>
      <c r="K3" t="s">
        <v>68</v>
      </c>
      <c r="M3">
        <v>1</v>
      </c>
      <c r="N3" s="3">
        <v>43785</v>
      </c>
      <c r="P3" s="2" t="str">
        <f t="array" ref="P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4" spans="1:18" x14ac:dyDescent="0.35">
      <c r="A4" s="2">
        <f>IF(Сборка_реестра_с_БД[[#This Row],[Контроль]]=TRUE,Сборка_реестра_с_БД[[#This Row],[ № ТН]],"")</f>
        <v>11187</v>
      </c>
      <c r="B4" s="2" t="b">
        <v>1</v>
      </c>
      <c r="C4" s="3">
        <v>43805</v>
      </c>
      <c r="D4">
        <v>11187</v>
      </c>
      <c r="E4" t="s">
        <v>2</v>
      </c>
      <c r="F4">
        <v>19.7</v>
      </c>
      <c r="G4" t="s">
        <v>115</v>
      </c>
      <c r="H4" t="s">
        <v>23</v>
      </c>
      <c r="I4" t="s">
        <v>17</v>
      </c>
      <c r="J4" t="s">
        <v>69</v>
      </c>
      <c r="K4" t="s">
        <v>76</v>
      </c>
      <c r="M4">
        <v>1</v>
      </c>
      <c r="N4" s="3">
        <v>43785</v>
      </c>
      <c r="P4" s="2" t="str">
        <f t="array" ref="P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5" spans="1:18" x14ac:dyDescent="0.35">
      <c r="A5" s="2">
        <f>IF(Сборка_реестра_с_БД[[#This Row],[Контроль]]=TRUE,Сборка_реестра_с_БД[[#This Row],[ № ТН]],"")</f>
        <v>11183</v>
      </c>
      <c r="B5" s="2" t="b">
        <v>1</v>
      </c>
      <c r="C5" s="3">
        <v>43805</v>
      </c>
      <c r="D5">
        <v>11183</v>
      </c>
      <c r="E5" t="s">
        <v>2</v>
      </c>
      <c r="F5">
        <v>19.5</v>
      </c>
      <c r="G5" t="s">
        <v>115</v>
      </c>
      <c r="H5" t="s">
        <v>23</v>
      </c>
      <c r="I5" t="s">
        <v>17</v>
      </c>
      <c r="J5" t="s">
        <v>69</v>
      </c>
      <c r="K5" t="s">
        <v>76</v>
      </c>
      <c r="M5">
        <v>1</v>
      </c>
      <c r="N5" s="3">
        <v>43785</v>
      </c>
      <c r="P5" s="2" t="str">
        <f t="array" ref="P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6" spans="1:18" x14ac:dyDescent="0.35">
      <c r="A6" s="2">
        <f>IF(Сборка_реестра_с_БД[[#This Row],[Контроль]]=TRUE,Сборка_реестра_с_БД[[#This Row],[ № ТН]],"")</f>
        <v>11188</v>
      </c>
      <c r="B6" s="2" t="b">
        <v>1</v>
      </c>
      <c r="C6" s="3">
        <v>43805</v>
      </c>
      <c r="D6">
        <v>11188</v>
      </c>
      <c r="E6" t="s">
        <v>2</v>
      </c>
      <c r="F6">
        <v>19.7</v>
      </c>
      <c r="G6" t="s">
        <v>115</v>
      </c>
      <c r="H6" t="s">
        <v>23</v>
      </c>
      <c r="I6" t="s">
        <v>17</v>
      </c>
      <c r="J6" t="s">
        <v>69</v>
      </c>
      <c r="K6" t="s">
        <v>76</v>
      </c>
      <c r="M6">
        <v>1</v>
      </c>
      <c r="N6" s="3">
        <v>43785</v>
      </c>
      <c r="P6" s="2" t="str">
        <f t="array" ref="P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7" spans="1:18" x14ac:dyDescent="0.35">
      <c r="A7" s="2">
        <f>IF(Сборка_реестра_с_БД[[#This Row],[Контроль]]=TRUE,Сборка_реестра_с_БД[[#This Row],[ № ТН]],"")</f>
        <v>14133</v>
      </c>
      <c r="B7" s="2" t="b">
        <v>1</v>
      </c>
      <c r="C7" s="3">
        <v>43805</v>
      </c>
      <c r="D7">
        <v>14133</v>
      </c>
      <c r="E7" t="s">
        <v>2</v>
      </c>
      <c r="F7">
        <v>20.9</v>
      </c>
      <c r="G7" t="s">
        <v>115</v>
      </c>
      <c r="H7" t="s">
        <v>23</v>
      </c>
      <c r="I7" t="s">
        <v>17</v>
      </c>
      <c r="J7" t="s">
        <v>69</v>
      </c>
      <c r="K7" t="s">
        <v>77</v>
      </c>
      <c r="M7">
        <v>1</v>
      </c>
      <c r="N7" s="3">
        <v>43785</v>
      </c>
      <c r="P7" s="2" t="str">
        <f t="array" ref="P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8" spans="1:18" x14ac:dyDescent="0.35">
      <c r="A8" s="2">
        <f>IF(Сборка_реестра_с_БД[[#This Row],[Контроль]]=TRUE,Сборка_реестра_с_БД[[#This Row],[ № ТН]],"")</f>
        <v>11184</v>
      </c>
      <c r="B8" s="2" t="b">
        <v>1</v>
      </c>
      <c r="C8" s="3">
        <v>43805</v>
      </c>
      <c r="D8">
        <v>11184</v>
      </c>
      <c r="E8" t="s">
        <v>2</v>
      </c>
      <c r="F8">
        <v>19.8</v>
      </c>
      <c r="G8" t="s">
        <v>115</v>
      </c>
      <c r="H8" t="s">
        <v>23</v>
      </c>
      <c r="I8" t="s">
        <v>17</v>
      </c>
      <c r="J8" t="s">
        <v>69</v>
      </c>
      <c r="K8" t="s">
        <v>76</v>
      </c>
      <c r="M8">
        <v>1</v>
      </c>
      <c r="N8" s="3">
        <v>43785</v>
      </c>
      <c r="P8" s="2" t="str">
        <f t="array" ref="P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9" spans="1:18" x14ac:dyDescent="0.35">
      <c r="A9" s="2">
        <f>IF(Сборка_реестра_с_БД[[#This Row],[Контроль]]=TRUE,Сборка_реестра_с_БД[[#This Row],[ № ТН]],"")</f>
        <v>14275</v>
      </c>
      <c r="B9" s="2" t="b">
        <v>1</v>
      </c>
      <c r="C9" s="3">
        <v>43805</v>
      </c>
      <c r="D9">
        <v>14275</v>
      </c>
      <c r="E9" t="s">
        <v>2</v>
      </c>
      <c r="F9">
        <v>21.4</v>
      </c>
      <c r="G9" t="s">
        <v>112</v>
      </c>
      <c r="H9" t="s">
        <v>25</v>
      </c>
      <c r="I9" t="s">
        <v>17</v>
      </c>
      <c r="J9" t="s">
        <v>69</v>
      </c>
      <c r="K9" t="s">
        <v>76</v>
      </c>
      <c r="M9">
        <v>1</v>
      </c>
      <c r="N9" s="3">
        <v>43785</v>
      </c>
      <c r="P9" s="2" t="str">
        <f t="array" ref="P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0" spans="1:18" x14ac:dyDescent="0.35">
      <c r="A10" s="2">
        <f>IF(Сборка_реестра_с_БД[[#This Row],[Контроль]]=TRUE,Сборка_реестра_с_БД[[#This Row],[ № ТН]],"")</f>
        <v>11637</v>
      </c>
      <c r="B10" s="2" t="b">
        <v>1</v>
      </c>
      <c r="C10" s="3">
        <v>43805</v>
      </c>
      <c r="D10">
        <v>11637</v>
      </c>
      <c r="E10" t="s">
        <v>4</v>
      </c>
      <c r="F10">
        <v>27.9</v>
      </c>
      <c r="G10" t="s">
        <v>93</v>
      </c>
      <c r="H10" t="s">
        <v>94</v>
      </c>
      <c r="I10" t="s">
        <v>82</v>
      </c>
      <c r="J10" t="s">
        <v>69</v>
      </c>
      <c r="K10" t="s">
        <v>76</v>
      </c>
      <c r="M10">
        <v>1</v>
      </c>
      <c r="N10" s="3">
        <v>43785</v>
      </c>
      <c r="P10" s="2" t="str">
        <f t="array" ref="P1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1" spans="1:18" x14ac:dyDescent="0.35">
      <c r="A11" s="2">
        <f>IF(Сборка_реестра_с_БД[[#This Row],[Контроль]]=TRUE,Сборка_реестра_с_БД[[#This Row],[ № ТН]],"")</f>
        <v>11639</v>
      </c>
      <c r="B11" s="2" t="b">
        <v>1</v>
      </c>
      <c r="C11" s="3">
        <v>43805</v>
      </c>
      <c r="D11">
        <v>11639</v>
      </c>
      <c r="E11" t="s">
        <v>4</v>
      </c>
      <c r="F11">
        <v>28.2</v>
      </c>
      <c r="G11" t="s">
        <v>97</v>
      </c>
      <c r="H11" t="s">
        <v>92</v>
      </c>
      <c r="I11" t="s">
        <v>82</v>
      </c>
      <c r="J11" t="s">
        <v>69</v>
      </c>
      <c r="K11" t="s">
        <v>76</v>
      </c>
      <c r="M11">
        <v>1</v>
      </c>
      <c r="N11" s="3">
        <v>43785</v>
      </c>
      <c r="P11" s="2" t="str">
        <f t="array" ref="P1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2" spans="1:18" x14ac:dyDescent="0.35">
      <c r="A12" s="2">
        <f>IF(Сборка_реестра_с_БД[[#This Row],[Контроль]]=TRUE,Сборка_реестра_с_БД[[#This Row],[ № ТН]],"")</f>
        <v>11635</v>
      </c>
      <c r="B12" s="2" t="b">
        <v>1</v>
      </c>
      <c r="C12" s="3">
        <v>43806</v>
      </c>
      <c r="D12">
        <v>11635</v>
      </c>
      <c r="E12" t="s">
        <v>4</v>
      </c>
      <c r="F12">
        <v>30</v>
      </c>
      <c r="G12" t="s">
        <v>97</v>
      </c>
      <c r="H12" t="s">
        <v>92</v>
      </c>
      <c r="I12" t="s">
        <v>82</v>
      </c>
      <c r="J12" t="s">
        <v>69</v>
      </c>
      <c r="K12" t="s">
        <v>76</v>
      </c>
      <c r="M12">
        <v>1</v>
      </c>
      <c r="N12" s="3">
        <v>43785</v>
      </c>
      <c r="P12" s="2" t="str">
        <f t="array" ref="P1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3" spans="1:18" x14ac:dyDescent="0.35">
      <c r="A13" s="2">
        <f>IF(Сборка_реестра_с_БД[[#This Row],[Контроль]]=TRUE,Сборка_реестра_с_БД[[#This Row],[ № ТН]],"")</f>
        <v>11636</v>
      </c>
      <c r="B13" s="2" t="b">
        <v>1</v>
      </c>
      <c r="C13" s="3">
        <v>43807</v>
      </c>
      <c r="D13">
        <v>11636</v>
      </c>
      <c r="E13" t="s">
        <v>4</v>
      </c>
      <c r="F13">
        <v>31</v>
      </c>
      <c r="G13" t="s">
        <v>93</v>
      </c>
      <c r="H13" t="s">
        <v>94</v>
      </c>
      <c r="I13" t="s">
        <v>82</v>
      </c>
      <c r="J13" t="s">
        <v>69</v>
      </c>
      <c r="K13" t="s">
        <v>76</v>
      </c>
      <c r="M13">
        <v>1</v>
      </c>
      <c r="N13" s="3">
        <v>43785</v>
      </c>
      <c r="P13" s="2" t="str">
        <f t="array" ref="P1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4" spans="1:18" x14ac:dyDescent="0.35">
      <c r="A14" s="2">
        <f>IF(Сборка_реестра_с_БД[[#This Row],[Контроль]]=TRUE,Сборка_реестра_с_БД[[#This Row],[ № ТН]],"")</f>
        <v>11986</v>
      </c>
      <c r="B14" s="2" t="b">
        <v>1</v>
      </c>
      <c r="C14" s="3">
        <v>43807</v>
      </c>
      <c r="D14">
        <v>11986</v>
      </c>
      <c r="E14" t="s">
        <v>4</v>
      </c>
      <c r="F14">
        <v>30</v>
      </c>
      <c r="G14" t="s">
        <v>97</v>
      </c>
      <c r="H14" t="s">
        <v>92</v>
      </c>
      <c r="I14" t="s">
        <v>82</v>
      </c>
      <c r="J14" t="s">
        <v>69</v>
      </c>
      <c r="K14" t="s">
        <v>76</v>
      </c>
      <c r="M14">
        <v>1</v>
      </c>
      <c r="N14" s="3">
        <v>43785</v>
      </c>
      <c r="P14" s="2" t="str">
        <f t="array" ref="P1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5" spans="1:18" x14ac:dyDescent="0.35">
      <c r="A15" s="2">
        <f>IF(Сборка_реестра_с_БД[[#This Row],[Контроль]]=TRUE,Сборка_реестра_с_БД[[#This Row],[ № ТН]],"")</f>
        <v>11989</v>
      </c>
      <c r="B15" s="2" t="b">
        <v>1</v>
      </c>
      <c r="C15" s="3">
        <v>43807</v>
      </c>
      <c r="D15">
        <v>11989</v>
      </c>
      <c r="E15" t="s">
        <v>4</v>
      </c>
      <c r="F15">
        <v>29</v>
      </c>
      <c r="G15" t="s">
        <v>93</v>
      </c>
      <c r="H15" t="s">
        <v>94</v>
      </c>
      <c r="I15" t="s">
        <v>82</v>
      </c>
      <c r="J15" t="s">
        <v>69</v>
      </c>
      <c r="K15" t="s">
        <v>76</v>
      </c>
      <c r="M15">
        <v>1</v>
      </c>
      <c r="N15" s="3">
        <v>43785</v>
      </c>
      <c r="P15" s="2" t="str">
        <f t="array" ref="P1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6" spans="1:18" x14ac:dyDescent="0.35">
      <c r="A16" s="2">
        <f>IF(Сборка_реестра_с_БД[[#This Row],[Контроль]]=TRUE,Сборка_реестра_с_БД[[#This Row],[ № ТН]],"")</f>
        <v>14868</v>
      </c>
      <c r="B16" s="2" t="b">
        <v>1</v>
      </c>
      <c r="C16" s="3">
        <v>43812</v>
      </c>
      <c r="D16">
        <v>14868</v>
      </c>
      <c r="E16" t="s">
        <v>4</v>
      </c>
      <c r="F16">
        <v>28.1</v>
      </c>
      <c r="G16" t="s">
        <v>19</v>
      </c>
      <c r="H16" t="s">
        <v>135</v>
      </c>
      <c r="I16" t="s">
        <v>79</v>
      </c>
      <c r="J16" t="s">
        <v>69</v>
      </c>
      <c r="K16" t="s">
        <v>76</v>
      </c>
      <c r="M16">
        <v>1</v>
      </c>
      <c r="N16" s="3">
        <v>43785</v>
      </c>
      <c r="P16" s="2" t="str">
        <f t="array" ref="P1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7" spans="1:16" x14ac:dyDescent="0.35">
      <c r="A17" s="2">
        <f>IF(Сборка_реестра_с_БД[[#This Row],[Контроль]]=TRUE,Сборка_реестра_с_БД[[#This Row],[ № ТН]],"")</f>
        <v>14846</v>
      </c>
      <c r="B17" s="2" t="b">
        <v>1</v>
      </c>
      <c r="C17" s="3">
        <v>43812</v>
      </c>
      <c r="D17">
        <v>14846</v>
      </c>
      <c r="E17" t="s">
        <v>4</v>
      </c>
      <c r="F17">
        <v>29</v>
      </c>
      <c r="G17" t="s">
        <v>87</v>
      </c>
      <c r="H17" t="s">
        <v>88</v>
      </c>
      <c r="I17" t="s">
        <v>74</v>
      </c>
      <c r="J17" t="s">
        <v>69</v>
      </c>
      <c r="K17" t="s">
        <v>76</v>
      </c>
      <c r="M17">
        <v>1</v>
      </c>
      <c r="N17" s="3">
        <v>43785</v>
      </c>
      <c r="P17" s="2" t="str">
        <f t="array" ref="P1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8" spans="1:16" x14ac:dyDescent="0.35">
      <c r="A18" s="2">
        <f>IF(Сборка_реестра_с_БД[[#This Row],[Контроль]]=TRUE,Сборка_реестра_с_БД[[#This Row],[ № ТН]],"")</f>
        <v>11988</v>
      </c>
      <c r="B18" s="2" t="b">
        <v>1</v>
      </c>
      <c r="C18" s="3">
        <v>43812</v>
      </c>
      <c r="D18">
        <v>11988</v>
      </c>
      <c r="E18" t="s">
        <v>4</v>
      </c>
      <c r="F18">
        <v>29.2</v>
      </c>
      <c r="G18" t="s">
        <v>91</v>
      </c>
      <c r="H18" t="s">
        <v>94</v>
      </c>
      <c r="I18" t="s">
        <v>82</v>
      </c>
      <c r="J18" t="s">
        <v>69</v>
      </c>
      <c r="K18" t="s">
        <v>76</v>
      </c>
      <c r="M18">
        <v>1</v>
      </c>
      <c r="N18" s="3">
        <v>43785</v>
      </c>
      <c r="P18" s="2" t="str">
        <f t="array" ref="P1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19" spans="1:16" x14ac:dyDescent="0.35">
      <c r="A19" s="2">
        <f>IF(Сборка_реестра_с_БД[[#This Row],[Контроль]]=TRUE,Сборка_реестра_с_БД[[#This Row],[ № ТН]],"")</f>
        <v>10548</v>
      </c>
      <c r="B19" s="2" t="b">
        <v>1</v>
      </c>
      <c r="C19" s="3">
        <v>43812</v>
      </c>
      <c r="D19">
        <v>10548</v>
      </c>
      <c r="E19" t="s">
        <v>4</v>
      </c>
      <c r="F19">
        <v>29.9</v>
      </c>
      <c r="G19" t="s">
        <v>97</v>
      </c>
      <c r="H19" t="s">
        <v>94</v>
      </c>
      <c r="I19" t="s">
        <v>82</v>
      </c>
      <c r="J19" t="s">
        <v>69</v>
      </c>
      <c r="K19" t="s">
        <v>76</v>
      </c>
      <c r="M19">
        <v>1</v>
      </c>
      <c r="N19" s="3">
        <v>43785</v>
      </c>
      <c r="P19" s="2" t="str">
        <f t="array" ref="P1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0" spans="1:16" x14ac:dyDescent="0.35">
      <c r="A20" s="2">
        <f>IF(Сборка_реестра_с_БД[[#This Row],[Контроль]]=TRUE,Сборка_реестра_с_БД[[#This Row],[ № ТН]],"")</f>
        <v>14869</v>
      </c>
      <c r="B20" s="2" t="b">
        <v>1</v>
      </c>
      <c r="C20" s="3">
        <v>43813</v>
      </c>
      <c r="D20">
        <v>14869</v>
      </c>
      <c r="E20" t="s">
        <v>4</v>
      </c>
      <c r="F20">
        <v>30.3</v>
      </c>
      <c r="G20" t="s">
        <v>97</v>
      </c>
      <c r="H20" t="s">
        <v>94</v>
      </c>
      <c r="I20" t="s">
        <v>82</v>
      </c>
      <c r="J20" t="s">
        <v>69</v>
      </c>
      <c r="K20" t="s">
        <v>76</v>
      </c>
      <c r="M20">
        <v>1</v>
      </c>
      <c r="N20" s="3">
        <v>43785</v>
      </c>
      <c r="P20" s="2" t="str">
        <f t="array" ref="P2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1" spans="1:16" x14ac:dyDescent="0.35">
      <c r="A21" s="2">
        <f>IF(Сборка_реестра_с_БД[[#This Row],[Контроль]]=TRUE,Сборка_реестра_с_БД[[#This Row],[ № ТН]],"")</f>
        <v>14848</v>
      </c>
      <c r="B21" s="2" t="b">
        <v>1</v>
      </c>
      <c r="C21" s="3">
        <v>43813</v>
      </c>
      <c r="D21">
        <v>14848</v>
      </c>
      <c r="E21" t="s">
        <v>4</v>
      </c>
      <c r="F21">
        <v>30</v>
      </c>
      <c r="G21" t="s">
        <v>87</v>
      </c>
      <c r="H21" t="s">
        <v>88</v>
      </c>
      <c r="I21" t="s">
        <v>74</v>
      </c>
      <c r="J21" t="s">
        <v>69</v>
      </c>
      <c r="K21" t="s">
        <v>76</v>
      </c>
      <c r="M21">
        <v>1</v>
      </c>
      <c r="N21" s="3">
        <v>43785</v>
      </c>
      <c r="P21" s="2" t="str">
        <f t="array" ref="P2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2" spans="1:16" x14ac:dyDescent="0.35">
      <c r="A22" s="2">
        <f>IF(Сборка_реестра_с_БД[[#This Row],[Контроль]]=TRUE,Сборка_реестра_с_БД[[#This Row],[ № ТН]],"")</f>
        <v>14913</v>
      </c>
      <c r="B22" s="2" t="b">
        <v>1</v>
      </c>
      <c r="C22" s="3">
        <v>43813</v>
      </c>
      <c r="D22">
        <v>14913</v>
      </c>
      <c r="E22" t="s">
        <v>4</v>
      </c>
      <c r="F22">
        <v>27.7</v>
      </c>
      <c r="G22" t="s">
        <v>130</v>
      </c>
      <c r="H22" t="s">
        <v>131</v>
      </c>
      <c r="I22" t="s">
        <v>74</v>
      </c>
      <c r="J22" t="s">
        <v>69</v>
      </c>
      <c r="K22" t="s">
        <v>76</v>
      </c>
      <c r="M22">
        <v>1</v>
      </c>
      <c r="N22" s="3">
        <v>43785</v>
      </c>
      <c r="P22" s="2" t="str">
        <f t="array" ref="P2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3" spans="1:16" x14ac:dyDescent="0.35">
      <c r="A23" s="2">
        <f>IF(Сборка_реестра_с_БД[[#This Row],[Контроль]]=TRUE,Сборка_реестра_с_БД[[#This Row],[ № ТН]],"")</f>
        <v>14879</v>
      </c>
      <c r="B23" s="2" t="b">
        <v>1</v>
      </c>
      <c r="C23" s="3">
        <v>43813</v>
      </c>
      <c r="D23">
        <v>14879</v>
      </c>
      <c r="E23" t="s">
        <v>4</v>
      </c>
      <c r="F23">
        <v>27.6</v>
      </c>
      <c r="G23" t="s">
        <v>97</v>
      </c>
      <c r="H23" t="s">
        <v>94</v>
      </c>
      <c r="I23" t="s">
        <v>82</v>
      </c>
      <c r="J23" t="s">
        <v>69</v>
      </c>
      <c r="K23" t="s">
        <v>76</v>
      </c>
      <c r="M23">
        <v>1</v>
      </c>
      <c r="N23" s="3">
        <v>43785</v>
      </c>
      <c r="P23" s="2" t="str">
        <f t="array" ref="P2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4" spans="1:16" x14ac:dyDescent="0.35">
      <c r="A24" s="2" t="str">
        <f>IF(Сборка_реестра_с_БД[[#This Row],[Контроль]]=TRUE,Сборка_реестра_с_БД[[#This Row],[ № ТН]],"")</f>
        <v>14879(1)</v>
      </c>
      <c r="B24" s="2" t="b">
        <v>1</v>
      </c>
      <c r="C24" s="3">
        <v>43813</v>
      </c>
      <c r="D24" t="s">
        <v>134</v>
      </c>
      <c r="E24" t="s">
        <v>4</v>
      </c>
      <c r="F24">
        <v>2</v>
      </c>
      <c r="G24" t="s">
        <v>97</v>
      </c>
      <c r="H24" t="s">
        <v>94</v>
      </c>
      <c r="I24" t="s">
        <v>82</v>
      </c>
      <c r="J24" t="s">
        <v>69</v>
      </c>
      <c r="K24" t="s">
        <v>76</v>
      </c>
      <c r="M24">
        <v>1</v>
      </c>
      <c r="N24" s="3">
        <v>43785</v>
      </c>
      <c r="P24" s="2" t="str">
        <f t="array" ref="P2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5" spans="1:16" x14ac:dyDescent="0.35">
      <c r="A25" s="2">
        <f>IF(Сборка_реестра_с_БД[[#This Row],[Контроль]]=TRUE,Сборка_реестра_с_БД[[#This Row],[ № ТН]],"")</f>
        <v>14912</v>
      </c>
      <c r="B25" s="2" t="b">
        <v>1</v>
      </c>
      <c r="C25" s="3">
        <v>43813</v>
      </c>
      <c r="D25">
        <v>14912</v>
      </c>
      <c r="E25" t="s">
        <v>4</v>
      </c>
      <c r="F25">
        <v>27.8</v>
      </c>
      <c r="G25" t="s">
        <v>19</v>
      </c>
      <c r="H25" t="s">
        <v>108</v>
      </c>
      <c r="I25" t="s">
        <v>79</v>
      </c>
      <c r="J25" t="s">
        <v>69</v>
      </c>
      <c r="K25" t="s">
        <v>76</v>
      </c>
      <c r="M25">
        <v>1</v>
      </c>
      <c r="N25" s="3">
        <v>43785</v>
      </c>
      <c r="P25" s="2" t="str">
        <f t="array" ref="P2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6" spans="1:16" x14ac:dyDescent="0.35">
      <c r="A26" s="2">
        <f>IF(Сборка_реестра_с_БД[[#This Row],[Контроль]]=TRUE,Сборка_реестра_с_БД[[#This Row],[ № ТН]],"")</f>
        <v>11916</v>
      </c>
      <c r="B26" s="2" t="b">
        <v>1</v>
      </c>
      <c r="C26" s="3">
        <v>43813</v>
      </c>
      <c r="D26">
        <v>11916</v>
      </c>
      <c r="E26" t="s">
        <v>4</v>
      </c>
      <c r="F26">
        <v>28.4</v>
      </c>
      <c r="G26" t="s">
        <v>85</v>
      </c>
      <c r="H26" t="s">
        <v>98</v>
      </c>
      <c r="I26" t="s">
        <v>73</v>
      </c>
      <c r="J26" t="s">
        <v>69</v>
      </c>
      <c r="K26" t="s">
        <v>76</v>
      </c>
      <c r="M26">
        <v>1</v>
      </c>
      <c r="N26" s="3">
        <v>43785</v>
      </c>
      <c r="P26" s="2" t="str">
        <f t="array" ref="P2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7" spans="1:16" x14ac:dyDescent="0.35">
      <c r="A27" s="2">
        <f>IF(Сборка_реестра_с_БД[[#This Row],[Контроль]]=TRUE,Сборка_реестра_с_БД[[#This Row],[ № ТН]],"")</f>
        <v>11915</v>
      </c>
      <c r="B27" s="2" t="b">
        <v>1</v>
      </c>
      <c r="C27" s="3">
        <v>43813</v>
      </c>
      <c r="D27">
        <v>11915</v>
      </c>
      <c r="E27" t="s">
        <v>4</v>
      </c>
      <c r="F27">
        <v>30</v>
      </c>
      <c r="G27" t="s">
        <v>85</v>
      </c>
      <c r="H27" t="s">
        <v>98</v>
      </c>
      <c r="I27" t="s">
        <v>73</v>
      </c>
      <c r="J27" t="s">
        <v>69</v>
      </c>
      <c r="K27" t="s">
        <v>76</v>
      </c>
      <c r="M27">
        <v>1</v>
      </c>
      <c r="N27" s="3">
        <v>43785</v>
      </c>
      <c r="P27" s="2" t="str">
        <f t="array" ref="P2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8" spans="1:16" x14ac:dyDescent="0.35">
      <c r="A28" s="2">
        <f>IF(Сборка_реестра_с_БД[[#This Row],[Контроль]]=TRUE,Сборка_реестра_с_БД[[#This Row],[ № ТН]],"")</f>
        <v>11035</v>
      </c>
      <c r="B28" s="2" t="b">
        <v>1</v>
      </c>
      <c r="C28" s="3">
        <v>43813</v>
      </c>
      <c r="D28">
        <v>11035</v>
      </c>
      <c r="E28" t="s">
        <v>4</v>
      </c>
      <c r="F28">
        <v>27.3</v>
      </c>
      <c r="G28" t="s">
        <v>99</v>
      </c>
      <c r="H28" t="s">
        <v>86</v>
      </c>
      <c r="I28" t="s">
        <v>74</v>
      </c>
      <c r="J28" t="s">
        <v>69</v>
      </c>
      <c r="K28" t="s">
        <v>76</v>
      </c>
      <c r="M28">
        <v>1</v>
      </c>
      <c r="N28" s="3">
        <v>43785</v>
      </c>
      <c r="P28" s="2" t="str">
        <f t="array" ref="P2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29" spans="1:16" x14ac:dyDescent="0.35">
      <c r="A29" s="2">
        <f>IF(Сборка_реестра_с_БД[[#This Row],[Контроль]]=TRUE,Сборка_реестра_с_БД[[#This Row],[ № ТН]],"")</f>
        <v>11031</v>
      </c>
      <c r="B29" s="2" t="b">
        <v>1</v>
      </c>
      <c r="C29" s="3">
        <v>43813</v>
      </c>
      <c r="D29">
        <v>11031</v>
      </c>
      <c r="E29" t="s">
        <v>4</v>
      </c>
      <c r="F29">
        <v>28.3</v>
      </c>
      <c r="G29" t="s">
        <v>128</v>
      </c>
      <c r="H29" t="s">
        <v>129</v>
      </c>
      <c r="I29" t="s">
        <v>74</v>
      </c>
      <c r="J29" t="s">
        <v>69</v>
      </c>
      <c r="K29" t="s">
        <v>76</v>
      </c>
      <c r="M29">
        <v>1</v>
      </c>
      <c r="N29" s="3">
        <v>43785</v>
      </c>
      <c r="P29" s="2" t="str">
        <f t="array" ref="P2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30" spans="1:16" x14ac:dyDescent="0.35">
      <c r="A30" s="2">
        <f>IF(Сборка_реестра_с_БД[[#This Row],[Контроль]]=TRUE,Сборка_реестра_с_БД[[#This Row],[ № ТН]],"")</f>
        <v>14870</v>
      </c>
      <c r="B30" s="2" t="b">
        <v>1</v>
      </c>
      <c r="C30" s="3">
        <v>43814</v>
      </c>
      <c r="D30">
        <v>14870</v>
      </c>
      <c r="E30" t="s">
        <v>4</v>
      </c>
      <c r="F30">
        <v>29</v>
      </c>
      <c r="G30" t="s">
        <v>97</v>
      </c>
      <c r="H30" t="s">
        <v>94</v>
      </c>
      <c r="I30" t="s">
        <v>82</v>
      </c>
      <c r="J30" t="s">
        <v>69</v>
      </c>
      <c r="K30" t="s">
        <v>76</v>
      </c>
      <c r="M30">
        <v>1</v>
      </c>
      <c r="N30" s="3">
        <v>43785</v>
      </c>
      <c r="P30" s="2" t="str">
        <f t="array" ref="P3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 от 16.11.2019</v>
      </c>
    </row>
    <row r="31" spans="1:16" x14ac:dyDescent="0.35">
      <c r="A31" s="2">
        <f>IF(Сборка_реестра_с_БД[[#This Row],[Контроль]]=TRUE,Сборка_реестра_с_БД[[#This Row],[ № ТН]],"")</f>
        <v>11028</v>
      </c>
      <c r="B31" s="2" t="b">
        <v>1</v>
      </c>
      <c r="C31" s="3">
        <v>43814</v>
      </c>
      <c r="D31">
        <v>11028</v>
      </c>
      <c r="E31" t="s">
        <v>4</v>
      </c>
      <c r="F31">
        <v>31</v>
      </c>
      <c r="G31" t="s">
        <v>128</v>
      </c>
      <c r="H31" t="s">
        <v>129</v>
      </c>
      <c r="I31" t="s">
        <v>80</v>
      </c>
      <c r="J31" t="s">
        <v>69</v>
      </c>
      <c r="K31" t="s">
        <v>76</v>
      </c>
      <c r="M31">
        <v>2</v>
      </c>
      <c r="N31" s="3">
        <v>43890</v>
      </c>
      <c r="P31" s="2" t="str">
        <f t="array" ref="P3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2" spans="1:16" x14ac:dyDescent="0.35">
      <c r="A32" s="2">
        <f>IF(Сборка_реестра_с_БД[[#This Row],[Контроль]]=TRUE,Сборка_реестра_с_БД[[#This Row],[ № ТН]],"")</f>
        <v>14972</v>
      </c>
      <c r="B32" s="2" t="b">
        <v>1</v>
      </c>
      <c r="C32" s="3">
        <v>43814</v>
      </c>
      <c r="D32">
        <v>14972</v>
      </c>
      <c r="E32" t="s">
        <v>4</v>
      </c>
      <c r="F32">
        <v>28.8</v>
      </c>
      <c r="G32" t="s">
        <v>19</v>
      </c>
      <c r="H32" t="s">
        <v>108</v>
      </c>
      <c r="I32" t="s">
        <v>79</v>
      </c>
      <c r="J32" t="s">
        <v>69</v>
      </c>
      <c r="K32" t="s">
        <v>76</v>
      </c>
      <c r="M32">
        <v>2</v>
      </c>
      <c r="N32" s="3">
        <v>43890</v>
      </c>
      <c r="P32" s="2" t="str">
        <f t="array" ref="P3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3" spans="1:16" x14ac:dyDescent="0.35">
      <c r="A33" s="2">
        <f>IF(Сборка_реестра_с_БД[[#This Row],[Контроль]]=TRUE,Сборка_реестра_с_БД[[#This Row],[ № ТН]],"")</f>
        <v>11030</v>
      </c>
      <c r="B33" s="2" t="b">
        <v>1</v>
      </c>
      <c r="C33" s="3">
        <v>43814</v>
      </c>
      <c r="D33">
        <v>11030</v>
      </c>
      <c r="E33" t="s">
        <v>4</v>
      </c>
      <c r="F33">
        <v>27.3</v>
      </c>
      <c r="G33" t="s">
        <v>99</v>
      </c>
      <c r="H33" t="s">
        <v>86</v>
      </c>
      <c r="I33" t="s">
        <v>74</v>
      </c>
      <c r="J33" t="s">
        <v>69</v>
      </c>
      <c r="K33" t="s">
        <v>76</v>
      </c>
      <c r="M33">
        <v>2</v>
      </c>
      <c r="N33" s="3">
        <v>43890</v>
      </c>
      <c r="P33" s="2" t="str">
        <f t="array" ref="P3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4" spans="1:16" x14ac:dyDescent="0.35">
      <c r="A34" s="2" t="str">
        <f>IF(Сборка_реестра_с_БД[[#This Row],[Контроль]]=TRUE,Сборка_реестра_с_БД[[#This Row],[ № ТН]],"")</f>
        <v>ИН38721</v>
      </c>
      <c r="B34" s="2" t="b">
        <v>1</v>
      </c>
      <c r="C34" s="3">
        <v>43881</v>
      </c>
      <c r="D34" t="s">
        <v>197</v>
      </c>
      <c r="E34" t="s">
        <v>0</v>
      </c>
      <c r="F34">
        <v>20</v>
      </c>
      <c r="G34" t="s">
        <v>137</v>
      </c>
      <c r="H34" t="s">
        <v>61</v>
      </c>
      <c r="I34" t="s">
        <v>22</v>
      </c>
      <c r="J34" t="s">
        <v>154</v>
      </c>
      <c r="K34" t="s">
        <v>76</v>
      </c>
      <c r="M34">
        <v>2</v>
      </c>
      <c r="N34" s="3">
        <v>43890</v>
      </c>
      <c r="P34" s="2" t="str">
        <f t="array" ref="P3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5" spans="1:16" x14ac:dyDescent="0.35">
      <c r="A35" s="2" t="str">
        <f>IF(Сборка_реестра_с_БД[[#This Row],[Контроль]]=TRUE,Сборка_реестра_с_БД[[#This Row],[ № ТН]],"")</f>
        <v>ИН139614</v>
      </c>
      <c r="B35" s="2" t="b">
        <v>1</v>
      </c>
      <c r="C35" s="3">
        <v>43881</v>
      </c>
      <c r="D35" t="s">
        <v>198</v>
      </c>
      <c r="E35" t="s">
        <v>0</v>
      </c>
      <c r="F35">
        <v>19</v>
      </c>
      <c r="G35" t="s">
        <v>136</v>
      </c>
      <c r="H35" t="s">
        <v>46</v>
      </c>
      <c r="I35" t="s">
        <v>22</v>
      </c>
      <c r="J35" t="s">
        <v>154</v>
      </c>
      <c r="K35" t="s">
        <v>76</v>
      </c>
      <c r="M35">
        <v>2</v>
      </c>
      <c r="N35" s="3">
        <v>43890</v>
      </c>
      <c r="P35" s="2" t="str">
        <f t="array" ref="P3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6" spans="1:16" x14ac:dyDescent="0.35">
      <c r="A36" s="2">
        <f>IF(Сборка_реестра_с_БД[[#This Row],[Контроль]]=TRUE,Сборка_реестра_с_БД[[#This Row],[ № ТН]],"")</f>
        <v>12577</v>
      </c>
      <c r="B36" s="2" t="b">
        <v>1</v>
      </c>
      <c r="C36" s="3">
        <v>43881</v>
      </c>
      <c r="D36">
        <v>12577</v>
      </c>
      <c r="E36" t="s">
        <v>2</v>
      </c>
      <c r="F36">
        <v>20</v>
      </c>
      <c r="G36" t="s">
        <v>20</v>
      </c>
      <c r="H36" t="s">
        <v>21</v>
      </c>
      <c r="I36" t="s">
        <v>22</v>
      </c>
      <c r="J36" t="s">
        <v>69</v>
      </c>
      <c r="K36" t="s">
        <v>76</v>
      </c>
      <c r="M36">
        <v>2</v>
      </c>
      <c r="N36" s="3">
        <v>43890</v>
      </c>
      <c r="P36" s="2" t="str">
        <f t="array" ref="P3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7" spans="1:16" x14ac:dyDescent="0.35">
      <c r="A37" s="2">
        <f>IF(Сборка_реестра_с_БД[[#This Row],[Контроль]]=TRUE,Сборка_реестра_с_БД[[#This Row],[ № ТН]],"")</f>
        <v>14355</v>
      </c>
      <c r="B37" s="2" t="b">
        <v>1</v>
      </c>
      <c r="C37" s="3">
        <v>43881</v>
      </c>
      <c r="D37">
        <v>14355</v>
      </c>
      <c r="E37" t="s">
        <v>2</v>
      </c>
      <c r="F37">
        <v>20.9</v>
      </c>
      <c r="G37" t="s">
        <v>53</v>
      </c>
      <c r="H37" t="s">
        <v>33</v>
      </c>
      <c r="I37" t="s">
        <v>16</v>
      </c>
      <c r="J37" t="s">
        <v>69</v>
      </c>
      <c r="K37" t="s">
        <v>76</v>
      </c>
      <c r="M37">
        <v>2</v>
      </c>
      <c r="N37" s="3">
        <v>43890</v>
      </c>
      <c r="P37" s="2" t="str">
        <f t="array" ref="P3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8" spans="1:16" x14ac:dyDescent="0.35">
      <c r="A38" s="2">
        <f>IF(Сборка_реестра_с_БД[[#This Row],[Контроль]]=TRUE,Сборка_реестра_с_БД[[#This Row],[ № ТН]],"")</f>
        <v>14140</v>
      </c>
      <c r="B38" s="2" t="b">
        <v>1</v>
      </c>
      <c r="C38" s="3">
        <v>43881</v>
      </c>
      <c r="D38">
        <v>14140</v>
      </c>
      <c r="E38" t="s">
        <v>2</v>
      </c>
      <c r="F38">
        <v>19.399999999999999</v>
      </c>
      <c r="G38" t="s">
        <v>47</v>
      </c>
      <c r="H38" t="s">
        <v>24</v>
      </c>
      <c r="I38" t="s">
        <v>22</v>
      </c>
      <c r="J38" t="s">
        <v>69</v>
      </c>
      <c r="K38" t="s">
        <v>76</v>
      </c>
      <c r="M38">
        <v>2</v>
      </c>
      <c r="N38" s="3">
        <v>43890</v>
      </c>
      <c r="P38" s="2" t="str">
        <f t="array" ref="P3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39" spans="1:16" x14ac:dyDescent="0.35">
      <c r="A39" s="2" t="str">
        <f>IF(Сборка_реестра_с_БД[[#This Row],[Контроль]]=TRUE,Сборка_реестра_с_БД[[#This Row],[ № ТН]],"")</f>
        <v>ИН139613</v>
      </c>
      <c r="B39" s="2" t="b">
        <v>1</v>
      </c>
      <c r="C39" s="3">
        <v>43881</v>
      </c>
      <c r="D39" t="s">
        <v>199</v>
      </c>
      <c r="E39" t="s">
        <v>0</v>
      </c>
      <c r="F39">
        <v>19</v>
      </c>
      <c r="G39" t="s">
        <v>136</v>
      </c>
      <c r="H39" t="s">
        <v>46</v>
      </c>
      <c r="I39" t="s">
        <v>22</v>
      </c>
      <c r="J39" t="s">
        <v>154</v>
      </c>
      <c r="K39" t="s">
        <v>76</v>
      </c>
      <c r="M39">
        <v>2</v>
      </c>
      <c r="N39" s="3">
        <v>43890</v>
      </c>
      <c r="P39" s="2" t="str">
        <f t="array" ref="P3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0" spans="1:16" x14ac:dyDescent="0.35">
      <c r="A40" s="2" t="str">
        <f>IF(Сборка_реестра_с_БД[[#This Row],[Контроль]]=TRUE,Сборка_реестра_с_БД[[#This Row],[ № ТН]],"")</f>
        <v>ИН39416</v>
      </c>
      <c r="B40" s="2" t="b">
        <v>1</v>
      </c>
      <c r="C40" s="3">
        <v>43881</v>
      </c>
      <c r="D40" t="s">
        <v>200</v>
      </c>
      <c r="E40" t="s">
        <v>0</v>
      </c>
      <c r="F40">
        <v>19.29</v>
      </c>
      <c r="G40" t="s">
        <v>140</v>
      </c>
      <c r="H40" t="s">
        <v>42</v>
      </c>
      <c r="I40" t="s">
        <v>22</v>
      </c>
      <c r="J40" t="s">
        <v>154</v>
      </c>
      <c r="K40" t="s">
        <v>76</v>
      </c>
      <c r="M40">
        <v>2</v>
      </c>
      <c r="N40" s="3">
        <v>43890</v>
      </c>
      <c r="P40" s="2" t="str">
        <f t="array" ref="P4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1" spans="1:16" x14ac:dyDescent="0.35">
      <c r="A41" s="2" t="str">
        <f>IF(Сборка_реестра_с_БД[[#This Row],[Контроль]]=TRUE,Сборка_реестра_с_БД[[#This Row],[ № ТН]],"")</f>
        <v>ИН40105</v>
      </c>
      <c r="B41" s="2" t="b">
        <v>1</v>
      </c>
      <c r="C41" s="3">
        <v>43881</v>
      </c>
      <c r="D41" t="s">
        <v>201</v>
      </c>
      <c r="E41" t="s">
        <v>0</v>
      </c>
      <c r="F41">
        <v>19</v>
      </c>
      <c r="G41" t="s">
        <v>138</v>
      </c>
      <c r="H41" t="s">
        <v>81</v>
      </c>
      <c r="I41" t="s">
        <v>110</v>
      </c>
      <c r="J41" t="s">
        <v>154</v>
      </c>
      <c r="K41" t="s">
        <v>76</v>
      </c>
      <c r="M41">
        <v>2</v>
      </c>
      <c r="N41" s="3">
        <v>43890</v>
      </c>
      <c r="P41" s="2" t="str">
        <f t="array" ref="P4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2" spans="1:16" x14ac:dyDescent="0.35">
      <c r="A42" s="2" t="str">
        <f>IF(Сборка_реестра_с_БД[[#This Row],[Контроль]]=TRUE,Сборка_реестра_с_БД[[#This Row],[ № ТН]],"")</f>
        <v>ИН139585</v>
      </c>
      <c r="B42" s="2" t="b">
        <v>1</v>
      </c>
      <c r="C42" s="3">
        <v>43881</v>
      </c>
      <c r="D42" t="s">
        <v>202</v>
      </c>
      <c r="E42" t="s">
        <v>0</v>
      </c>
      <c r="F42">
        <v>19</v>
      </c>
      <c r="G42" t="s">
        <v>142</v>
      </c>
      <c r="H42" t="s">
        <v>45</v>
      </c>
      <c r="I42" t="s">
        <v>22</v>
      </c>
      <c r="J42" t="s">
        <v>154</v>
      </c>
      <c r="K42" t="s">
        <v>76</v>
      </c>
      <c r="M42">
        <v>2</v>
      </c>
      <c r="N42" s="3">
        <v>43890</v>
      </c>
      <c r="P42" s="2" t="str">
        <f t="array" ref="P4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3" spans="1:16" x14ac:dyDescent="0.35">
      <c r="A43" s="2" t="str">
        <f>IF(Сборка_реестра_с_БД[[#This Row],[Контроль]]=TRUE,Сборка_реестра_с_БД[[#This Row],[ № ТН]],"")</f>
        <v>ИН139612</v>
      </c>
      <c r="B43" s="2" t="b">
        <v>1</v>
      </c>
      <c r="C43" s="3">
        <v>43881</v>
      </c>
      <c r="D43" t="s">
        <v>203</v>
      </c>
      <c r="E43" t="s">
        <v>0</v>
      </c>
      <c r="F43">
        <v>19</v>
      </c>
      <c r="G43" t="s">
        <v>136</v>
      </c>
      <c r="H43" t="s">
        <v>46</v>
      </c>
      <c r="I43" t="s">
        <v>22</v>
      </c>
      <c r="J43" t="s">
        <v>154</v>
      </c>
      <c r="K43" t="s">
        <v>76</v>
      </c>
      <c r="M43">
        <v>2</v>
      </c>
      <c r="N43" s="3">
        <v>43890</v>
      </c>
      <c r="P43" s="2" t="str">
        <f t="array" ref="P4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4" spans="1:16" x14ac:dyDescent="0.35">
      <c r="A44" s="2" t="str">
        <f>IF(Сборка_реестра_с_БД[[#This Row],[Контроль]]=TRUE,Сборка_реестра_с_БД[[#This Row],[ № ТН]],"")</f>
        <v>ИН120356</v>
      </c>
      <c r="B44" s="2" t="b">
        <v>1</v>
      </c>
      <c r="C44" s="3">
        <v>43881</v>
      </c>
      <c r="D44" t="s">
        <v>204</v>
      </c>
      <c r="E44" t="s">
        <v>0</v>
      </c>
      <c r="F44">
        <v>19</v>
      </c>
      <c r="G44" t="s">
        <v>141</v>
      </c>
      <c r="H44" t="s">
        <v>41</v>
      </c>
      <c r="I44" t="s">
        <v>22</v>
      </c>
      <c r="J44" t="s">
        <v>154</v>
      </c>
      <c r="K44" t="s">
        <v>76</v>
      </c>
      <c r="M44">
        <v>2</v>
      </c>
      <c r="N44" s="3">
        <v>43890</v>
      </c>
      <c r="P44" s="2" t="str">
        <f t="array" ref="P4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5" spans="1:16" x14ac:dyDescent="0.35">
      <c r="A45" s="2">
        <f>IF(Сборка_реестра_с_БД[[#This Row],[Контроль]]=TRUE,Сборка_реестра_с_БД[[#This Row],[ № ТН]],"")</f>
        <v>14354</v>
      </c>
      <c r="B45" s="2" t="b">
        <v>1</v>
      </c>
      <c r="C45" s="3">
        <v>43881</v>
      </c>
      <c r="D45">
        <v>14354</v>
      </c>
      <c r="E45" t="s">
        <v>2</v>
      </c>
      <c r="F45">
        <v>21.4</v>
      </c>
      <c r="G45" t="s">
        <v>53</v>
      </c>
      <c r="H45" t="s">
        <v>33</v>
      </c>
      <c r="I45" t="s">
        <v>16</v>
      </c>
      <c r="J45" t="s">
        <v>69</v>
      </c>
      <c r="K45" t="s">
        <v>76</v>
      </c>
      <c r="M45">
        <v>2</v>
      </c>
      <c r="N45" s="3">
        <v>43890</v>
      </c>
      <c r="P45" s="2" t="str">
        <f t="array" ref="P4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6" spans="1:16" x14ac:dyDescent="0.35">
      <c r="A46" s="2">
        <f>IF(Сборка_реестра_с_БД[[#This Row],[Контроль]]=TRUE,Сборка_реестра_с_БД[[#This Row],[ № ТН]],"")</f>
        <v>12930</v>
      </c>
      <c r="B46" s="2" t="b">
        <v>1</v>
      </c>
      <c r="C46" s="3">
        <v>43881</v>
      </c>
      <c r="D46">
        <v>12930</v>
      </c>
      <c r="E46" t="s">
        <v>2</v>
      </c>
      <c r="F46">
        <v>21.2</v>
      </c>
      <c r="G46" t="s">
        <v>38</v>
      </c>
      <c r="H46" t="s">
        <v>39</v>
      </c>
      <c r="I46" t="s">
        <v>16</v>
      </c>
      <c r="J46" t="s">
        <v>69</v>
      </c>
      <c r="K46" t="s">
        <v>76</v>
      </c>
      <c r="M46">
        <v>2</v>
      </c>
      <c r="N46" s="3">
        <v>43890</v>
      </c>
      <c r="P46" s="2" t="str">
        <f t="array" ref="P4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7" spans="1:16" x14ac:dyDescent="0.35">
      <c r="A47" s="2">
        <f>IF(Сборка_реестра_с_БД[[#This Row],[Контроль]]=TRUE,Сборка_реестра_с_БД[[#This Row],[ № ТН]],"")</f>
        <v>12931</v>
      </c>
      <c r="B47" s="2" t="b">
        <v>1</v>
      </c>
      <c r="C47" s="3">
        <v>43881</v>
      </c>
      <c r="D47">
        <v>12931</v>
      </c>
      <c r="E47" t="s">
        <v>2</v>
      </c>
      <c r="F47">
        <v>20.8</v>
      </c>
      <c r="G47" t="s">
        <v>38</v>
      </c>
      <c r="H47" t="s">
        <v>39</v>
      </c>
      <c r="I47" t="s">
        <v>16</v>
      </c>
      <c r="J47" t="s">
        <v>69</v>
      </c>
      <c r="K47" t="s">
        <v>76</v>
      </c>
      <c r="M47">
        <v>2</v>
      </c>
      <c r="N47" s="3">
        <v>43890</v>
      </c>
      <c r="P47" s="2" t="str">
        <f t="array" ref="P4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8" spans="1:16" x14ac:dyDescent="0.35">
      <c r="A48" s="2">
        <f>IF(Сборка_реестра_с_БД[[#This Row],[Контроль]]=TRUE,Сборка_реестра_с_БД[[#This Row],[ № ТН]],"")</f>
        <v>12929</v>
      </c>
      <c r="B48" s="2" t="b">
        <v>1</v>
      </c>
      <c r="C48" s="3">
        <v>43881</v>
      </c>
      <c r="D48">
        <v>12929</v>
      </c>
      <c r="E48" t="s">
        <v>2</v>
      </c>
      <c r="F48">
        <v>20.7</v>
      </c>
      <c r="G48" t="s">
        <v>38</v>
      </c>
      <c r="H48" t="s">
        <v>39</v>
      </c>
      <c r="I48" t="s">
        <v>16</v>
      </c>
      <c r="J48" t="s">
        <v>69</v>
      </c>
      <c r="K48" t="s">
        <v>76</v>
      </c>
      <c r="M48">
        <v>2</v>
      </c>
      <c r="N48" s="3">
        <v>43890</v>
      </c>
      <c r="P48" s="2" t="str">
        <f t="array" ref="P4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49" spans="1:16" x14ac:dyDescent="0.35">
      <c r="A49" s="2" t="str">
        <f>IF(Сборка_реестра_с_БД[[#This Row],[Контроль]]=TRUE,Сборка_реестра_с_БД[[#This Row],[ № ТН]],"")</f>
        <v>СГ40107</v>
      </c>
      <c r="B49" s="2" t="b">
        <v>1</v>
      </c>
      <c r="C49" s="3">
        <v>43881</v>
      </c>
      <c r="D49" t="s">
        <v>205</v>
      </c>
      <c r="E49" t="s">
        <v>0</v>
      </c>
      <c r="F49">
        <v>20</v>
      </c>
      <c r="G49" t="s">
        <v>155</v>
      </c>
      <c r="H49" t="s">
        <v>156</v>
      </c>
      <c r="I49" t="s">
        <v>22</v>
      </c>
      <c r="J49" t="s">
        <v>154</v>
      </c>
      <c r="K49" t="s">
        <v>76</v>
      </c>
      <c r="M49">
        <v>2</v>
      </c>
      <c r="N49" s="3">
        <v>43890</v>
      </c>
      <c r="P49" s="2" t="str">
        <f t="array" ref="P4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0" spans="1:16" x14ac:dyDescent="0.35">
      <c r="A50" s="2">
        <f>IF(Сборка_реестра_с_БД[[#This Row],[Контроль]]=TRUE,Сборка_реестра_с_БД[[#This Row],[ № ТН]],"")</f>
        <v>12928</v>
      </c>
      <c r="B50" s="2" t="b">
        <v>1</v>
      </c>
      <c r="C50" s="3">
        <v>43881</v>
      </c>
      <c r="D50">
        <v>12928</v>
      </c>
      <c r="E50" t="s">
        <v>2</v>
      </c>
      <c r="F50">
        <v>19.5</v>
      </c>
      <c r="G50" t="s">
        <v>38</v>
      </c>
      <c r="H50" t="s">
        <v>39</v>
      </c>
      <c r="I50" t="s">
        <v>16</v>
      </c>
      <c r="J50" t="s">
        <v>69</v>
      </c>
      <c r="K50" t="s">
        <v>76</v>
      </c>
      <c r="M50">
        <v>2</v>
      </c>
      <c r="N50" s="3">
        <v>43890</v>
      </c>
      <c r="P50" s="2" t="str">
        <f t="array" ref="P5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1" spans="1:16" x14ac:dyDescent="0.35">
      <c r="A51" s="2">
        <f>IF(Сборка_реестра_с_БД[[#This Row],[Контроль]]=TRUE,Сборка_реестра_с_БД[[#This Row],[ № ТН]],"")</f>
        <v>12932</v>
      </c>
      <c r="B51" s="2" t="b">
        <v>1</v>
      </c>
      <c r="C51" s="3">
        <v>43881</v>
      </c>
      <c r="D51">
        <v>12932</v>
      </c>
      <c r="E51" t="s">
        <v>2</v>
      </c>
      <c r="F51">
        <v>21.1</v>
      </c>
      <c r="G51" t="s">
        <v>38</v>
      </c>
      <c r="H51" t="s">
        <v>39</v>
      </c>
      <c r="I51" t="s">
        <v>16</v>
      </c>
      <c r="J51" t="s">
        <v>69</v>
      </c>
      <c r="K51" t="s">
        <v>76</v>
      </c>
      <c r="M51">
        <v>2</v>
      </c>
      <c r="N51" s="3">
        <v>43890</v>
      </c>
      <c r="P51" s="2" t="str">
        <f t="array" ref="P5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2" spans="1:16" x14ac:dyDescent="0.35">
      <c r="A52" s="2">
        <f>IF(Сборка_реестра_с_БД[[#This Row],[Контроль]]=TRUE,Сборка_реестра_с_БД[[#This Row],[ № ТН]],"")</f>
        <v>14352</v>
      </c>
      <c r="B52" s="2" t="b">
        <v>1</v>
      </c>
      <c r="C52" s="3">
        <v>43881</v>
      </c>
      <c r="D52">
        <v>14352</v>
      </c>
      <c r="E52" t="s">
        <v>2</v>
      </c>
      <c r="F52">
        <v>21.4</v>
      </c>
      <c r="G52" t="s">
        <v>53</v>
      </c>
      <c r="H52" t="s">
        <v>33</v>
      </c>
      <c r="I52" t="s">
        <v>16</v>
      </c>
      <c r="J52" t="s">
        <v>69</v>
      </c>
      <c r="K52" t="s">
        <v>76</v>
      </c>
      <c r="M52">
        <v>2</v>
      </c>
      <c r="N52" s="3">
        <v>43890</v>
      </c>
      <c r="P52" s="2" t="str">
        <f t="array" ref="P5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3" spans="1:16" x14ac:dyDescent="0.35">
      <c r="A53" s="2">
        <f>IF(Сборка_реестра_с_БД[[#This Row],[Контроль]]=TRUE,Сборка_реестра_с_БД[[#This Row],[ № ТН]],"")</f>
        <v>14353</v>
      </c>
      <c r="B53" s="2" t="b">
        <v>1</v>
      </c>
      <c r="C53" s="3">
        <v>43881</v>
      </c>
      <c r="D53">
        <v>14353</v>
      </c>
      <c r="E53" t="s">
        <v>2</v>
      </c>
      <c r="F53">
        <v>20.6</v>
      </c>
      <c r="G53" t="s">
        <v>53</v>
      </c>
      <c r="H53" t="s">
        <v>33</v>
      </c>
      <c r="I53" t="s">
        <v>16</v>
      </c>
      <c r="J53" t="s">
        <v>69</v>
      </c>
      <c r="K53" t="s">
        <v>76</v>
      </c>
      <c r="M53">
        <v>2</v>
      </c>
      <c r="N53" s="3">
        <v>43890</v>
      </c>
      <c r="P53" s="2" t="str">
        <f t="array" ref="P5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4" spans="1:16" x14ac:dyDescent="0.35">
      <c r="A54" s="2">
        <f>IF(Сборка_реестра_с_БД[[#This Row],[Контроль]]=TRUE,Сборка_реестра_с_БД[[#This Row],[ № ТН]],"")</f>
        <v>14351</v>
      </c>
      <c r="B54" s="2" t="b">
        <v>1</v>
      </c>
      <c r="C54" s="3">
        <v>43881</v>
      </c>
      <c r="D54">
        <v>14351</v>
      </c>
      <c r="E54" t="s">
        <v>2</v>
      </c>
      <c r="F54">
        <v>20.399999999999999</v>
      </c>
      <c r="G54" t="s">
        <v>53</v>
      </c>
      <c r="H54" t="s">
        <v>33</v>
      </c>
      <c r="I54" t="s">
        <v>16</v>
      </c>
      <c r="J54" t="s">
        <v>69</v>
      </c>
      <c r="K54" t="s">
        <v>76</v>
      </c>
      <c r="M54">
        <v>2</v>
      </c>
      <c r="N54" s="3">
        <v>43890</v>
      </c>
      <c r="P54" s="2" t="str">
        <f t="array" ref="P5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5" spans="1:16" x14ac:dyDescent="0.35">
      <c r="A55" s="2">
        <f>IF(Сборка_реестра_с_БД[[#This Row],[Контроль]]=TRUE,Сборка_реестра_с_БД[[#This Row],[ № ТН]],"")</f>
        <v>12933</v>
      </c>
      <c r="B55" s="2" t="b">
        <v>1</v>
      </c>
      <c r="C55" s="3">
        <v>43881</v>
      </c>
      <c r="D55">
        <v>12933</v>
      </c>
      <c r="E55" t="s">
        <v>2</v>
      </c>
      <c r="F55">
        <v>20.7</v>
      </c>
      <c r="G55" t="s">
        <v>38</v>
      </c>
      <c r="H55" t="s">
        <v>39</v>
      </c>
      <c r="I55" t="s">
        <v>16</v>
      </c>
      <c r="J55" t="s">
        <v>69</v>
      </c>
      <c r="K55" t="s">
        <v>76</v>
      </c>
      <c r="M55">
        <v>2</v>
      </c>
      <c r="N55" s="3">
        <v>43890</v>
      </c>
      <c r="P55" s="2" t="str">
        <f t="array" ref="P5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6" spans="1:16" x14ac:dyDescent="0.35">
      <c r="A56" s="2">
        <f>IF(Сборка_реестра_с_БД[[#This Row],[Контроль]]=TRUE,Сборка_реестра_с_БД[[#This Row],[ № ТН]],"")</f>
        <v>14338</v>
      </c>
      <c r="B56" s="2" t="b">
        <v>1</v>
      </c>
      <c r="C56" s="3">
        <v>43881</v>
      </c>
      <c r="D56">
        <v>14338</v>
      </c>
      <c r="E56" t="s">
        <v>2</v>
      </c>
      <c r="F56">
        <v>19.399999999999999</v>
      </c>
      <c r="G56" t="s">
        <v>53</v>
      </c>
      <c r="H56" t="s">
        <v>33</v>
      </c>
      <c r="I56" t="s">
        <v>16</v>
      </c>
      <c r="J56" t="s">
        <v>69</v>
      </c>
      <c r="K56" t="s">
        <v>76</v>
      </c>
      <c r="M56">
        <v>2</v>
      </c>
      <c r="N56" s="3">
        <v>43890</v>
      </c>
      <c r="P56" s="2" t="str">
        <f t="array" ref="P5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7" spans="1:16" x14ac:dyDescent="0.35">
      <c r="A57" s="2" t="str">
        <f>IF(Сборка_реестра_с_БД[[#This Row],[Контроль]]=TRUE,Сборка_реестра_с_БД[[#This Row],[ № ТН]],"")</f>
        <v>ИН34680</v>
      </c>
      <c r="B57" s="2" t="b">
        <v>1</v>
      </c>
      <c r="C57" s="3">
        <v>43881</v>
      </c>
      <c r="D57" t="s">
        <v>206</v>
      </c>
      <c r="E57" t="s">
        <v>0</v>
      </c>
      <c r="F57">
        <v>21</v>
      </c>
      <c r="G57" t="s">
        <v>139</v>
      </c>
      <c r="H57" t="s">
        <v>25</v>
      </c>
      <c r="I57" t="s">
        <v>17</v>
      </c>
      <c r="J57" t="s">
        <v>154</v>
      </c>
      <c r="K57" t="s">
        <v>76</v>
      </c>
      <c r="M57">
        <v>2</v>
      </c>
      <c r="N57" s="3">
        <v>43890</v>
      </c>
      <c r="P57" s="2" t="str">
        <f t="array" ref="P5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8" spans="1:16" x14ac:dyDescent="0.35">
      <c r="A58" s="2" t="str">
        <f>IF(Сборка_реестра_с_БД[[#This Row],[Контроль]]=TRUE,Сборка_реестра_с_БД[[#This Row],[ № ТН]],"")</f>
        <v>АСН б/н 57</v>
      </c>
      <c r="B58" s="2" t="b">
        <v>1</v>
      </c>
      <c r="C58" s="3">
        <v>43881</v>
      </c>
      <c r="D58" t="s">
        <v>207</v>
      </c>
      <c r="E58" t="s">
        <v>2</v>
      </c>
      <c r="F58">
        <v>18.399999999999999</v>
      </c>
      <c r="G58" t="s">
        <v>143</v>
      </c>
      <c r="H58" t="s">
        <v>144</v>
      </c>
      <c r="I58" t="s">
        <v>18</v>
      </c>
      <c r="J58" t="s">
        <v>69</v>
      </c>
      <c r="K58" t="s">
        <v>76</v>
      </c>
      <c r="M58">
        <v>2</v>
      </c>
      <c r="N58" s="3">
        <v>43890</v>
      </c>
      <c r="P58" s="2" t="str">
        <f t="array" ref="P5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59" spans="1:16" x14ac:dyDescent="0.35">
      <c r="A59" s="2" t="str">
        <f>IF(Сборка_реестра_с_БД[[#This Row],[Контроль]]=TRUE,Сборка_реестра_с_БД[[#This Row],[ № ТН]],"")</f>
        <v>АСН б/н 56</v>
      </c>
      <c r="B59" s="2" t="b">
        <v>1</v>
      </c>
      <c r="C59" s="3">
        <v>43881</v>
      </c>
      <c r="D59" t="s">
        <v>208</v>
      </c>
      <c r="E59" t="s">
        <v>2</v>
      </c>
      <c r="F59">
        <v>18.2</v>
      </c>
      <c r="G59" t="s">
        <v>143</v>
      </c>
      <c r="H59" t="s">
        <v>144</v>
      </c>
      <c r="I59" t="s">
        <v>18</v>
      </c>
      <c r="J59" t="s">
        <v>69</v>
      </c>
      <c r="K59" t="s">
        <v>76</v>
      </c>
      <c r="M59">
        <v>2</v>
      </c>
      <c r="N59" s="3">
        <v>43890</v>
      </c>
      <c r="P59" s="2" t="str">
        <f t="array" ref="P5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0" spans="1:16" x14ac:dyDescent="0.35">
      <c r="A60" s="2" t="str">
        <f>IF(Сборка_реестра_с_БД[[#This Row],[Контроль]]=TRUE,Сборка_реестра_с_БД[[#This Row],[ № ТН]],"")</f>
        <v>АСН б/н 58</v>
      </c>
      <c r="B60" s="2" t="b">
        <v>1</v>
      </c>
      <c r="C60" s="3">
        <v>43881</v>
      </c>
      <c r="D60" t="s">
        <v>209</v>
      </c>
      <c r="E60" t="s">
        <v>2</v>
      </c>
      <c r="F60">
        <v>18.100000000000001</v>
      </c>
      <c r="G60" t="s">
        <v>143</v>
      </c>
      <c r="H60" t="s">
        <v>144</v>
      </c>
      <c r="I60" t="s">
        <v>18</v>
      </c>
      <c r="J60" t="s">
        <v>69</v>
      </c>
      <c r="K60" t="s">
        <v>76</v>
      </c>
      <c r="M60">
        <v>2</v>
      </c>
      <c r="N60" s="3">
        <v>43890</v>
      </c>
      <c r="P60" s="2" t="str">
        <f t="array" ref="P6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1" spans="1:16" x14ac:dyDescent="0.35">
      <c r="A61" s="2" t="str">
        <f>IF(Сборка_реестра_с_БД[[#This Row],[Контроль]]=TRUE,Сборка_реестра_с_БД[[#This Row],[ № ТН]],"")</f>
        <v>СГ139626</v>
      </c>
      <c r="B61" s="2" t="b">
        <v>1</v>
      </c>
      <c r="C61" s="3">
        <v>43881</v>
      </c>
      <c r="D61" t="s">
        <v>145</v>
      </c>
      <c r="E61" t="s">
        <v>0</v>
      </c>
      <c r="F61">
        <v>20</v>
      </c>
      <c r="G61" t="s">
        <v>146</v>
      </c>
      <c r="H61" t="s">
        <v>62</v>
      </c>
      <c r="I61" t="s">
        <v>22</v>
      </c>
      <c r="J61" t="s">
        <v>154</v>
      </c>
      <c r="K61" t="s">
        <v>76</v>
      </c>
      <c r="M61">
        <v>2</v>
      </c>
      <c r="N61" s="3">
        <v>43890</v>
      </c>
      <c r="P61" s="2" t="str">
        <f t="array" ref="P6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2" spans="1:16" x14ac:dyDescent="0.35">
      <c r="A62" s="2" t="str">
        <f>IF(Сборка_реестра_с_БД[[#This Row],[Контроль]]=TRUE,Сборка_реестра_с_БД[[#This Row],[ № ТН]],"")</f>
        <v>АСН б/н 59</v>
      </c>
      <c r="B62" s="2" t="b">
        <v>1</v>
      </c>
      <c r="C62" s="3">
        <v>43881</v>
      </c>
      <c r="D62" t="s">
        <v>210</v>
      </c>
      <c r="E62" t="s">
        <v>2</v>
      </c>
      <c r="F62">
        <v>18</v>
      </c>
      <c r="G62" t="s">
        <v>143</v>
      </c>
      <c r="H62" t="s">
        <v>144</v>
      </c>
      <c r="I62" t="s">
        <v>18</v>
      </c>
      <c r="J62" t="s">
        <v>69</v>
      </c>
      <c r="K62" t="s">
        <v>76</v>
      </c>
      <c r="M62">
        <v>2</v>
      </c>
      <c r="N62" s="3">
        <v>43890</v>
      </c>
      <c r="P62" s="2" t="str">
        <f t="array" ref="P6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3" spans="1:16" x14ac:dyDescent="0.35">
      <c r="A63" s="2" t="str">
        <f>IF(Сборка_реестра_с_БД[[#This Row],[Контроль]]=TRUE,Сборка_реестра_с_БД[[#This Row],[ № ТН]],"")</f>
        <v>АСН б/н 55</v>
      </c>
      <c r="B63" s="2" t="b">
        <v>1</v>
      </c>
      <c r="C63" s="3">
        <v>43881</v>
      </c>
      <c r="D63" t="s">
        <v>211</v>
      </c>
      <c r="E63" t="s">
        <v>2</v>
      </c>
      <c r="F63">
        <v>18.100000000000001</v>
      </c>
      <c r="G63" t="s">
        <v>143</v>
      </c>
      <c r="H63" t="s">
        <v>144</v>
      </c>
      <c r="I63" t="s">
        <v>18</v>
      </c>
      <c r="J63" t="s">
        <v>69</v>
      </c>
      <c r="K63" t="s">
        <v>76</v>
      </c>
      <c r="M63">
        <v>2</v>
      </c>
      <c r="N63" s="3">
        <v>43890</v>
      </c>
      <c r="P63" s="2" t="str">
        <f t="array" ref="P6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4" spans="1:16" x14ac:dyDescent="0.35">
      <c r="A64" s="2" t="str">
        <f>IF(Сборка_реестра_с_БД[[#This Row],[Контроль]]=TRUE,Сборка_реестра_с_БД[[#This Row],[ № ТН]],"")</f>
        <v>АСН б/н 51</v>
      </c>
      <c r="B64" s="2" t="b">
        <v>1</v>
      </c>
      <c r="C64" s="3">
        <v>43881</v>
      </c>
      <c r="D64" t="s">
        <v>212</v>
      </c>
      <c r="E64" t="s">
        <v>2</v>
      </c>
      <c r="F64">
        <v>17.7</v>
      </c>
      <c r="G64" t="s">
        <v>147</v>
      </c>
      <c r="H64" t="s">
        <v>148</v>
      </c>
      <c r="I64" t="s">
        <v>18</v>
      </c>
      <c r="J64" t="s">
        <v>69</v>
      </c>
      <c r="K64" t="s">
        <v>76</v>
      </c>
      <c r="M64">
        <v>2</v>
      </c>
      <c r="N64" s="3">
        <v>43890</v>
      </c>
      <c r="P64" s="2" t="str">
        <f t="array" ref="P6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5" spans="1:16" x14ac:dyDescent="0.35">
      <c r="A65" s="2" t="str">
        <f>IF(Сборка_реестра_с_БД[[#This Row],[Контроль]]=TRUE,Сборка_реестра_с_БД[[#This Row],[ № ТН]],"")</f>
        <v>АСН б/н 50</v>
      </c>
      <c r="B65" s="2" t="b">
        <v>1</v>
      </c>
      <c r="C65" s="3">
        <v>43881</v>
      </c>
      <c r="D65" t="s">
        <v>213</v>
      </c>
      <c r="E65" t="s">
        <v>2</v>
      </c>
      <c r="F65">
        <v>17.8</v>
      </c>
      <c r="G65" t="s">
        <v>147</v>
      </c>
      <c r="H65" t="s">
        <v>148</v>
      </c>
      <c r="I65" t="s">
        <v>18</v>
      </c>
      <c r="J65" t="s">
        <v>69</v>
      </c>
      <c r="K65" t="s">
        <v>76</v>
      </c>
      <c r="M65">
        <v>2</v>
      </c>
      <c r="N65" s="3">
        <v>43890</v>
      </c>
      <c r="P65" s="2" t="str">
        <f t="array" ref="P6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6" spans="1:16" x14ac:dyDescent="0.35">
      <c r="A66" s="2" t="str">
        <f>IF(Сборка_реестра_с_БД[[#This Row],[Контроль]]=TRUE,Сборка_реестра_с_БД[[#This Row],[ № ТН]],"")</f>
        <v>АСН б/н 52</v>
      </c>
      <c r="B66" s="2" t="b">
        <v>1</v>
      </c>
      <c r="C66" s="3">
        <v>43881</v>
      </c>
      <c r="D66" t="s">
        <v>214</v>
      </c>
      <c r="E66" t="s">
        <v>2</v>
      </c>
      <c r="F66">
        <v>18.2</v>
      </c>
      <c r="G66" t="s">
        <v>147</v>
      </c>
      <c r="H66" t="s">
        <v>148</v>
      </c>
      <c r="I66" t="s">
        <v>18</v>
      </c>
      <c r="J66" t="s">
        <v>69</v>
      </c>
      <c r="K66" t="s">
        <v>76</v>
      </c>
      <c r="M66">
        <v>2</v>
      </c>
      <c r="N66" s="3">
        <v>43890</v>
      </c>
      <c r="P66" s="2" t="str">
        <f t="array" ref="P6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7" spans="1:16" x14ac:dyDescent="0.35">
      <c r="A67" s="2" t="str">
        <f>IF(Сборка_реестра_с_БД[[#This Row],[Контроль]]=TRUE,Сборка_реестра_с_БД[[#This Row],[ № ТН]],"")</f>
        <v>АСН б/н 54</v>
      </c>
      <c r="B67" s="2" t="b">
        <v>1</v>
      </c>
      <c r="C67" s="3">
        <v>43881</v>
      </c>
      <c r="D67" t="s">
        <v>215</v>
      </c>
      <c r="E67" t="s">
        <v>2</v>
      </c>
      <c r="F67">
        <v>17.899999999999999</v>
      </c>
      <c r="G67" t="s">
        <v>147</v>
      </c>
      <c r="H67" t="s">
        <v>148</v>
      </c>
      <c r="I67" t="s">
        <v>18</v>
      </c>
      <c r="J67" t="s">
        <v>69</v>
      </c>
      <c r="K67" t="s">
        <v>76</v>
      </c>
      <c r="M67">
        <v>2</v>
      </c>
      <c r="N67" s="3">
        <v>43890</v>
      </c>
      <c r="P67" s="2" t="str">
        <f t="array" ref="P6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8" spans="1:16" x14ac:dyDescent="0.35">
      <c r="A68" s="2" t="str">
        <f>IF(Сборка_реестра_с_БД[[#This Row],[Контроль]]=TRUE,Сборка_реестра_с_БД[[#This Row],[ № ТН]],"")</f>
        <v>АСН б/н 53</v>
      </c>
      <c r="B68" s="2" t="b">
        <v>1</v>
      </c>
      <c r="C68" s="3">
        <v>43881</v>
      </c>
      <c r="D68" t="s">
        <v>216</v>
      </c>
      <c r="E68" t="s">
        <v>2</v>
      </c>
      <c r="F68">
        <v>18</v>
      </c>
      <c r="G68" t="s">
        <v>147</v>
      </c>
      <c r="H68" t="s">
        <v>148</v>
      </c>
      <c r="I68" t="s">
        <v>18</v>
      </c>
      <c r="J68" t="s">
        <v>69</v>
      </c>
      <c r="K68" t="s">
        <v>76</v>
      </c>
      <c r="M68">
        <v>2</v>
      </c>
      <c r="N68" s="3">
        <v>43890</v>
      </c>
      <c r="P68" s="2" t="str">
        <f t="array" ref="P6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69" spans="1:16" x14ac:dyDescent="0.35">
      <c r="A69" s="2" t="str">
        <f>IF(Сборка_реестра_с_БД[[#This Row],[Контроль]]=TRUE,Сборка_реестра_с_БД[[#This Row],[ № ТН]],"")</f>
        <v>СГ139560</v>
      </c>
      <c r="B69" s="2" t="b">
        <v>1</v>
      </c>
      <c r="C69" s="3">
        <v>43881</v>
      </c>
      <c r="D69" t="s">
        <v>149</v>
      </c>
      <c r="E69" t="s">
        <v>0</v>
      </c>
      <c r="F69">
        <v>19</v>
      </c>
      <c r="G69" t="s">
        <v>150</v>
      </c>
      <c r="H69" t="s">
        <v>41</v>
      </c>
      <c r="I69" t="s">
        <v>22</v>
      </c>
      <c r="J69" t="s">
        <v>154</v>
      </c>
      <c r="K69" t="s">
        <v>76</v>
      </c>
      <c r="M69">
        <v>2</v>
      </c>
      <c r="N69" s="3">
        <v>43890</v>
      </c>
      <c r="P69" s="2" t="str">
        <f t="array" ref="P6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0" spans="1:16" x14ac:dyDescent="0.35">
      <c r="A70" s="2" t="str">
        <f>IF(Сборка_реестра_с_БД[[#This Row],[Контроль]]=TRUE,Сборка_реестра_с_БД[[#This Row],[ № ТН]],"")</f>
        <v>ИН38718</v>
      </c>
      <c r="B70" s="2" t="b">
        <v>1</v>
      </c>
      <c r="C70" s="3">
        <v>43881</v>
      </c>
      <c r="D70" t="s">
        <v>217</v>
      </c>
      <c r="E70" t="s">
        <v>0</v>
      </c>
      <c r="F70">
        <v>20</v>
      </c>
      <c r="G70" t="s">
        <v>47</v>
      </c>
      <c r="H70" t="s">
        <v>24</v>
      </c>
      <c r="I70" t="s">
        <v>22</v>
      </c>
      <c r="J70" t="s">
        <v>154</v>
      </c>
      <c r="K70" t="s">
        <v>76</v>
      </c>
      <c r="M70">
        <v>2</v>
      </c>
      <c r="N70" s="3">
        <v>43890</v>
      </c>
      <c r="P70" s="2" t="str">
        <f t="array" ref="P7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1" spans="1:16" x14ac:dyDescent="0.35">
      <c r="A71" s="2" t="str">
        <f>IF(Сборка_реестра_с_БД[[#This Row],[Контроль]]=TRUE,Сборка_реестра_с_БД[[#This Row],[ № ТН]],"")</f>
        <v>ИН38720</v>
      </c>
      <c r="B71" s="2" t="b">
        <v>1</v>
      </c>
      <c r="C71" s="3">
        <v>43881</v>
      </c>
      <c r="D71" t="s">
        <v>218</v>
      </c>
      <c r="E71" t="s">
        <v>0</v>
      </c>
      <c r="F71">
        <v>22</v>
      </c>
      <c r="G71" t="s">
        <v>47</v>
      </c>
      <c r="H71" t="s">
        <v>24</v>
      </c>
      <c r="I71" t="s">
        <v>22</v>
      </c>
      <c r="J71" t="s">
        <v>154</v>
      </c>
      <c r="K71" t="s">
        <v>76</v>
      </c>
      <c r="M71">
        <v>2</v>
      </c>
      <c r="N71" s="3">
        <v>43890</v>
      </c>
      <c r="P71" s="2" t="str">
        <f t="array" ref="P7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2" spans="1:16" x14ac:dyDescent="0.35">
      <c r="A72" s="2" t="str">
        <f>IF(Сборка_реестра_с_БД[[#This Row],[Контроль]]=TRUE,Сборка_реестра_с_БД[[#This Row],[ № ТН]],"")</f>
        <v>ИН34670</v>
      </c>
      <c r="B72" s="2" t="b">
        <v>1</v>
      </c>
      <c r="C72" s="3">
        <v>43881</v>
      </c>
      <c r="D72" t="s">
        <v>219</v>
      </c>
      <c r="E72" t="s">
        <v>0</v>
      </c>
      <c r="F72">
        <v>20</v>
      </c>
      <c r="G72" t="s">
        <v>139</v>
      </c>
      <c r="H72" t="s">
        <v>25</v>
      </c>
      <c r="I72" t="s">
        <v>17</v>
      </c>
      <c r="J72" t="s">
        <v>154</v>
      </c>
      <c r="K72" t="s">
        <v>76</v>
      </c>
      <c r="M72">
        <v>2</v>
      </c>
      <c r="N72" s="3">
        <v>43890</v>
      </c>
      <c r="P72" s="2" t="str">
        <f t="array" ref="P7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3" spans="1:16" x14ac:dyDescent="0.35">
      <c r="A73" s="2" t="str">
        <f>IF(Сборка_реестра_с_БД[[#This Row],[Контроль]]=TRUE,Сборка_реестра_с_БД[[#This Row],[ № ТН]],"")</f>
        <v>ИН34678</v>
      </c>
      <c r="B73" s="2" t="b">
        <v>1</v>
      </c>
      <c r="C73" s="3">
        <v>43881</v>
      </c>
      <c r="D73" t="s">
        <v>220</v>
      </c>
      <c r="E73" t="s">
        <v>0</v>
      </c>
      <c r="F73">
        <v>20</v>
      </c>
      <c r="G73" t="s">
        <v>139</v>
      </c>
      <c r="H73" t="s">
        <v>25</v>
      </c>
      <c r="I73" t="s">
        <v>17</v>
      </c>
      <c r="J73" t="s">
        <v>154</v>
      </c>
      <c r="K73" t="s">
        <v>76</v>
      </c>
      <c r="M73">
        <v>2</v>
      </c>
      <c r="N73" s="3">
        <v>43890</v>
      </c>
      <c r="P73" s="2" t="str">
        <f t="array" ref="P7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4" spans="1:16" x14ac:dyDescent="0.35">
      <c r="A74" s="2" t="str">
        <f>IF(Сборка_реестра_с_БД[[#This Row],[Контроль]]=TRUE,Сборка_реестра_с_БД[[#This Row],[ № ТН]],"")</f>
        <v>ИН34677</v>
      </c>
      <c r="B74" s="2" t="b">
        <v>1</v>
      </c>
      <c r="C74" s="3">
        <v>43881</v>
      </c>
      <c r="D74" t="s">
        <v>221</v>
      </c>
      <c r="E74" t="s">
        <v>0</v>
      </c>
      <c r="F74">
        <v>23</v>
      </c>
      <c r="G74" t="s">
        <v>139</v>
      </c>
      <c r="H74" t="s">
        <v>25</v>
      </c>
      <c r="I74" t="s">
        <v>17</v>
      </c>
      <c r="J74" t="s">
        <v>154</v>
      </c>
      <c r="K74" t="s">
        <v>76</v>
      </c>
      <c r="M74">
        <v>2</v>
      </c>
      <c r="N74" s="3">
        <v>43890</v>
      </c>
      <c r="P74" s="2" t="str">
        <f t="array" ref="P7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5" spans="1:16" x14ac:dyDescent="0.35">
      <c r="A75" s="2" t="str">
        <f>IF(Сборка_реестра_с_БД[[#This Row],[Контроль]]=TRUE,Сборка_реестра_с_БД[[#This Row],[ № ТН]],"")</f>
        <v>ИН38719</v>
      </c>
      <c r="B75" s="2" t="b">
        <v>1</v>
      </c>
      <c r="C75" s="3">
        <v>43881</v>
      </c>
      <c r="D75" t="s">
        <v>222</v>
      </c>
      <c r="E75" t="s">
        <v>0</v>
      </c>
      <c r="F75">
        <v>20</v>
      </c>
      <c r="G75" t="s">
        <v>47</v>
      </c>
      <c r="H75" t="s">
        <v>24</v>
      </c>
      <c r="I75" t="s">
        <v>22</v>
      </c>
      <c r="J75" t="s">
        <v>154</v>
      </c>
      <c r="K75" t="s">
        <v>76</v>
      </c>
      <c r="M75">
        <v>2</v>
      </c>
      <c r="N75" s="3">
        <v>43890</v>
      </c>
      <c r="P75" s="2" t="str">
        <f t="array" ref="P7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6" spans="1:16" x14ac:dyDescent="0.35">
      <c r="A76" s="2" t="str">
        <f>IF(Сборка_реестра_с_БД[[#This Row],[Контроль]]=TRUE,Сборка_реестра_с_БД[[#This Row],[ № ТН]],"")</f>
        <v>СГ139584</v>
      </c>
      <c r="B76" s="2" t="b">
        <v>1</v>
      </c>
      <c r="C76" s="3">
        <v>43881</v>
      </c>
      <c r="D76" t="s">
        <v>151</v>
      </c>
      <c r="E76" t="s">
        <v>0</v>
      </c>
      <c r="F76">
        <v>19</v>
      </c>
      <c r="G76" t="s">
        <v>152</v>
      </c>
      <c r="H76" t="s">
        <v>45</v>
      </c>
      <c r="I76" t="s">
        <v>22</v>
      </c>
      <c r="J76" t="s">
        <v>154</v>
      </c>
      <c r="K76" t="s">
        <v>76</v>
      </c>
      <c r="M76">
        <v>2</v>
      </c>
      <c r="N76" s="3">
        <v>43890</v>
      </c>
      <c r="P76" s="2" t="str">
        <f t="array" ref="P7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7" spans="1:16" x14ac:dyDescent="0.35">
      <c r="A77" s="2" t="str">
        <f>IF(Сборка_реестра_с_БД[[#This Row],[Контроль]]=TRUE,Сборка_реестра_с_БД[[#This Row],[ № ТН]],"")</f>
        <v>СГ139583</v>
      </c>
      <c r="B77" s="2" t="b">
        <v>1</v>
      </c>
      <c r="C77" s="3">
        <v>43881</v>
      </c>
      <c r="D77" t="s">
        <v>153</v>
      </c>
      <c r="E77" t="s">
        <v>0</v>
      </c>
      <c r="F77">
        <v>19</v>
      </c>
      <c r="G77" t="s">
        <v>152</v>
      </c>
      <c r="H77" t="s">
        <v>45</v>
      </c>
      <c r="I77" t="s">
        <v>22</v>
      </c>
      <c r="J77" t="s">
        <v>154</v>
      </c>
      <c r="K77" t="s">
        <v>76</v>
      </c>
      <c r="M77">
        <v>2</v>
      </c>
      <c r="N77" s="3">
        <v>43890</v>
      </c>
      <c r="P77" s="2" t="str">
        <f t="array" ref="P7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8" spans="1:16" x14ac:dyDescent="0.35">
      <c r="A78" s="2" t="str">
        <f>IF(Сборка_реестра_с_БД[[#This Row],[Контроль]]=TRUE,Сборка_реестра_с_БД[[#This Row],[ № ТН]],"")</f>
        <v>ИН34671</v>
      </c>
      <c r="B78" s="2" t="b">
        <v>1</v>
      </c>
      <c r="C78" s="3">
        <v>43881</v>
      </c>
      <c r="D78" t="s">
        <v>223</v>
      </c>
      <c r="E78" t="s">
        <v>0</v>
      </c>
      <c r="F78">
        <v>20</v>
      </c>
      <c r="G78" t="s">
        <v>20</v>
      </c>
      <c r="H78" t="s">
        <v>21</v>
      </c>
      <c r="I78" t="s">
        <v>22</v>
      </c>
      <c r="J78" t="s">
        <v>154</v>
      </c>
      <c r="K78" t="s">
        <v>76</v>
      </c>
      <c r="M78">
        <v>2</v>
      </c>
      <c r="N78" s="3">
        <v>43890</v>
      </c>
      <c r="P78" s="2" t="str">
        <f t="array" ref="P7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79" spans="1:16" x14ac:dyDescent="0.35">
      <c r="A79" s="2" t="str">
        <f>IF(Сборка_реестра_с_БД[[#This Row],[Контроль]]=TRUE,Сборка_реестра_с_БД[[#This Row],[ № ТН]],"")</f>
        <v>ИН34673</v>
      </c>
      <c r="B79" s="2" t="b">
        <v>1</v>
      </c>
      <c r="C79" s="3">
        <v>43881</v>
      </c>
      <c r="D79" t="s">
        <v>224</v>
      </c>
      <c r="E79" t="s">
        <v>0</v>
      </c>
      <c r="F79">
        <v>20</v>
      </c>
      <c r="G79" t="s">
        <v>20</v>
      </c>
      <c r="H79" t="s">
        <v>21</v>
      </c>
      <c r="I79" t="s">
        <v>22</v>
      </c>
      <c r="J79" t="s">
        <v>154</v>
      </c>
      <c r="K79" t="s">
        <v>76</v>
      </c>
      <c r="M79">
        <v>2</v>
      </c>
      <c r="N79" s="3">
        <v>43890</v>
      </c>
      <c r="P79" s="2" t="str">
        <f t="array" ref="P7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0" spans="1:16" x14ac:dyDescent="0.35">
      <c r="A80" s="2" t="str">
        <f>IF(Сборка_реестра_с_БД[[#This Row],[Контроль]]=TRUE,Сборка_реестра_с_БД[[#This Row],[ № ТН]],"")</f>
        <v>ИН34672</v>
      </c>
      <c r="B80" s="2" t="b">
        <v>1</v>
      </c>
      <c r="C80" s="3">
        <v>43881</v>
      </c>
      <c r="D80" t="s">
        <v>225</v>
      </c>
      <c r="E80" t="s">
        <v>0</v>
      </c>
      <c r="F80">
        <v>21</v>
      </c>
      <c r="G80" t="s">
        <v>20</v>
      </c>
      <c r="H80" t="s">
        <v>21</v>
      </c>
      <c r="I80" t="s">
        <v>22</v>
      </c>
      <c r="J80" t="s">
        <v>154</v>
      </c>
      <c r="K80" t="s">
        <v>76</v>
      </c>
      <c r="M80">
        <v>2</v>
      </c>
      <c r="N80" s="3">
        <v>43890</v>
      </c>
      <c r="P80" s="2" t="str">
        <f t="array" ref="P8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1" spans="1:16" x14ac:dyDescent="0.35">
      <c r="A81" s="2" t="str">
        <f>IF(Сборка_реестра_с_БД[[#This Row],[Контроль]]=TRUE,Сборка_реестра_с_БД[[#This Row],[ № ТН]],"")</f>
        <v>ИН39726</v>
      </c>
      <c r="B81" s="2" t="b">
        <v>1</v>
      </c>
      <c r="C81" s="3">
        <v>43882</v>
      </c>
      <c r="D81" t="s">
        <v>226</v>
      </c>
      <c r="E81" t="s">
        <v>0</v>
      </c>
      <c r="F81">
        <v>20.5</v>
      </c>
      <c r="G81" t="s">
        <v>56</v>
      </c>
      <c r="H81" t="s">
        <v>57</v>
      </c>
      <c r="I81" t="s">
        <v>96</v>
      </c>
      <c r="J81" t="s">
        <v>154</v>
      </c>
      <c r="K81" t="s">
        <v>76</v>
      </c>
      <c r="M81">
        <v>2</v>
      </c>
      <c r="N81" s="3">
        <v>43890</v>
      </c>
      <c r="P81" s="2" t="str">
        <f t="array" ref="P8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2" spans="1:16" x14ac:dyDescent="0.35">
      <c r="A82" s="2" t="str">
        <f>IF(Сборка_реестра_с_БД[[#This Row],[Контроль]]=TRUE,Сборка_реестра_с_БД[[#This Row],[ № ТН]],"")</f>
        <v>ИН39727</v>
      </c>
      <c r="B82" s="2" t="b">
        <v>1</v>
      </c>
      <c r="C82" s="3">
        <v>43882</v>
      </c>
      <c r="D82" t="s">
        <v>227</v>
      </c>
      <c r="E82" t="s">
        <v>0</v>
      </c>
      <c r="F82">
        <v>20</v>
      </c>
      <c r="G82" t="s">
        <v>56</v>
      </c>
      <c r="H82" t="s">
        <v>57</v>
      </c>
      <c r="I82" t="s">
        <v>96</v>
      </c>
      <c r="J82" t="s">
        <v>154</v>
      </c>
      <c r="K82" t="s">
        <v>76</v>
      </c>
      <c r="M82">
        <v>2</v>
      </c>
      <c r="N82" s="3">
        <v>43890</v>
      </c>
      <c r="P82" s="2" t="str">
        <f t="array" ref="P8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3" spans="1:16" x14ac:dyDescent="0.35">
      <c r="A83" s="2" t="str">
        <f>IF(Сборка_реестра_с_БД[[#This Row],[Контроль]]=TRUE,Сборка_реестра_с_БД[[#This Row],[ № ТН]],"")</f>
        <v>ИН39728</v>
      </c>
      <c r="B83" s="2" t="b">
        <v>1</v>
      </c>
      <c r="C83" s="3">
        <v>43882</v>
      </c>
      <c r="D83" t="s">
        <v>228</v>
      </c>
      <c r="E83" t="s">
        <v>0</v>
      </c>
      <c r="F83">
        <v>19.7</v>
      </c>
      <c r="G83" t="s">
        <v>56</v>
      </c>
      <c r="H83" t="s">
        <v>57</v>
      </c>
      <c r="I83" t="s">
        <v>96</v>
      </c>
      <c r="J83" t="s">
        <v>154</v>
      </c>
      <c r="K83" t="s">
        <v>76</v>
      </c>
      <c r="M83">
        <v>2</v>
      </c>
      <c r="N83" s="3">
        <v>43890</v>
      </c>
      <c r="P83" s="2" t="str">
        <f t="array" ref="P8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4" spans="1:16" x14ac:dyDescent="0.35">
      <c r="A84" s="2" t="str">
        <f>IF(Сборка_реестра_с_БД[[#This Row],[Контроль]]=TRUE,Сборка_реестра_с_БД[[#This Row],[ № ТН]],"")</f>
        <v>ИН37341</v>
      </c>
      <c r="B84" s="2" t="b">
        <v>1</v>
      </c>
      <c r="C84" s="3">
        <v>43882</v>
      </c>
      <c r="D84" t="s">
        <v>229</v>
      </c>
      <c r="E84" t="s">
        <v>0</v>
      </c>
      <c r="F84">
        <v>22.8</v>
      </c>
      <c r="G84" t="s">
        <v>56</v>
      </c>
      <c r="H84" t="s">
        <v>57</v>
      </c>
      <c r="I84" t="s">
        <v>96</v>
      </c>
      <c r="J84" t="s">
        <v>154</v>
      </c>
      <c r="K84" t="s">
        <v>76</v>
      </c>
      <c r="M84">
        <v>2</v>
      </c>
      <c r="N84" s="3">
        <v>43890</v>
      </c>
      <c r="P84" s="2" t="str">
        <f t="array" ref="P8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5" spans="1:16" x14ac:dyDescent="0.35">
      <c r="A85" s="2" t="str">
        <f>IF(Сборка_реестра_с_БД[[#This Row],[Контроль]]=TRUE,Сборка_реестра_с_БД[[#This Row],[ № ТН]],"")</f>
        <v>ИН37334</v>
      </c>
      <c r="B85" s="2" t="b">
        <v>1</v>
      </c>
      <c r="C85" s="3">
        <v>43882</v>
      </c>
      <c r="D85" t="s">
        <v>230</v>
      </c>
      <c r="E85" t="s">
        <v>0</v>
      </c>
      <c r="F85">
        <v>22</v>
      </c>
      <c r="G85" t="s">
        <v>159</v>
      </c>
      <c r="H85" t="s">
        <v>160</v>
      </c>
      <c r="I85" t="s">
        <v>15</v>
      </c>
      <c r="J85" t="s">
        <v>154</v>
      </c>
      <c r="K85" t="s">
        <v>76</v>
      </c>
      <c r="M85">
        <v>2</v>
      </c>
      <c r="N85" s="3">
        <v>43890</v>
      </c>
      <c r="P85" s="2" t="str">
        <f t="array" ref="P8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6" spans="1:16" x14ac:dyDescent="0.35">
      <c r="A86" s="2" t="str">
        <f>IF(Сборка_реестра_с_БД[[#This Row],[Контроль]]=TRUE,Сборка_реестра_с_БД[[#This Row],[ № ТН]],"")</f>
        <v>ИН37332</v>
      </c>
      <c r="B86" s="2" t="b">
        <v>1</v>
      </c>
      <c r="C86" s="3">
        <v>43882</v>
      </c>
      <c r="D86" t="s">
        <v>231</v>
      </c>
      <c r="E86" t="s">
        <v>0</v>
      </c>
      <c r="F86">
        <v>22.5</v>
      </c>
      <c r="G86" t="s">
        <v>159</v>
      </c>
      <c r="H86" t="s">
        <v>160</v>
      </c>
      <c r="I86" t="s">
        <v>15</v>
      </c>
      <c r="J86" t="s">
        <v>154</v>
      </c>
      <c r="K86" t="s">
        <v>76</v>
      </c>
      <c r="M86">
        <v>2</v>
      </c>
      <c r="N86" s="3">
        <v>43890</v>
      </c>
      <c r="P86" s="2" t="str">
        <f t="array" ref="P8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7" spans="1:16" x14ac:dyDescent="0.35">
      <c r="A87" s="2" t="str">
        <f>IF(Сборка_реестра_с_БД[[#This Row],[Контроль]]=TRUE,Сборка_реестра_с_БД[[#This Row],[ № ТН]],"")</f>
        <v>ИН37333</v>
      </c>
      <c r="B87" s="2" t="b">
        <v>1</v>
      </c>
      <c r="C87" s="3">
        <v>43882</v>
      </c>
      <c r="D87" t="s">
        <v>232</v>
      </c>
      <c r="E87" t="s">
        <v>0</v>
      </c>
      <c r="F87">
        <v>21.3</v>
      </c>
      <c r="G87" t="s">
        <v>159</v>
      </c>
      <c r="H87" t="s">
        <v>160</v>
      </c>
      <c r="I87" t="s">
        <v>15</v>
      </c>
      <c r="J87" t="s">
        <v>154</v>
      </c>
      <c r="K87" t="s">
        <v>76</v>
      </c>
      <c r="M87">
        <v>2</v>
      </c>
      <c r="N87" s="3">
        <v>43890</v>
      </c>
      <c r="P87" s="2" t="str">
        <f t="array" ref="P8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8" spans="1:16" x14ac:dyDescent="0.35">
      <c r="A88" s="2" t="str">
        <f>IF(Сборка_реестра_с_БД[[#This Row],[Контроль]]=TRUE,Сборка_реестра_с_БД[[#This Row],[ № ТН]],"")</f>
        <v>ИН37801</v>
      </c>
      <c r="B88" s="2" t="b">
        <v>1</v>
      </c>
      <c r="C88" s="3">
        <v>43882</v>
      </c>
      <c r="D88" t="s">
        <v>233</v>
      </c>
      <c r="E88" t="s">
        <v>0</v>
      </c>
      <c r="F88">
        <v>20</v>
      </c>
      <c r="G88" t="s">
        <v>161</v>
      </c>
      <c r="H88" t="s">
        <v>83</v>
      </c>
      <c r="I88" t="s">
        <v>22</v>
      </c>
      <c r="J88" t="s">
        <v>154</v>
      </c>
      <c r="K88" t="s">
        <v>76</v>
      </c>
      <c r="M88">
        <v>2</v>
      </c>
      <c r="N88" s="3">
        <v>43890</v>
      </c>
      <c r="P88" s="2" t="str">
        <f t="array" ref="P8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89" spans="1:16" x14ac:dyDescent="0.35">
      <c r="A89" s="2" t="str">
        <f>IF(Сборка_реестра_с_БД[[#This Row],[Контроль]]=TRUE,Сборка_реестра_с_БД[[#This Row],[ № ТН]],"")</f>
        <v>ИН139630</v>
      </c>
      <c r="B89" s="2" t="b">
        <v>1</v>
      </c>
      <c r="C89" s="3">
        <v>43882</v>
      </c>
      <c r="D89" t="s">
        <v>234</v>
      </c>
      <c r="E89" t="s">
        <v>0</v>
      </c>
      <c r="F89">
        <v>19</v>
      </c>
      <c r="G89" t="s">
        <v>140</v>
      </c>
      <c r="H89" t="s">
        <v>42</v>
      </c>
      <c r="I89" t="s">
        <v>22</v>
      </c>
      <c r="J89" t="s">
        <v>154</v>
      </c>
      <c r="K89" t="s">
        <v>76</v>
      </c>
      <c r="M89">
        <v>2</v>
      </c>
      <c r="N89" s="3">
        <v>43890</v>
      </c>
      <c r="P89" s="2" t="str">
        <f t="array" ref="P8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90" spans="1:16" x14ac:dyDescent="0.35">
      <c r="A90" s="2" t="str">
        <f>IF(Сборка_реестра_с_БД[[#This Row],[Контроль]]=TRUE,Сборка_реестра_с_БД[[#This Row],[ № ТН]],"")</f>
        <v>АСН б/н 61</v>
      </c>
      <c r="B90" s="2" t="b">
        <v>1</v>
      </c>
      <c r="C90" s="3">
        <v>43882</v>
      </c>
      <c r="D90" t="s">
        <v>235</v>
      </c>
      <c r="E90" t="s">
        <v>0</v>
      </c>
      <c r="F90">
        <v>18</v>
      </c>
      <c r="G90" t="s">
        <v>143</v>
      </c>
      <c r="H90" t="s">
        <v>144</v>
      </c>
      <c r="I90" t="s">
        <v>18</v>
      </c>
      <c r="J90" t="s">
        <v>154</v>
      </c>
      <c r="K90" t="s">
        <v>76</v>
      </c>
      <c r="M90">
        <v>2</v>
      </c>
      <c r="N90" s="3">
        <v>43890</v>
      </c>
      <c r="P90" s="2" t="str">
        <f t="array" ref="P9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91" spans="1:16" x14ac:dyDescent="0.35">
      <c r="A91" s="2" t="str">
        <f>IF(Сборка_реестра_с_БД[[#This Row],[Контроль]]=TRUE,Сборка_реестра_с_БД[[#This Row],[ № ТН]],"")</f>
        <v>АСН б/н 60</v>
      </c>
      <c r="B91" s="2" t="b">
        <v>1</v>
      </c>
      <c r="C91" s="3">
        <v>43882</v>
      </c>
      <c r="D91" t="s">
        <v>236</v>
      </c>
      <c r="E91" t="s">
        <v>0</v>
      </c>
      <c r="F91">
        <v>18</v>
      </c>
      <c r="G91" t="s">
        <v>143</v>
      </c>
      <c r="H91" t="s">
        <v>144</v>
      </c>
      <c r="I91" t="s">
        <v>18</v>
      </c>
      <c r="J91" t="s">
        <v>154</v>
      </c>
      <c r="K91" t="s">
        <v>76</v>
      </c>
      <c r="M91">
        <v>2</v>
      </c>
      <c r="N91" s="3">
        <v>43890</v>
      </c>
      <c r="P91" s="2" t="str">
        <f t="array" ref="P9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92" spans="1:16" x14ac:dyDescent="0.35">
      <c r="A92" s="2" t="str">
        <f>IF(Сборка_реестра_с_БД[[#This Row],[Контроль]]=TRUE,Сборка_реестра_с_БД[[#This Row],[ № ТН]],"")</f>
        <v>ИН39417</v>
      </c>
      <c r="B92" s="2" t="b">
        <v>1</v>
      </c>
      <c r="C92" s="3">
        <v>43882</v>
      </c>
      <c r="D92" t="s">
        <v>237</v>
      </c>
      <c r="E92" t="s">
        <v>0</v>
      </c>
      <c r="F92">
        <v>20.14</v>
      </c>
      <c r="G92" t="s">
        <v>140</v>
      </c>
      <c r="H92" t="s">
        <v>42</v>
      </c>
      <c r="I92" t="s">
        <v>22</v>
      </c>
      <c r="J92" t="s">
        <v>154</v>
      </c>
      <c r="K92" t="s">
        <v>76</v>
      </c>
      <c r="M92">
        <v>2</v>
      </c>
      <c r="N92" s="3">
        <v>43890</v>
      </c>
      <c r="P92" s="2" t="str">
        <f t="array" ref="P9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93" spans="1:16" x14ac:dyDescent="0.35">
      <c r="A93" s="2" t="str">
        <f>IF(Сборка_реестра_с_БД[[#This Row],[Контроль]]=TRUE,Сборка_реестра_с_БД[[#This Row],[ № ТН]],"")</f>
        <v>ИН37802</v>
      </c>
      <c r="B93" s="2" t="b">
        <v>1</v>
      </c>
      <c r="C93" s="3">
        <v>43882</v>
      </c>
      <c r="D93" t="s">
        <v>238</v>
      </c>
      <c r="E93" t="s">
        <v>0</v>
      </c>
      <c r="F93">
        <v>19</v>
      </c>
      <c r="G93" t="s">
        <v>161</v>
      </c>
      <c r="H93" t="s">
        <v>83</v>
      </c>
      <c r="I93" t="s">
        <v>22</v>
      </c>
      <c r="J93" t="s">
        <v>154</v>
      </c>
      <c r="K93" t="s">
        <v>76</v>
      </c>
      <c r="M93">
        <v>2</v>
      </c>
      <c r="N93" s="3">
        <v>43890</v>
      </c>
      <c r="P93" s="2" t="str">
        <f t="array" ref="P9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94" spans="1:16" x14ac:dyDescent="0.35">
      <c r="A94" s="2" t="str">
        <f>IF(Сборка_реестра_с_БД[[#This Row],[Контроль]]=TRUE,Сборка_реестра_с_БД[[#This Row],[ № ТН]],"")</f>
        <v>ИН40108</v>
      </c>
      <c r="B94" s="2" t="b">
        <v>1</v>
      </c>
      <c r="C94" s="3">
        <v>43882</v>
      </c>
      <c r="D94" t="s">
        <v>239</v>
      </c>
      <c r="E94" t="s">
        <v>0</v>
      </c>
      <c r="F94">
        <v>19</v>
      </c>
      <c r="G94" t="s">
        <v>138</v>
      </c>
      <c r="H94" t="s">
        <v>81</v>
      </c>
      <c r="I94" t="s">
        <v>110</v>
      </c>
      <c r="J94" t="s">
        <v>154</v>
      </c>
      <c r="K94" t="s">
        <v>76</v>
      </c>
      <c r="M94">
        <v>2</v>
      </c>
      <c r="N94" s="3">
        <v>43890</v>
      </c>
      <c r="P94" s="2" t="str">
        <f t="array" ref="P9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2 от 29.02.2020</v>
      </c>
    </row>
    <row r="95" spans="1:16" x14ac:dyDescent="0.35">
      <c r="A95" s="2" t="str">
        <f>IF(Сборка_реестра_с_БД[[#This Row],[Контроль]]=TRUE,Сборка_реестра_с_БД[[#This Row],[ № ТН]],"")</f>
        <v>ИН39462</v>
      </c>
      <c r="B95" s="2" t="b">
        <v>1</v>
      </c>
      <c r="C95" s="3">
        <v>43882</v>
      </c>
      <c r="D95" t="s">
        <v>240</v>
      </c>
      <c r="E95" t="s">
        <v>0</v>
      </c>
      <c r="F95">
        <v>19.010000000000002</v>
      </c>
      <c r="G95" t="s">
        <v>140</v>
      </c>
      <c r="H95" t="s">
        <v>42</v>
      </c>
      <c r="I95" t="s">
        <v>22</v>
      </c>
      <c r="J95" t="s">
        <v>154</v>
      </c>
      <c r="K95" t="s">
        <v>76</v>
      </c>
      <c r="M95">
        <v>3</v>
      </c>
      <c r="N95" s="3">
        <v>43890</v>
      </c>
      <c r="P95" s="2" t="str">
        <f t="array" ref="P9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3 от 29.02.2020</v>
      </c>
    </row>
    <row r="96" spans="1:16" x14ac:dyDescent="0.35">
      <c r="A96" s="2" t="str">
        <f>IF(Сборка_реестра_с_БД[[#This Row],[Контроль]]=TRUE,Сборка_реестра_с_БД[[#This Row],[ № ТН]],"")</f>
        <v>ИН37331</v>
      </c>
      <c r="B96" s="2" t="b">
        <v>1</v>
      </c>
      <c r="C96" s="3">
        <v>43882</v>
      </c>
      <c r="D96" t="s">
        <v>241</v>
      </c>
      <c r="E96" t="s">
        <v>0</v>
      </c>
      <c r="F96">
        <v>22.3</v>
      </c>
      <c r="G96" t="s">
        <v>159</v>
      </c>
      <c r="H96" t="s">
        <v>160</v>
      </c>
      <c r="I96" t="s">
        <v>15</v>
      </c>
      <c r="J96" t="s">
        <v>154</v>
      </c>
      <c r="K96" t="s">
        <v>76</v>
      </c>
      <c r="M96">
        <v>3</v>
      </c>
      <c r="N96" s="3">
        <v>43890</v>
      </c>
      <c r="P96" s="2" t="str">
        <f t="array" ref="P9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3 от 29.02.2020</v>
      </c>
    </row>
    <row r="97" spans="1:16" x14ac:dyDescent="0.35">
      <c r="A97" s="2" t="str">
        <f>IF(Сборка_реестра_с_БД[[#This Row],[Контроль]]=TRUE,Сборка_реестра_с_БД[[#This Row],[ № ТН]],"")</f>
        <v>ИН40446</v>
      </c>
      <c r="B97" s="2" t="b">
        <v>1</v>
      </c>
      <c r="C97" s="3">
        <v>43882</v>
      </c>
      <c r="D97" t="s">
        <v>242</v>
      </c>
      <c r="E97" t="s">
        <v>0</v>
      </c>
      <c r="F97">
        <v>18.5</v>
      </c>
      <c r="G97" t="s">
        <v>162</v>
      </c>
      <c r="H97" t="s">
        <v>58</v>
      </c>
      <c r="I97" t="s">
        <v>16</v>
      </c>
      <c r="J97" t="s">
        <v>154</v>
      </c>
      <c r="K97" t="s">
        <v>76</v>
      </c>
      <c r="M97">
        <v>3</v>
      </c>
      <c r="N97" s="3">
        <v>43890</v>
      </c>
      <c r="P97" s="2" t="str">
        <f t="array" ref="P9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3 от 29.02.2020</v>
      </c>
    </row>
    <row r="98" spans="1:16" x14ac:dyDescent="0.35">
      <c r="A98" s="2" t="str">
        <f>IF(Сборка_реестра_с_БД[[#This Row],[Контроль]]=TRUE,Сборка_реестра_с_БД[[#This Row],[ № ТН]],"")</f>
        <v>ИН34674</v>
      </c>
      <c r="B98" s="2" t="b">
        <v>1</v>
      </c>
      <c r="C98" s="3">
        <v>43882</v>
      </c>
      <c r="D98" t="s">
        <v>243</v>
      </c>
      <c r="E98" t="s">
        <v>0</v>
      </c>
      <c r="F98">
        <v>21</v>
      </c>
      <c r="G98" t="s">
        <v>20</v>
      </c>
      <c r="H98" t="s">
        <v>21</v>
      </c>
      <c r="I98" t="s">
        <v>22</v>
      </c>
      <c r="J98" t="s">
        <v>154</v>
      </c>
      <c r="K98" t="s">
        <v>76</v>
      </c>
      <c r="M98">
        <v>3</v>
      </c>
      <c r="N98" s="3">
        <v>43890</v>
      </c>
      <c r="P98" s="2" t="str">
        <f t="array" ref="P9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3 от 29.02.2020</v>
      </c>
    </row>
    <row r="99" spans="1:16" x14ac:dyDescent="0.35">
      <c r="A99" s="2" t="str">
        <f>IF(Сборка_реестра_с_БД[[#This Row],[Контроль]]=TRUE,Сборка_реестра_с_БД[[#This Row],[ № ТН]],"")</f>
        <v>ИН34675</v>
      </c>
      <c r="B99" s="2" t="b">
        <v>1</v>
      </c>
      <c r="C99" s="3">
        <v>43882</v>
      </c>
      <c r="D99" t="s">
        <v>244</v>
      </c>
      <c r="E99" t="s">
        <v>0</v>
      </c>
      <c r="F99">
        <v>21</v>
      </c>
      <c r="G99" t="s">
        <v>20</v>
      </c>
      <c r="H99" t="s">
        <v>21</v>
      </c>
      <c r="I99" t="s">
        <v>22</v>
      </c>
      <c r="J99" t="s">
        <v>154</v>
      </c>
      <c r="K99" t="s">
        <v>76</v>
      </c>
      <c r="M99">
        <v>3</v>
      </c>
      <c r="N99" s="3">
        <v>43890</v>
      </c>
      <c r="P99" s="2" t="str">
        <f t="array" ref="P9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3 от 29.02.2020</v>
      </c>
    </row>
    <row r="100" spans="1:16" x14ac:dyDescent="0.35">
      <c r="A100" s="2" t="str">
        <f>IF(Сборка_реестра_с_БД[[#This Row],[Контроль]]=TRUE,Сборка_реестра_с_БД[[#This Row],[ № ТН]],"")</f>
        <v>ИН38723</v>
      </c>
      <c r="B100" s="2" t="b">
        <v>1</v>
      </c>
      <c r="C100" s="3">
        <v>43882</v>
      </c>
      <c r="D100" t="s">
        <v>245</v>
      </c>
      <c r="E100" t="s">
        <v>0</v>
      </c>
      <c r="F100">
        <v>21</v>
      </c>
      <c r="G100" t="s">
        <v>47</v>
      </c>
      <c r="H100" t="s">
        <v>24</v>
      </c>
      <c r="I100" t="s">
        <v>22</v>
      </c>
      <c r="J100" t="s">
        <v>154</v>
      </c>
      <c r="K100" t="s">
        <v>76</v>
      </c>
      <c r="M100">
        <v>4</v>
      </c>
      <c r="N100" s="3">
        <v>43890</v>
      </c>
      <c r="P100" s="2" t="str">
        <f t="array" ref="P10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1" spans="1:16" x14ac:dyDescent="0.35">
      <c r="A101" s="2" t="str">
        <f>IF(Сборка_реестра_с_БД[[#This Row],[Контроль]]=TRUE,Сборка_реестра_с_БД[[#This Row],[ № ТН]],"")</f>
        <v>ИН38725</v>
      </c>
      <c r="B101" s="2" t="b">
        <v>1</v>
      </c>
      <c r="C101" s="3">
        <v>43882</v>
      </c>
      <c r="D101" t="s">
        <v>246</v>
      </c>
      <c r="E101" t="s">
        <v>0</v>
      </c>
      <c r="F101">
        <v>22</v>
      </c>
      <c r="G101" t="s">
        <v>47</v>
      </c>
      <c r="H101" t="s">
        <v>24</v>
      </c>
      <c r="I101" t="s">
        <v>22</v>
      </c>
      <c r="J101" t="s">
        <v>154</v>
      </c>
      <c r="K101" t="s">
        <v>76</v>
      </c>
      <c r="M101">
        <v>4</v>
      </c>
      <c r="N101" s="3">
        <v>43890</v>
      </c>
      <c r="P101" s="2" t="str">
        <f t="array" ref="P10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2" spans="1:16" x14ac:dyDescent="0.35">
      <c r="A102" s="2" t="str">
        <f>IF(Сборка_реестра_с_БД[[#This Row],[Контроль]]=TRUE,Сборка_реестра_с_БД[[#This Row],[ № ТН]],"")</f>
        <v>ИН38726</v>
      </c>
      <c r="B102" s="2" t="b">
        <v>1</v>
      </c>
      <c r="C102" s="3">
        <v>43882</v>
      </c>
      <c r="D102" t="s">
        <v>247</v>
      </c>
      <c r="E102" t="s">
        <v>0</v>
      </c>
      <c r="F102">
        <v>21</v>
      </c>
      <c r="G102" t="s">
        <v>47</v>
      </c>
      <c r="H102" t="s">
        <v>24</v>
      </c>
      <c r="I102" t="s">
        <v>22</v>
      </c>
      <c r="J102" t="s">
        <v>154</v>
      </c>
      <c r="K102" t="s">
        <v>76</v>
      </c>
      <c r="M102">
        <v>4</v>
      </c>
      <c r="N102" s="3">
        <v>43890</v>
      </c>
      <c r="P102" s="2" t="str">
        <f t="array" ref="P10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3" spans="1:16" x14ac:dyDescent="0.35">
      <c r="A103" s="2" t="str">
        <f>IF(Сборка_реестра_с_БД[[#This Row],[Контроль]]=TRUE,Сборка_реестра_с_БД[[#This Row],[ № ТН]],"")</f>
        <v>ИН38724</v>
      </c>
      <c r="B103" s="2" t="b">
        <v>1</v>
      </c>
      <c r="C103" s="3">
        <v>43882</v>
      </c>
      <c r="D103" t="s">
        <v>248</v>
      </c>
      <c r="E103" t="s">
        <v>0</v>
      </c>
      <c r="F103">
        <v>21</v>
      </c>
      <c r="G103" t="s">
        <v>47</v>
      </c>
      <c r="H103" t="s">
        <v>24</v>
      </c>
      <c r="I103" t="s">
        <v>22</v>
      </c>
      <c r="J103" t="s">
        <v>154</v>
      </c>
      <c r="K103" t="s">
        <v>76</v>
      </c>
      <c r="M103">
        <v>4</v>
      </c>
      <c r="N103" s="3">
        <v>43890</v>
      </c>
      <c r="P103" s="2" t="str">
        <f t="array" ref="P10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4" spans="1:16" x14ac:dyDescent="0.35">
      <c r="A104" s="2" t="str">
        <f>IF(Сборка_реестра_с_БД[[#This Row],[Контроль]]=TRUE,Сборка_реестра_с_БД[[#This Row],[ № ТН]],"")</f>
        <v>ИН34684</v>
      </c>
      <c r="B104" s="2" t="b">
        <v>1</v>
      </c>
      <c r="C104" s="3">
        <v>43882</v>
      </c>
      <c r="D104" t="s">
        <v>249</v>
      </c>
      <c r="E104" t="s">
        <v>0</v>
      </c>
      <c r="F104">
        <v>22.3</v>
      </c>
      <c r="G104" t="s">
        <v>139</v>
      </c>
      <c r="H104" t="s">
        <v>25</v>
      </c>
      <c r="I104" t="s">
        <v>17</v>
      </c>
      <c r="J104" t="s">
        <v>154</v>
      </c>
      <c r="K104" t="s">
        <v>76</v>
      </c>
      <c r="M104">
        <v>4</v>
      </c>
      <c r="N104" s="3">
        <v>43890</v>
      </c>
      <c r="P104" s="2" t="str">
        <f t="array" ref="P10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5" spans="1:16" x14ac:dyDescent="0.35">
      <c r="A105" s="2" t="str">
        <f>IF(Сборка_реестра_с_БД[[#This Row],[Контроль]]=TRUE,Сборка_реестра_с_БД[[#This Row],[ № ТН]],"")</f>
        <v>ИН37342</v>
      </c>
      <c r="B105" s="2" t="b">
        <v>1</v>
      </c>
      <c r="C105" s="3">
        <v>43882</v>
      </c>
      <c r="D105" t="s">
        <v>250</v>
      </c>
      <c r="E105" t="s">
        <v>0</v>
      </c>
      <c r="F105">
        <v>21.2</v>
      </c>
      <c r="G105" t="s">
        <v>75</v>
      </c>
      <c r="H105" t="s">
        <v>70</v>
      </c>
      <c r="I105" t="s">
        <v>96</v>
      </c>
      <c r="J105" t="s">
        <v>154</v>
      </c>
      <c r="K105" t="s">
        <v>76</v>
      </c>
      <c r="M105">
        <v>4</v>
      </c>
      <c r="N105" s="3">
        <v>43890</v>
      </c>
      <c r="P105" s="2" t="str">
        <f t="array" ref="P10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6" spans="1:16" x14ac:dyDescent="0.35">
      <c r="A106" s="2" t="str">
        <f>IF(Сборка_реестра_с_БД[[#This Row],[Контроль]]=TRUE,Сборка_реестра_с_БД[[#This Row],[ № ТН]],"")</f>
        <v>ИН37343</v>
      </c>
      <c r="B106" s="2" t="b">
        <v>1</v>
      </c>
      <c r="C106" s="3">
        <v>43882</v>
      </c>
      <c r="D106" t="s">
        <v>251</v>
      </c>
      <c r="E106" t="s">
        <v>0</v>
      </c>
      <c r="F106">
        <v>21</v>
      </c>
      <c r="G106" t="s">
        <v>75</v>
      </c>
      <c r="H106" t="s">
        <v>70</v>
      </c>
      <c r="I106" t="s">
        <v>96</v>
      </c>
      <c r="J106" t="s">
        <v>154</v>
      </c>
      <c r="K106" t="s">
        <v>76</v>
      </c>
      <c r="M106">
        <v>4</v>
      </c>
      <c r="N106" s="3">
        <v>43890</v>
      </c>
      <c r="P106" s="2" t="str">
        <f t="array" ref="P10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7" spans="1:16" x14ac:dyDescent="0.35">
      <c r="A107" s="2" t="str">
        <f>IF(Сборка_реестра_с_БД[[#This Row],[Контроль]]=TRUE,Сборка_реестра_с_БД[[#This Row],[ № ТН]],"")</f>
        <v>ИН37344</v>
      </c>
      <c r="B107" s="2" t="b">
        <v>1</v>
      </c>
      <c r="C107" s="3">
        <v>43882</v>
      </c>
      <c r="D107" t="s">
        <v>252</v>
      </c>
      <c r="E107" t="s">
        <v>0</v>
      </c>
      <c r="F107">
        <v>20.5</v>
      </c>
      <c r="G107" t="s">
        <v>75</v>
      </c>
      <c r="H107" t="s">
        <v>70</v>
      </c>
      <c r="I107" t="s">
        <v>96</v>
      </c>
      <c r="J107" t="s">
        <v>154</v>
      </c>
      <c r="K107" t="s">
        <v>76</v>
      </c>
      <c r="M107">
        <v>4</v>
      </c>
      <c r="N107" s="3">
        <v>43890</v>
      </c>
      <c r="P107" s="2" t="str">
        <f t="array" ref="P10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8" spans="1:16" x14ac:dyDescent="0.35">
      <c r="A108" s="2" t="str">
        <f>IF(Сборка_реестра_с_БД[[#This Row],[Контроль]]=TRUE,Сборка_реестра_с_БД[[#This Row],[ № ТН]],"")</f>
        <v>ИН37340</v>
      </c>
      <c r="B108" s="2" t="b">
        <v>1</v>
      </c>
      <c r="C108" s="3">
        <v>43882</v>
      </c>
      <c r="D108" t="s">
        <v>253</v>
      </c>
      <c r="E108" t="s">
        <v>0</v>
      </c>
      <c r="F108">
        <v>20.2</v>
      </c>
      <c r="G108" t="s">
        <v>75</v>
      </c>
      <c r="H108" t="s">
        <v>70</v>
      </c>
      <c r="I108" t="s">
        <v>96</v>
      </c>
      <c r="J108" t="s">
        <v>154</v>
      </c>
      <c r="K108" t="s">
        <v>76</v>
      </c>
      <c r="M108">
        <v>4</v>
      </c>
      <c r="N108" s="3">
        <v>43890</v>
      </c>
      <c r="P108" s="2" t="str">
        <f t="array" ref="P10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09" spans="1:16" x14ac:dyDescent="0.35">
      <c r="A109" s="2" t="str">
        <f>IF(Сборка_реестра_с_БД[[#This Row],[Контроль]]=TRUE,Сборка_реестра_с_БД[[#This Row],[ № ТН]],"")</f>
        <v>ИН34683</v>
      </c>
      <c r="B109" s="2" t="b">
        <v>1</v>
      </c>
      <c r="C109" s="3">
        <v>43882</v>
      </c>
      <c r="D109" t="s">
        <v>254</v>
      </c>
      <c r="E109" t="s">
        <v>0</v>
      </c>
      <c r="F109">
        <v>22</v>
      </c>
      <c r="G109" t="s">
        <v>139</v>
      </c>
      <c r="H109" t="s">
        <v>25</v>
      </c>
      <c r="I109" t="s">
        <v>17</v>
      </c>
      <c r="J109" t="s">
        <v>154</v>
      </c>
      <c r="K109" t="s">
        <v>76</v>
      </c>
      <c r="M109">
        <v>4</v>
      </c>
      <c r="N109" s="3">
        <v>43890</v>
      </c>
      <c r="P109" s="2" t="str">
        <f t="array" ref="P10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0" spans="1:16" x14ac:dyDescent="0.35">
      <c r="A110" s="2" t="str">
        <f>IF(Сборка_реестра_с_БД[[#This Row],[Контроль]]=TRUE,Сборка_реестра_с_БД[[#This Row],[ № ТН]],"")</f>
        <v>ИН34682</v>
      </c>
      <c r="B110" s="2" t="b">
        <v>1</v>
      </c>
      <c r="C110" s="3">
        <v>43882</v>
      </c>
      <c r="D110" t="s">
        <v>255</v>
      </c>
      <c r="E110" t="s">
        <v>0</v>
      </c>
      <c r="F110">
        <v>22</v>
      </c>
      <c r="G110" t="s">
        <v>139</v>
      </c>
      <c r="H110" t="s">
        <v>25</v>
      </c>
      <c r="I110" t="s">
        <v>17</v>
      </c>
      <c r="J110" t="s">
        <v>154</v>
      </c>
      <c r="K110" t="s">
        <v>76</v>
      </c>
      <c r="M110">
        <v>4</v>
      </c>
      <c r="N110" s="3">
        <v>43890</v>
      </c>
      <c r="P110" s="2" t="str">
        <f t="array" ref="P11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1" spans="1:16" x14ac:dyDescent="0.35">
      <c r="A111" s="2" t="str">
        <f>IF(Сборка_реестра_с_БД[[#This Row],[Контроль]]=TRUE,Сборка_реестра_с_БД[[#This Row],[ № ТН]],"")</f>
        <v>ИН34681</v>
      </c>
      <c r="B111" s="2" t="b">
        <v>1</v>
      </c>
      <c r="C111" s="3">
        <v>43882</v>
      </c>
      <c r="D111" t="s">
        <v>256</v>
      </c>
      <c r="E111" t="s">
        <v>0</v>
      </c>
      <c r="F111">
        <v>20.95</v>
      </c>
      <c r="G111" t="s">
        <v>139</v>
      </c>
      <c r="H111" t="s">
        <v>25</v>
      </c>
      <c r="I111" t="s">
        <v>17</v>
      </c>
      <c r="J111" t="s">
        <v>154</v>
      </c>
      <c r="K111" t="s">
        <v>76</v>
      </c>
      <c r="M111">
        <v>4</v>
      </c>
      <c r="N111" s="3">
        <v>43890</v>
      </c>
      <c r="P111" s="2" t="str">
        <f t="array" ref="P11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2" spans="1:16" x14ac:dyDescent="0.35">
      <c r="A112" s="2" t="str">
        <f>IF(Сборка_реестра_с_БД[[#This Row],[Контроль]]=TRUE,Сборка_реестра_с_БД[[#This Row],[ № ТН]],"")</f>
        <v>СГ40106</v>
      </c>
      <c r="B112" s="2" t="b">
        <v>1</v>
      </c>
      <c r="C112" s="3">
        <v>43882</v>
      </c>
      <c r="D112" t="s">
        <v>257</v>
      </c>
      <c r="E112" t="s">
        <v>0</v>
      </c>
      <c r="F112">
        <v>20</v>
      </c>
      <c r="G112" t="s">
        <v>155</v>
      </c>
      <c r="H112" t="s">
        <v>81</v>
      </c>
      <c r="I112" t="s">
        <v>110</v>
      </c>
      <c r="J112" t="s">
        <v>154</v>
      </c>
      <c r="K112" t="s">
        <v>76</v>
      </c>
      <c r="M112">
        <v>4</v>
      </c>
      <c r="N112" s="3">
        <v>43890</v>
      </c>
      <c r="P112" s="2" t="str">
        <f t="array" ref="P11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3" spans="1:16" x14ac:dyDescent="0.35">
      <c r="A113" s="2" t="str">
        <f>IF(Сборка_реестра_с_БД[[#This Row],[Контроль]]=TRUE,Сборка_реестра_с_БД[[#This Row],[ № ТН]],"")</f>
        <v>СГ139580</v>
      </c>
      <c r="B113" s="2" t="b">
        <v>1</v>
      </c>
      <c r="C113" s="3">
        <v>43882</v>
      </c>
      <c r="D113" t="s">
        <v>258</v>
      </c>
      <c r="E113" t="s">
        <v>0</v>
      </c>
      <c r="F113">
        <v>19</v>
      </c>
      <c r="G113" t="s">
        <v>141</v>
      </c>
      <c r="H113" t="s">
        <v>41</v>
      </c>
      <c r="I113" t="s">
        <v>22</v>
      </c>
      <c r="J113" t="s">
        <v>154</v>
      </c>
      <c r="K113" t="s">
        <v>76</v>
      </c>
      <c r="M113">
        <v>4</v>
      </c>
      <c r="N113" s="3">
        <v>43890</v>
      </c>
      <c r="P113" s="2" t="str">
        <f t="array" ref="P11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4" spans="1:16" x14ac:dyDescent="0.35">
      <c r="A114" s="2" t="str">
        <f>IF(Сборка_реестра_с_БД[[#This Row],[Контроль]]=TRUE,Сборка_реестра_с_БД[[#This Row],[ № ТН]],"")</f>
        <v>СГ139634</v>
      </c>
      <c r="B114" s="2" t="b">
        <v>1</v>
      </c>
      <c r="C114" s="3">
        <v>43882</v>
      </c>
      <c r="D114" t="s">
        <v>259</v>
      </c>
      <c r="E114" t="s">
        <v>0</v>
      </c>
      <c r="F114">
        <v>19</v>
      </c>
      <c r="G114" t="s">
        <v>157</v>
      </c>
      <c r="H114" t="s">
        <v>62</v>
      </c>
      <c r="I114" t="s">
        <v>22</v>
      </c>
      <c r="J114" t="s">
        <v>154</v>
      </c>
      <c r="K114" t="s">
        <v>76</v>
      </c>
      <c r="M114">
        <v>4</v>
      </c>
      <c r="N114" s="3">
        <v>43890</v>
      </c>
      <c r="P114" s="2" t="str">
        <f t="array" ref="P11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5" spans="1:16" x14ac:dyDescent="0.35">
      <c r="A115" s="2" t="str">
        <f>IF(Сборка_реестра_с_БД[[#This Row],[Контроль]]=TRUE,Сборка_реестра_с_БД[[#This Row],[ № ТН]],"")</f>
        <v>СГ40109</v>
      </c>
      <c r="B115" s="2" t="b">
        <v>1</v>
      </c>
      <c r="C115" s="3">
        <v>43882</v>
      </c>
      <c r="D115" t="s">
        <v>260</v>
      </c>
      <c r="E115" t="s">
        <v>0</v>
      </c>
      <c r="F115">
        <v>19</v>
      </c>
      <c r="G115" t="s">
        <v>155</v>
      </c>
      <c r="H115" t="s">
        <v>81</v>
      </c>
      <c r="I115" t="s">
        <v>110</v>
      </c>
      <c r="J115" t="s">
        <v>154</v>
      </c>
      <c r="K115" t="s">
        <v>76</v>
      </c>
      <c r="M115">
        <v>4</v>
      </c>
      <c r="N115" s="3">
        <v>43890</v>
      </c>
      <c r="P115" s="2" t="str">
        <f t="array" ref="P11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6" spans="1:16" x14ac:dyDescent="0.35">
      <c r="A116" s="2" t="str">
        <f>IF(Сборка_реестра_с_БД[[#This Row],[Контроль]]=TRUE,Сборка_реестра_с_БД[[#This Row],[ № ТН]],"")</f>
        <v>СГ139633</v>
      </c>
      <c r="B116" s="2" t="b">
        <v>1</v>
      </c>
      <c r="C116" s="3">
        <v>43882</v>
      </c>
      <c r="D116" t="s">
        <v>261</v>
      </c>
      <c r="E116" t="s">
        <v>0</v>
      </c>
      <c r="F116">
        <v>19</v>
      </c>
      <c r="G116" t="s">
        <v>157</v>
      </c>
      <c r="H116" t="s">
        <v>62</v>
      </c>
      <c r="I116" t="s">
        <v>22</v>
      </c>
      <c r="J116" t="s">
        <v>154</v>
      </c>
      <c r="K116" t="s">
        <v>76</v>
      </c>
      <c r="M116">
        <v>4</v>
      </c>
      <c r="N116" s="3">
        <v>43890</v>
      </c>
      <c r="P116" s="2" t="str">
        <f t="array" ref="P11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7" spans="1:16" x14ac:dyDescent="0.35">
      <c r="A117" s="2" t="str">
        <f>IF(Сборка_реестра_с_БД[[#This Row],[Контроль]]=TRUE,Сборка_реестра_с_БД[[#This Row],[ № ТН]],"")</f>
        <v>СГ139587</v>
      </c>
      <c r="B117" s="2" t="b">
        <v>1</v>
      </c>
      <c r="C117" s="3">
        <v>43882</v>
      </c>
      <c r="D117" t="s">
        <v>262</v>
      </c>
      <c r="E117" t="s">
        <v>0</v>
      </c>
      <c r="F117">
        <v>19</v>
      </c>
      <c r="G117" t="s">
        <v>152</v>
      </c>
      <c r="H117" t="s">
        <v>45</v>
      </c>
      <c r="I117" t="s">
        <v>22</v>
      </c>
      <c r="J117" t="s">
        <v>154</v>
      </c>
      <c r="K117" t="s">
        <v>76</v>
      </c>
      <c r="M117">
        <v>4</v>
      </c>
      <c r="N117" s="3">
        <v>43890</v>
      </c>
      <c r="P117" s="2" t="str">
        <f t="array" ref="P11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8" spans="1:16" x14ac:dyDescent="0.35">
      <c r="A118" s="2" t="str">
        <f>IF(Сборка_реестра_с_БД[[#This Row],[Контроль]]=TRUE,Сборка_реестра_с_БД[[#This Row],[ № ТН]],"")</f>
        <v>СГ139581</v>
      </c>
      <c r="B118" s="2" t="b">
        <v>1</v>
      </c>
      <c r="C118" s="3">
        <v>43882</v>
      </c>
      <c r="D118" t="s">
        <v>263</v>
      </c>
      <c r="E118" t="s">
        <v>0</v>
      </c>
      <c r="F118">
        <v>19</v>
      </c>
      <c r="G118" t="s">
        <v>141</v>
      </c>
      <c r="H118" t="s">
        <v>41</v>
      </c>
      <c r="I118" t="s">
        <v>22</v>
      </c>
      <c r="J118" t="s">
        <v>154</v>
      </c>
      <c r="K118" t="s">
        <v>76</v>
      </c>
      <c r="M118">
        <v>4</v>
      </c>
      <c r="N118" s="3">
        <v>43890</v>
      </c>
      <c r="P118" s="2" t="str">
        <f t="array" ref="P11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19" spans="1:16" x14ac:dyDescent="0.35">
      <c r="A119" s="2" t="str">
        <f>IF(Сборка_реестра_с_БД[[#This Row],[Контроль]]=TRUE,Сборка_реестра_с_БД[[#This Row],[ № ТН]],"")</f>
        <v>СГ139586</v>
      </c>
      <c r="B119" s="2" t="b">
        <v>1</v>
      </c>
      <c r="C119" s="3">
        <v>43882</v>
      </c>
      <c r="D119" t="s">
        <v>264</v>
      </c>
      <c r="E119" t="s">
        <v>0</v>
      </c>
      <c r="F119">
        <v>19</v>
      </c>
      <c r="G119" t="s">
        <v>152</v>
      </c>
      <c r="H119" t="s">
        <v>45</v>
      </c>
      <c r="I119" t="s">
        <v>22</v>
      </c>
      <c r="J119" t="s">
        <v>154</v>
      </c>
      <c r="K119" t="s">
        <v>76</v>
      </c>
      <c r="M119">
        <v>4</v>
      </c>
      <c r="N119" s="3">
        <v>43890</v>
      </c>
      <c r="P119" s="2" t="str">
        <f t="array" ref="P11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0" spans="1:16" x14ac:dyDescent="0.35">
      <c r="A120" s="2" t="str">
        <f>IF(Сборка_реестра_с_БД[[#This Row],[Контроль]]=TRUE,Сборка_реестра_с_БД[[#This Row],[ № ТН]],"")</f>
        <v>ИН40203</v>
      </c>
      <c r="B120" s="2" t="b">
        <v>1</v>
      </c>
      <c r="C120" s="3">
        <v>43883</v>
      </c>
      <c r="D120" t="s">
        <v>265</v>
      </c>
      <c r="E120" t="s">
        <v>0</v>
      </c>
      <c r="F120">
        <v>22</v>
      </c>
      <c r="G120" t="s">
        <v>36</v>
      </c>
      <c r="H120" t="s">
        <v>37</v>
      </c>
      <c r="I120" t="s">
        <v>32</v>
      </c>
      <c r="J120" t="s">
        <v>154</v>
      </c>
      <c r="K120" t="s">
        <v>76</v>
      </c>
      <c r="M120">
        <v>4</v>
      </c>
      <c r="N120" s="3">
        <v>43890</v>
      </c>
      <c r="P120" s="2" t="str">
        <f t="array" ref="P12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1" spans="1:16" x14ac:dyDescent="0.35">
      <c r="A121" s="2" t="str">
        <f>IF(Сборка_реестра_с_БД[[#This Row],[Контроль]]=TRUE,Сборка_реестра_с_БД[[#This Row],[ № ТН]],"")</f>
        <v>ИН40202</v>
      </c>
      <c r="B121" s="2" t="b">
        <v>1</v>
      </c>
      <c r="C121" s="3">
        <v>43883</v>
      </c>
      <c r="D121" t="s">
        <v>266</v>
      </c>
      <c r="E121" t="s">
        <v>0</v>
      </c>
      <c r="F121">
        <v>22</v>
      </c>
      <c r="G121" t="s">
        <v>36</v>
      </c>
      <c r="H121" t="s">
        <v>37</v>
      </c>
      <c r="I121" t="s">
        <v>32</v>
      </c>
      <c r="J121" t="s">
        <v>154</v>
      </c>
      <c r="K121" t="s">
        <v>76</v>
      </c>
      <c r="M121">
        <v>4</v>
      </c>
      <c r="N121" s="3">
        <v>43890</v>
      </c>
      <c r="P121" s="2" t="str">
        <f t="array" ref="P12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2" spans="1:16" x14ac:dyDescent="0.35">
      <c r="A122" s="2" t="str">
        <f>IF(Сборка_реестра_с_БД[[#This Row],[Контроль]]=TRUE,Сборка_реестра_с_БД[[#This Row],[ № ТН]],"")</f>
        <v>ИН39675</v>
      </c>
      <c r="B122" s="2" t="b">
        <v>1</v>
      </c>
      <c r="C122" s="3">
        <v>43883</v>
      </c>
      <c r="D122" t="s">
        <v>267</v>
      </c>
      <c r="E122" t="s">
        <v>0</v>
      </c>
      <c r="F122">
        <v>22</v>
      </c>
      <c r="G122" t="s">
        <v>126</v>
      </c>
      <c r="H122" t="s">
        <v>78</v>
      </c>
      <c r="I122" t="s">
        <v>32</v>
      </c>
      <c r="J122" t="s">
        <v>154</v>
      </c>
      <c r="K122" t="s">
        <v>76</v>
      </c>
      <c r="M122">
        <v>4</v>
      </c>
      <c r="N122" s="3">
        <v>43890</v>
      </c>
      <c r="P122" s="2" t="str">
        <f t="array" ref="P12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3" spans="1:16" x14ac:dyDescent="0.35">
      <c r="A123" s="2" t="str">
        <f>IF(Сборка_реестра_с_БД[[#This Row],[Контроль]]=TRUE,Сборка_реестра_с_БД[[#This Row],[ № ТН]],"")</f>
        <v>ИН40204</v>
      </c>
      <c r="B123" s="2" t="b">
        <v>1</v>
      </c>
      <c r="C123" s="3">
        <v>43883</v>
      </c>
      <c r="D123" t="s">
        <v>268</v>
      </c>
      <c r="E123" t="s">
        <v>0</v>
      </c>
      <c r="F123">
        <v>22</v>
      </c>
      <c r="G123" t="s">
        <v>36</v>
      </c>
      <c r="H123" t="s">
        <v>37</v>
      </c>
      <c r="I123" t="s">
        <v>32</v>
      </c>
      <c r="J123" t="s">
        <v>154</v>
      </c>
      <c r="K123" t="s">
        <v>76</v>
      </c>
      <c r="M123">
        <v>4</v>
      </c>
      <c r="N123" s="3">
        <v>43890</v>
      </c>
      <c r="P123" s="2" t="str">
        <f t="array" ref="P12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4" spans="1:16" x14ac:dyDescent="0.35">
      <c r="A124" s="2" t="str">
        <f>IF(Сборка_реестра_с_БД[[#This Row],[Контроль]]=TRUE,Сборка_реестра_с_БД[[#This Row],[ № ТН]],"")</f>
        <v>ИН39678</v>
      </c>
      <c r="B124" s="2" t="b">
        <v>1</v>
      </c>
      <c r="C124" s="3">
        <v>43883</v>
      </c>
      <c r="D124" t="s">
        <v>269</v>
      </c>
      <c r="E124" t="s">
        <v>0</v>
      </c>
      <c r="F124">
        <v>22</v>
      </c>
      <c r="G124" t="s">
        <v>126</v>
      </c>
      <c r="H124" t="s">
        <v>78</v>
      </c>
      <c r="I124" t="s">
        <v>32</v>
      </c>
      <c r="J124" t="s">
        <v>154</v>
      </c>
      <c r="K124" t="s">
        <v>76</v>
      </c>
      <c r="M124">
        <v>4</v>
      </c>
      <c r="N124" s="3">
        <v>43890</v>
      </c>
      <c r="P124" s="2" t="str">
        <f t="array" ref="P12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5" spans="1:16" x14ac:dyDescent="0.35">
      <c r="A125" s="2" t="str">
        <f>IF(Сборка_реестра_с_БД[[#This Row],[Контроль]]=TRUE,Сборка_реестра_с_БД[[#This Row],[ № ТН]],"")</f>
        <v>ИН39677</v>
      </c>
      <c r="B125" s="2" t="b">
        <v>1</v>
      </c>
      <c r="C125" s="3">
        <v>43883</v>
      </c>
      <c r="D125" t="s">
        <v>270</v>
      </c>
      <c r="E125" t="s">
        <v>0</v>
      </c>
      <c r="F125">
        <v>22</v>
      </c>
      <c r="G125" t="s">
        <v>126</v>
      </c>
      <c r="H125" t="s">
        <v>78</v>
      </c>
      <c r="I125" t="s">
        <v>32</v>
      </c>
      <c r="J125" t="s">
        <v>154</v>
      </c>
      <c r="K125" t="s">
        <v>76</v>
      </c>
      <c r="M125">
        <v>4</v>
      </c>
      <c r="N125" s="3">
        <v>43890</v>
      </c>
      <c r="P125" s="2" t="str">
        <f t="array" ref="P12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6" spans="1:16" x14ac:dyDescent="0.35">
      <c r="A126" s="2" t="str">
        <f>IF(Сборка_реестра_с_БД[[#This Row],[Контроль]]=TRUE,Сборка_реестра_с_БД[[#This Row],[ № ТН]],"")</f>
        <v>ИН39672</v>
      </c>
      <c r="B126" s="2" t="b">
        <v>1</v>
      </c>
      <c r="C126" s="3">
        <v>43883</v>
      </c>
      <c r="D126" t="s">
        <v>271</v>
      </c>
      <c r="E126" t="s">
        <v>0</v>
      </c>
      <c r="F126">
        <v>22</v>
      </c>
      <c r="G126" t="s">
        <v>126</v>
      </c>
      <c r="H126" t="s">
        <v>78</v>
      </c>
      <c r="I126" t="s">
        <v>32</v>
      </c>
      <c r="J126" t="s">
        <v>154</v>
      </c>
      <c r="K126" t="s">
        <v>76</v>
      </c>
      <c r="M126">
        <v>4</v>
      </c>
      <c r="N126" s="3">
        <v>43890</v>
      </c>
      <c r="P126" s="2" t="str">
        <f t="array" ref="P12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7" spans="1:16" x14ac:dyDescent="0.35">
      <c r="A127" s="2" t="str">
        <f>IF(Сборка_реестра_с_БД[[#This Row],[Контроль]]=TRUE,Сборка_реестра_с_БД[[#This Row],[ № ТН]],"")</f>
        <v>ИН40201</v>
      </c>
      <c r="B127" s="2" t="b">
        <v>1</v>
      </c>
      <c r="C127" s="3">
        <v>43883</v>
      </c>
      <c r="D127" t="s">
        <v>272</v>
      </c>
      <c r="E127" t="s">
        <v>0</v>
      </c>
      <c r="F127">
        <v>22</v>
      </c>
      <c r="G127" t="s">
        <v>36</v>
      </c>
      <c r="H127" t="s">
        <v>37</v>
      </c>
      <c r="I127" t="s">
        <v>32</v>
      </c>
      <c r="J127" t="s">
        <v>154</v>
      </c>
      <c r="K127" t="s">
        <v>76</v>
      </c>
      <c r="M127">
        <v>4</v>
      </c>
      <c r="N127" s="3">
        <v>43890</v>
      </c>
      <c r="P127" s="2" t="str">
        <f t="array" ref="P12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8" spans="1:16" x14ac:dyDescent="0.35">
      <c r="A128" s="2" t="str">
        <f>IF(Сборка_реестра_с_БД[[#This Row],[Контроль]]=TRUE,Сборка_реестра_с_БД[[#This Row],[ № ТН]],"")</f>
        <v>ИН40205</v>
      </c>
      <c r="B128" s="2" t="b">
        <v>1</v>
      </c>
      <c r="C128" s="3">
        <v>43883</v>
      </c>
      <c r="D128" t="s">
        <v>273</v>
      </c>
      <c r="E128" t="s">
        <v>0</v>
      </c>
      <c r="F128">
        <v>22</v>
      </c>
      <c r="G128" t="s">
        <v>36</v>
      </c>
      <c r="H128" t="s">
        <v>37</v>
      </c>
      <c r="I128" t="s">
        <v>32</v>
      </c>
      <c r="J128" t="s">
        <v>154</v>
      </c>
      <c r="K128" t="s">
        <v>76</v>
      </c>
      <c r="M128">
        <v>4</v>
      </c>
      <c r="N128" s="3">
        <v>43890</v>
      </c>
      <c r="P128" s="2" t="str">
        <f t="array" ref="P12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29" spans="1:16" x14ac:dyDescent="0.35">
      <c r="A129" s="2" t="str">
        <f>IF(Сборка_реестра_с_БД[[#This Row],[Контроль]]=TRUE,Сборка_реестра_с_БД[[#This Row],[ № ТН]],"")</f>
        <v>ИН40023</v>
      </c>
      <c r="B129" s="2" t="b">
        <v>1</v>
      </c>
      <c r="C129" s="3">
        <v>43883</v>
      </c>
      <c r="D129" t="s">
        <v>274</v>
      </c>
      <c r="E129" t="s">
        <v>0</v>
      </c>
      <c r="F129">
        <v>22</v>
      </c>
      <c r="G129" t="s">
        <v>121</v>
      </c>
      <c r="H129" t="s">
        <v>31</v>
      </c>
      <c r="I129" t="s">
        <v>32</v>
      </c>
      <c r="J129" t="s">
        <v>154</v>
      </c>
      <c r="K129" t="s">
        <v>76</v>
      </c>
      <c r="M129">
        <v>4</v>
      </c>
      <c r="N129" s="3">
        <v>43890</v>
      </c>
      <c r="P129" s="2" t="str">
        <f t="array" ref="P12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0" spans="1:16" x14ac:dyDescent="0.35">
      <c r="A130" s="2" t="str">
        <f>IF(Сборка_реестра_с_БД[[#This Row],[Контроль]]=TRUE,Сборка_реестра_с_БД[[#This Row],[ № ТН]],"")</f>
        <v>ИН27925</v>
      </c>
      <c r="B130" s="2" t="b">
        <v>1</v>
      </c>
      <c r="C130" s="3">
        <v>43883</v>
      </c>
      <c r="D130" t="s">
        <v>275</v>
      </c>
      <c r="E130" t="s">
        <v>0</v>
      </c>
      <c r="F130">
        <v>22</v>
      </c>
      <c r="G130" t="s">
        <v>121</v>
      </c>
      <c r="H130" t="s">
        <v>31</v>
      </c>
      <c r="I130" t="s">
        <v>32</v>
      </c>
      <c r="J130" t="s">
        <v>154</v>
      </c>
      <c r="K130" t="s">
        <v>76</v>
      </c>
      <c r="M130">
        <v>4</v>
      </c>
      <c r="N130" s="3">
        <v>43890</v>
      </c>
      <c r="P130" s="2" t="str">
        <f t="array" ref="P13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1" spans="1:16" x14ac:dyDescent="0.35">
      <c r="A131" s="2" t="str">
        <f>IF(Сборка_реестра_с_БД[[#This Row],[Контроль]]=TRUE,Сборка_реестра_с_БД[[#This Row],[ № ТН]],"")</f>
        <v>ИН35014</v>
      </c>
      <c r="B131" s="2" t="b">
        <v>1</v>
      </c>
      <c r="C131" s="3">
        <v>43883</v>
      </c>
      <c r="D131" t="s">
        <v>276</v>
      </c>
      <c r="E131" t="s">
        <v>0</v>
      </c>
      <c r="F131">
        <v>20</v>
      </c>
      <c r="G131" t="s">
        <v>166</v>
      </c>
      <c r="H131" t="s">
        <v>71</v>
      </c>
      <c r="I131" t="s">
        <v>165</v>
      </c>
      <c r="J131" t="s">
        <v>154</v>
      </c>
      <c r="K131" t="s">
        <v>76</v>
      </c>
      <c r="M131">
        <v>4</v>
      </c>
      <c r="N131" s="3">
        <v>43890</v>
      </c>
      <c r="P131" s="2" t="str">
        <f t="array" ref="P13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2" spans="1:16" x14ac:dyDescent="0.35">
      <c r="A132" s="2" t="str">
        <f>IF(Сборка_реестра_с_БД[[#This Row],[Контроль]]=TRUE,Сборка_реестра_с_БД[[#This Row],[ № ТН]],"")</f>
        <v>ИН40537</v>
      </c>
      <c r="B132" s="2" t="b">
        <v>1</v>
      </c>
      <c r="C132" s="3">
        <v>43883</v>
      </c>
      <c r="D132" t="s">
        <v>277</v>
      </c>
      <c r="E132" t="s">
        <v>0</v>
      </c>
      <c r="F132">
        <v>20</v>
      </c>
      <c r="G132" t="s">
        <v>164</v>
      </c>
      <c r="H132" t="s">
        <v>72</v>
      </c>
      <c r="I132" t="s">
        <v>165</v>
      </c>
      <c r="J132" t="s">
        <v>154</v>
      </c>
      <c r="K132" t="s">
        <v>76</v>
      </c>
      <c r="M132">
        <v>4</v>
      </c>
      <c r="N132" s="3">
        <v>43890</v>
      </c>
      <c r="P132" s="2" t="str">
        <f t="array" ref="P13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3" spans="1:16" x14ac:dyDescent="0.35">
      <c r="A133" s="2" t="str">
        <f>IF(Сборка_реестра_с_БД[[#This Row],[Контроль]]=TRUE,Сборка_реестра_с_БД[[#This Row],[ № ТН]],"")</f>
        <v>ИН35013</v>
      </c>
      <c r="B133" s="2" t="b">
        <v>1</v>
      </c>
      <c r="C133" s="3">
        <v>43883</v>
      </c>
      <c r="D133" t="s">
        <v>278</v>
      </c>
      <c r="E133" t="s">
        <v>0</v>
      </c>
      <c r="F133">
        <v>20</v>
      </c>
      <c r="G133" t="s">
        <v>166</v>
      </c>
      <c r="H133" t="s">
        <v>71</v>
      </c>
      <c r="I133" t="s">
        <v>165</v>
      </c>
      <c r="J133" t="s">
        <v>154</v>
      </c>
      <c r="K133" t="s">
        <v>76</v>
      </c>
      <c r="M133">
        <v>4</v>
      </c>
      <c r="N133" s="3">
        <v>43890</v>
      </c>
      <c r="P133" s="2" t="str">
        <f t="array" ref="P13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4" spans="1:16" x14ac:dyDescent="0.35">
      <c r="A134" s="2" t="str">
        <f>IF(Сборка_реестра_с_БД[[#This Row],[Контроль]]=TRUE,Сборка_реестра_с_БД[[#This Row],[ № ТН]],"")</f>
        <v>ИН27926</v>
      </c>
      <c r="B134" s="2" t="b">
        <v>1</v>
      </c>
      <c r="C134" s="3">
        <v>43883</v>
      </c>
      <c r="D134" t="s">
        <v>279</v>
      </c>
      <c r="E134" t="s">
        <v>0</v>
      </c>
      <c r="F134">
        <v>22</v>
      </c>
      <c r="G134" t="s">
        <v>121</v>
      </c>
      <c r="H134" t="s">
        <v>31</v>
      </c>
      <c r="I134" t="s">
        <v>32</v>
      </c>
      <c r="J134" t="s">
        <v>154</v>
      </c>
      <c r="K134" t="s">
        <v>76</v>
      </c>
      <c r="M134">
        <v>4</v>
      </c>
      <c r="N134" s="3">
        <v>43890</v>
      </c>
      <c r="P134" s="2" t="str">
        <f t="array" ref="P13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5" spans="1:16" x14ac:dyDescent="0.35">
      <c r="A135" s="2" t="str">
        <f>IF(Сборка_реестра_с_БД[[#This Row],[Контроль]]=TRUE,Сборка_реестра_с_БД[[#This Row],[ № ТН]],"")</f>
        <v>ИН39676</v>
      </c>
      <c r="B135" s="2" t="b">
        <v>1</v>
      </c>
      <c r="C135" s="3">
        <v>43883</v>
      </c>
      <c r="D135" t="s">
        <v>280</v>
      </c>
      <c r="E135" t="s">
        <v>0</v>
      </c>
      <c r="F135">
        <v>22</v>
      </c>
      <c r="G135" t="s">
        <v>126</v>
      </c>
      <c r="H135" t="s">
        <v>78</v>
      </c>
      <c r="I135" t="s">
        <v>32</v>
      </c>
      <c r="J135" t="s">
        <v>154</v>
      </c>
      <c r="K135" t="s">
        <v>76</v>
      </c>
      <c r="M135">
        <v>4</v>
      </c>
      <c r="N135" s="3">
        <v>43890</v>
      </c>
      <c r="P135" s="2" t="str">
        <f t="array" ref="P13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6" spans="1:16" x14ac:dyDescent="0.35">
      <c r="A136" s="2" t="str">
        <f>IF(Сборка_реестра_с_БД[[#This Row],[Контроль]]=TRUE,Сборка_реестра_с_БД[[#This Row],[ № ТН]],"")</f>
        <v>ИН40538</v>
      </c>
      <c r="B136" s="2" t="b">
        <v>1</v>
      </c>
      <c r="C136" s="3">
        <v>43883</v>
      </c>
      <c r="D136" t="s">
        <v>281</v>
      </c>
      <c r="E136" t="s">
        <v>0</v>
      </c>
      <c r="F136">
        <v>20</v>
      </c>
      <c r="G136" t="s">
        <v>164</v>
      </c>
      <c r="H136" t="s">
        <v>72</v>
      </c>
      <c r="I136" t="s">
        <v>165</v>
      </c>
      <c r="J136" t="s">
        <v>154</v>
      </c>
      <c r="K136" t="s">
        <v>76</v>
      </c>
      <c r="M136">
        <v>4</v>
      </c>
      <c r="N136" s="3">
        <v>43890</v>
      </c>
      <c r="P136" s="2" t="str">
        <f t="array" ref="P13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7" spans="1:16" x14ac:dyDescent="0.35">
      <c r="A137" s="2" t="str">
        <f>IF(Сборка_реестра_с_БД[[#This Row],[Контроль]]=TRUE,Сборка_реестра_с_БД[[#This Row],[ № ТН]],"")</f>
        <v>ИН37498</v>
      </c>
      <c r="B137" s="2" t="b">
        <v>1</v>
      </c>
      <c r="C137" s="3">
        <v>43883</v>
      </c>
      <c r="D137" t="s">
        <v>282</v>
      </c>
      <c r="E137" t="s">
        <v>0</v>
      </c>
      <c r="F137">
        <v>22</v>
      </c>
      <c r="G137" t="s">
        <v>167</v>
      </c>
      <c r="H137" t="s">
        <v>29</v>
      </c>
      <c r="I137" t="s">
        <v>17</v>
      </c>
      <c r="J137" t="s">
        <v>154</v>
      </c>
      <c r="K137" t="s">
        <v>76</v>
      </c>
      <c r="M137">
        <v>4</v>
      </c>
      <c r="N137" s="3">
        <v>43890</v>
      </c>
      <c r="P137" s="2" t="str">
        <f t="array" ref="P13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8" spans="1:16" x14ac:dyDescent="0.35">
      <c r="A138" s="2" t="str">
        <f>IF(Сборка_реестра_с_БД[[#This Row],[Контроль]]=TRUE,Сборка_реестра_с_БД[[#This Row],[ № ТН]],"")</f>
        <v>ИН40024</v>
      </c>
      <c r="B138" s="2" t="b">
        <v>1</v>
      </c>
      <c r="C138" s="3">
        <v>43883</v>
      </c>
      <c r="D138" t="s">
        <v>283</v>
      </c>
      <c r="E138" t="s">
        <v>0</v>
      </c>
      <c r="F138">
        <v>22</v>
      </c>
      <c r="G138" t="s">
        <v>121</v>
      </c>
      <c r="H138" t="s">
        <v>31</v>
      </c>
      <c r="I138" t="s">
        <v>32</v>
      </c>
      <c r="J138" t="s">
        <v>154</v>
      </c>
      <c r="K138" t="s">
        <v>76</v>
      </c>
      <c r="M138">
        <v>4</v>
      </c>
      <c r="N138" s="3">
        <v>43890</v>
      </c>
      <c r="P138" s="2" t="str">
        <f t="array" ref="P13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39" spans="1:16" x14ac:dyDescent="0.35">
      <c r="A139" s="2" t="str">
        <f>IF(Сборка_реестра_с_БД[[#This Row],[Контроль]]=TRUE,Сборка_реестра_с_БД[[#This Row],[ № ТН]],"")</f>
        <v>ИН40022</v>
      </c>
      <c r="B139" s="2" t="b">
        <v>1</v>
      </c>
      <c r="C139" s="3">
        <v>43883</v>
      </c>
      <c r="D139" t="s">
        <v>284</v>
      </c>
      <c r="E139" t="s">
        <v>0</v>
      </c>
      <c r="F139">
        <v>22</v>
      </c>
      <c r="G139" t="s">
        <v>121</v>
      </c>
      <c r="H139" t="s">
        <v>31</v>
      </c>
      <c r="I139" t="s">
        <v>32</v>
      </c>
      <c r="J139" t="s">
        <v>154</v>
      </c>
      <c r="K139" t="s">
        <v>76</v>
      </c>
      <c r="M139">
        <v>4</v>
      </c>
      <c r="N139" s="3">
        <v>43890</v>
      </c>
      <c r="P139" s="2" t="str">
        <f t="array" ref="P13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0" spans="1:16" x14ac:dyDescent="0.35">
      <c r="A140" s="2" t="str">
        <f>IF(Сборка_реестра_с_БД[[#This Row],[Контроль]]=TRUE,Сборка_реестра_с_БД[[#This Row],[ № ТН]],"")</f>
        <v>ИН38665</v>
      </c>
      <c r="B140" s="2" t="b">
        <v>1</v>
      </c>
      <c r="C140" s="3">
        <v>43883</v>
      </c>
      <c r="D140" t="s">
        <v>285</v>
      </c>
      <c r="E140" t="s">
        <v>0</v>
      </c>
      <c r="F140">
        <v>22</v>
      </c>
      <c r="G140" t="s">
        <v>50</v>
      </c>
      <c r="H140" t="s">
        <v>52</v>
      </c>
      <c r="I140" t="s">
        <v>32</v>
      </c>
      <c r="J140" t="s">
        <v>154</v>
      </c>
      <c r="K140" t="s">
        <v>76</v>
      </c>
      <c r="M140">
        <v>4</v>
      </c>
      <c r="N140" s="3">
        <v>43890</v>
      </c>
      <c r="P140" s="2" t="str">
        <f t="array" ref="P14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1" spans="1:16" x14ac:dyDescent="0.35">
      <c r="A141" s="2" t="str">
        <f>IF(Сборка_реестра_с_БД[[#This Row],[Контроль]]=TRUE,Сборка_реестра_с_БД[[#This Row],[ № ТН]],"")</f>
        <v>ИН40474</v>
      </c>
      <c r="B141" s="2" t="b">
        <v>1</v>
      </c>
      <c r="C141" s="3">
        <v>43883</v>
      </c>
      <c r="D141" t="s">
        <v>286</v>
      </c>
      <c r="E141" t="s">
        <v>0</v>
      </c>
      <c r="F141">
        <v>21</v>
      </c>
      <c r="G141" t="s">
        <v>20</v>
      </c>
      <c r="H141" t="s">
        <v>21</v>
      </c>
      <c r="I141" t="s">
        <v>22</v>
      </c>
      <c r="J141" t="s">
        <v>154</v>
      </c>
      <c r="K141" t="s">
        <v>76</v>
      </c>
      <c r="M141">
        <v>4</v>
      </c>
      <c r="N141" s="3">
        <v>43890</v>
      </c>
      <c r="P141" s="2" t="str">
        <f t="array" ref="P14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2" spans="1:16" x14ac:dyDescent="0.35">
      <c r="A142" s="2" t="str">
        <f>IF(Сборка_реестра_с_БД[[#This Row],[Контроль]]=TRUE,Сборка_реестра_с_БД[[#This Row],[ № ТН]],"")</f>
        <v>ИН40473</v>
      </c>
      <c r="B142" s="2" t="b">
        <v>1</v>
      </c>
      <c r="C142" s="3">
        <v>43883</v>
      </c>
      <c r="D142" t="s">
        <v>287</v>
      </c>
      <c r="E142" t="s">
        <v>0</v>
      </c>
      <c r="F142">
        <v>21</v>
      </c>
      <c r="G142" t="s">
        <v>20</v>
      </c>
      <c r="H142" t="s">
        <v>21</v>
      </c>
      <c r="I142" t="s">
        <v>22</v>
      </c>
      <c r="J142" t="s">
        <v>154</v>
      </c>
      <c r="K142" t="s">
        <v>76</v>
      </c>
      <c r="M142">
        <v>4</v>
      </c>
      <c r="N142" s="3">
        <v>43890</v>
      </c>
      <c r="P142" s="2" t="str">
        <f t="array" ref="P14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3" spans="1:16" x14ac:dyDescent="0.35">
      <c r="A143" s="2" t="str">
        <f>IF(Сборка_реестра_с_БД[[#This Row],[Контроль]]=TRUE,Сборка_реестра_с_БД[[#This Row],[ № ТН]],"")</f>
        <v>ИН40472</v>
      </c>
      <c r="B143" s="2" t="b">
        <v>1</v>
      </c>
      <c r="C143" s="3">
        <v>43883</v>
      </c>
      <c r="D143" t="s">
        <v>288</v>
      </c>
      <c r="E143" t="s">
        <v>0</v>
      </c>
      <c r="F143">
        <v>21</v>
      </c>
      <c r="G143" t="s">
        <v>20</v>
      </c>
      <c r="H143" t="s">
        <v>21</v>
      </c>
      <c r="I143" t="s">
        <v>22</v>
      </c>
      <c r="J143" t="s">
        <v>154</v>
      </c>
      <c r="K143" t="s">
        <v>76</v>
      </c>
      <c r="M143">
        <v>4</v>
      </c>
      <c r="N143" s="3">
        <v>43890</v>
      </c>
      <c r="P143" s="2" t="str">
        <f t="array" ref="P14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4" spans="1:16" x14ac:dyDescent="0.35">
      <c r="A144" s="2" t="str">
        <f>IF(Сборка_реестра_с_БД[[#This Row],[Контроль]]=TRUE,Сборка_реестра_с_БД[[#This Row],[ № ТН]],"")</f>
        <v>ИН34676</v>
      </c>
      <c r="B144" s="2" t="b">
        <v>1</v>
      </c>
      <c r="C144" s="3">
        <v>43883</v>
      </c>
      <c r="D144" t="s">
        <v>289</v>
      </c>
      <c r="E144" t="s">
        <v>0</v>
      </c>
      <c r="F144">
        <v>22</v>
      </c>
      <c r="G144" t="s">
        <v>20</v>
      </c>
      <c r="H144" t="s">
        <v>21</v>
      </c>
      <c r="I144" t="s">
        <v>22</v>
      </c>
      <c r="J144" t="s">
        <v>154</v>
      </c>
      <c r="K144" t="s">
        <v>76</v>
      </c>
      <c r="M144">
        <v>4</v>
      </c>
      <c r="N144" s="3">
        <v>43890</v>
      </c>
      <c r="P144" s="2" t="str">
        <f t="array" ref="P14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5" spans="1:16" x14ac:dyDescent="0.35">
      <c r="A145" s="2" t="str">
        <f>IF(Сборка_реестра_с_БД[[#This Row],[Контроль]]=TRUE,Сборка_реестра_с_БД[[#This Row],[ № ТН]],"")</f>
        <v>ИН40427</v>
      </c>
      <c r="B145" s="2" t="b">
        <v>1</v>
      </c>
      <c r="C145" s="3">
        <v>43883</v>
      </c>
      <c r="D145" t="s">
        <v>290</v>
      </c>
      <c r="E145" t="s">
        <v>0</v>
      </c>
      <c r="F145">
        <v>20</v>
      </c>
      <c r="G145" t="s">
        <v>47</v>
      </c>
      <c r="H145" t="s">
        <v>24</v>
      </c>
      <c r="I145" t="s">
        <v>22</v>
      </c>
      <c r="J145" t="s">
        <v>154</v>
      </c>
      <c r="K145" t="s">
        <v>76</v>
      </c>
      <c r="M145">
        <v>4</v>
      </c>
      <c r="N145" s="3">
        <v>43890</v>
      </c>
      <c r="P145" s="2" t="str">
        <f t="array" ref="P14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6" spans="1:16" x14ac:dyDescent="0.35">
      <c r="A146" s="2" t="str">
        <f>IF(Сборка_реестра_с_БД[[#This Row],[Контроль]]=TRUE,Сборка_реестра_с_БД[[#This Row],[ № ТН]],"")</f>
        <v>ИН40426</v>
      </c>
      <c r="B146" s="2" t="b">
        <v>1</v>
      </c>
      <c r="C146" s="3">
        <v>43883</v>
      </c>
      <c r="D146" t="s">
        <v>291</v>
      </c>
      <c r="E146" t="s">
        <v>0</v>
      </c>
      <c r="F146">
        <v>22</v>
      </c>
      <c r="G146" t="s">
        <v>47</v>
      </c>
      <c r="H146" t="s">
        <v>24</v>
      </c>
      <c r="I146" t="s">
        <v>22</v>
      </c>
      <c r="J146" t="s">
        <v>154</v>
      </c>
      <c r="K146" t="s">
        <v>76</v>
      </c>
      <c r="M146">
        <v>4</v>
      </c>
      <c r="N146" s="3">
        <v>43890</v>
      </c>
      <c r="P146" s="2" t="str">
        <f t="array" ref="P14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7" spans="1:16" x14ac:dyDescent="0.35">
      <c r="A147" s="2" t="str">
        <f>IF(Сборка_реестра_с_БД[[#This Row],[Контроль]]=TRUE,Сборка_реестра_с_БД[[#This Row],[ № ТН]],"")</f>
        <v>ИН38727</v>
      </c>
      <c r="B147" s="2" t="b">
        <v>1</v>
      </c>
      <c r="C147" s="3">
        <v>43883</v>
      </c>
      <c r="D147" t="s">
        <v>292</v>
      </c>
      <c r="E147" t="s">
        <v>0</v>
      </c>
      <c r="F147">
        <v>21</v>
      </c>
      <c r="G147" t="s">
        <v>47</v>
      </c>
      <c r="H147" t="s">
        <v>24</v>
      </c>
      <c r="I147" t="s">
        <v>22</v>
      </c>
      <c r="J147" t="s">
        <v>154</v>
      </c>
      <c r="K147" t="s">
        <v>76</v>
      </c>
      <c r="M147">
        <v>4</v>
      </c>
      <c r="N147" s="3">
        <v>43890</v>
      </c>
      <c r="P147" s="2" t="str">
        <f t="array" ref="P14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8" spans="1:16" x14ac:dyDescent="0.35">
      <c r="A148" s="2" t="str">
        <f>IF(Сборка_реестра_с_БД[[#This Row],[Контроль]]=TRUE,Сборка_реестра_с_БД[[#This Row],[ № ТН]],"")</f>
        <v>ИН35020</v>
      </c>
      <c r="B148" s="2" t="b">
        <v>1</v>
      </c>
      <c r="C148" s="3">
        <v>43883</v>
      </c>
      <c r="D148" t="s">
        <v>293</v>
      </c>
      <c r="E148" t="s">
        <v>0</v>
      </c>
      <c r="F148">
        <v>20</v>
      </c>
      <c r="G148" t="s">
        <v>137</v>
      </c>
      <c r="H148" t="s">
        <v>61</v>
      </c>
      <c r="I148" t="s">
        <v>22</v>
      </c>
      <c r="J148" t="s">
        <v>154</v>
      </c>
      <c r="K148" t="s">
        <v>76</v>
      </c>
      <c r="M148">
        <v>4</v>
      </c>
      <c r="N148" s="3">
        <v>43890</v>
      </c>
      <c r="P148" s="2" t="str">
        <f t="array" ref="P14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49" spans="1:16" x14ac:dyDescent="0.35">
      <c r="A149" s="2" t="str">
        <f>IF(Сборка_реестра_с_БД[[#This Row],[Контроль]]=TRUE,Сборка_реестра_с_БД[[#This Row],[ № ТН]],"")</f>
        <v>ИН35021</v>
      </c>
      <c r="B149" s="2" t="b">
        <v>1</v>
      </c>
      <c r="C149" s="3">
        <v>43883</v>
      </c>
      <c r="D149" t="s">
        <v>294</v>
      </c>
      <c r="E149" t="s">
        <v>0</v>
      </c>
      <c r="F149">
        <v>20</v>
      </c>
      <c r="G149" t="s">
        <v>137</v>
      </c>
      <c r="H149" t="s">
        <v>61</v>
      </c>
      <c r="I149" t="s">
        <v>22</v>
      </c>
      <c r="J149" t="s">
        <v>154</v>
      </c>
      <c r="K149" t="s">
        <v>76</v>
      </c>
      <c r="M149">
        <v>4</v>
      </c>
      <c r="N149" s="3">
        <v>43890</v>
      </c>
      <c r="P149" s="2" t="str">
        <f t="array" ref="P14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0" spans="1:16" x14ac:dyDescent="0.35">
      <c r="A150" s="2" t="str">
        <f>IF(Сборка_реестра_с_БД[[#This Row],[Контроль]]=TRUE,Сборка_реестра_с_БД[[#This Row],[ № ТН]],"")</f>
        <v>ИН35022</v>
      </c>
      <c r="B150" s="2" t="b">
        <v>1</v>
      </c>
      <c r="C150" s="3">
        <v>43883</v>
      </c>
      <c r="D150" t="s">
        <v>295</v>
      </c>
      <c r="E150" t="s">
        <v>0</v>
      </c>
      <c r="F150">
        <v>20</v>
      </c>
      <c r="G150" t="s">
        <v>137</v>
      </c>
      <c r="H150" t="s">
        <v>61</v>
      </c>
      <c r="I150" t="s">
        <v>22</v>
      </c>
      <c r="J150" t="s">
        <v>154</v>
      </c>
      <c r="K150" t="s">
        <v>76</v>
      </c>
      <c r="M150">
        <v>4</v>
      </c>
      <c r="N150" s="3">
        <v>43890</v>
      </c>
      <c r="P150" s="2" t="str">
        <f t="array" ref="P15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1" spans="1:16" x14ac:dyDescent="0.35">
      <c r="A151" s="2" t="str">
        <f>IF(Сборка_реестра_с_БД[[#This Row],[Контроль]]=TRUE,Сборка_реестра_с_БД[[#This Row],[ № ТН]],"")</f>
        <v>ИН35019</v>
      </c>
      <c r="B151" s="2" t="b">
        <v>1</v>
      </c>
      <c r="C151" s="3">
        <v>43883</v>
      </c>
      <c r="D151" t="s">
        <v>296</v>
      </c>
      <c r="E151" t="s">
        <v>0</v>
      </c>
      <c r="F151">
        <v>20</v>
      </c>
      <c r="G151" t="s">
        <v>137</v>
      </c>
      <c r="H151" t="s">
        <v>61</v>
      </c>
      <c r="I151" t="s">
        <v>22</v>
      </c>
      <c r="J151" t="s">
        <v>154</v>
      </c>
      <c r="K151" t="s">
        <v>76</v>
      </c>
      <c r="M151">
        <v>4</v>
      </c>
      <c r="N151" s="3">
        <v>43890</v>
      </c>
      <c r="P151" s="2" t="str">
        <f t="array" ref="P15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2" spans="1:16" x14ac:dyDescent="0.35">
      <c r="A152" s="2" t="str">
        <f>IF(Сборка_реестра_с_БД[[#This Row],[Контроль]]=TRUE,Сборка_реестра_с_БД[[#This Row],[ № ТН]],"")</f>
        <v>ИН37346</v>
      </c>
      <c r="B152" s="2" t="b">
        <v>1</v>
      </c>
      <c r="C152" s="3">
        <v>43883</v>
      </c>
      <c r="D152" t="s">
        <v>297</v>
      </c>
      <c r="E152" t="s">
        <v>0</v>
      </c>
      <c r="F152">
        <v>20</v>
      </c>
      <c r="G152" t="s">
        <v>163</v>
      </c>
      <c r="H152" t="s">
        <v>111</v>
      </c>
      <c r="I152" t="s">
        <v>22</v>
      </c>
      <c r="J152" t="s">
        <v>154</v>
      </c>
      <c r="K152" t="s">
        <v>76</v>
      </c>
      <c r="M152">
        <v>4</v>
      </c>
      <c r="N152" s="3">
        <v>43890</v>
      </c>
      <c r="P152" s="2" t="str">
        <f t="array" ref="P15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3" spans="1:16" x14ac:dyDescent="0.35">
      <c r="A153" s="2" t="str">
        <f>IF(Сборка_реестра_с_БД[[#This Row],[Контроль]]=TRUE,Сборка_реестра_с_БД[[#This Row],[ № ТН]],"")</f>
        <v>ИН37347</v>
      </c>
      <c r="B153" s="2" t="b">
        <v>1</v>
      </c>
      <c r="C153" s="3">
        <v>43883</v>
      </c>
      <c r="D153" t="s">
        <v>298</v>
      </c>
      <c r="E153" t="s">
        <v>0</v>
      </c>
      <c r="F153">
        <v>20</v>
      </c>
      <c r="G153" t="s">
        <v>163</v>
      </c>
      <c r="H153" t="s">
        <v>111</v>
      </c>
      <c r="I153" t="s">
        <v>22</v>
      </c>
      <c r="J153" t="s">
        <v>154</v>
      </c>
      <c r="K153" t="s">
        <v>76</v>
      </c>
      <c r="M153">
        <v>4</v>
      </c>
      <c r="N153" s="3">
        <v>43890</v>
      </c>
      <c r="P153" s="2" t="str">
        <f t="array" ref="P15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4" spans="1:16" x14ac:dyDescent="0.35">
      <c r="A154" s="2" t="str">
        <f>IF(Сборка_реестра_с_БД[[#This Row],[Контроль]]=TRUE,Сборка_реестра_с_БД[[#This Row],[ № ТН]],"")</f>
        <v>ИН37345</v>
      </c>
      <c r="B154" s="2" t="b">
        <v>1</v>
      </c>
      <c r="C154" s="3">
        <v>43883</v>
      </c>
      <c r="D154" t="s">
        <v>299</v>
      </c>
      <c r="E154" t="s">
        <v>0</v>
      </c>
      <c r="F154">
        <v>20</v>
      </c>
      <c r="G154" t="s">
        <v>163</v>
      </c>
      <c r="H154" t="s">
        <v>111</v>
      </c>
      <c r="I154" t="s">
        <v>22</v>
      </c>
      <c r="J154" t="s">
        <v>154</v>
      </c>
      <c r="K154" t="s">
        <v>76</v>
      </c>
      <c r="M154">
        <v>4</v>
      </c>
      <c r="N154" s="3">
        <v>43890</v>
      </c>
      <c r="P154" s="2" t="str">
        <f t="array" ref="P15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5" spans="1:16" x14ac:dyDescent="0.35">
      <c r="A155" s="2" t="str">
        <f>IF(Сборка_реестра_с_БД[[#This Row],[Контроль]]=TRUE,Сборка_реестра_с_БД[[#This Row],[ № ТН]],"")</f>
        <v>ИН39022</v>
      </c>
      <c r="B155" s="2" t="b">
        <v>1</v>
      </c>
      <c r="C155" s="3">
        <v>43883</v>
      </c>
      <c r="D155" t="s">
        <v>300</v>
      </c>
      <c r="E155" t="s">
        <v>0</v>
      </c>
      <c r="F155">
        <v>22</v>
      </c>
      <c r="G155" t="s">
        <v>123</v>
      </c>
      <c r="H155" t="s">
        <v>28</v>
      </c>
      <c r="I155" t="s">
        <v>32</v>
      </c>
      <c r="J155" t="s">
        <v>154</v>
      </c>
      <c r="K155" t="s">
        <v>76</v>
      </c>
      <c r="M155">
        <v>4</v>
      </c>
      <c r="N155" s="3">
        <v>43890</v>
      </c>
      <c r="P155" s="2" t="str">
        <f t="array" ref="P15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6" spans="1:16" x14ac:dyDescent="0.35">
      <c r="A156" s="2" t="str">
        <f>IF(Сборка_реестра_с_БД[[#This Row],[Контроль]]=TRUE,Сборка_реестра_с_БД[[#This Row],[ № ТН]],"")</f>
        <v>ИН37326</v>
      </c>
      <c r="B156" s="2" t="b">
        <v>1</v>
      </c>
      <c r="C156" s="3">
        <v>43883</v>
      </c>
      <c r="D156" t="s">
        <v>301</v>
      </c>
      <c r="E156" t="s">
        <v>0</v>
      </c>
      <c r="F156">
        <v>22</v>
      </c>
      <c r="G156" t="s">
        <v>122</v>
      </c>
      <c r="H156" t="s">
        <v>59</v>
      </c>
      <c r="I156" t="s">
        <v>32</v>
      </c>
      <c r="J156" t="s">
        <v>154</v>
      </c>
      <c r="K156" t="s">
        <v>76</v>
      </c>
      <c r="M156">
        <v>4</v>
      </c>
      <c r="N156" s="3">
        <v>43890</v>
      </c>
      <c r="P156" s="2" t="str">
        <f t="array" ref="P15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7" spans="1:16" x14ac:dyDescent="0.35">
      <c r="A157" s="2" t="str">
        <f>IF(Сборка_реестра_с_БД[[#This Row],[Контроль]]=TRUE,Сборка_реестра_с_БД[[#This Row],[ № ТН]],"")</f>
        <v>ИН37323</v>
      </c>
      <c r="B157" s="2" t="b">
        <v>1</v>
      </c>
      <c r="C157" s="3">
        <v>43883</v>
      </c>
      <c r="D157" t="s">
        <v>302</v>
      </c>
      <c r="E157" t="s">
        <v>0</v>
      </c>
      <c r="F157">
        <v>22</v>
      </c>
      <c r="G157" t="s">
        <v>122</v>
      </c>
      <c r="H157" t="s">
        <v>59</v>
      </c>
      <c r="I157" t="s">
        <v>32</v>
      </c>
      <c r="J157" t="s">
        <v>154</v>
      </c>
      <c r="K157" t="s">
        <v>76</v>
      </c>
      <c r="M157">
        <v>4</v>
      </c>
      <c r="N157" s="3">
        <v>43890</v>
      </c>
      <c r="P157" s="2" t="str">
        <f t="array" ref="P15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8" spans="1:16" x14ac:dyDescent="0.35">
      <c r="A158" s="2" t="str">
        <f>IF(Сборка_реестра_с_БД[[#This Row],[Контроль]]=TRUE,Сборка_реестра_с_БД[[#This Row],[ № ТН]],"")</f>
        <v>ИН39021</v>
      </c>
      <c r="B158" s="2" t="b">
        <v>1</v>
      </c>
      <c r="C158" s="3">
        <v>43883</v>
      </c>
      <c r="D158" t="s">
        <v>303</v>
      </c>
      <c r="E158" t="s">
        <v>0</v>
      </c>
      <c r="F158">
        <v>22</v>
      </c>
      <c r="G158" t="s">
        <v>123</v>
      </c>
      <c r="H158" t="s">
        <v>28</v>
      </c>
      <c r="I158" t="s">
        <v>32</v>
      </c>
      <c r="J158" t="s">
        <v>154</v>
      </c>
      <c r="K158" t="s">
        <v>76</v>
      </c>
      <c r="M158">
        <v>4</v>
      </c>
      <c r="N158" s="3">
        <v>43890</v>
      </c>
      <c r="P158" s="2" t="str">
        <f t="array" ref="P15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59" spans="1:16" x14ac:dyDescent="0.35">
      <c r="A159" s="2" t="str">
        <f>IF(Сборка_реестра_с_БД[[#This Row],[Контроль]]=TRUE,Сборка_реестра_с_БД[[#This Row],[ № ТН]],"")</f>
        <v>ИН39025</v>
      </c>
      <c r="B159" s="2" t="b">
        <v>1</v>
      </c>
      <c r="C159" s="3">
        <v>43883</v>
      </c>
      <c r="D159" t="s">
        <v>304</v>
      </c>
      <c r="E159" t="s">
        <v>0</v>
      </c>
      <c r="F159">
        <v>22</v>
      </c>
      <c r="G159" t="s">
        <v>123</v>
      </c>
      <c r="H159" t="s">
        <v>28</v>
      </c>
      <c r="I159" t="s">
        <v>32</v>
      </c>
      <c r="J159" t="s">
        <v>154</v>
      </c>
      <c r="K159" t="s">
        <v>76</v>
      </c>
      <c r="M159">
        <v>4</v>
      </c>
      <c r="N159" s="3">
        <v>43890</v>
      </c>
      <c r="P159" s="2" t="str">
        <f t="array" ref="P15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0" spans="1:16" x14ac:dyDescent="0.35">
      <c r="A160" s="2" t="str">
        <f>IF(Сборка_реестра_с_БД[[#This Row],[Контроль]]=TRUE,Сборка_реестра_с_БД[[#This Row],[ № ТН]],"")</f>
        <v>ИН39023</v>
      </c>
      <c r="B160" s="2" t="b">
        <v>1</v>
      </c>
      <c r="C160" s="3">
        <v>43883</v>
      </c>
      <c r="D160" t="s">
        <v>305</v>
      </c>
      <c r="E160" t="s">
        <v>0</v>
      </c>
      <c r="F160">
        <v>22</v>
      </c>
      <c r="G160" t="s">
        <v>123</v>
      </c>
      <c r="H160" t="s">
        <v>28</v>
      </c>
      <c r="I160" t="s">
        <v>32</v>
      </c>
      <c r="J160" t="s">
        <v>154</v>
      </c>
      <c r="K160" t="s">
        <v>76</v>
      </c>
      <c r="M160">
        <v>4</v>
      </c>
      <c r="N160" s="3">
        <v>43890</v>
      </c>
      <c r="P160" s="2" t="str">
        <f t="array" ref="P16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1" spans="1:16" x14ac:dyDescent="0.35">
      <c r="A161" s="2" t="str">
        <f>IF(Сборка_реестра_с_БД[[#This Row],[Контроль]]=TRUE,Сборка_реестра_с_БД[[#This Row],[ № ТН]],"")</f>
        <v>ИН39024</v>
      </c>
      <c r="B161" s="2" t="b">
        <v>1</v>
      </c>
      <c r="C161" s="3">
        <v>43883</v>
      </c>
      <c r="D161" t="s">
        <v>306</v>
      </c>
      <c r="E161" t="s">
        <v>0</v>
      </c>
      <c r="F161">
        <v>22</v>
      </c>
      <c r="G161" t="s">
        <v>123</v>
      </c>
      <c r="H161" t="s">
        <v>28</v>
      </c>
      <c r="I161" t="s">
        <v>32</v>
      </c>
      <c r="J161" t="s">
        <v>154</v>
      </c>
      <c r="K161" t="s">
        <v>76</v>
      </c>
      <c r="M161">
        <v>4</v>
      </c>
      <c r="N161" s="3">
        <v>43890</v>
      </c>
      <c r="P161" s="2" t="str">
        <f t="array" ref="P16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2" spans="1:16" x14ac:dyDescent="0.35">
      <c r="A162" s="2" t="str">
        <f>IF(Сборка_реестра_с_БД[[#This Row],[Контроль]]=TRUE,Сборка_реестра_с_БД[[#This Row],[ № ТН]],"")</f>
        <v>ИН34687</v>
      </c>
      <c r="B162" s="2" t="b">
        <v>1</v>
      </c>
      <c r="C162" s="3">
        <v>43883</v>
      </c>
      <c r="D162" t="s">
        <v>307</v>
      </c>
      <c r="E162" t="s">
        <v>0</v>
      </c>
      <c r="F162">
        <v>22</v>
      </c>
      <c r="G162" t="s">
        <v>139</v>
      </c>
      <c r="H162" t="s">
        <v>25</v>
      </c>
      <c r="I162" t="s">
        <v>17</v>
      </c>
      <c r="J162" t="s">
        <v>154</v>
      </c>
      <c r="K162" t="s">
        <v>76</v>
      </c>
      <c r="M162">
        <v>4</v>
      </c>
      <c r="N162" s="3">
        <v>43890</v>
      </c>
      <c r="P162" s="2" t="str">
        <f t="array" ref="P16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3" spans="1:16" x14ac:dyDescent="0.35">
      <c r="A163" s="2" t="str">
        <f>IF(Сборка_реестра_с_БД[[#This Row],[Контроль]]=TRUE,Сборка_реестра_с_БД[[#This Row],[ № ТН]],"")</f>
        <v>ИН34689</v>
      </c>
      <c r="B163" s="2" t="b">
        <v>1</v>
      </c>
      <c r="C163" s="3">
        <v>43883</v>
      </c>
      <c r="D163" t="s">
        <v>308</v>
      </c>
      <c r="E163" t="s">
        <v>0</v>
      </c>
      <c r="F163">
        <v>22</v>
      </c>
      <c r="G163" t="s">
        <v>139</v>
      </c>
      <c r="H163" t="s">
        <v>25</v>
      </c>
      <c r="I163" t="s">
        <v>17</v>
      </c>
      <c r="J163" t="s">
        <v>154</v>
      </c>
      <c r="K163" t="s">
        <v>76</v>
      </c>
      <c r="M163">
        <v>4</v>
      </c>
      <c r="N163" s="3">
        <v>43890</v>
      </c>
      <c r="P163" s="2" t="str">
        <f t="array" ref="P16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4" spans="1:16" x14ac:dyDescent="0.35">
      <c r="A164" s="2" t="str">
        <f>IF(Сборка_реестра_с_БД[[#This Row],[Контроль]]=TRUE,Сборка_реестра_с_БД[[#This Row],[ № ТН]],"")</f>
        <v>ИН34690</v>
      </c>
      <c r="B164" s="2" t="b">
        <v>1</v>
      </c>
      <c r="C164" s="3">
        <v>43883</v>
      </c>
      <c r="D164" t="s">
        <v>309</v>
      </c>
      <c r="E164" t="s">
        <v>0</v>
      </c>
      <c r="F164">
        <v>21.5</v>
      </c>
      <c r="G164" t="s">
        <v>139</v>
      </c>
      <c r="H164" t="s">
        <v>25</v>
      </c>
      <c r="I164" t="s">
        <v>17</v>
      </c>
      <c r="J164" t="s">
        <v>154</v>
      </c>
      <c r="K164" t="s">
        <v>76</v>
      </c>
      <c r="M164">
        <v>4</v>
      </c>
      <c r="N164" s="3">
        <v>43890</v>
      </c>
      <c r="P164" s="2" t="str">
        <f t="array" ref="P16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5" spans="1:16" x14ac:dyDescent="0.35">
      <c r="A165" s="2" t="str">
        <f>IF(Сборка_реестра_с_БД[[#This Row],[Контроль]]=TRUE,Сборка_реестра_с_БД[[#This Row],[ № ТН]],"")</f>
        <v>ИН34686</v>
      </c>
      <c r="B165" s="2" t="b">
        <v>1</v>
      </c>
      <c r="C165" s="3">
        <v>43883</v>
      </c>
      <c r="D165" t="s">
        <v>310</v>
      </c>
      <c r="E165" t="s">
        <v>0</v>
      </c>
      <c r="F165">
        <v>21.5</v>
      </c>
      <c r="G165" t="s">
        <v>139</v>
      </c>
      <c r="H165" t="s">
        <v>25</v>
      </c>
      <c r="I165" t="s">
        <v>17</v>
      </c>
      <c r="J165" t="s">
        <v>154</v>
      </c>
      <c r="K165" t="s">
        <v>76</v>
      </c>
      <c r="M165">
        <v>4</v>
      </c>
      <c r="N165" s="3">
        <v>43890</v>
      </c>
      <c r="P165" s="2" t="str">
        <f t="array" ref="P16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6" spans="1:16" x14ac:dyDescent="0.35">
      <c r="A166" s="2" t="str">
        <f>IF(Сборка_реестра_с_БД[[#This Row],[Контроль]]=TRUE,Сборка_реестра_с_БД[[#This Row],[ № ТН]],"")</f>
        <v>ИН37324</v>
      </c>
      <c r="B166" s="2" t="b">
        <v>1</v>
      </c>
      <c r="C166" s="3">
        <v>43883</v>
      </c>
      <c r="D166" t="s">
        <v>311</v>
      </c>
      <c r="E166" t="s">
        <v>0</v>
      </c>
      <c r="F166">
        <v>22</v>
      </c>
      <c r="G166" t="s">
        <v>122</v>
      </c>
      <c r="H166" t="s">
        <v>59</v>
      </c>
      <c r="I166" t="s">
        <v>32</v>
      </c>
      <c r="J166" t="s">
        <v>154</v>
      </c>
      <c r="K166" t="s">
        <v>76</v>
      </c>
      <c r="M166">
        <v>4</v>
      </c>
      <c r="N166" s="3">
        <v>43890</v>
      </c>
      <c r="P166" s="2" t="str">
        <f t="array" ref="P16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7" spans="1:16" x14ac:dyDescent="0.35">
      <c r="A167" s="2" t="str">
        <f>IF(Сборка_реестра_с_БД[[#This Row],[Контроль]]=TRUE,Сборка_реестра_с_БД[[#This Row],[ № ТН]],"")</f>
        <v>ИН37327</v>
      </c>
      <c r="B167" s="2" t="b">
        <v>1</v>
      </c>
      <c r="C167" s="3">
        <v>43883</v>
      </c>
      <c r="D167" t="s">
        <v>312</v>
      </c>
      <c r="E167" t="s">
        <v>0</v>
      </c>
      <c r="F167">
        <v>22</v>
      </c>
      <c r="G167" t="s">
        <v>122</v>
      </c>
      <c r="H167" t="s">
        <v>59</v>
      </c>
      <c r="I167" t="s">
        <v>32</v>
      </c>
      <c r="J167" t="s">
        <v>154</v>
      </c>
      <c r="K167" t="s">
        <v>76</v>
      </c>
      <c r="M167">
        <v>4</v>
      </c>
      <c r="N167" s="3">
        <v>43890</v>
      </c>
      <c r="P167" s="2" t="str">
        <f t="array" ref="P16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8" spans="1:16" x14ac:dyDescent="0.35">
      <c r="A168" s="2" t="str">
        <f>IF(Сборка_реестра_с_БД[[#This Row],[Контроль]]=TRUE,Сборка_реестра_с_БД[[#This Row],[ № ТН]],"")</f>
        <v>ИН37328</v>
      </c>
      <c r="B168" s="2" t="b">
        <v>1</v>
      </c>
      <c r="C168" s="3">
        <v>43883</v>
      </c>
      <c r="D168" t="s">
        <v>313</v>
      </c>
      <c r="E168" t="s">
        <v>0</v>
      </c>
      <c r="F168">
        <v>22</v>
      </c>
      <c r="G168" t="s">
        <v>122</v>
      </c>
      <c r="H168" t="s">
        <v>59</v>
      </c>
      <c r="I168" t="s">
        <v>32</v>
      </c>
      <c r="J168" t="s">
        <v>154</v>
      </c>
      <c r="K168" t="s">
        <v>76</v>
      </c>
      <c r="M168">
        <v>4</v>
      </c>
      <c r="N168" s="3">
        <v>43890</v>
      </c>
      <c r="P168" s="2" t="str">
        <f t="array" ref="P16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69" spans="1:16" x14ac:dyDescent="0.35">
      <c r="A169" s="2" t="str">
        <f>IF(Сборка_реестра_с_БД[[#This Row],[Контроль]]=TRUE,Сборка_реестра_с_БД[[#This Row],[ № ТН]],"")</f>
        <v>ИН37335</v>
      </c>
      <c r="B169" s="2" t="b">
        <v>1</v>
      </c>
      <c r="C169" s="3">
        <v>43883</v>
      </c>
      <c r="D169" t="s">
        <v>314</v>
      </c>
      <c r="E169" t="s">
        <v>0</v>
      </c>
      <c r="F169">
        <v>22.5</v>
      </c>
      <c r="G169" t="s">
        <v>159</v>
      </c>
      <c r="H169" t="s">
        <v>160</v>
      </c>
      <c r="I169" t="s">
        <v>15</v>
      </c>
      <c r="J169" t="s">
        <v>154</v>
      </c>
      <c r="K169" t="s">
        <v>76</v>
      </c>
      <c r="M169">
        <v>4</v>
      </c>
      <c r="N169" s="3">
        <v>43890</v>
      </c>
      <c r="P169" s="2" t="str">
        <f t="array" ref="P16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0" spans="1:16" x14ac:dyDescent="0.35">
      <c r="A170" s="2" t="str">
        <f>IF(Сборка_реестра_с_БД[[#This Row],[Контроль]]=TRUE,Сборка_реестра_с_БД[[#This Row],[ № ТН]],"")</f>
        <v>СГ40535</v>
      </c>
      <c r="B170" s="2" t="b">
        <v>1</v>
      </c>
      <c r="C170" s="3">
        <v>43883</v>
      </c>
      <c r="D170" t="s">
        <v>315</v>
      </c>
      <c r="E170" t="s">
        <v>0</v>
      </c>
      <c r="F170">
        <v>19</v>
      </c>
      <c r="G170" t="s">
        <v>141</v>
      </c>
      <c r="H170" t="s">
        <v>41</v>
      </c>
      <c r="I170" t="s">
        <v>22</v>
      </c>
      <c r="J170" t="s">
        <v>154</v>
      </c>
      <c r="K170" t="s">
        <v>76</v>
      </c>
      <c r="M170">
        <v>4</v>
      </c>
      <c r="N170" s="3">
        <v>43890</v>
      </c>
      <c r="P170" s="2" t="str">
        <f t="array" ref="P17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1" spans="1:16" x14ac:dyDescent="0.35">
      <c r="A171" s="2" t="str">
        <f>IF(Сборка_реестра_с_БД[[#This Row],[Контроль]]=TRUE,Сборка_реестра_с_БД[[#This Row],[ № ТН]],"")</f>
        <v>СГ139632</v>
      </c>
      <c r="B171" s="2" t="b">
        <v>1</v>
      </c>
      <c r="C171" s="3">
        <v>43883</v>
      </c>
      <c r="D171" t="s">
        <v>316</v>
      </c>
      <c r="E171" t="s">
        <v>0</v>
      </c>
      <c r="F171">
        <v>20</v>
      </c>
      <c r="G171" t="s">
        <v>140</v>
      </c>
      <c r="H171" t="s">
        <v>41</v>
      </c>
      <c r="I171" t="s">
        <v>22</v>
      </c>
      <c r="J171" t="s">
        <v>154</v>
      </c>
      <c r="K171" t="s">
        <v>76</v>
      </c>
      <c r="M171">
        <v>4</v>
      </c>
      <c r="N171" s="3">
        <v>43890</v>
      </c>
      <c r="P171" s="2" t="str">
        <f t="array" ref="P17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2" spans="1:16" x14ac:dyDescent="0.35">
      <c r="A172" s="2" t="str">
        <f>IF(Сборка_реестра_с_БД[[#This Row],[Контроль]]=TRUE,Сборка_реестра_с_БД[[#This Row],[ № ТН]],"")</f>
        <v>СГ40130</v>
      </c>
      <c r="B172" s="2" t="b">
        <v>1</v>
      </c>
      <c r="C172" s="3">
        <v>43883</v>
      </c>
      <c r="D172" t="s">
        <v>317</v>
      </c>
      <c r="E172" t="s">
        <v>0</v>
      </c>
      <c r="F172">
        <v>19</v>
      </c>
      <c r="G172" t="s">
        <v>141</v>
      </c>
      <c r="H172" t="s">
        <v>41</v>
      </c>
      <c r="I172" t="s">
        <v>22</v>
      </c>
      <c r="J172" t="s">
        <v>154</v>
      </c>
      <c r="K172" t="s">
        <v>76</v>
      </c>
      <c r="M172">
        <v>4</v>
      </c>
      <c r="N172" s="3">
        <v>43890</v>
      </c>
      <c r="P172" s="2" t="str">
        <f t="array" ref="P17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3" spans="1:16" x14ac:dyDescent="0.35">
      <c r="A173" s="2" t="str">
        <f>IF(Сборка_реестра_с_БД[[#This Row],[Контроль]]=TRUE,Сборка_реестра_с_БД[[#This Row],[ № ТН]],"")</f>
        <v>СГ40129</v>
      </c>
      <c r="B173" s="2" t="b">
        <v>1</v>
      </c>
      <c r="C173" s="3">
        <v>43883</v>
      </c>
      <c r="D173" t="s">
        <v>318</v>
      </c>
      <c r="E173" t="s">
        <v>0</v>
      </c>
      <c r="F173">
        <v>19</v>
      </c>
      <c r="G173" t="s">
        <v>141</v>
      </c>
      <c r="H173" t="s">
        <v>41</v>
      </c>
      <c r="I173" t="s">
        <v>22</v>
      </c>
      <c r="J173" t="s">
        <v>154</v>
      </c>
      <c r="K173" t="s">
        <v>76</v>
      </c>
      <c r="M173">
        <v>4</v>
      </c>
      <c r="N173" s="3">
        <v>43890</v>
      </c>
      <c r="P173" s="2" t="str">
        <f t="array" ref="P17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4" spans="1:16" x14ac:dyDescent="0.35">
      <c r="A174" s="2" t="str">
        <f>IF(Сборка_реестра_с_БД[[#This Row],[Контроль]]=TRUE,Сборка_реестра_с_БД[[#This Row],[ № ТН]],"")</f>
        <v>СГ139636</v>
      </c>
      <c r="B174" s="2" t="b">
        <v>1</v>
      </c>
      <c r="C174" s="3">
        <v>43883</v>
      </c>
      <c r="D174" t="s">
        <v>319</v>
      </c>
      <c r="E174" t="s">
        <v>0</v>
      </c>
      <c r="F174">
        <v>19</v>
      </c>
      <c r="G174" t="s">
        <v>157</v>
      </c>
      <c r="H174" t="s">
        <v>62</v>
      </c>
      <c r="I174" t="s">
        <v>22</v>
      </c>
      <c r="J174" t="s">
        <v>154</v>
      </c>
      <c r="K174" t="s">
        <v>76</v>
      </c>
      <c r="M174">
        <v>4</v>
      </c>
      <c r="N174" s="3">
        <v>43890</v>
      </c>
      <c r="P174" s="2" t="str">
        <f t="array" ref="P17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5" spans="1:16" x14ac:dyDescent="0.35">
      <c r="A175" s="2" t="str">
        <f>IF(Сборка_реестра_с_БД[[#This Row],[Контроль]]=TRUE,Сборка_реестра_с_БД[[#This Row],[ № ТН]],"")</f>
        <v>СГ139588</v>
      </c>
      <c r="B175" s="2" t="b">
        <v>1</v>
      </c>
      <c r="C175" s="3">
        <v>43883</v>
      </c>
      <c r="D175" t="s">
        <v>320</v>
      </c>
      <c r="E175" t="s">
        <v>0</v>
      </c>
      <c r="F175">
        <v>19</v>
      </c>
      <c r="G175" t="s">
        <v>152</v>
      </c>
      <c r="H175" t="s">
        <v>45</v>
      </c>
      <c r="I175" t="s">
        <v>22</v>
      </c>
      <c r="J175" t="s">
        <v>154</v>
      </c>
      <c r="K175" t="s">
        <v>76</v>
      </c>
      <c r="M175">
        <v>4</v>
      </c>
      <c r="N175" s="3">
        <v>43890</v>
      </c>
      <c r="P175" s="2" t="str">
        <f t="array" ref="P17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6" spans="1:16" x14ac:dyDescent="0.35">
      <c r="A176" s="2" t="str">
        <f>IF(Сборка_реестра_с_БД[[#This Row],[Контроль]]=TRUE,Сборка_реестра_с_БД[[#This Row],[ № ТН]],"")</f>
        <v>СГ139591</v>
      </c>
      <c r="B176" s="2" t="b">
        <v>1</v>
      </c>
      <c r="C176" s="3">
        <v>43883</v>
      </c>
      <c r="D176" t="s">
        <v>321</v>
      </c>
      <c r="E176" t="s">
        <v>0</v>
      </c>
      <c r="F176">
        <v>19</v>
      </c>
      <c r="G176" t="s">
        <v>152</v>
      </c>
      <c r="H176" t="s">
        <v>45</v>
      </c>
      <c r="I176" t="s">
        <v>22</v>
      </c>
      <c r="J176" t="s">
        <v>154</v>
      </c>
      <c r="K176" t="s">
        <v>76</v>
      </c>
      <c r="M176">
        <v>4</v>
      </c>
      <c r="N176" s="3">
        <v>43890</v>
      </c>
      <c r="P176" s="2" t="str">
        <f t="array" ref="P17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7" spans="1:16" x14ac:dyDescent="0.35">
      <c r="A177" s="2" t="str">
        <f>IF(Сборка_реестра_с_БД[[#This Row],[Контроль]]=TRUE,Сборка_реестра_с_БД[[#This Row],[ № ТН]],"")</f>
        <v>СГ139638</v>
      </c>
      <c r="B177" s="2" t="b">
        <v>1</v>
      </c>
      <c r="C177" s="3">
        <v>43883</v>
      </c>
      <c r="D177" t="s">
        <v>322</v>
      </c>
      <c r="E177" t="s">
        <v>0</v>
      </c>
      <c r="F177">
        <v>19</v>
      </c>
      <c r="G177" t="s">
        <v>157</v>
      </c>
      <c r="H177" t="s">
        <v>62</v>
      </c>
      <c r="I177" t="s">
        <v>22</v>
      </c>
      <c r="J177" t="s">
        <v>154</v>
      </c>
      <c r="K177" t="s">
        <v>76</v>
      </c>
      <c r="M177">
        <v>4</v>
      </c>
      <c r="N177" s="3">
        <v>43890</v>
      </c>
      <c r="P177" s="2" t="str">
        <f t="array" ref="P17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8" spans="1:16" x14ac:dyDescent="0.35">
      <c r="A178" s="2" t="str">
        <f>IF(Сборка_реестра_с_БД[[#This Row],[Контроль]]=TRUE,Сборка_реестра_с_БД[[#This Row],[ № ТН]],"")</f>
        <v>СГ139635</v>
      </c>
      <c r="B178" s="2" t="b">
        <v>1</v>
      </c>
      <c r="C178" s="3">
        <v>43883</v>
      </c>
      <c r="D178" t="s">
        <v>323</v>
      </c>
      <c r="E178" t="s">
        <v>0</v>
      </c>
      <c r="F178">
        <v>19</v>
      </c>
      <c r="G178" t="s">
        <v>157</v>
      </c>
      <c r="H178" t="s">
        <v>62</v>
      </c>
      <c r="I178" t="s">
        <v>22</v>
      </c>
      <c r="J178" t="s">
        <v>154</v>
      </c>
      <c r="K178" t="s">
        <v>76</v>
      </c>
      <c r="M178">
        <v>4</v>
      </c>
      <c r="N178" s="3">
        <v>43890</v>
      </c>
      <c r="P178" s="2" t="str">
        <f t="array" ref="P17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79" spans="1:16" x14ac:dyDescent="0.35">
      <c r="A179" s="2" t="str">
        <f>IF(Сборка_реестра_с_БД[[#This Row],[Контроль]]=TRUE,Сборка_реестра_с_БД[[#This Row],[ № ТН]],"")</f>
        <v>АСН б/н 68</v>
      </c>
      <c r="B179" s="2" t="b">
        <v>1</v>
      </c>
      <c r="C179" s="3">
        <v>43883</v>
      </c>
      <c r="D179" t="s">
        <v>324</v>
      </c>
      <c r="E179" t="s">
        <v>0</v>
      </c>
      <c r="F179">
        <v>18</v>
      </c>
      <c r="G179" t="s">
        <v>147</v>
      </c>
      <c r="H179" t="s">
        <v>148</v>
      </c>
      <c r="I179" t="s">
        <v>18</v>
      </c>
      <c r="J179" t="s">
        <v>154</v>
      </c>
      <c r="K179" t="s">
        <v>76</v>
      </c>
      <c r="M179">
        <v>4</v>
      </c>
      <c r="N179" s="3">
        <v>43890</v>
      </c>
      <c r="P179" s="2" t="str">
        <f t="array" ref="P17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0" spans="1:16" x14ac:dyDescent="0.35">
      <c r="A180" s="2" t="str">
        <f>IF(Сборка_реестра_с_БД[[#This Row],[Контроль]]=TRUE,Сборка_реестра_с_БД[[#This Row],[ № ТН]],"")</f>
        <v>АСН б/н 69</v>
      </c>
      <c r="B180" s="2" t="b">
        <v>1</v>
      </c>
      <c r="C180" s="3">
        <v>43883</v>
      </c>
      <c r="D180" t="s">
        <v>325</v>
      </c>
      <c r="E180" t="s">
        <v>0</v>
      </c>
      <c r="F180">
        <v>18</v>
      </c>
      <c r="G180" t="s">
        <v>147</v>
      </c>
      <c r="H180" t="s">
        <v>148</v>
      </c>
      <c r="I180" t="s">
        <v>18</v>
      </c>
      <c r="J180" t="s">
        <v>154</v>
      </c>
      <c r="K180" t="s">
        <v>76</v>
      </c>
      <c r="M180">
        <v>4</v>
      </c>
      <c r="N180" s="3">
        <v>43890</v>
      </c>
      <c r="P180" s="2" t="str">
        <f t="array" ref="P18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1" spans="1:16" x14ac:dyDescent="0.35">
      <c r="A181" s="2" t="str">
        <f>IF(Сборка_реестра_с_БД[[#This Row],[Контроль]]=TRUE,Сборка_реестра_с_БД[[#This Row],[ № ТН]],"")</f>
        <v>АСН б/н 66</v>
      </c>
      <c r="B181" s="2" t="b">
        <v>1</v>
      </c>
      <c r="C181" s="3">
        <v>43883</v>
      </c>
      <c r="D181" t="s">
        <v>326</v>
      </c>
      <c r="E181" t="s">
        <v>0</v>
      </c>
      <c r="F181">
        <v>18</v>
      </c>
      <c r="G181" t="s">
        <v>147</v>
      </c>
      <c r="H181" t="s">
        <v>148</v>
      </c>
      <c r="I181" t="s">
        <v>18</v>
      </c>
      <c r="J181" t="s">
        <v>154</v>
      </c>
      <c r="K181" t="s">
        <v>76</v>
      </c>
      <c r="M181">
        <v>4</v>
      </c>
      <c r="N181" s="3">
        <v>43890</v>
      </c>
      <c r="P181" s="2" t="str">
        <f t="array" ref="P18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2" spans="1:16" x14ac:dyDescent="0.35">
      <c r="A182" s="2" t="str">
        <f>IF(Сборка_реестра_с_БД[[#This Row],[Контроль]]=TRUE,Сборка_реестра_с_БД[[#This Row],[ № ТН]],"")</f>
        <v>АСН б/н 67</v>
      </c>
      <c r="B182" s="2" t="b">
        <v>1</v>
      </c>
      <c r="C182" s="3">
        <v>43883</v>
      </c>
      <c r="D182" t="s">
        <v>327</v>
      </c>
      <c r="E182" t="s">
        <v>0</v>
      </c>
      <c r="F182">
        <v>18</v>
      </c>
      <c r="G182" t="s">
        <v>147</v>
      </c>
      <c r="H182" t="s">
        <v>148</v>
      </c>
      <c r="I182" t="s">
        <v>18</v>
      </c>
      <c r="J182" t="s">
        <v>154</v>
      </c>
      <c r="K182" t="s">
        <v>76</v>
      </c>
      <c r="M182">
        <v>4</v>
      </c>
      <c r="N182" s="3">
        <v>43890</v>
      </c>
      <c r="P182" s="2" t="str">
        <f t="array" ref="P18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3" spans="1:16" x14ac:dyDescent="0.35">
      <c r="A183" s="2" t="str">
        <f>IF(Сборка_реестра_с_БД[[#This Row],[Контроль]]=TRUE,Сборка_реестра_с_БД[[#This Row],[ № ТН]],"")</f>
        <v>АСН б/н 65</v>
      </c>
      <c r="B183" s="2" t="b">
        <v>1</v>
      </c>
      <c r="C183" s="3">
        <v>43883</v>
      </c>
      <c r="D183" t="s">
        <v>328</v>
      </c>
      <c r="E183" t="s">
        <v>0</v>
      </c>
      <c r="F183">
        <v>18</v>
      </c>
      <c r="G183" t="s">
        <v>143</v>
      </c>
      <c r="H183" t="s">
        <v>144</v>
      </c>
      <c r="I183" t="s">
        <v>18</v>
      </c>
      <c r="J183" t="s">
        <v>154</v>
      </c>
      <c r="K183" t="s">
        <v>76</v>
      </c>
      <c r="M183">
        <v>4</v>
      </c>
      <c r="N183" s="3">
        <v>43890</v>
      </c>
      <c r="P183" s="2" t="str">
        <f t="array" ref="P18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4" spans="1:16" x14ac:dyDescent="0.35">
      <c r="A184" s="2" t="str">
        <f>IF(Сборка_реестра_с_БД[[#This Row],[Контроль]]=TRUE,Сборка_реестра_с_БД[[#This Row],[ № ТН]],"")</f>
        <v>АСН б/н 62</v>
      </c>
      <c r="B184" s="2" t="b">
        <v>1</v>
      </c>
      <c r="C184" s="3">
        <v>43883</v>
      </c>
      <c r="D184" t="s">
        <v>329</v>
      </c>
      <c r="E184" t="s">
        <v>0</v>
      </c>
      <c r="F184">
        <v>18</v>
      </c>
      <c r="G184" t="s">
        <v>143</v>
      </c>
      <c r="H184" t="s">
        <v>144</v>
      </c>
      <c r="I184" t="s">
        <v>18</v>
      </c>
      <c r="J184" t="s">
        <v>154</v>
      </c>
      <c r="K184" t="s">
        <v>76</v>
      </c>
      <c r="M184">
        <v>4</v>
      </c>
      <c r="N184" s="3">
        <v>43890</v>
      </c>
      <c r="P184" s="2" t="str">
        <f t="array" ref="P18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5" spans="1:16" x14ac:dyDescent="0.35">
      <c r="A185" s="2" t="str">
        <f>IF(Сборка_реестра_с_БД[[#This Row],[Контроль]]=TRUE,Сборка_реестра_с_БД[[#This Row],[ № ТН]],"")</f>
        <v>ИН40425</v>
      </c>
      <c r="B185" s="2" t="b">
        <v>1</v>
      </c>
      <c r="C185" s="3">
        <v>43883</v>
      </c>
      <c r="D185" t="s">
        <v>330</v>
      </c>
      <c r="E185" t="s">
        <v>0</v>
      </c>
      <c r="F185">
        <v>21</v>
      </c>
      <c r="G185" t="s">
        <v>47</v>
      </c>
      <c r="H185" t="s">
        <v>24</v>
      </c>
      <c r="I185" t="s">
        <v>22</v>
      </c>
      <c r="J185" t="s">
        <v>154</v>
      </c>
      <c r="K185" t="s">
        <v>76</v>
      </c>
      <c r="M185">
        <v>4</v>
      </c>
      <c r="N185" s="3">
        <v>43890</v>
      </c>
      <c r="P185" s="2" t="str">
        <f t="array" ref="P18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6" spans="1:16" x14ac:dyDescent="0.35">
      <c r="A186" s="2" t="str">
        <f>IF(Сборка_реестра_с_БД[[#This Row],[Контроль]]=TRUE,Сборка_реестра_с_БД[[#This Row],[ № ТН]],"")</f>
        <v>АСН б/н 64</v>
      </c>
      <c r="B186" s="2" t="b">
        <v>1</v>
      </c>
      <c r="C186" s="3">
        <v>43883</v>
      </c>
      <c r="D186" t="s">
        <v>331</v>
      </c>
      <c r="E186" t="s">
        <v>0</v>
      </c>
      <c r="F186">
        <v>18</v>
      </c>
      <c r="G186" t="s">
        <v>143</v>
      </c>
      <c r="H186" t="s">
        <v>144</v>
      </c>
      <c r="I186" t="s">
        <v>18</v>
      </c>
      <c r="J186" t="s">
        <v>154</v>
      </c>
      <c r="K186" t="s">
        <v>76</v>
      </c>
      <c r="M186">
        <v>4</v>
      </c>
      <c r="N186" s="3">
        <v>43890</v>
      </c>
      <c r="P186" s="2" t="str">
        <f t="array" ref="P18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7" spans="1:16" x14ac:dyDescent="0.35">
      <c r="A187" s="2" t="str">
        <f>IF(Сборка_реестра_с_БД[[#This Row],[Контроль]]=TRUE,Сборка_реестра_с_БД[[#This Row],[ № ТН]],"")</f>
        <v>АСН б/н 63</v>
      </c>
      <c r="B187" s="2" t="b">
        <v>1</v>
      </c>
      <c r="C187" s="3">
        <v>43883</v>
      </c>
      <c r="D187" t="s">
        <v>332</v>
      </c>
      <c r="E187" t="s">
        <v>0</v>
      </c>
      <c r="F187">
        <v>18</v>
      </c>
      <c r="G187" t="s">
        <v>143</v>
      </c>
      <c r="H187" t="s">
        <v>144</v>
      </c>
      <c r="I187" t="s">
        <v>18</v>
      </c>
      <c r="J187" t="s">
        <v>154</v>
      </c>
      <c r="K187" t="s">
        <v>76</v>
      </c>
      <c r="M187">
        <v>4</v>
      </c>
      <c r="N187" s="3">
        <v>43890</v>
      </c>
      <c r="P187" s="2" t="str">
        <f t="array" ref="P18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8" spans="1:16" x14ac:dyDescent="0.35">
      <c r="A188" s="2" t="str">
        <f>IF(Сборка_реестра_с_БД[[#This Row],[Контроль]]=TRUE,Сборка_реестра_с_БД[[#This Row],[ № ТН]],"")</f>
        <v>ИН35010</v>
      </c>
      <c r="B188" s="2" t="b">
        <v>1</v>
      </c>
      <c r="C188" s="3">
        <v>43883</v>
      </c>
      <c r="D188" t="s">
        <v>333</v>
      </c>
      <c r="E188" t="s">
        <v>0</v>
      </c>
      <c r="F188">
        <v>20</v>
      </c>
      <c r="G188" t="s">
        <v>166</v>
      </c>
      <c r="H188" t="s">
        <v>71</v>
      </c>
      <c r="I188" t="s">
        <v>165</v>
      </c>
      <c r="J188" t="s">
        <v>154</v>
      </c>
      <c r="K188" t="s">
        <v>76</v>
      </c>
      <c r="M188">
        <v>4</v>
      </c>
      <c r="N188" s="3">
        <v>43890</v>
      </c>
      <c r="P188" s="2" t="str">
        <f t="array" ref="P18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89" spans="1:16" x14ac:dyDescent="0.35">
      <c r="A189" s="2" t="str">
        <f>IF(Сборка_реестра_с_БД[[#This Row],[Контроль]]=TRUE,Сборка_реестра_с_БД[[#This Row],[ № ТН]],"")</f>
        <v>ИН35011</v>
      </c>
      <c r="B189" s="2" t="b">
        <v>1</v>
      </c>
      <c r="C189" s="3">
        <v>43883</v>
      </c>
      <c r="D189" t="s">
        <v>334</v>
      </c>
      <c r="E189" t="s">
        <v>0</v>
      </c>
      <c r="F189">
        <v>20</v>
      </c>
      <c r="G189" t="s">
        <v>166</v>
      </c>
      <c r="H189" t="s">
        <v>71</v>
      </c>
      <c r="I189" t="s">
        <v>165</v>
      </c>
      <c r="J189" t="s">
        <v>154</v>
      </c>
      <c r="K189" t="s">
        <v>76</v>
      </c>
      <c r="M189">
        <v>4</v>
      </c>
      <c r="N189" s="3">
        <v>43890</v>
      </c>
      <c r="P189" s="2" t="str">
        <f t="array" ref="P18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0" spans="1:16" x14ac:dyDescent="0.35">
      <c r="A190" s="2" t="str">
        <f>IF(Сборка_реестра_с_БД[[#This Row],[Контроль]]=TRUE,Сборка_реестра_с_БД[[#This Row],[ № ТН]],"")</f>
        <v>ИН37336</v>
      </c>
      <c r="B190" s="2" t="b">
        <v>1</v>
      </c>
      <c r="C190" s="3">
        <v>43883</v>
      </c>
      <c r="D190" t="s">
        <v>335</v>
      </c>
      <c r="E190" t="s">
        <v>0</v>
      </c>
      <c r="F190">
        <v>22.6</v>
      </c>
      <c r="G190" t="s">
        <v>159</v>
      </c>
      <c r="H190" t="s">
        <v>160</v>
      </c>
      <c r="I190" t="s">
        <v>15</v>
      </c>
      <c r="J190" t="s">
        <v>154</v>
      </c>
      <c r="K190" t="s">
        <v>76</v>
      </c>
      <c r="M190">
        <v>4</v>
      </c>
      <c r="N190" s="3">
        <v>43890</v>
      </c>
      <c r="P190" s="2" t="str">
        <f t="array" ref="P19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1" spans="1:16" x14ac:dyDescent="0.35">
      <c r="A191" s="2" t="str">
        <f>IF(Сборка_реестра_с_БД[[#This Row],[Контроль]]=TRUE,Сборка_реестра_с_БД[[#This Row],[ № ТН]],"")</f>
        <v>ИН139629</v>
      </c>
      <c r="B191" s="2" t="b">
        <v>1</v>
      </c>
      <c r="C191" s="3">
        <v>43883</v>
      </c>
      <c r="D191" t="s">
        <v>336</v>
      </c>
      <c r="E191" t="s">
        <v>0</v>
      </c>
      <c r="F191">
        <v>19</v>
      </c>
      <c r="G191" t="s">
        <v>140</v>
      </c>
      <c r="H191" t="s">
        <v>42</v>
      </c>
      <c r="I191" t="s">
        <v>22</v>
      </c>
      <c r="J191" t="s">
        <v>154</v>
      </c>
      <c r="K191" t="s">
        <v>76</v>
      </c>
      <c r="M191">
        <v>4</v>
      </c>
      <c r="N191" s="3">
        <v>43890</v>
      </c>
      <c r="P191" s="2" t="str">
        <f t="array" ref="P19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2" spans="1:16" x14ac:dyDescent="0.35">
      <c r="A192" s="2" t="str">
        <f>IF(Сборка_реестра_с_БД[[#This Row],[Контроль]]=TRUE,Сборка_реестра_с_БД[[#This Row],[ № ТН]],"")</f>
        <v>ИН39761</v>
      </c>
      <c r="B192" s="2" t="b">
        <v>1</v>
      </c>
      <c r="C192" s="3">
        <v>43883</v>
      </c>
      <c r="D192" t="s">
        <v>337</v>
      </c>
      <c r="E192" t="s">
        <v>0</v>
      </c>
      <c r="F192">
        <v>19.2</v>
      </c>
      <c r="G192" t="s">
        <v>75</v>
      </c>
      <c r="H192" t="s">
        <v>70</v>
      </c>
      <c r="I192" t="s">
        <v>96</v>
      </c>
      <c r="J192" t="s">
        <v>154</v>
      </c>
      <c r="K192" t="s">
        <v>76</v>
      </c>
      <c r="M192">
        <v>4</v>
      </c>
      <c r="N192" s="3">
        <v>43890</v>
      </c>
      <c r="P192" s="2" t="str">
        <f t="array" ref="P19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3" spans="1:16" x14ac:dyDescent="0.35">
      <c r="A193" s="2" t="str">
        <f>IF(Сборка_реестра_с_БД[[#This Row],[Контроль]]=TRUE,Сборка_реестра_с_БД[[#This Row],[ № ТН]],"")</f>
        <v>ИН39730</v>
      </c>
      <c r="B193" s="2" t="b">
        <v>1</v>
      </c>
      <c r="C193" s="3">
        <v>43883</v>
      </c>
      <c r="D193" t="s">
        <v>338</v>
      </c>
      <c r="E193" t="s">
        <v>0</v>
      </c>
      <c r="F193">
        <v>21</v>
      </c>
      <c r="G193" t="s">
        <v>56</v>
      </c>
      <c r="H193" t="s">
        <v>57</v>
      </c>
      <c r="I193" t="s">
        <v>96</v>
      </c>
      <c r="J193" t="s">
        <v>154</v>
      </c>
      <c r="K193" t="s">
        <v>76</v>
      </c>
      <c r="M193">
        <v>4</v>
      </c>
      <c r="N193" s="3">
        <v>43890</v>
      </c>
      <c r="P193" s="2" t="str">
        <f t="array" ref="P19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4" spans="1:16" x14ac:dyDescent="0.35">
      <c r="A194" s="2" t="str">
        <f>IF(Сборка_реестра_с_БД[[#This Row],[Контроль]]=TRUE,Сборка_реестра_с_БД[[#This Row],[ № ТН]],"")</f>
        <v>ИН37337</v>
      </c>
      <c r="B194" s="2" t="b">
        <v>1</v>
      </c>
      <c r="C194" s="3">
        <v>43883</v>
      </c>
      <c r="D194" t="s">
        <v>339</v>
      </c>
      <c r="E194" t="s">
        <v>0</v>
      </c>
      <c r="F194">
        <v>22.3</v>
      </c>
      <c r="G194" t="s">
        <v>159</v>
      </c>
      <c r="H194" t="s">
        <v>160</v>
      </c>
      <c r="I194" t="s">
        <v>15</v>
      </c>
      <c r="J194" t="s">
        <v>154</v>
      </c>
      <c r="K194" t="s">
        <v>76</v>
      </c>
      <c r="M194">
        <v>4</v>
      </c>
      <c r="N194" s="3">
        <v>43890</v>
      </c>
      <c r="P194" s="2" t="str">
        <f t="array" ref="P19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5" spans="1:16" x14ac:dyDescent="0.35">
      <c r="A195" s="2" t="str">
        <f>IF(Сборка_реестра_с_БД[[#This Row],[Контроль]]=TRUE,Сборка_реестра_с_БД[[#This Row],[ № ТН]],"")</f>
        <v>ИН37348</v>
      </c>
      <c r="B195" s="2" t="b">
        <v>1</v>
      </c>
      <c r="C195" s="3">
        <v>43883</v>
      </c>
      <c r="D195" t="s">
        <v>340</v>
      </c>
      <c r="E195" t="s">
        <v>0</v>
      </c>
      <c r="F195">
        <v>20.8</v>
      </c>
      <c r="G195" t="s">
        <v>75</v>
      </c>
      <c r="H195" t="s">
        <v>70</v>
      </c>
      <c r="I195" t="s">
        <v>96</v>
      </c>
      <c r="J195" t="s">
        <v>154</v>
      </c>
      <c r="K195" t="s">
        <v>76</v>
      </c>
      <c r="M195">
        <v>4</v>
      </c>
      <c r="N195" s="3">
        <v>43890</v>
      </c>
      <c r="P195" s="2" t="str">
        <f t="array" ref="P19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6" spans="1:16" x14ac:dyDescent="0.35">
      <c r="A196" s="2" t="str">
        <f>IF(Сборка_реестра_с_БД[[#This Row],[Контроль]]=TRUE,Сборка_реестра_с_БД[[#This Row],[ № ТН]],"")</f>
        <v>ИН39729</v>
      </c>
      <c r="B196" s="2" t="b">
        <v>1</v>
      </c>
      <c r="C196" s="3">
        <v>43883</v>
      </c>
      <c r="D196" t="s">
        <v>341</v>
      </c>
      <c r="E196" t="s">
        <v>0</v>
      </c>
      <c r="F196">
        <v>21</v>
      </c>
      <c r="G196" t="s">
        <v>56</v>
      </c>
      <c r="H196" t="s">
        <v>57</v>
      </c>
      <c r="I196" t="s">
        <v>96</v>
      </c>
      <c r="J196" t="s">
        <v>154</v>
      </c>
      <c r="K196" t="s">
        <v>76</v>
      </c>
      <c r="M196">
        <v>4</v>
      </c>
      <c r="N196" s="3">
        <v>43890</v>
      </c>
      <c r="P196" s="2" t="str">
        <f t="array" ref="P19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7" spans="1:16" x14ac:dyDescent="0.35">
      <c r="A197" s="2" t="str">
        <f>IF(Сборка_реестра_с_БД[[#This Row],[Контроль]]=TRUE,Сборка_реестра_с_БД[[#This Row],[ № ТН]],"")</f>
        <v>СГ40111</v>
      </c>
      <c r="B197" s="2" t="b">
        <v>1</v>
      </c>
      <c r="C197" s="3">
        <v>43883</v>
      </c>
      <c r="D197" t="s">
        <v>342</v>
      </c>
      <c r="E197" t="s">
        <v>0</v>
      </c>
      <c r="F197">
        <v>19</v>
      </c>
      <c r="G197" t="s">
        <v>155</v>
      </c>
      <c r="H197" t="s">
        <v>81</v>
      </c>
      <c r="I197" t="s">
        <v>110</v>
      </c>
      <c r="J197" t="s">
        <v>154</v>
      </c>
      <c r="K197" t="s">
        <v>76</v>
      </c>
      <c r="M197">
        <v>4</v>
      </c>
      <c r="N197" s="3">
        <v>43890</v>
      </c>
      <c r="P197" s="2" t="str">
        <f t="array" ref="P19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8" spans="1:16" x14ac:dyDescent="0.35">
      <c r="A198" s="2" t="str">
        <f>IF(Сборка_реестра_с_БД[[#This Row],[Контроль]]=TRUE,Сборка_реестра_с_БД[[#This Row],[ № ТН]],"")</f>
        <v>ИН139637</v>
      </c>
      <c r="B198" s="2" t="b">
        <v>1</v>
      </c>
      <c r="C198" s="3">
        <v>43883</v>
      </c>
      <c r="D198" t="s">
        <v>343</v>
      </c>
      <c r="E198" t="s">
        <v>0</v>
      </c>
      <c r="F198">
        <v>19</v>
      </c>
      <c r="G198" t="s">
        <v>161</v>
      </c>
      <c r="H198" t="s">
        <v>83</v>
      </c>
      <c r="I198" t="s">
        <v>22</v>
      </c>
      <c r="J198" t="s">
        <v>154</v>
      </c>
      <c r="K198" t="s">
        <v>76</v>
      </c>
      <c r="M198">
        <v>4</v>
      </c>
      <c r="N198" s="3">
        <v>43890</v>
      </c>
      <c r="P198" s="2" t="str">
        <f t="array" ref="P19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199" spans="1:16" x14ac:dyDescent="0.35">
      <c r="A199" s="2" t="str">
        <f>IF(Сборка_реестра_с_БД[[#This Row],[Контроль]]=TRUE,Сборка_реестра_с_БД[[#This Row],[ № ТН]],"")</f>
        <v>СГ40536</v>
      </c>
      <c r="B199" s="2" t="b">
        <v>1</v>
      </c>
      <c r="C199" s="3">
        <v>43883</v>
      </c>
      <c r="D199" t="s">
        <v>344</v>
      </c>
      <c r="E199" t="s">
        <v>0</v>
      </c>
      <c r="F199">
        <v>20</v>
      </c>
      <c r="G199" t="s">
        <v>158</v>
      </c>
      <c r="H199" t="s">
        <v>83</v>
      </c>
      <c r="I199" t="s">
        <v>22</v>
      </c>
      <c r="J199" t="s">
        <v>154</v>
      </c>
      <c r="K199" t="s">
        <v>76</v>
      </c>
      <c r="M199">
        <v>4</v>
      </c>
      <c r="N199" s="3">
        <v>43890</v>
      </c>
      <c r="P199" s="2" t="str">
        <f t="array" ref="P19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0" spans="1:16" x14ac:dyDescent="0.35">
      <c r="A200" s="2" t="str">
        <f>IF(Сборка_реестра_с_БД[[#This Row],[Контроль]]=TRUE,Сборка_реестра_с_БД[[#This Row],[ № ТН]],"")</f>
        <v>СГ40539</v>
      </c>
      <c r="B200" s="2" t="b">
        <v>1</v>
      </c>
      <c r="C200" s="3">
        <v>43883</v>
      </c>
      <c r="D200" t="s">
        <v>345</v>
      </c>
      <c r="E200" t="s">
        <v>0</v>
      </c>
      <c r="F200">
        <v>20</v>
      </c>
      <c r="G200" t="s">
        <v>158</v>
      </c>
      <c r="H200" t="s">
        <v>83</v>
      </c>
      <c r="I200" t="s">
        <v>22</v>
      </c>
      <c r="J200" t="s">
        <v>154</v>
      </c>
      <c r="K200" t="s">
        <v>76</v>
      </c>
      <c r="M200">
        <v>4</v>
      </c>
      <c r="N200" s="3">
        <v>43890</v>
      </c>
      <c r="P200" s="2" t="str">
        <f t="array" ref="P20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1" spans="1:16" x14ac:dyDescent="0.35">
      <c r="A201" s="2" t="str">
        <f>IF(Сборка_реестра_с_БД[[#This Row],[Контроль]]=TRUE,Сборка_реестра_с_БД[[#This Row],[ № ТН]],"")</f>
        <v>СГ40540</v>
      </c>
      <c r="B201" s="2" t="b">
        <v>1</v>
      </c>
      <c r="C201" s="3">
        <v>43883</v>
      </c>
      <c r="D201" t="s">
        <v>346</v>
      </c>
      <c r="E201" t="s">
        <v>0</v>
      </c>
      <c r="F201">
        <v>20</v>
      </c>
      <c r="G201" t="s">
        <v>158</v>
      </c>
      <c r="H201" t="s">
        <v>83</v>
      </c>
      <c r="I201" t="s">
        <v>22</v>
      </c>
      <c r="J201" t="s">
        <v>154</v>
      </c>
      <c r="K201" t="s">
        <v>76</v>
      </c>
      <c r="M201">
        <v>4</v>
      </c>
      <c r="N201" s="3">
        <v>43890</v>
      </c>
      <c r="P201" s="2" t="str">
        <f t="array" ref="P20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2" spans="1:16" x14ac:dyDescent="0.35">
      <c r="A202" s="2" t="str">
        <f>IF(Сборка_реестра_с_БД[[#This Row],[Контроль]]=TRUE,Сборка_реестра_с_БД[[#This Row],[ № ТН]],"")</f>
        <v>СГ139590</v>
      </c>
      <c r="B202" s="2" t="b">
        <v>1</v>
      </c>
      <c r="C202" s="3">
        <v>43883</v>
      </c>
      <c r="D202" t="s">
        <v>347</v>
      </c>
      <c r="E202" t="s">
        <v>0</v>
      </c>
      <c r="F202">
        <v>19</v>
      </c>
      <c r="G202" t="s">
        <v>152</v>
      </c>
      <c r="H202" t="s">
        <v>45</v>
      </c>
      <c r="I202" t="s">
        <v>22</v>
      </c>
      <c r="J202" t="s">
        <v>154</v>
      </c>
      <c r="K202" t="s">
        <v>76</v>
      </c>
      <c r="M202">
        <v>4</v>
      </c>
      <c r="N202" s="3">
        <v>43890</v>
      </c>
      <c r="P202" s="2" t="str">
        <f t="array" ref="P20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3" spans="1:16" x14ac:dyDescent="0.35">
      <c r="A203" s="2" t="str">
        <f>IF(Сборка_реестра_с_БД[[#This Row],[Контроль]]=TRUE,Сборка_реестра_с_БД[[#This Row],[ № ТН]],"")</f>
        <v>СГ40110</v>
      </c>
      <c r="B203" s="2" t="b">
        <v>1</v>
      </c>
      <c r="C203" s="3">
        <v>43883</v>
      </c>
      <c r="D203" t="s">
        <v>348</v>
      </c>
      <c r="E203" t="s">
        <v>0</v>
      </c>
      <c r="F203">
        <v>19</v>
      </c>
      <c r="G203" t="s">
        <v>155</v>
      </c>
      <c r="H203" t="s">
        <v>81</v>
      </c>
      <c r="I203" t="s">
        <v>110</v>
      </c>
      <c r="J203" t="s">
        <v>154</v>
      </c>
      <c r="K203" t="s">
        <v>76</v>
      </c>
      <c r="M203">
        <v>4</v>
      </c>
      <c r="N203" s="3">
        <v>43890</v>
      </c>
      <c r="P203" s="2" t="str">
        <f t="array" ref="P20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4" spans="1:16" x14ac:dyDescent="0.35">
      <c r="A204" s="2" t="str">
        <f>IF(Сборка_реестра_с_БД[[#This Row],[Контроль]]=TRUE,Сборка_реестра_с_БД[[#This Row],[ № ТН]],"")</f>
        <v>ИН139631</v>
      </c>
      <c r="B204" s="2" t="b">
        <v>1</v>
      </c>
      <c r="C204" s="3">
        <v>43883</v>
      </c>
      <c r="D204" t="s">
        <v>349</v>
      </c>
      <c r="E204" t="s">
        <v>0</v>
      </c>
      <c r="F204">
        <v>19</v>
      </c>
      <c r="G204" t="s">
        <v>140</v>
      </c>
      <c r="H204" t="s">
        <v>42</v>
      </c>
      <c r="I204" t="s">
        <v>22</v>
      </c>
      <c r="J204" t="s">
        <v>154</v>
      </c>
      <c r="K204" t="s">
        <v>76</v>
      </c>
      <c r="M204">
        <v>4</v>
      </c>
      <c r="N204" s="3">
        <v>43890</v>
      </c>
      <c r="P204" s="2" t="str">
        <f t="array" ref="P20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5" spans="1:16" x14ac:dyDescent="0.35">
      <c r="A205" s="2" t="str">
        <f>IF(Сборка_реестра_с_БД[[#This Row],[Контроль]]=TRUE,Сборка_реестра_с_БД[[#This Row],[ № ТН]],"")</f>
        <v>СГ40112</v>
      </c>
      <c r="B205" s="2" t="b">
        <v>1</v>
      </c>
      <c r="C205" s="3">
        <v>43883</v>
      </c>
      <c r="D205" t="s">
        <v>350</v>
      </c>
      <c r="E205" t="s">
        <v>0</v>
      </c>
      <c r="F205">
        <v>20</v>
      </c>
      <c r="G205" t="s">
        <v>155</v>
      </c>
      <c r="H205" t="s">
        <v>81</v>
      </c>
      <c r="I205" t="s">
        <v>110</v>
      </c>
      <c r="J205" t="s">
        <v>154</v>
      </c>
      <c r="K205" t="s">
        <v>76</v>
      </c>
      <c r="M205">
        <v>4</v>
      </c>
      <c r="N205" s="3">
        <v>43890</v>
      </c>
      <c r="P205" s="2" t="str">
        <f t="array" ref="P20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6" spans="1:16" x14ac:dyDescent="0.35">
      <c r="A206" s="2" t="str">
        <f>IF(Сборка_реестра_с_БД[[#This Row],[Контроль]]=TRUE,Сборка_реестра_с_БД[[#This Row],[ № ТН]],"")</f>
        <v>ИН37499</v>
      </c>
      <c r="B206" s="2" t="b">
        <v>1</v>
      </c>
      <c r="C206" s="3">
        <v>43884</v>
      </c>
      <c r="D206" t="s">
        <v>351</v>
      </c>
      <c r="E206" t="s">
        <v>0</v>
      </c>
      <c r="F206">
        <v>22</v>
      </c>
      <c r="G206" t="s">
        <v>167</v>
      </c>
      <c r="H206" t="s">
        <v>29</v>
      </c>
      <c r="I206" t="s">
        <v>17</v>
      </c>
      <c r="J206" t="s">
        <v>154</v>
      </c>
      <c r="K206" t="s">
        <v>76</v>
      </c>
      <c r="M206">
        <v>4</v>
      </c>
      <c r="N206" s="3">
        <v>43890</v>
      </c>
      <c r="P206" s="2" t="str">
        <f t="array" ref="P20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7" spans="1:16" x14ac:dyDescent="0.35">
      <c r="A207" s="2" t="str">
        <f>IF(Сборка_реестра_с_БД[[#This Row],[Контроль]]=TRUE,Сборка_реестра_с_БД[[#This Row],[ № ТН]],"")</f>
        <v>ИН39468</v>
      </c>
      <c r="B207" s="2" t="b">
        <v>1</v>
      </c>
      <c r="C207" s="3">
        <v>43884</v>
      </c>
      <c r="D207" t="s">
        <v>352</v>
      </c>
      <c r="E207" t="s">
        <v>0</v>
      </c>
      <c r="F207">
        <v>22</v>
      </c>
      <c r="G207" t="s">
        <v>121</v>
      </c>
      <c r="H207" t="s">
        <v>31</v>
      </c>
      <c r="I207" t="s">
        <v>32</v>
      </c>
      <c r="J207" t="s">
        <v>154</v>
      </c>
      <c r="K207" t="s">
        <v>76</v>
      </c>
      <c r="M207">
        <v>4</v>
      </c>
      <c r="N207" s="3">
        <v>43890</v>
      </c>
      <c r="P207" s="2" t="str">
        <f t="array" ref="P20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8" spans="1:16" x14ac:dyDescent="0.35">
      <c r="A208" s="2" t="str">
        <f>IF(Сборка_реестра_с_БД[[#This Row],[Контроль]]=TRUE,Сборка_реестра_с_БД[[#This Row],[ № ТН]],"")</f>
        <v>ИН39469</v>
      </c>
      <c r="B208" s="2" t="b">
        <v>1</v>
      </c>
      <c r="C208" s="3">
        <v>43884</v>
      </c>
      <c r="D208" t="s">
        <v>353</v>
      </c>
      <c r="E208" t="s">
        <v>0</v>
      </c>
      <c r="F208">
        <v>22</v>
      </c>
      <c r="G208" t="s">
        <v>121</v>
      </c>
      <c r="H208" t="s">
        <v>31</v>
      </c>
      <c r="I208" t="s">
        <v>32</v>
      </c>
      <c r="J208" t="s">
        <v>154</v>
      </c>
      <c r="K208" t="s">
        <v>76</v>
      </c>
      <c r="M208">
        <v>4</v>
      </c>
      <c r="N208" s="3">
        <v>43890</v>
      </c>
      <c r="P208" s="2" t="str">
        <f t="array" ref="P20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09" spans="1:16" x14ac:dyDescent="0.35">
      <c r="A209" s="2" t="str">
        <f>IF(Сборка_реестра_с_БД[[#This Row],[Контроль]]=TRUE,Сборка_реестра_с_БД[[#This Row],[ № ТН]],"")</f>
        <v>ИН39470</v>
      </c>
      <c r="B209" s="2" t="b">
        <v>1</v>
      </c>
      <c r="C209" s="3">
        <v>43884</v>
      </c>
      <c r="D209" t="s">
        <v>354</v>
      </c>
      <c r="E209" t="s">
        <v>0</v>
      </c>
      <c r="F209">
        <v>23</v>
      </c>
      <c r="G209" t="s">
        <v>121</v>
      </c>
      <c r="H209" t="s">
        <v>31</v>
      </c>
      <c r="I209" t="s">
        <v>32</v>
      </c>
      <c r="J209" t="s">
        <v>154</v>
      </c>
      <c r="K209" t="s">
        <v>76</v>
      </c>
      <c r="M209">
        <v>4</v>
      </c>
      <c r="N209" s="3">
        <v>43890</v>
      </c>
      <c r="P209" s="2" t="str">
        <f t="array" ref="P20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0" spans="1:16" x14ac:dyDescent="0.35">
      <c r="A210" s="2" t="str">
        <f>IF(Сборка_реестра_с_БД[[#This Row],[Контроль]]=TRUE,Сборка_реестра_с_БД[[#This Row],[ № ТН]],"")</f>
        <v>ИН34691</v>
      </c>
      <c r="B210" s="2" t="b">
        <v>1</v>
      </c>
      <c r="C210" s="3">
        <v>43884</v>
      </c>
      <c r="D210" t="s">
        <v>355</v>
      </c>
      <c r="E210" t="s">
        <v>0</v>
      </c>
      <c r="F210">
        <v>22.5</v>
      </c>
      <c r="G210" t="s">
        <v>139</v>
      </c>
      <c r="H210" t="s">
        <v>25</v>
      </c>
      <c r="I210" t="s">
        <v>17</v>
      </c>
      <c r="J210" t="s">
        <v>154</v>
      </c>
      <c r="K210" t="s">
        <v>76</v>
      </c>
      <c r="M210">
        <v>4</v>
      </c>
      <c r="N210" s="3">
        <v>43890</v>
      </c>
      <c r="P210" s="2" t="str">
        <f t="array" ref="P21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1" spans="1:16" x14ac:dyDescent="0.35">
      <c r="A211" s="2" t="str">
        <f>IF(Сборка_реестра_с_БД[[#This Row],[Контроль]]=TRUE,Сборка_реестра_с_БД[[#This Row],[ № ТН]],"")</f>
        <v>ИН34692</v>
      </c>
      <c r="B211" s="2" t="b">
        <v>1</v>
      </c>
      <c r="C211" s="3">
        <v>43884</v>
      </c>
      <c r="D211" t="s">
        <v>356</v>
      </c>
      <c r="E211" t="s">
        <v>0</v>
      </c>
      <c r="F211">
        <v>21</v>
      </c>
      <c r="G211" t="s">
        <v>139</v>
      </c>
      <c r="H211" t="s">
        <v>25</v>
      </c>
      <c r="I211" t="s">
        <v>17</v>
      </c>
      <c r="J211" t="s">
        <v>154</v>
      </c>
      <c r="K211" t="s">
        <v>76</v>
      </c>
      <c r="M211">
        <v>4</v>
      </c>
      <c r="N211" s="3">
        <v>43890</v>
      </c>
      <c r="P211" s="2" t="str">
        <f t="array" ref="P21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2" spans="1:16" x14ac:dyDescent="0.35">
      <c r="A212" s="2" t="str">
        <f>IF(Сборка_реестра_с_БД[[#This Row],[Контроль]]=TRUE,Сборка_реестра_с_БД[[#This Row],[ № ТН]],"")</f>
        <v>ИН39656</v>
      </c>
      <c r="B212" s="2" t="b">
        <v>1</v>
      </c>
      <c r="C212" s="3">
        <v>43884</v>
      </c>
      <c r="D212" t="s">
        <v>357</v>
      </c>
      <c r="E212" t="s">
        <v>0</v>
      </c>
      <c r="F212">
        <v>20.5</v>
      </c>
      <c r="G212" t="s">
        <v>124</v>
      </c>
      <c r="H212" t="s">
        <v>33</v>
      </c>
      <c r="I212" t="s">
        <v>16</v>
      </c>
      <c r="J212" t="s">
        <v>154</v>
      </c>
      <c r="K212" t="s">
        <v>76</v>
      </c>
      <c r="M212">
        <v>4</v>
      </c>
      <c r="N212" s="3">
        <v>43890</v>
      </c>
      <c r="P212" s="2" t="str">
        <f t="array" ref="P21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3" spans="1:16" x14ac:dyDescent="0.35">
      <c r="A213" s="2" t="str">
        <f>IF(Сборка_реестра_с_БД[[#This Row],[Контроль]]=TRUE,Сборка_реестра_с_БД[[#This Row],[ № ТН]],"")</f>
        <v>ИН39026</v>
      </c>
      <c r="B213" s="2" t="b">
        <v>1</v>
      </c>
      <c r="C213" s="3">
        <v>43884</v>
      </c>
      <c r="D213" t="s">
        <v>358</v>
      </c>
      <c r="E213" t="s">
        <v>0</v>
      </c>
      <c r="F213">
        <v>22</v>
      </c>
      <c r="G213" t="s">
        <v>169</v>
      </c>
      <c r="H213" t="s">
        <v>28</v>
      </c>
      <c r="I213" t="s">
        <v>32</v>
      </c>
      <c r="J213" t="s">
        <v>154</v>
      </c>
      <c r="K213" t="s">
        <v>76</v>
      </c>
      <c r="M213">
        <v>4</v>
      </c>
      <c r="N213" s="3">
        <v>43890</v>
      </c>
      <c r="P213" s="2" t="str">
        <f t="array" ref="P21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4" spans="1:16" x14ac:dyDescent="0.35">
      <c r="A214" s="2" t="str">
        <f>IF(Сборка_реестра_с_БД[[#This Row],[Контроль]]=TRUE,Сборка_реестра_с_БД[[#This Row],[ № ТН]],"")</f>
        <v>ИН37329</v>
      </c>
      <c r="B214" s="2" t="b">
        <v>1</v>
      </c>
      <c r="C214" s="3">
        <v>43884</v>
      </c>
      <c r="D214" t="s">
        <v>359</v>
      </c>
      <c r="E214" t="s">
        <v>0</v>
      </c>
      <c r="F214">
        <v>22</v>
      </c>
      <c r="G214" t="s">
        <v>122</v>
      </c>
      <c r="H214" t="s">
        <v>59</v>
      </c>
      <c r="I214" t="s">
        <v>32</v>
      </c>
      <c r="J214" t="s">
        <v>154</v>
      </c>
      <c r="K214" t="s">
        <v>76</v>
      </c>
      <c r="M214">
        <v>4</v>
      </c>
      <c r="N214" s="3">
        <v>43890</v>
      </c>
      <c r="P214" s="2" t="str">
        <f t="array" ref="P21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5" spans="1:16" x14ac:dyDescent="0.35">
      <c r="A215" s="2" t="str">
        <f>IF(Сборка_реестра_с_БД[[#This Row],[Контроль]]=TRUE,Сборка_реестра_с_БД[[#This Row],[ № ТН]],"")</f>
        <v>ИН39657</v>
      </c>
      <c r="B215" s="2" t="b">
        <v>1</v>
      </c>
      <c r="C215" s="3">
        <v>43884</v>
      </c>
      <c r="D215" t="s">
        <v>360</v>
      </c>
      <c r="E215" t="s">
        <v>0</v>
      </c>
      <c r="F215">
        <v>22</v>
      </c>
      <c r="G215" t="s">
        <v>51</v>
      </c>
      <c r="H215" t="s">
        <v>39</v>
      </c>
      <c r="I215" t="s">
        <v>16</v>
      </c>
      <c r="J215" t="s">
        <v>154</v>
      </c>
      <c r="K215" t="s">
        <v>76</v>
      </c>
      <c r="M215">
        <v>4</v>
      </c>
      <c r="N215" s="3">
        <v>43890</v>
      </c>
      <c r="P215" s="2" t="str">
        <f t="array" ref="P21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6" spans="1:16" x14ac:dyDescent="0.35">
      <c r="A216" s="2" t="str">
        <f>IF(Сборка_реестра_с_БД[[#This Row],[Контроль]]=TRUE,Сборка_реестра_с_БД[[#This Row],[ № ТН]],"")</f>
        <v>ИН39525</v>
      </c>
      <c r="B216" s="2" t="b">
        <v>1</v>
      </c>
      <c r="C216" s="3">
        <v>43884</v>
      </c>
      <c r="D216" t="s">
        <v>361</v>
      </c>
      <c r="E216" t="s">
        <v>0</v>
      </c>
      <c r="F216">
        <v>23</v>
      </c>
      <c r="G216" t="s">
        <v>26</v>
      </c>
      <c r="H216" t="s">
        <v>63</v>
      </c>
      <c r="I216" t="s">
        <v>32</v>
      </c>
      <c r="J216" t="s">
        <v>154</v>
      </c>
      <c r="K216" t="s">
        <v>76</v>
      </c>
      <c r="M216">
        <v>4</v>
      </c>
      <c r="N216" s="3">
        <v>43890</v>
      </c>
      <c r="P216" s="2" t="str">
        <f t="array" ref="P21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7" spans="1:16" x14ac:dyDescent="0.35">
      <c r="A217" s="2" t="str">
        <f>IF(Сборка_реестра_с_БД[[#This Row],[Контроль]]=TRUE,Сборка_реестра_с_БД[[#This Row],[ № ТН]],"")</f>
        <v>ИН39679</v>
      </c>
      <c r="B217" s="2" t="b">
        <v>1</v>
      </c>
      <c r="C217" s="3">
        <v>43884</v>
      </c>
      <c r="D217" t="s">
        <v>362</v>
      </c>
      <c r="E217" t="s">
        <v>0</v>
      </c>
      <c r="F217">
        <v>22</v>
      </c>
      <c r="G217" t="s">
        <v>126</v>
      </c>
      <c r="H217" t="s">
        <v>78</v>
      </c>
      <c r="I217" t="s">
        <v>32</v>
      </c>
      <c r="J217" t="s">
        <v>154</v>
      </c>
      <c r="K217" t="s">
        <v>76</v>
      </c>
      <c r="M217">
        <v>4</v>
      </c>
      <c r="N217" s="3">
        <v>43890</v>
      </c>
      <c r="P217" s="2" t="str">
        <f t="array" ref="P21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8" spans="1:16" x14ac:dyDescent="0.35">
      <c r="A218" s="2" t="str">
        <f>IF(Сборка_реестра_с_БД[[#This Row],[Контроль]]=TRUE,Сборка_реестра_с_БД[[#This Row],[ № ТН]],"")</f>
        <v>ИН38326</v>
      </c>
      <c r="B218" s="2" t="b">
        <v>1</v>
      </c>
      <c r="C218" s="3">
        <v>43884</v>
      </c>
      <c r="D218" t="s">
        <v>363</v>
      </c>
      <c r="E218" t="s">
        <v>0</v>
      </c>
      <c r="F218">
        <v>22</v>
      </c>
      <c r="G218" t="s">
        <v>54</v>
      </c>
      <c r="H218" t="s">
        <v>52</v>
      </c>
      <c r="I218" t="s">
        <v>32</v>
      </c>
      <c r="J218" t="s">
        <v>154</v>
      </c>
      <c r="K218" t="s">
        <v>76</v>
      </c>
      <c r="M218">
        <v>4</v>
      </c>
      <c r="N218" s="3">
        <v>43890</v>
      </c>
      <c r="P218" s="2" t="str">
        <f t="array" ref="P21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19" spans="1:16" x14ac:dyDescent="0.35">
      <c r="A219" s="2" t="str">
        <f>IF(Сборка_реестра_с_БД[[#This Row],[Контроль]]=TRUE,Сборка_реестра_с_БД[[#This Row],[ № ТН]],"")</f>
        <v>ИН40476</v>
      </c>
      <c r="B219" s="2" t="b">
        <v>1</v>
      </c>
      <c r="C219" s="3">
        <v>43884</v>
      </c>
      <c r="D219" t="s">
        <v>364</v>
      </c>
      <c r="E219" t="s">
        <v>0</v>
      </c>
      <c r="F219">
        <v>22</v>
      </c>
      <c r="G219" t="s">
        <v>20</v>
      </c>
      <c r="H219" t="s">
        <v>21</v>
      </c>
      <c r="I219" t="s">
        <v>22</v>
      </c>
      <c r="J219" t="s">
        <v>154</v>
      </c>
      <c r="K219" t="s">
        <v>76</v>
      </c>
      <c r="M219">
        <v>4</v>
      </c>
      <c r="N219" s="3">
        <v>43890</v>
      </c>
      <c r="P219" s="2" t="str">
        <f t="array" ref="P21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20" spans="1:16" x14ac:dyDescent="0.35">
      <c r="A220" s="2" t="str">
        <f>IF(Сборка_реестра_с_БД[[#This Row],[Контроль]]=TRUE,Сборка_реестра_с_БД[[#This Row],[ № ТН]],"")</f>
        <v>ИН39901</v>
      </c>
      <c r="B220" s="2" t="b">
        <v>1</v>
      </c>
      <c r="C220" s="3">
        <v>43884</v>
      </c>
      <c r="D220" t="s">
        <v>365</v>
      </c>
      <c r="E220" t="s">
        <v>0</v>
      </c>
      <c r="F220">
        <v>22</v>
      </c>
      <c r="G220" t="s">
        <v>168</v>
      </c>
      <c r="H220" t="s">
        <v>37</v>
      </c>
      <c r="I220" t="s">
        <v>32</v>
      </c>
      <c r="J220" t="s">
        <v>154</v>
      </c>
      <c r="K220" t="s">
        <v>76</v>
      </c>
      <c r="M220">
        <v>4</v>
      </c>
      <c r="N220" s="3">
        <v>43890</v>
      </c>
      <c r="P220" s="2" t="str">
        <f t="array" ref="P22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21" spans="1:16" x14ac:dyDescent="0.35">
      <c r="A221" s="2" t="str">
        <f>IF(Сборка_реестра_с_БД[[#This Row],[Контроль]]=TRUE,Сборка_реестра_с_БД[[#This Row],[ № ТН]],"")</f>
        <v>ИН40428</v>
      </c>
      <c r="B221" s="2" t="b">
        <v>1</v>
      </c>
      <c r="C221" s="3">
        <v>43884</v>
      </c>
      <c r="D221" t="s">
        <v>366</v>
      </c>
      <c r="E221" t="s">
        <v>0</v>
      </c>
      <c r="F221">
        <v>20</v>
      </c>
      <c r="G221" t="s">
        <v>47</v>
      </c>
      <c r="H221" t="s">
        <v>24</v>
      </c>
      <c r="I221" t="s">
        <v>22</v>
      </c>
      <c r="J221" t="s">
        <v>154</v>
      </c>
      <c r="K221" t="s">
        <v>76</v>
      </c>
      <c r="M221">
        <v>4</v>
      </c>
      <c r="N221" s="3">
        <v>43890</v>
      </c>
      <c r="P221" s="2" t="str">
        <f t="array" ref="P22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22" spans="1:16" x14ac:dyDescent="0.35">
      <c r="A222" s="2" t="str">
        <f>IF(Сборка_реестра_с_БД[[#This Row],[Контроль]]=TRUE,Сборка_реестра_с_БД[[#This Row],[ № ТН]],"")</f>
        <v>ИН40478</v>
      </c>
      <c r="B222" s="2" t="b">
        <v>1</v>
      </c>
      <c r="C222" s="3">
        <v>43884</v>
      </c>
      <c r="D222" t="s">
        <v>367</v>
      </c>
      <c r="E222" t="s">
        <v>0</v>
      </c>
      <c r="F222">
        <v>19</v>
      </c>
      <c r="G222" t="s">
        <v>48</v>
      </c>
      <c r="H222" t="s">
        <v>49</v>
      </c>
      <c r="I222" t="s">
        <v>15</v>
      </c>
      <c r="J222" t="s">
        <v>154</v>
      </c>
      <c r="K222" t="s">
        <v>76</v>
      </c>
      <c r="M222">
        <v>4</v>
      </c>
      <c r="N222" s="3">
        <v>43890</v>
      </c>
      <c r="P222" s="2" t="str">
        <f t="array" ref="P22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23" spans="1:16" x14ac:dyDescent="0.35">
      <c r="A223" s="2" t="str">
        <f>IF(Сборка_реестра_с_БД[[#This Row],[Контроль]]=TRUE,Сборка_реестра_с_БД[[#This Row],[ № ТН]],"")</f>
        <v>ИН40477</v>
      </c>
      <c r="B223" s="2" t="b">
        <v>1</v>
      </c>
      <c r="C223" s="3">
        <v>43884</v>
      </c>
      <c r="D223" t="s">
        <v>368</v>
      </c>
      <c r="E223" t="s">
        <v>0</v>
      </c>
      <c r="F223">
        <v>19</v>
      </c>
      <c r="G223" t="s">
        <v>48</v>
      </c>
      <c r="H223" t="s">
        <v>49</v>
      </c>
      <c r="I223" t="s">
        <v>15</v>
      </c>
      <c r="J223" t="s">
        <v>154</v>
      </c>
      <c r="K223" t="s">
        <v>76</v>
      </c>
      <c r="M223">
        <v>4</v>
      </c>
      <c r="N223" s="3">
        <v>43890</v>
      </c>
      <c r="P223" s="2" t="str">
        <f t="array" ref="P22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4 от 29.02.2020</v>
      </c>
    </row>
    <row r="224" spans="1:16" x14ac:dyDescent="0.35">
      <c r="A224" s="2" t="str">
        <f>IF(Сборка_реестра_с_БД[[#This Row],[Контроль]]=TRUE,Сборка_реестра_с_БД[[#This Row],[ № ТН]],"")</f>
        <v>ИН40475</v>
      </c>
      <c r="B224" s="2" t="b">
        <v>1</v>
      </c>
      <c r="C224" s="3">
        <v>43884</v>
      </c>
      <c r="D224" t="s">
        <v>369</v>
      </c>
      <c r="E224" t="s">
        <v>0</v>
      </c>
      <c r="F224">
        <v>20</v>
      </c>
      <c r="G224" t="s">
        <v>20</v>
      </c>
      <c r="H224" t="s">
        <v>21</v>
      </c>
      <c r="I224" t="s">
        <v>22</v>
      </c>
      <c r="J224" t="s">
        <v>154</v>
      </c>
      <c r="K224" t="s">
        <v>76</v>
      </c>
      <c r="M224">
        <v>13</v>
      </c>
      <c r="N224" s="3">
        <v>43890</v>
      </c>
      <c r="P224" s="2" t="str">
        <f t="array" ref="P22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25" spans="1:16" x14ac:dyDescent="0.35">
      <c r="A225" s="2" t="str">
        <f>IF(Сборка_реестра_с_БД[[#This Row],[Контроль]]=TRUE,Сборка_реестра_с_БД[[#This Row],[ № ТН]],"")</f>
        <v>СГ40554</v>
      </c>
      <c r="B225" s="2" t="b">
        <v>1</v>
      </c>
      <c r="C225" s="3">
        <v>43884</v>
      </c>
      <c r="D225" t="s">
        <v>370</v>
      </c>
      <c r="E225" t="s">
        <v>0</v>
      </c>
      <c r="F225">
        <v>19</v>
      </c>
      <c r="G225" t="s">
        <v>157</v>
      </c>
      <c r="H225" t="s">
        <v>62</v>
      </c>
      <c r="I225" t="s">
        <v>22</v>
      </c>
      <c r="J225" t="s">
        <v>154</v>
      </c>
      <c r="K225" t="s">
        <v>76</v>
      </c>
      <c r="M225">
        <v>13</v>
      </c>
      <c r="N225" s="3">
        <v>43890</v>
      </c>
      <c r="P225" s="2" t="str">
        <f t="array" ref="P22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26" spans="1:16" x14ac:dyDescent="0.35">
      <c r="A226" s="2" t="str">
        <f>IF(Сборка_реестра_с_БД[[#This Row],[Контроль]]=TRUE,Сборка_реестра_с_БД[[#This Row],[ № ТН]],"")</f>
        <v>СГ40553</v>
      </c>
      <c r="B226" s="2" t="b">
        <v>1</v>
      </c>
      <c r="C226" s="3">
        <v>43884</v>
      </c>
      <c r="D226" t="s">
        <v>371</v>
      </c>
      <c r="E226" t="s">
        <v>0</v>
      </c>
      <c r="F226">
        <v>19</v>
      </c>
      <c r="G226" t="s">
        <v>157</v>
      </c>
      <c r="H226" t="s">
        <v>62</v>
      </c>
      <c r="I226" t="s">
        <v>22</v>
      </c>
      <c r="J226" t="s">
        <v>154</v>
      </c>
      <c r="K226" t="s">
        <v>76</v>
      </c>
      <c r="M226">
        <v>13</v>
      </c>
      <c r="N226" s="3">
        <v>43890</v>
      </c>
      <c r="P226" s="2" t="str">
        <f t="array" ref="P22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27" spans="1:16" x14ac:dyDescent="0.35">
      <c r="A227" s="2" t="str">
        <f>IF(Сборка_реестра_с_БД[[#This Row],[Контроль]]=TRUE,Сборка_реестра_с_БД[[#This Row],[ № ТН]],"")</f>
        <v>СГ40590</v>
      </c>
      <c r="B227" s="2" t="b">
        <v>1</v>
      </c>
      <c r="C227" s="3">
        <v>43884</v>
      </c>
      <c r="D227" t="s">
        <v>372</v>
      </c>
      <c r="E227" t="s">
        <v>0</v>
      </c>
      <c r="F227">
        <v>19</v>
      </c>
      <c r="G227" t="s">
        <v>152</v>
      </c>
      <c r="H227" t="s">
        <v>45</v>
      </c>
      <c r="I227" t="s">
        <v>22</v>
      </c>
      <c r="J227" t="s">
        <v>154</v>
      </c>
      <c r="K227" t="s">
        <v>76</v>
      </c>
      <c r="M227">
        <v>13</v>
      </c>
      <c r="N227" s="3">
        <v>43890</v>
      </c>
      <c r="P227" s="2" t="str">
        <f t="array" ref="P22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28" spans="1:16" x14ac:dyDescent="0.35">
      <c r="A228" s="2" t="str">
        <f>IF(Сборка_реестра_с_БД[[#This Row],[Контроль]]=TRUE,Сборка_реестра_с_БД[[#This Row],[ № ТН]],"")</f>
        <v>СГ40542</v>
      </c>
      <c r="B228" s="2" t="b">
        <v>1</v>
      </c>
      <c r="C228" s="3">
        <v>43884</v>
      </c>
      <c r="D228" t="s">
        <v>373</v>
      </c>
      <c r="E228" t="s">
        <v>0</v>
      </c>
      <c r="F228">
        <v>20</v>
      </c>
      <c r="G228" t="s">
        <v>158</v>
      </c>
      <c r="H228" t="s">
        <v>83</v>
      </c>
      <c r="I228" t="s">
        <v>22</v>
      </c>
      <c r="J228" t="s">
        <v>154</v>
      </c>
      <c r="K228" t="s">
        <v>76</v>
      </c>
      <c r="M228">
        <v>13</v>
      </c>
      <c r="N228" s="3">
        <v>43890</v>
      </c>
      <c r="P228" s="2" t="str">
        <f t="array" ref="P22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29" spans="1:16" x14ac:dyDescent="0.35">
      <c r="A229" s="2" t="str">
        <f>IF(Сборка_реестра_с_БД[[#This Row],[Контроль]]=TRUE,Сборка_реестра_с_БД[[#This Row],[ № ТН]],"")</f>
        <v>СГ40132</v>
      </c>
      <c r="B229" s="2" t="b">
        <v>1</v>
      </c>
      <c r="C229" s="3">
        <v>43884</v>
      </c>
      <c r="D229" t="s">
        <v>374</v>
      </c>
      <c r="E229" t="s">
        <v>0</v>
      </c>
      <c r="F229">
        <v>19</v>
      </c>
      <c r="G229" t="s">
        <v>141</v>
      </c>
      <c r="H229" t="s">
        <v>41</v>
      </c>
      <c r="I229" t="s">
        <v>22</v>
      </c>
      <c r="J229" t="s">
        <v>154</v>
      </c>
      <c r="K229" t="s">
        <v>76</v>
      </c>
      <c r="M229">
        <v>13</v>
      </c>
      <c r="N229" s="3">
        <v>43890</v>
      </c>
      <c r="P229" s="2" t="str">
        <f t="array" ref="P22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0" spans="1:16" x14ac:dyDescent="0.35">
      <c r="A230" s="2" t="str">
        <f>IF(Сборка_реестра_с_БД[[#This Row],[Контроль]]=TRUE,Сборка_реестра_с_БД[[#This Row],[ № ТН]],"")</f>
        <v>СГ40131</v>
      </c>
      <c r="B230" s="2" t="b">
        <v>1</v>
      </c>
      <c r="C230" s="3">
        <v>43884</v>
      </c>
      <c r="D230" t="s">
        <v>375</v>
      </c>
      <c r="E230" t="s">
        <v>0</v>
      </c>
      <c r="F230">
        <v>19</v>
      </c>
      <c r="G230" t="s">
        <v>141</v>
      </c>
      <c r="H230" t="s">
        <v>41</v>
      </c>
      <c r="I230" t="s">
        <v>22</v>
      </c>
      <c r="J230" t="s">
        <v>154</v>
      </c>
      <c r="K230" t="s">
        <v>76</v>
      </c>
      <c r="M230">
        <v>13</v>
      </c>
      <c r="N230" s="3">
        <v>43890</v>
      </c>
      <c r="P230" s="2" t="str">
        <f t="array" ref="P23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1" spans="1:16" x14ac:dyDescent="0.35">
      <c r="A231" s="2" t="str">
        <f>IF(Сборка_реестра_с_БД[[#This Row],[Контроль]]=TRUE,Сборка_реестра_с_БД[[#This Row],[ № ТН]],"")</f>
        <v>СГ40113</v>
      </c>
      <c r="B231" s="2" t="b">
        <v>1</v>
      </c>
      <c r="C231" s="3">
        <v>43884</v>
      </c>
      <c r="D231" t="s">
        <v>376</v>
      </c>
      <c r="E231" t="s">
        <v>0</v>
      </c>
      <c r="F231">
        <v>19</v>
      </c>
      <c r="G231" t="s">
        <v>155</v>
      </c>
      <c r="H231" t="s">
        <v>81</v>
      </c>
      <c r="I231" t="s">
        <v>110</v>
      </c>
      <c r="J231" t="s">
        <v>154</v>
      </c>
      <c r="K231" t="s">
        <v>76</v>
      </c>
      <c r="M231">
        <v>13</v>
      </c>
      <c r="N231" s="3">
        <v>43890</v>
      </c>
      <c r="P231" s="2" t="str">
        <f t="array" ref="P23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2" spans="1:16" x14ac:dyDescent="0.35">
      <c r="A232" s="2" t="str">
        <f>IF(Сборка_реестра_с_БД[[#This Row],[Контроль]]=TRUE,Сборка_реестра_с_БД[[#This Row],[ № ТН]],"")</f>
        <v>ИН37350</v>
      </c>
      <c r="B232" s="2" t="b">
        <v>1</v>
      </c>
      <c r="C232" s="3">
        <v>43884</v>
      </c>
      <c r="D232" t="s">
        <v>377</v>
      </c>
      <c r="E232" t="s">
        <v>0</v>
      </c>
      <c r="F232">
        <v>20.6</v>
      </c>
      <c r="G232" t="s">
        <v>75</v>
      </c>
      <c r="H232" t="s">
        <v>70</v>
      </c>
      <c r="I232" t="s">
        <v>114</v>
      </c>
      <c r="J232" t="s">
        <v>154</v>
      </c>
      <c r="K232" t="s">
        <v>76</v>
      </c>
      <c r="M232">
        <v>13</v>
      </c>
      <c r="N232" s="3">
        <v>43890</v>
      </c>
      <c r="P232" s="2" t="str">
        <f t="array" ref="P23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3" spans="1:16" x14ac:dyDescent="0.35">
      <c r="A233" s="2" t="str">
        <f>IF(Сборка_реестра_с_БД[[#This Row],[Контроль]]=TRUE,Сборка_реестра_с_БД[[#This Row],[ № ТН]],"")</f>
        <v>ИН39758</v>
      </c>
      <c r="B233" s="2" t="b">
        <v>1</v>
      </c>
      <c r="C233" s="3">
        <v>43884</v>
      </c>
      <c r="D233" t="s">
        <v>378</v>
      </c>
      <c r="E233" t="s">
        <v>0</v>
      </c>
      <c r="F233">
        <v>20.9</v>
      </c>
      <c r="G233" t="s">
        <v>75</v>
      </c>
      <c r="H233" t="s">
        <v>70</v>
      </c>
      <c r="I233" t="s">
        <v>114</v>
      </c>
      <c r="J233" t="s">
        <v>154</v>
      </c>
      <c r="K233" t="s">
        <v>76</v>
      </c>
      <c r="M233">
        <v>13</v>
      </c>
      <c r="N233" s="3">
        <v>43890</v>
      </c>
      <c r="P233" s="2" t="str">
        <f t="array" ref="P23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4" spans="1:16" x14ac:dyDescent="0.35">
      <c r="A234" s="2" t="str">
        <f>IF(Сборка_реестра_с_БД[[#This Row],[Контроль]]=TRUE,Сборка_реестра_с_БД[[#This Row],[ № ТН]],"")</f>
        <v>ИН39731</v>
      </c>
      <c r="B234" s="2" t="b">
        <v>1</v>
      </c>
      <c r="C234" s="3">
        <v>43884</v>
      </c>
      <c r="D234" t="s">
        <v>379</v>
      </c>
      <c r="E234" t="s">
        <v>0</v>
      </c>
      <c r="F234">
        <v>20</v>
      </c>
      <c r="G234" t="s">
        <v>56</v>
      </c>
      <c r="H234" t="s">
        <v>57</v>
      </c>
      <c r="I234" t="s">
        <v>114</v>
      </c>
      <c r="J234" t="s">
        <v>154</v>
      </c>
      <c r="K234" t="s">
        <v>76</v>
      </c>
      <c r="M234">
        <v>13</v>
      </c>
      <c r="N234" s="3">
        <v>43890</v>
      </c>
      <c r="P234" s="2" t="str">
        <f t="array" ref="P23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5" spans="1:16" x14ac:dyDescent="0.35">
      <c r="A235" s="2" t="str">
        <f>IF(Сборка_реестра_с_БД[[#This Row],[Контроль]]=TRUE,Сборка_реестра_с_БД[[#This Row],[ № ТН]],"")</f>
        <v>СГ40541</v>
      </c>
      <c r="B235" s="2" t="b">
        <v>1</v>
      </c>
      <c r="C235" s="3">
        <v>43884</v>
      </c>
      <c r="D235" t="s">
        <v>380</v>
      </c>
      <c r="E235" t="s">
        <v>0</v>
      </c>
      <c r="F235">
        <v>20</v>
      </c>
      <c r="G235" t="s">
        <v>158</v>
      </c>
      <c r="H235" t="s">
        <v>83</v>
      </c>
      <c r="I235" t="s">
        <v>22</v>
      </c>
      <c r="J235" t="s">
        <v>154</v>
      </c>
      <c r="K235" t="s">
        <v>76</v>
      </c>
      <c r="M235">
        <v>13</v>
      </c>
      <c r="N235" s="3">
        <v>43890</v>
      </c>
      <c r="P235" s="2" t="str">
        <f t="array" ref="P23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6" spans="1:16" x14ac:dyDescent="0.35">
      <c r="A236" s="2" t="str">
        <f>IF(Сборка_реестра_с_БД[[#This Row],[Контроль]]=TRUE,Сборка_реестра_с_БД[[#This Row],[ № ТН]],"")</f>
        <v>ИН40593</v>
      </c>
      <c r="B236" s="2" t="b">
        <v>1</v>
      </c>
      <c r="C236" s="3">
        <v>43884</v>
      </c>
      <c r="D236" t="s">
        <v>381</v>
      </c>
      <c r="E236" t="s">
        <v>0</v>
      </c>
      <c r="F236">
        <v>19</v>
      </c>
      <c r="G236" t="s">
        <v>142</v>
      </c>
      <c r="H236" t="s">
        <v>45</v>
      </c>
      <c r="I236" t="s">
        <v>22</v>
      </c>
      <c r="J236" t="s">
        <v>154</v>
      </c>
      <c r="K236" t="s">
        <v>76</v>
      </c>
      <c r="M236">
        <v>13</v>
      </c>
      <c r="N236" s="3">
        <v>43890</v>
      </c>
      <c r="P236" s="2" t="str">
        <f t="array" ref="P23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7" spans="1:16" x14ac:dyDescent="0.35">
      <c r="A237" s="2" t="str">
        <f>IF(Сборка_реестра_с_БД[[#This Row],[Контроль]]=TRUE,Сборка_реестра_с_БД[[#This Row],[ № ТН]],"")</f>
        <v>ИН40501</v>
      </c>
      <c r="B237" s="2" t="b">
        <v>1</v>
      </c>
      <c r="C237" s="3">
        <v>43884</v>
      </c>
      <c r="D237" t="s">
        <v>382</v>
      </c>
      <c r="E237" t="s">
        <v>0</v>
      </c>
      <c r="F237">
        <v>19</v>
      </c>
      <c r="G237" t="s">
        <v>136</v>
      </c>
      <c r="H237" t="s">
        <v>46</v>
      </c>
      <c r="I237" t="s">
        <v>22</v>
      </c>
      <c r="J237" t="s">
        <v>154</v>
      </c>
      <c r="K237" t="s">
        <v>76</v>
      </c>
      <c r="M237">
        <v>13</v>
      </c>
      <c r="N237" s="3">
        <v>43890</v>
      </c>
      <c r="P237" s="2" t="str">
        <f t="array" ref="P23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8" spans="1:16" x14ac:dyDescent="0.35">
      <c r="A238" s="2" t="str">
        <f>IF(Сборка_реестра_с_БД[[#This Row],[Контроль]]=TRUE,Сборка_реестра_с_БД[[#This Row],[ № ТН]],"")</f>
        <v>ИН34862</v>
      </c>
      <c r="B238" s="2" t="b">
        <v>1</v>
      </c>
      <c r="C238" s="3">
        <v>43885</v>
      </c>
      <c r="D238" t="s">
        <v>383</v>
      </c>
      <c r="E238" t="s">
        <v>0</v>
      </c>
      <c r="F238">
        <v>23</v>
      </c>
      <c r="G238" t="s">
        <v>170</v>
      </c>
      <c r="H238" t="s">
        <v>59</v>
      </c>
      <c r="I238" t="s">
        <v>32</v>
      </c>
      <c r="J238" t="s">
        <v>154</v>
      </c>
      <c r="K238" t="s">
        <v>76</v>
      </c>
      <c r="M238">
        <v>13</v>
      </c>
      <c r="N238" s="3">
        <v>43890</v>
      </c>
      <c r="P238" s="2" t="str">
        <f t="array" ref="P23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39" spans="1:16" x14ac:dyDescent="0.35">
      <c r="A239" s="2" t="str">
        <f>IF(Сборка_реестра_с_БД[[#This Row],[Контроль]]=TRUE,Сборка_реестра_с_БД[[#This Row],[ № ТН]],"")</f>
        <v>ИН39041</v>
      </c>
      <c r="B239" s="2" t="b">
        <v>1</v>
      </c>
      <c r="C239" s="3">
        <v>43885</v>
      </c>
      <c r="D239" t="s">
        <v>384</v>
      </c>
      <c r="E239" t="s">
        <v>0</v>
      </c>
      <c r="F239">
        <v>22</v>
      </c>
      <c r="G239" t="s">
        <v>123</v>
      </c>
      <c r="H239" t="s">
        <v>28</v>
      </c>
      <c r="I239" t="s">
        <v>32</v>
      </c>
      <c r="J239" t="s">
        <v>154</v>
      </c>
      <c r="K239" t="s">
        <v>76</v>
      </c>
      <c r="M239">
        <v>13</v>
      </c>
      <c r="N239" s="3">
        <v>43890</v>
      </c>
      <c r="P239" s="2" t="str">
        <f t="array" ref="P23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0" spans="1:16" x14ac:dyDescent="0.35">
      <c r="A240" s="2" t="str">
        <f>IF(Сборка_реестра_с_БД[[#This Row],[Контроль]]=TRUE,Сборка_реестра_с_БД[[#This Row],[ № ТН]],"")</f>
        <v>ИН39028</v>
      </c>
      <c r="B240" s="2" t="b">
        <v>1</v>
      </c>
      <c r="C240" s="3">
        <v>43885</v>
      </c>
      <c r="D240" t="s">
        <v>385</v>
      </c>
      <c r="E240" t="s">
        <v>0</v>
      </c>
      <c r="F240">
        <v>22</v>
      </c>
      <c r="G240" t="s">
        <v>123</v>
      </c>
      <c r="H240" t="s">
        <v>28</v>
      </c>
      <c r="I240" t="s">
        <v>32</v>
      </c>
      <c r="J240" t="s">
        <v>154</v>
      </c>
      <c r="K240" t="s">
        <v>76</v>
      </c>
      <c r="M240">
        <v>13</v>
      </c>
      <c r="N240" s="3">
        <v>43890</v>
      </c>
      <c r="P240" s="2" t="str">
        <f t="array" ref="P24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1" spans="1:16" x14ac:dyDescent="0.35">
      <c r="A241" s="2" t="str">
        <f>IF(Сборка_реестра_с_БД[[#This Row],[Контроль]]=TRUE,Сборка_реестра_с_БД[[#This Row],[ № ТН]],"")</f>
        <v>ИН39029</v>
      </c>
      <c r="B241" s="2" t="b">
        <v>1</v>
      </c>
      <c r="C241" s="3">
        <v>43885</v>
      </c>
      <c r="D241" t="s">
        <v>386</v>
      </c>
      <c r="E241" t="s">
        <v>0</v>
      </c>
      <c r="F241">
        <v>22</v>
      </c>
      <c r="G241" t="s">
        <v>123</v>
      </c>
      <c r="H241" t="s">
        <v>28</v>
      </c>
      <c r="I241" t="s">
        <v>32</v>
      </c>
      <c r="J241" t="s">
        <v>154</v>
      </c>
      <c r="K241" t="s">
        <v>76</v>
      </c>
      <c r="M241">
        <v>13</v>
      </c>
      <c r="N241" s="3">
        <v>43890</v>
      </c>
      <c r="P241" s="2" t="str">
        <f t="array" ref="P24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2" spans="1:16" x14ac:dyDescent="0.35">
      <c r="A242" s="2" t="str">
        <f>IF(Сборка_реестра_с_БД[[#This Row],[Контроль]]=TRUE,Сборка_реестра_с_БД[[#This Row],[ № ТН]],"")</f>
        <v>ИН38330</v>
      </c>
      <c r="B242" s="2" t="b">
        <v>1</v>
      </c>
      <c r="C242" s="3">
        <v>43885</v>
      </c>
      <c r="D242" t="s">
        <v>387</v>
      </c>
      <c r="E242" t="s">
        <v>0</v>
      </c>
      <c r="F242">
        <v>23</v>
      </c>
      <c r="G242" t="s">
        <v>54</v>
      </c>
      <c r="H242" t="s">
        <v>52</v>
      </c>
      <c r="I242" t="s">
        <v>32</v>
      </c>
      <c r="J242" t="s">
        <v>154</v>
      </c>
      <c r="K242" t="s">
        <v>76</v>
      </c>
      <c r="M242">
        <v>13</v>
      </c>
      <c r="N242" s="3">
        <v>43890</v>
      </c>
      <c r="P242" s="2" t="str">
        <f t="array" ref="P24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3" spans="1:16" x14ac:dyDescent="0.35">
      <c r="A243" s="2" t="str">
        <f>IF(Сборка_реестра_с_БД[[#This Row],[Контроль]]=TRUE,Сборка_реестра_с_БД[[#This Row],[ № ТН]],"")</f>
        <v>ИН38329</v>
      </c>
      <c r="B243" s="2" t="b">
        <v>1</v>
      </c>
      <c r="C243" s="3">
        <v>43885</v>
      </c>
      <c r="D243" t="s">
        <v>388</v>
      </c>
      <c r="E243" t="s">
        <v>0</v>
      </c>
      <c r="F243">
        <v>22</v>
      </c>
      <c r="G243" t="s">
        <v>54</v>
      </c>
      <c r="H243" t="s">
        <v>52</v>
      </c>
      <c r="I243" t="s">
        <v>32</v>
      </c>
      <c r="J243" t="s">
        <v>154</v>
      </c>
      <c r="K243" t="s">
        <v>76</v>
      </c>
      <c r="M243">
        <v>13</v>
      </c>
      <c r="N243" s="3">
        <v>43890</v>
      </c>
      <c r="P243" s="2" t="str">
        <f t="array" ref="P24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4" spans="1:16" x14ac:dyDescent="0.35">
      <c r="A244" s="2" t="str">
        <f>IF(Сборка_реестра_с_БД[[#This Row],[Контроль]]=TRUE,Сборка_реестра_с_БД[[#This Row],[ № ТН]],"")</f>
        <v>ИН39864</v>
      </c>
      <c r="B244" s="2" t="b">
        <v>1</v>
      </c>
      <c r="C244" s="3">
        <v>43885</v>
      </c>
      <c r="D244" t="s">
        <v>389</v>
      </c>
      <c r="E244" t="s">
        <v>0</v>
      </c>
      <c r="F244">
        <v>22</v>
      </c>
      <c r="G244" t="s">
        <v>38</v>
      </c>
      <c r="H244" t="s">
        <v>39</v>
      </c>
      <c r="I244" t="s">
        <v>16</v>
      </c>
      <c r="J244" t="s">
        <v>154</v>
      </c>
      <c r="K244" t="s">
        <v>76</v>
      </c>
      <c r="M244">
        <v>13</v>
      </c>
      <c r="N244" s="3">
        <v>43890</v>
      </c>
      <c r="P244" s="2" t="str">
        <f t="array" ref="P24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5" spans="1:16" x14ac:dyDescent="0.35">
      <c r="A245" s="2" t="str">
        <f>IF(Сборка_реестра_с_БД[[#This Row],[Контроль]]=TRUE,Сборка_реестра_с_БД[[#This Row],[ № ТН]],"")</f>
        <v>ИН39862</v>
      </c>
      <c r="B245" s="2" t="b">
        <v>1</v>
      </c>
      <c r="C245" s="3">
        <v>43885</v>
      </c>
      <c r="D245" t="s">
        <v>390</v>
      </c>
      <c r="E245" t="s">
        <v>0</v>
      </c>
      <c r="F245">
        <v>22</v>
      </c>
      <c r="G245" t="s">
        <v>38</v>
      </c>
      <c r="H245" t="s">
        <v>39</v>
      </c>
      <c r="I245" t="s">
        <v>16</v>
      </c>
      <c r="J245" t="s">
        <v>154</v>
      </c>
      <c r="K245" t="s">
        <v>76</v>
      </c>
      <c r="M245">
        <v>13</v>
      </c>
      <c r="N245" s="3">
        <v>43890</v>
      </c>
      <c r="P245" s="2" t="str">
        <f t="array" ref="P24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6" spans="1:16" x14ac:dyDescent="0.35">
      <c r="A246" s="2" t="str">
        <f>IF(Сборка_реестра_с_БД[[#This Row],[Контроль]]=TRUE,Сборка_реестра_с_БД[[#This Row],[ № ТН]],"")</f>
        <v>ИН39863</v>
      </c>
      <c r="B246" s="2" t="b">
        <v>1</v>
      </c>
      <c r="C246" s="3">
        <v>43885</v>
      </c>
      <c r="D246" t="s">
        <v>391</v>
      </c>
      <c r="E246" t="s">
        <v>0</v>
      </c>
      <c r="F246">
        <v>22.89</v>
      </c>
      <c r="G246" t="s">
        <v>38</v>
      </c>
      <c r="H246" t="s">
        <v>39</v>
      </c>
      <c r="I246" t="s">
        <v>16</v>
      </c>
      <c r="J246" t="s">
        <v>154</v>
      </c>
      <c r="K246" t="s">
        <v>76</v>
      </c>
      <c r="M246">
        <v>13</v>
      </c>
      <c r="N246" s="3">
        <v>43890</v>
      </c>
      <c r="P246" s="2" t="str">
        <f t="array" ref="P24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7" spans="1:16" x14ac:dyDescent="0.35">
      <c r="A247" s="2" t="str">
        <f>IF(Сборка_реестра_с_БД[[#This Row],[Контроль]]=TRUE,Сборка_реестра_с_БД[[#This Row],[ № ТН]],"")</f>
        <v>ИН34863</v>
      </c>
      <c r="B247" s="2" t="b">
        <v>1</v>
      </c>
      <c r="C247" s="3">
        <v>43885</v>
      </c>
      <c r="D247" t="s">
        <v>392</v>
      </c>
      <c r="E247" t="s">
        <v>0</v>
      </c>
      <c r="F247">
        <v>23</v>
      </c>
      <c r="G247" t="s">
        <v>170</v>
      </c>
      <c r="H247" t="s">
        <v>59</v>
      </c>
      <c r="I247" t="s">
        <v>32</v>
      </c>
      <c r="J247" t="s">
        <v>154</v>
      </c>
      <c r="K247" t="s">
        <v>76</v>
      </c>
      <c r="M247">
        <v>13</v>
      </c>
      <c r="N247" s="3">
        <v>43890</v>
      </c>
      <c r="P247" s="2" t="str">
        <f t="array" ref="P24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8" spans="1:16" x14ac:dyDescent="0.35">
      <c r="A248" s="2" t="str">
        <f>IF(Сборка_реестра_с_БД[[#This Row],[Контроль]]=TRUE,Сборка_реестра_с_БД[[#This Row],[ № ТН]],"")</f>
        <v>НТС б/н 6</v>
      </c>
      <c r="B248" s="2" t="b">
        <v>1</v>
      </c>
      <c r="C248" s="3">
        <v>43885</v>
      </c>
      <c r="D248" t="s">
        <v>176</v>
      </c>
      <c r="E248" t="s">
        <v>0</v>
      </c>
      <c r="F248">
        <v>20</v>
      </c>
      <c r="G248" t="s">
        <v>163</v>
      </c>
      <c r="H248" t="s">
        <v>111</v>
      </c>
      <c r="I248" t="s">
        <v>22</v>
      </c>
      <c r="J248" t="s">
        <v>154</v>
      </c>
      <c r="K248" t="s">
        <v>76</v>
      </c>
      <c r="M248">
        <v>13</v>
      </c>
      <c r="N248" s="3">
        <v>43890</v>
      </c>
      <c r="P248" s="2" t="str">
        <f t="array" ref="P24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49" spans="1:16" x14ac:dyDescent="0.35">
      <c r="A249" s="2" t="str">
        <f>IF(Сборка_реестра_с_БД[[#This Row],[Контроль]]=TRUE,Сборка_реестра_с_БД[[#This Row],[ № ТН]],"")</f>
        <v>НТС б/н 5</v>
      </c>
      <c r="B249" s="2" t="b">
        <v>1</v>
      </c>
      <c r="C249" s="3">
        <v>43885</v>
      </c>
      <c r="D249" t="s">
        <v>175</v>
      </c>
      <c r="E249" t="s">
        <v>0</v>
      </c>
      <c r="F249">
        <v>20</v>
      </c>
      <c r="G249" t="s">
        <v>163</v>
      </c>
      <c r="H249" t="s">
        <v>111</v>
      </c>
      <c r="I249" t="s">
        <v>22</v>
      </c>
      <c r="J249" t="s">
        <v>154</v>
      </c>
      <c r="K249" t="s">
        <v>76</v>
      </c>
      <c r="M249">
        <v>13</v>
      </c>
      <c r="N249" s="3">
        <v>43890</v>
      </c>
      <c r="P249" s="2" t="str">
        <f t="array" ref="P24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0" spans="1:16" x14ac:dyDescent="0.35">
      <c r="A250" s="2" t="str">
        <f>IF(Сборка_реестра_с_БД[[#This Row],[Контроль]]=TRUE,Сборка_реестра_с_БД[[#This Row],[ № ТН]],"")</f>
        <v>НТС б/н 8</v>
      </c>
      <c r="B250" s="2" t="b">
        <v>1</v>
      </c>
      <c r="C250" s="3">
        <v>43885</v>
      </c>
      <c r="D250" t="s">
        <v>179</v>
      </c>
      <c r="E250" t="s">
        <v>0</v>
      </c>
      <c r="F250">
        <v>20</v>
      </c>
      <c r="G250" t="s">
        <v>137</v>
      </c>
      <c r="H250" t="s">
        <v>61</v>
      </c>
      <c r="I250" t="s">
        <v>22</v>
      </c>
      <c r="J250" t="s">
        <v>154</v>
      </c>
      <c r="K250" t="s">
        <v>76</v>
      </c>
      <c r="M250">
        <v>13</v>
      </c>
      <c r="N250" s="3">
        <v>43890</v>
      </c>
      <c r="P250" s="2" t="str">
        <f t="array" ref="P25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1" spans="1:16" x14ac:dyDescent="0.35">
      <c r="A251" s="2" t="str">
        <f>IF(Сборка_реестра_с_БД[[#This Row],[Контроль]]=TRUE,Сборка_реестра_с_БД[[#This Row],[ № ТН]],"")</f>
        <v>НТС б/н 7</v>
      </c>
      <c r="B251" s="2" t="b">
        <v>1</v>
      </c>
      <c r="C251" s="3">
        <v>43885</v>
      </c>
      <c r="D251" t="s">
        <v>177</v>
      </c>
      <c r="E251" t="s">
        <v>0</v>
      </c>
      <c r="F251">
        <v>20</v>
      </c>
      <c r="G251" t="s">
        <v>178</v>
      </c>
      <c r="J251" t="s">
        <v>154</v>
      </c>
      <c r="K251" t="s">
        <v>76</v>
      </c>
      <c r="M251">
        <v>13</v>
      </c>
      <c r="N251" s="3">
        <v>43890</v>
      </c>
      <c r="P251" s="2" t="str">
        <f t="array" ref="P25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2" spans="1:16" x14ac:dyDescent="0.35">
      <c r="A252" s="2" t="str">
        <f>IF(Сборка_реестра_с_БД[[#This Row],[Контроль]]=TRUE,Сборка_реестра_с_БД[[#This Row],[ № ТН]],"")</f>
        <v>НТС б/н 4</v>
      </c>
      <c r="B252" s="2" t="b">
        <v>1</v>
      </c>
      <c r="C252" s="3">
        <v>43885</v>
      </c>
      <c r="D252" t="s">
        <v>174</v>
      </c>
      <c r="E252" t="s">
        <v>0</v>
      </c>
      <c r="F252">
        <v>20</v>
      </c>
      <c r="G252" t="s">
        <v>163</v>
      </c>
      <c r="H252" t="s">
        <v>111</v>
      </c>
      <c r="I252" t="s">
        <v>22</v>
      </c>
      <c r="J252" t="s">
        <v>154</v>
      </c>
      <c r="K252" t="s">
        <v>76</v>
      </c>
      <c r="M252">
        <v>13</v>
      </c>
      <c r="N252" s="3">
        <v>43890</v>
      </c>
      <c r="P252" s="2" t="str">
        <f t="array" ref="P25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3" spans="1:16" x14ac:dyDescent="0.35">
      <c r="A253" s="2" t="str">
        <f>IF(Сборка_реестра_с_БД[[#This Row],[Контроль]]=TRUE,Сборка_реестра_с_БД[[#This Row],[ № ТН]],"")</f>
        <v>НТС б/н 1</v>
      </c>
      <c r="B253" s="2" t="b">
        <v>1</v>
      </c>
      <c r="C253" s="3">
        <v>43885</v>
      </c>
      <c r="D253" t="s">
        <v>172</v>
      </c>
      <c r="E253" t="s">
        <v>0</v>
      </c>
      <c r="F253">
        <v>20</v>
      </c>
      <c r="G253" t="s">
        <v>137</v>
      </c>
      <c r="H253" t="s">
        <v>61</v>
      </c>
      <c r="I253" t="s">
        <v>22</v>
      </c>
      <c r="J253" t="s">
        <v>154</v>
      </c>
      <c r="K253" t="s">
        <v>76</v>
      </c>
      <c r="M253">
        <v>13</v>
      </c>
      <c r="N253" s="3">
        <v>43890</v>
      </c>
      <c r="P253" s="2" t="str">
        <f t="array" ref="P25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4" spans="1:16" x14ac:dyDescent="0.35">
      <c r="A254" s="2" t="str">
        <f>IF(Сборка_реестра_с_БД[[#This Row],[Контроль]]=TRUE,Сборка_реестра_с_БД[[#This Row],[ № ТН]],"")</f>
        <v>ИН34864</v>
      </c>
      <c r="B254" s="2" t="b">
        <v>1</v>
      </c>
      <c r="C254" s="3">
        <v>43885</v>
      </c>
      <c r="D254" t="s">
        <v>393</v>
      </c>
      <c r="E254" t="s">
        <v>0</v>
      </c>
      <c r="F254">
        <v>23</v>
      </c>
      <c r="G254" t="s">
        <v>170</v>
      </c>
      <c r="H254" t="s">
        <v>59</v>
      </c>
      <c r="I254" t="s">
        <v>32</v>
      </c>
      <c r="J254" t="s">
        <v>154</v>
      </c>
      <c r="K254" t="s">
        <v>76</v>
      </c>
      <c r="M254">
        <v>13</v>
      </c>
      <c r="N254" s="3">
        <v>43890</v>
      </c>
      <c r="P254" s="2" t="str">
        <f t="array" ref="P25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5" spans="1:16" x14ac:dyDescent="0.35">
      <c r="A255" s="2" t="str">
        <f>IF(Сборка_реестра_с_БД[[#This Row],[Контроль]]=TRUE,Сборка_реестра_с_БД[[#This Row],[ № ТН]],"")</f>
        <v>НТС б/н 3</v>
      </c>
      <c r="B255" s="2" t="b">
        <v>1</v>
      </c>
      <c r="C255" s="3">
        <v>43885</v>
      </c>
      <c r="D255" t="s">
        <v>173</v>
      </c>
      <c r="E255" t="s">
        <v>0</v>
      </c>
      <c r="F255">
        <v>19</v>
      </c>
      <c r="G255" t="s">
        <v>48</v>
      </c>
      <c r="H255" t="s">
        <v>49</v>
      </c>
      <c r="I255" t="s">
        <v>15</v>
      </c>
      <c r="J255" t="s">
        <v>154</v>
      </c>
      <c r="K255" t="s">
        <v>76</v>
      </c>
      <c r="M255">
        <v>13</v>
      </c>
      <c r="N255" s="3">
        <v>43890</v>
      </c>
      <c r="P255" s="2" t="str">
        <f t="array" ref="P25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6" spans="1:16" x14ac:dyDescent="0.35">
      <c r="A256" s="2" t="str">
        <f>IF(Сборка_реестра_с_БД[[#This Row],[Контроль]]=TRUE,Сборка_реестра_с_БД[[#This Row],[ № ТН]],"")</f>
        <v>НТС б/н 2</v>
      </c>
      <c r="B256" s="2" t="b">
        <v>1</v>
      </c>
      <c r="C256" s="3">
        <v>43885</v>
      </c>
      <c r="D256" t="s">
        <v>171</v>
      </c>
      <c r="E256" t="s">
        <v>0</v>
      </c>
      <c r="F256">
        <v>19</v>
      </c>
      <c r="G256" t="s">
        <v>48</v>
      </c>
      <c r="H256" t="s">
        <v>49</v>
      </c>
      <c r="I256" t="s">
        <v>15</v>
      </c>
      <c r="J256" t="s">
        <v>154</v>
      </c>
      <c r="K256" t="s">
        <v>76</v>
      </c>
      <c r="M256">
        <v>13</v>
      </c>
      <c r="N256" s="3">
        <v>43890</v>
      </c>
      <c r="P256" s="2" t="str">
        <f t="array" ref="P25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7" spans="1:16" x14ac:dyDescent="0.35">
      <c r="A257" s="2" t="str">
        <f>IF(Сборка_реестра_с_БД[[#This Row],[Контроль]]=TRUE,Сборка_реестра_с_БД[[#This Row],[ № ТН]],"")</f>
        <v>ИН38081</v>
      </c>
      <c r="B257" s="2" t="b">
        <v>1</v>
      </c>
      <c r="C257" s="3">
        <v>43885</v>
      </c>
      <c r="D257" t="s">
        <v>394</v>
      </c>
      <c r="E257" t="s">
        <v>0</v>
      </c>
      <c r="F257">
        <v>23</v>
      </c>
      <c r="G257" t="s">
        <v>168</v>
      </c>
      <c r="H257" t="s">
        <v>37</v>
      </c>
      <c r="I257" t="s">
        <v>32</v>
      </c>
      <c r="J257" t="s">
        <v>154</v>
      </c>
      <c r="K257" t="s">
        <v>76</v>
      </c>
      <c r="M257">
        <v>13</v>
      </c>
      <c r="N257" s="3">
        <v>43890</v>
      </c>
      <c r="P257" s="2" t="str">
        <f t="array" ref="P25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8" spans="1:16" x14ac:dyDescent="0.35">
      <c r="A258" s="2" t="str">
        <f>IF(Сборка_реестра_с_БД[[#This Row],[Контроль]]=TRUE,Сборка_реестра_с_БД[[#This Row],[ № ТН]],"")</f>
        <v>АСН б/н 70</v>
      </c>
      <c r="B258" s="2" t="b">
        <v>1</v>
      </c>
      <c r="C258" s="3">
        <v>43885</v>
      </c>
      <c r="D258" t="s">
        <v>395</v>
      </c>
      <c r="E258" t="s">
        <v>0</v>
      </c>
      <c r="F258">
        <v>18</v>
      </c>
      <c r="G258" t="s">
        <v>147</v>
      </c>
      <c r="H258" t="s">
        <v>148</v>
      </c>
      <c r="I258" t="s">
        <v>18</v>
      </c>
      <c r="J258" t="s">
        <v>154</v>
      </c>
      <c r="K258" t="s">
        <v>76</v>
      </c>
      <c r="M258">
        <v>13</v>
      </c>
      <c r="N258" s="3">
        <v>43890</v>
      </c>
      <c r="P258" s="2" t="str">
        <f t="array" ref="P25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59" spans="1:16" x14ac:dyDescent="0.35">
      <c r="A259" s="2" t="str">
        <f>IF(Сборка_реестра_с_БД[[#This Row],[Контроль]]=TRUE,Сборка_реестра_с_БД[[#This Row],[ № ТН]],"")</f>
        <v>ИН38079</v>
      </c>
      <c r="B259" s="2" t="b">
        <v>1</v>
      </c>
      <c r="C259" s="3">
        <v>43885</v>
      </c>
      <c r="D259" t="s">
        <v>396</v>
      </c>
      <c r="E259" t="s">
        <v>0</v>
      </c>
      <c r="F259">
        <v>22</v>
      </c>
      <c r="G259" t="s">
        <v>168</v>
      </c>
      <c r="H259" t="s">
        <v>37</v>
      </c>
      <c r="I259" t="s">
        <v>32</v>
      </c>
      <c r="J259" t="s">
        <v>154</v>
      </c>
      <c r="K259" t="s">
        <v>76</v>
      </c>
      <c r="M259">
        <v>13</v>
      </c>
      <c r="N259" s="3">
        <v>43890</v>
      </c>
      <c r="P259" s="2" t="str">
        <f t="array" ref="P25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0" spans="1:16" x14ac:dyDescent="0.35">
      <c r="A260" s="2" t="str">
        <f>IF(Сборка_реестра_с_БД[[#This Row],[Контроль]]=TRUE,Сборка_реестра_с_БД[[#This Row],[ № ТН]],"")</f>
        <v>ИН38080</v>
      </c>
      <c r="B260" s="2" t="b">
        <v>1</v>
      </c>
      <c r="C260" s="3">
        <v>43885</v>
      </c>
      <c r="D260" t="s">
        <v>397</v>
      </c>
      <c r="E260" t="s">
        <v>0</v>
      </c>
      <c r="F260">
        <v>22</v>
      </c>
      <c r="G260" t="s">
        <v>168</v>
      </c>
      <c r="H260" t="s">
        <v>37</v>
      </c>
      <c r="I260" t="s">
        <v>32</v>
      </c>
      <c r="J260" t="s">
        <v>154</v>
      </c>
      <c r="K260" t="s">
        <v>76</v>
      </c>
      <c r="M260">
        <v>13</v>
      </c>
      <c r="N260" s="3">
        <v>43890</v>
      </c>
      <c r="P260" s="2" t="str">
        <f t="array" ref="P26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1" spans="1:16" x14ac:dyDescent="0.35">
      <c r="A261" s="2" t="str">
        <f>IF(Сборка_реестра_с_БД[[#This Row],[Контроль]]=TRUE,Сборка_реестра_с_БД[[#This Row],[ № ТН]],"")</f>
        <v>АСН б/н 71</v>
      </c>
      <c r="B261" s="2" t="b">
        <v>1</v>
      </c>
      <c r="C261" s="3">
        <v>43885</v>
      </c>
      <c r="D261" t="s">
        <v>398</v>
      </c>
      <c r="E261" t="s">
        <v>0</v>
      </c>
      <c r="F261">
        <v>18</v>
      </c>
      <c r="G261" t="s">
        <v>147</v>
      </c>
      <c r="H261" t="s">
        <v>148</v>
      </c>
      <c r="I261" t="s">
        <v>18</v>
      </c>
      <c r="J261" t="s">
        <v>154</v>
      </c>
      <c r="K261" t="s">
        <v>76</v>
      </c>
      <c r="M261">
        <v>13</v>
      </c>
      <c r="N261" s="3">
        <v>43890</v>
      </c>
      <c r="P261" s="2" t="str">
        <f t="array" ref="P26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2" spans="1:16" x14ac:dyDescent="0.35">
      <c r="A262" s="2" t="str">
        <f>IF(Сборка_реестра_с_БД[[#This Row],[Контроль]]=TRUE,Сборка_реестра_с_БД[[#This Row],[ № ТН]],"")</f>
        <v>АСН б/н 74</v>
      </c>
      <c r="B262" s="2" t="b">
        <v>1</v>
      </c>
      <c r="C262" s="3">
        <v>43885</v>
      </c>
      <c r="D262" t="s">
        <v>399</v>
      </c>
      <c r="E262" t="s">
        <v>0</v>
      </c>
      <c r="F262">
        <v>18</v>
      </c>
      <c r="G262" t="s">
        <v>143</v>
      </c>
      <c r="H262" t="s">
        <v>144</v>
      </c>
      <c r="I262" t="s">
        <v>18</v>
      </c>
      <c r="J262" t="s">
        <v>154</v>
      </c>
      <c r="K262" t="s">
        <v>76</v>
      </c>
      <c r="M262">
        <v>13</v>
      </c>
      <c r="N262" s="3">
        <v>43890</v>
      </c>
      <c r="P262" s="2" t="str">
        <f t="array" ref="P26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3" spans="1:16" x14ac:dyDescent="0.35">
      <c r="A263" s="2" t="str">
        <f>IF(Сборка_реестра_с_БД[[#This Row],[Контроль]]=TRUE,Сборка_реестра_с_БД[[#This Row],[ № ТН]],"")</f>
        <v>АСН б/н 75</v>
      </c>
      <c r="B263" s="2" t="b">
        <v>1</v>
      </c>
      <c r="C263" s="3">
        <v>43885</v>
      </c>
      <c r="D263" t="s">
        <v>400</v>
      </c>
      <c r="E263" t="s">
        <v>0</v>
      </c>
      <c r="F263">
        <v>18</v>
      </c>
      <c r="G263" t="s">
        <v>143</v>
      </c>
      <c r="H263" t="s">
        <v>144</v>
      </c>
      <c r="I263" t="s">
        <v>18</v>
      </c>
      <c r="J263" t="s">
        <v>154</v>
      </c>
      <c r="K263" t="s">
        <v>76</v>
      </c>
      <c r="M263">
        <v>13</v>
      </c>
      <c r="N263" s="3">
        <v>43890</v>
      </c>
      <c r="P263" s="2" t="str">
        <f t="array" ref="P26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4" spans="1:16" x14ac:dyDescent="0.35">
      <c r="A264" s="2" t="str">
        <f>IF(Сборка_реестра_с_БД[[#This Row],[Контроль]]=TRUE,Сборка_реестра_с_БД[[#This Row],[ № ТН]],"")</f>
        <v>АСН б/н 72</v>
      </c>
      <c r="B264" s="2" t="b">
        <v>1</v>
      </c>
      <c r="C264" s="3">
        <v>43885</v>
      </c>
      <c r="D264" t="s">
        <v>401</v>
      </c>
      <c r="E264" t="s">
        <v>0</v>
      </c>
      <c r="F264">
        <v>18</v>
      </c>
      <c r="G264" t="s">
        <v>147</v>
      </c>
      <c r="H264" t="s">
        <v>148</v>
      </c>
      <c r="I264" t="s">
        <v>18</v>
      </c>
      <c r="J264" t="s">
        <v>154</v>
      </c>
      <c r="K264" t="s">
        <v>76</v>
      </c>
      <c r="M264">
        <v>13</v>
      </c>
      <c r="N264" s="3">
        <v>43890</v>
      </c>
      <c r="P264" s="2" t="str">
        <f t="array" ref="P26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5" spans="1:16" x14ac:dyDescent="0.35">
      <c r="A265" s="2" t="str">
        <f>IF(Сборка_реестра_с_БД[[#This Row],[Контроль]]=TRUE,Сборка_реестра_с_БД[[#This Row],[ № ТН]],"")</f>
        <v>АСН б/н 73</v>
      </c>
      <c r="B265" s="2" t="b">
        <v>1</v>
      </c>
      <c r="C265" s="3">
        <v>43885</v>
      </c>
      <c r="D265" t="s">
        <v>402</v>
      </c>
      <c r="E265" t="s">
        <v>0</v>
      </c>
      <c r="F265">
        <v>18</v>
      </c>
      <c r="G265" t="s">
        <v>143</v>
      </c>
      <c r="H265" t="s">
        <v>144</v>
      </c>
      <c r="I265" t="s">
        <v>18</v>
      </c>
      <c r="J265" t="s">
        <v>154</v>
      </c>
      <c r="K265" t="s">
        <v>76</v>
      </c>
      <c r="M265">
        <v>13</v>
      </c>
      <c r="N265" s="3">
        <v>43890</v>
      </c>
      <c r="P265" s="2" t="str">
        <f t="array" ref="P26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6" spans="1:16" x14ac:dyDescent="0.35">
      <c r="A266" s="2" t="str">
        <f>IF(Сборка_реестра_с_БД[[#This Row],[Контроль]]=TRUE,Сборка_реестра_с_БД[[#This Row],[ № ТН]],"")</f>
        <v>ИН38666</v>
      </c>
      <c r="B266" s="2" t="b">
        <v>1</v>
      </c>
      <c r="C266" s="3">
        <v>43885</v>
      </c>
      <c r="D266" t="s">
        <v>403</v>
      </c>
      <c r="E266" t="s">
        <v>0</v>
      </c>
      <c r="F266">
        <v>22</v>
      </c>
      <c r="G266" t="s">
        <v>50</v>
      </c>
      <c r="H266" t="s">
        <v>52</v>
      </c>
      <c r="I266" t="s">
        <v>32</v>
      </c>
      <c r="J266" t="s">
        <v>154</v>
      </c>
      <c r="K266" t="s">
        <v>76</v>
      </c>
      <c r="M266">
        <v>13</v>
      </c>
      <c r="N266" s="3">
        <v>43890</v>
      </c>
      <c r="P266" s="2" t="str">
        <f t="array" ref="P26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7" spans="1:16" x14ac:dyDescent="0.35">
      <c r="A267" s="2" t="str">
        <f>IF(Сборка_реестра_с_БД[[#This Row],[Контроль]]=TRUE,Сборка_реестра_с_БД[[#This Row],[ № ТН]],"")</f>
        <v>ИН32137</v>
      </c>
      <c r="B267" s="2" t="b">
        <v>1</v>
      </c>
      <c r="C267" s="3">
        <v>43885</v>
      </c>
      <c r="D267" t="s">
        <v>404</v>
      </c>
      <c r="E267" t="s">
        <v>0</v>
      </c>
      <c r="F267">
        <v>23</v>
      </c>
      <c r="G267" t="s">
        <v>30</v>
      </c>
      <c r="H267" t="s">
        <v>31</v>
      </c>
      <c r="I267" t="s">
        <v>32</v>
      </c>
      <c r="J267" t="s">
        <v>154</v>
      </c>
      <c r="K267" t="s">
        <v>76</v>
      </c>
      <c r="M267">
        <v>13</v>
      </c>
      <c r="N267" s="3">
        <v>43890</v>
      </c>
      <c r="P267" s="2" t="str">
        <f t="array" ref="P26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8" spans="1:16" x14ac:dyDescent="0.35">
      <c r="A268" s="2" t="str">
        <f>IF(Сборка_реестра_с_БД[[#This Row],[Контроль]]=TRUE,Сборка_реестра_с_БД[[#This Row],[ № ТН]],"")</f>
        <v>ИН36696</v>
      </c>
      <c r="B268" s="2" t="b">
        <v>1</v>
      </c>
      <c r="C268" s="3">
        <v>43885</v>
      </c>
      <c r="D268" t="s">
        <v>405</v>
      </c>
      <c r="E268" t="s">
        <v>0</v>
      </c>
      <c r="F268">
        <v>22</v>
      </c>
      <c r="G268" t="s">
        <v>30</v>
      </c>
      <c r="H268" t="s">
        <v>31</v>
      </c>
      <c r="I268" t="s">
        <v>32</v>
      </c>
      <c r="J268" t="s">
        <v>154</v>
      </c>
      <c r="K268" t="s">
        <v>76</v>
      </c>
      <c r="M268">
        <v>13</v>
      </c>
      <c r="N268" s="3">
        <v>43890</v>
      </c>
      <c r="P268" s="2" t="str">
        <f t="array" ref="P26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69" spans="1:16" x14ac:dyDescent="0.35">
      <c r="A269" s="2" t="str">
        <f>IF(Сборка_реестра_с_БД[[#This Row],[Контроль]]=TRUE,Сборка_реестра_с_БД[[#This Row],[ № ТН]],"")</f>
        <v>ИН38328</v>
      </c>
      <c r="B269" s="2" t="b">
        <v>1</v>
      </c>
      <c r="C269" s="3">
        <v>43885</v>
      </c>
      <c r="D269" t="s">
        <v>406</v>
      </c>
      <c r="E269" t="s">
        <v>0</v>
      </c>
      <c r="F269">
        <v>22</v>
      </c>
      <c r="G269" t="s">
        <v>54</v>
      </c>
      <c r="H269" t="s">
        <v>52</v>
      </c>
      <c r="I269" t="s">
        <v>32</v>
      </c>
      <c r="J269" t="s">
        <v>154</v>
      </c>
      <c r="K269" t="s">
        <v>76</v>
      </c>
      <c r="M269">
        <v>13</v>
      </c>
      <c r="N269" s="3">
        <v>43890</v>
      </c>
      <c r="P269" s="2" t="str">
        <f t="array" ref="P26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0" spans="1:16" x14ac:dyDescent="0.35">
      <c r="A270" s="2" t="str">
        <f>IF(Сборка_реестра_с_БД[[#This Row],[Контроль]]=TRUE,Сборка_реестра_с_БД[[#This Row],[ № ТН]],"")</f>
        <v>ИН32138</v>
      </c>
      <c r="B270" s="2" t="b">
        <v>1</v>
      </c>
      <c r="C270" s="3">
        <v>43885</v>
      </c>
      <c r="D270" t="s">
        <v>407</v>
      </c>
      <c r="E270" t="s">
        <v>0</v>
      </c>
      <c r="F270">
        <v>23</v>
      </c>
      <c r="G270" t="s">
        <v>30</v>
      </c>
      <c r="H270" t="s">
        <v>31</v>
      </c>
      <c r="I270" t="s">
        <v>32</v>
      </c>
      <c r="J270" t="s">
        <v>154</v>
      </c>
      <c r="K270" t="s">
        <v>76</v>
      </c>
      <c r="M270">
        <v>13</v>
      </c>
      <c r="N270" s="3">
        <v>43890</v>
      </c>
      <c r="P270" s="2" t="str">
        <f t="array" ref="P27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1" spans="1:16" x14ac:dyDescent="0.35">
      <c r="A271" s="2" t="str">
        <f>IF(Сборка_реестра_с_БД[[#This Row],[Контроль]]=TRUE,Сборка_реестра_с_БД[[#This Row],[ № ТН]],"")</f>
        <v>ИН39683</v>
      </c>
      <c r="B271" s="2" t="b">
        <v>1</v>
      </c>
      <c r="C271" s="3">
        <v>43885</v>
      </c>
      <c r="D271" t="s">
        <v>408</v>
      </c>
      <c r="E271" t="s">
        <v>0</v>
      </c>
      <c r="F271">
        <v>22</v>
      </c>
      <c r="G271" t="s">
        <v>126</v>
      </c>
      <c r="H271" t="s">
        <v>78</v>
      </c>
      <c r="I271" t="s">
        <v>32</v>
      </c>
      <c r="J271" t="s">
        <v>154</v>
      </c>
      <c r="K271" t="s">
        <v>76</v>
      </c>
      <c r="M271">
        <v>13</v>
      </c>
      <c r="N271" s="3">
        <v>43890</v>
      </c>
      <c r="P271" s="2" t="str">
        <f t="array" ref="P27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2" spans="1:16" x14ac:dyDescent="0.35">
      <c r="A272" s="2" t="str">
        <f>IF(Сборка_реестра_с_БД[[#This Row],[Контроль]]=TRUE,Сборка_реестра_с_БД[[#This Row],[ № ТН]],"")</f>
        <v>ИН38327</v>
      </c>
      <c r="B272" s="2" t="b">
        <v>1</v>
      </c>
      <c r="C272" s="3">
        <v>43885</v>
      </c>
      <c r="D272" t="s">
        <v>409</v>
      </c>
      <c r="E272" t="s">
        <v>0</v>
      </c>
      <c r="F272">
        <v>22</v>
      </c>
      <c r="G272" t="s">
        <v>50</v>
      </c>
      <c r="H272" t="s">
        <v>52</v>
      </c>
      <c r="I272" t="s">
        <v>32</v>
      </c>
      <c r="J272" t="s">
        <v>154</v>
      </c>
      <c r="K272" t="s">
        <v>76</v>
      </c>
      <c r="M272">
        <v>13</v>
      </c>
      <c r="N272" s="3">
        <v>43890</v>
      </c>
      <c r="P272" s="2" t="str">
        <f t="array" ref="P27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3" spans="1:16" x14ac:dyDescent="0.35">
      <c r="A273" s="2" t="str">
        <f>IF(Сборка_реестра_с_БД[[#This Row],[Контроль]]=TRUE,Сборка_реестра_с_БД[[#This Row],[ № ТН]],"")</f>
        <v>ИН38667</v>
      </c>
      <c r="B273" s="2" t="b">
        <v>1</v>
      </c>
      <c r="C273" s="3">
        <v>43885</v>
      </c>
      <c r="D273" t="s">
        <v>410</v>
      </c>
      <c r="E273" t="s">
        <v>0</v>
      </c>
      <c r="F273">
        <v>22</v>
      </c>
      <c r="G273" t="s">
        <v>50</v>
      </c>
      <c r="H273" t="s">
        <v>52</v>
      </c>
      <c r="I273" t="s">
        <v>32</v>
      </c>
      <c r="J273" t="s">
        <v>154</v>
      </c>
      <c r="K273" t="s">
        <v>76</v>
      </c>
      <c r="M273">
        <v>13</v>
      </c>
      <c r="N273" s="3">
        <v>43890</v>
      </c>
      <c r="P273" s="2" t="str">
        <f t="array" ref="P27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4" spans="1:16" x14ac:dyDescent="0.35">
      <c r="A274" s="2" t="str">
        <f>IF(Сборка_реестра_с_БД[[#This Row],[Контроль]]=TRUE,Сборка_реестра_с_БД[[#This Row],[ № ТН]],"")</f>
        <v>ИН39681</v>
      </c>
      <c r="B274" s="2" t="b">
        <v>1</v>
      </c>
      <c r="C274" s="3">
        <v>43885</v>
      </c>
      <c r="D274" t="s">
        <v>411</v>
      </c>
      <c r="E274" t="s">
        <v>0</v>
      </c>
      <c r="F274">
        <v>22</v>
      </c>
      <c r="G274" t="s">
        <v>126</v>
      </c>
      <c r="H274" t="s">
        <v>78</v>
      </c>
      <c r="I274" t="s">
        <v>32</v>
      </c>
      <c r="J274" t="s">
        <v>154</v>
      </c>
      <c r="K274" t="s">
        <v>76</v>
      </c>
      <c r="M274">
        <v>13</v>
      </c>
      <c r="N274" s="3">
        <v>43890</v>
      </c>
      <c r="P274" s="2" t="str">
        <f t="array" ref="P27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5" spans="1:16" x14ac:dyDescent="0.35">
      <c r="A275" s="2" t="str">
        <f>IF(Сборка_реестра_с_БД[[#This Row],[Контроль]]=TRUE,Сборка_реестра_с_БД[[#This Row],[ № ТН]],"")</f>
        <v>ИН39682</v>
      </c>
      <c r="B275" s="2" t="b">
        <v>1</v>
      </c>
      <c r="C275" s="3">
        <v>43885</v>
      </c>
      <c r="D275" t="s">
        <v>412</v>
      </c>
      <c r="E275" t="s">
        <v>0</v>
      </c>
      <c r="F275">
        <v>22</v>
      </c>
      <c r="G275" t="s">
        <v>126</v>
      </c>
      <c r="H275" t="s">
        <v>78</v>
      </c>
      <c r="I275" t="s">
        <v>32</v>
      </c>
      <c r="J275" t="s">
        <v>154</v>
      </c>
      <c r="K275" t="s">
        <v>76</v>
      </c>
      <c r="M275">
        <v>13</v>
      </c>
      <c r="N275" s="3">
        <v>43890</v>
      </c>
      <c r="P275" s="2" t="str">
        <f t="array" ref="P27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6" spans="1:16" x14ac:dyDescent="0.35">
      <c r="A276" s="2" t="str">
        <f>IF(Сборка_реестра_с_БД[[#This Row],[Контроль]]=TRUE,Сборка_реестра_с_БД[[#This Row],[ № ТН]],"")</f>
        <v>ИН40555</v>
      </c>
      <c r="B276" s="2" t="b">
        <v>1</v>
      </c>
      <c r="C276" s="3">
        <v>43886</v>
      </c>
      <c r="D276" t="s">
        <v>413</v>
      </c>
      <c r="E276" t="s">
        <v>0</v>
      </c>
      <c r="F276">
        <v>19</v>
      </c>
      <c r="G276" t="s">
        <v>157</v>
      </c>
      <c r="H276" t="s">
        <v>62</v>
      </c>
      <c r="I276" t="s">
        <v>22</v>
      </c>
      <c r="J276" t="s">
        <v>154</v>
      </c>
      <c r="K276" t="s">
        <v>76</v>
      </c>
      <c r="M276">
        <v>13</v>
      </c>
      <c r="N276" s="3">
        <v>43890</v>
      </c>
      <c r="P276" s="2" t="str">
        <f t="array" ref="P27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7" spans="1:16" x14ac:dyDescent="0.35">
      <c r="A277" s="2" t="str">
        <f>IF(Сборка_реестра_с_БД[[#This Row],[Контроль]]=TRUE,Сборка_реестра_с_БД[[#This Row],[ № ТН]],"")</f>
        <v>ИН32274</v>
      </c>
      <c r="B277" s="2" t="b">
        <v>1</v>
      </c>
      <c r="C277" s="3">
        <v>43886</v>
      </c>
      <c r="D277" t="s">
        <v>414</v>
      </c>
      <c r="E277" t="s">
        <v>0</v>
      </c>
      <c r="F277">
        <v>22.5</v>
      </c>
      <c r="G277" t="s">
        <v>53</v>
      </c>
      <c r="H277" t="s">
        <v>33</v>
      </c>
      <c r="I277" t="s">
        <v>16</v>
      </c>
      <c r="J277" t="s">
        <v>154</v>
      </c>
      <c r="K277" t="s">
        <v>76</v>
      </c>
      <c r="M277">
        <v>13</v>
      </c>
      <c r="N277" s="3">
        <v>43890</v>
      </c>
      <c r="P277" s="2" t="str">
        <f t="array" ref="P27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8" spans="1:16" x14ac:dyDescent="0.35">
      <c r="A278" s="2" t="str">
        <f>IF(Сборка_реестра_с_БД[[#This Row],[Контроль]]=TRUE,Сборка_реестра_с_БД[[#This Row],[ № ТН]],"")</f>
        <v>ИН32275</v>
      </c>
      <c r="B278" s="2" t="b">
        <v>1</v>
      </c>
      <c r="C278" s="3">
        <v>43886</v>
      </c>
      <c r="D278" t="s">
        <v>415</v>
      </c>
      <c r="E278" t="s">
        <v>0</v>
      </c>
      <c r="F278">
        <v>23</v>
      </c>
      <c r="G278" t="s">
        <v>53</v>
      </c>
      <c r="H278" t="s">
        <v>33</v>
      </c>
      <c r="I278" t="s">
        <v>16</v>
      </c>
      <c r="J278" t="s">
        <v>154</v>
      </c>
      <c r="K278" t="s">
        <v>76</v>
      </c>
      <c r="M278">
        <v>13</v>
      </c>
      <c r="N278" s="3">
        <v>43890</v>
      </c>
      <c r="P278" s="2" t="str">
        <f t="array" ref="P27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79" spans="1:16" x14ac:dyDescent="0.35">
      <c r="A279" s="2" t="str">
        <f>IF(Сборка_реестра_с_БД[[#This Row],[Контроль]]=TRUE,Сборка_реестра_с_БД[[#This Row],[ № ТН]],"")</f>
        <v>ИН40520</v>
      </c>
      <c r="B279" s="2" t="b">
        <v>1</v>
      </c>
      <c r="C279" s="3">
        <v>43886</v>
      </c>
      <c r="D279" t="s">
        <v>416</v>
      </c>
      <c r="E279" t="s">
        <v>0</v>
      </c>
      <c r="F279">
        <v>19</v>
      </c>
      <c r="G279" t="s">
        <v>136</v>
      </c>
      <c r="H279" t="s">
        <v>46</v>
      </c>
      <c r="I279" t="s">
        <v>22</v>
      </c>
      <c r="J279" t="s">
        <v>154</v>
      </c>
      <c r="K279" t="s">
        <v>76</v>
      </c>
      <c r="M279">
        <v>13</v>
      </c>
      <c r="N279" s="3">
        <v>43890</v>
      </c>
      <c r="P279" s="2" t="str">
        <f t="array" ref="P27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0" spans="1:16" x14ac:dyDescent="0.35">
      <c r="A280" s="2" t="str">
        <f>IF(Сборка_реестра_с_БД[[#This Row],[Контроль]]=TRUE,Сборка_реестра_с_БД[[#This Row],[ № ТН]],"")</f>
        <v>ИН40504</v>
      </c>
      <c r="B280" s="2" t="b">
        <v>1</v>
      </c>
      <c r="C280" s="3">
        <v>43886</v>
      </c>
      <c r="D280" t="s">
        <v>417</v>
      </c>
      <c r="E280" t="s">
        <v>0</v>
      </c>
      <c r="F280">
        <v>19</v>
      </c>
      <c r="G280" t="s">
        <v>136</v>
      </c>
      <c r="H280" t="s">
        <v>46</v>
      </c>
      <c r="I280" t="s">
        <v>22</v>
      </c>
      <c r="J280" t="s">
        <v>154</v>
      </c>
      <c r="K280" t="s">
        <v>76</v>
      </c>
      <c r="M280">
        <v>13</v>
      </c>
      <c r="N280" s="3">
        <v>43890</v>
      </c>
      <c r="P280" s="2" t="str">
        <f t="array" ref="P28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1" spans="1:16" x14ac:dyDescent="0.35">
      <c r="A281" s="2" t="str">
        <f>IF(Сборка_реестра_с_БД[[#This Row],[Контроль]]=TRUE,Сборка_реестра_с_БД[[#This Row],[ № ТН]],"")</f>
        <v>ИН40556</v>
      </c>
      <c r="B281" s="2" t="b">
        <v>1</v>
      </c>
      <c r="C281" s="3">
        <v>43886</v>
      </c>
      <c r="D281" t="s">
        <v>418</v>
      </c>
      <c r="E281" t="s">
        <v>0</v>
      </c>
      <c r="F281">
        <v>19</v>
      </c>
      <c r="G281" t="s">
        <v>157</v>
      </c>
      <c r="H281" t="s">
        <v>62</v>
      </c>
      <c r="I281" t="s">
        <v>22</v>
      </c>
      <c r="J281" t="s">
        <v>154</v>
      </c>
      <c r="K281" t="s">
        <v>76</v>
      </c>
      <c r="M281">
        <v>13</v>
      </c>
      <c r="N281" s="3">
        <v>43890</v>
      </c>
      <c r="P281" s="2" t="str">
        <f t="array" ref="P28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2" spans="1:16" x14ac:dyDescent="0.35">
      <c r="A282" s="2" t="str">
        <f>IF(Сборка_реестра_с_БД[[#This Row],[Контроль]]=TRUE,Сборка_реестра_с_БД[[#This Row],[ № ТН]],"")</f>
        <v>ИН39546</v>
      </c>
      <c r="B282" s="2" t="b">
        <v>1</v>
      </c>
      <c r="C282" s="3">
        <v>43886</v>
      </c>
      <c r="D282" t="s">
        <v>419</v>
      </c>
      <c r="E282" t="s">
        <v>0</v>
      </c>
      <c r="F282">
        <v>23</v>
      </c>
      <c r="G282" t="s">
        <v>170</v>
      </c>
      <c r="H282" t="s">
        <v>59</v>
      </c>
      <c r="I282" t="s">
        <v>32</v>
      </c>
      <c r="J282" t="s">
        <v>154</v>
      </c>
      <c r="K282" t="s">
        <v>76</v>
      </c>
      <c r="M282">
        <v>13</v>
      </c>
      <c r="N282" s="3">
        <v>43890</v>
      </c>
      <c r="P282" s="2" t="str">
        <f t="array" ref="P28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3" spans="1:16" x14ac:dyDescent="0.35">
      <c r="A283" s="2" t="str">
        <f>IF(Сборка_реестра_с_БД[[#This Row],[Контроль]]=TRUE,Сборка_реестра_с_БД[[#This Row],[ № ТН]],"")</f>
        <v>ИН39866</v>
      </c>
      <c r="B283" s="2" t="b">
        <v>1</v>
      </c>
      <c r="C283" s="3">
        <v>43886</v>
      </c>
      <c r="D283" t="s">
        <v>420</v>
      </c>
      <c r="E283" t="s">
        <v>0</v>
      </c>
      <c r="F283">
        <v>22</v>
      </c>
      <c r="G283" t="s">
        <v>38</v>
      </c>
      <c r="H283" t="s">
        <v>39</v>
      </c>
      <c r="I283" t="s">
        <v>16</v>
      </c>
      <c r="J283" t="s">
        <v>154</v>
      </c>
      <c r="K283" t="s">
        <v>76</v>
      </c>
      <c r="M283">
        <v>13</v>
      </c>
      <c r="N283" s="3">
        <v>43890</v>
      </c>
      <c r="P283" s="2" t="str">
        <f t="array" ref="P28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4" spans="1:16" x14ac:dyDescent="0.35">
      <c r="A284" s="2" t="str">
        <f>IF(Сборка_реестра_с_БД[[#This Row],[Контроль]]=TRUE,Сборка_реестра_с_БД[[#This Row],[ № ТН]],"")</f>
        <v>ИН37280</v>
      </c>
      <c r="B284" s="2" t="b">
        <v>1</v>
      </c>
      <c r="C284" s="3">
        <v>43886</v>
      </c>
      <c r="D284" t="s">
        <v>421</v>
      </c>
      <c r="E284" t="s">
        <v>0</v>
      </c>
      <c r="F284">
        <v>23.54</v>
      </c>
      <c r="G284" t="s">
        <v>180</v>
      </c>
      <c r="H284" t="s">
        <v>29</v>
      </c>
      <c r="I284" t="s">
        <v>17</v>
      </c>
      <c r="J284" t="s">
        <v>154</v>
      </c>
      <c r="K284" t="s">
        <v>76</v>
      </c>
      <c r="M284">
        <v>13</v>
      </c>
      <c r="N284" s="3">
        <v>43890</v>
      </c>
      <c r="P284" s="2" t="str">
        <f t="array" ref="P28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5" spans="1:16" x14ac:dyDescent="0.35">
      <c r="A285" s="2" t="str">
        <f>IF(Сборка_реестра_с_БД[[#This Row],[Контроль]]=TRUE,Сборка_реестра_с_БД[[#This Row],[ № ТН]],"")</f>
        <v>ИН39630</v>
      </c>
      <c r="B285" s="2" t="b">
        <v>1</v>
      </c>
      <c r="C285" s="3">
        <v>43886</v>
      </c>
      <c r="D285" t="s">
        <v>422</v>
      </c>
      <c r="E285" t="s">
        <v>0</v>
      </c>
      <c r="F285">
        <v>22</v>
      </c>
      <c r="G285" t="s">
        <v>124</v>
      </c>
      <c r="H285" t="s">
        <v>35</v>
      </c>
      <c r="I285" t="s">
        <v>16</v>
      </c>
      <c r="J285" t="s">
        <v>154</v>
      </c>
      <c r="K285" t="s">
        <v>76</v>
      </c>
      <c r="M285">
        <v>13</v>
      </c>
      <c r="N285" s="3">
        <v>43890</v>
      </c>
      <c r="P285" s="2" t="str">
        <f t="array" ref="P28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6" spans="1:16" x14ac:dyDescent="0.35">
      <c r="A286" s="2" t="str">
        <f>IF(Сборка_реестра_с_БД[[#This Row],[Контроль]]=TRUE,Сборка_реестра_с_БД[[#This Row],[ № ТН]],"")</f>
        <v>ИН39547</v>
      </c>
      <c r="B286" s="2" t="b">
        <v>1</v>
      </c>
      <c r="C286" s="3">
        <v>43886</v>
      </c>
      <c r="D286" t="s">
        <v>423</v>
      </c>
      <c r="E286" t="s">
        <v>0</v>
      </c>
      <c r="F286">
        <v>23</v>
      </c>
      <c r="G286" t="s">
        <v>170</v>
      </c>
      <c r="H286" t="s">
        <v>59</v>
      </c>
      <c r="I286" t="s">
        <v>32</v>
      </c>
      <c r="J286" t="s">
        <v>154</v>
      </c>
      <c r="K286" t="s">
        <v>76</v>
      </c>
      <c r="M286">
        <v>13</v>
      </c>
      <c r="N286" s="3">
        <v>43890</v>
      </c>
      <c r="P286" s="2" t="str">
        <f t="array" ref="P28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7" spans="1:16" x14ac:dyDescent="0.35">
      <c r="A287" s="2" t="str">
        <f>IF(Сборка_реестра_с_БД[[#This Row],[Контроль]]=TRUE,Сборка_реестра_с_БД[[#This Row],[ № ТН]],"")</f>
        <v>ИН39548</v>
      </c>
      <c r="B287" s="2" t="b">
        <v>1</v>
      </c>
      <c r="C287" s="3">
        <v>43886</v>
      </c>
      <c r="D287" t="s">
        <v>424</v>
      </c>
      <c r="E287" t="s">
        <v>0</v>
      </c>
      <c r="F287">
        <v>23</v>
      </c>
      <c r="G287" t="s">
        <v>170</v>
      </c>
      <c r="H287" t="s">
        <v>59</v>
      </c>
      <c r="I287" t="s">
        <v>32</v>
      </c>
      <c r="J287" t="s">
        <v>154</v>
      </c>
      <c r="K287" t="s">
        <v>76</v>
      </c>
      <c r="M287">
        <v>13</v>
      </c>
      <c r="N287" s="3">
        <v>43890</v>
      </c>
      <c r="P287" s="2" t="str">
        <f t="array" ref="P28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8" spans="1:16" x14ac:dyDescent="0.35">
      <c r="A288" s="2" t="str">
        <f>IF(Сборка_реестра_с_БД[[#This Row],[Контроль]]=TRUE,Сборка_реестра_с_БД[[#This Row],[ № ТН]],"")</f>
        <v>ИН39865</v>
      </c>
      <c r="B288" s="2" t="b">
        <v>1</v>
      </c>
      <c r="C288" s="3">
        <v>43886</v>
      </c>
      <c r="D288" t="s">
        <v>425</v>
      </c>
      <c r="E288" t="s">
        <v>0</v>
      </c>
      <c r="F288">
        <v>22</v>
      </c>
      <c r="G288" t="s">
        <v>38</v>
      </c>
      <c r="H288" t="s">
        <v>39</v>
      </c>
      <c r="I288" t="s">
        <v>16</v>
      </c>
      <c r="J288" t="s">
        <v>154</v>
      </c>
      <c r="K288" t="s">
        <v>76</v>
      </c>
      <c r="M288">
        <v>13</v>
      </c>
      <c r="N288" s="3">
        <v>43890</v>
      </c>
      <c r="P288" s="2" t="str">
        <f t="array" ref="P28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89" spans="1:16" x14ac:dyDescent="0.35">
      <c r="A289" s="2" t="str">
        <f>IF(Сборка_реестра_с_БД[[#This Row],[Контроль]]=TRUE,Сборка_реестра_с_БД[[#This Row],[ № ТН]],"")</f>
        <v>НТС б/н 9</v>
      </c>
      <c r="B289" s="2" t="b">
        <v>1</v>
      </c>
      <c r="C289" s="3">
        <v>43886</v>
      </c>
      <c r="D289" t="s">
        <v>193</v>
      </c>
      <c r="E289" t="s">
        <v>0</v>
      </c>
      <c r="F289">
        <v>20</v>
      </c>
      <c r="G289" t="s">
        <v>163</v>
      </c>
      <c r="H289" t="s">
        <v>111</v>
      </c>
      <c r="I289" t="s">
        <v>22</v>
      </c>
      <c r="J289" t="s">
        <v>154</v>
      </c>
      <c r="K289" t="s">
        <v>76</v>
      </c>
      <c r="M289">
        <v>13</v>
      </c>
      <c r="N289" s="3">
        <v>43890</v>
      </c>
      <c r="P289" s="2" t="str">
        <f t="array" ref="P28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0" spans="1:16" x14ac:dyDescent="0.35">
      <c r="A290" s="2" t="str">
        <f>IF(Сборка_реестра_с_БД[[#This Row],[Контроль]]=TRUE,Сборка_реестра_с_БД[[#This Row],[ № ТН]],"")</f>
        <v>НТС б/н 19</v>
      </c>
      <c r="B290" s="2" t="b">
        <v>1</v>
      </c>
      <c r="C290" s="3">
        <v>43886</v>
      </c>
      <c r="D290" t="s">
        <v>189</v>
      </c>
      <c r="E290" t="s">
        <v>0</v>
      </c>
      <c r="F290">
        <v>25</v>
      </c>
      <c r="G290" t="s">
        <v>182</v>
      </c>
      <c r="H290" t="s">
        <v>183</v>
      </c>
      <c r="I290" t="s">
        <v>110</v>
      </c>
      <c r="J290" t="s">
        <v>154</v>
      </c>
      <c r="K290" t="s">
        <v>76</v>
      </c>
      <c r="M290">
        <v>13</v>
      </c>
      <c r="N290" s="3">
        <v>43890</v>
      </c>
      <c r="P290" s="2" t="str">
        <f t="array" ref="P29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1" spans="1:16" x14ac:dyDescent="0.35">
      <c r="A291" s="2" t="str">
        <f>IF(Сборка_реестра_с_БД[[#This Row],[Контроль]]=TRUE,Сборка_реестра_с_БД[[#This Row],[ № ТН]],"")</f>
        <v>НТС б/н 18</v>
      </c>
      <c r="B291" s="2" t="b">
        <v>1</v>
      </c>
      <c r="C291" s="3">
        <v>43886</v>
      </c>
      <c r="D291" t="s">
        <v>181</v>
      </c>
      <c r="E291" t="s">
        <v>0</v>
      </c>
      <c r="F291">
        <v>25</v>
      </c>
      <c r="G291" t="s">
        <v>182</v>
      </c>
      <c r="H291" t="s">
        <v>183</v>
      </c>
      <c r="I291" t="s">
        <v>110</v>
      </c>
      <c r="J291" t="s">
        <v>154</v>
      </c>
      <c r="K291" t="s">
        <v>76</v>
      </c>
      <c r="M291">
        <v>13</v>
      </c>
      <c r="N291" s="3">
        <v>43890</v>
      </c>
      <c r="P291" s="2" t="str">
        <f t="array" ref="P29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2" spans="1:16" x14ac:dyDescent="0.35">
      <c r="A292" s="2" t="str">
        <f>IF(Сборка_реестра_с_БД[[#This Row],[Контроль]]=TRUE,Сборка_реестра_с_БД[[#This Row],[ № ТН]],"")</f>
        <v>НТС б/н 17</v>
      </c>
      <c r="B292" s="2" t="b">
        <v>1</v>
      </c>
      <c r="C292" s="3">
        <v>43886</v>
      </c>
      <c r="D292" t="s">
        <v>184</v>
      </c>
      <c r="E292" t="s">
        <v>0</v>
      </c>
      <c r="F292">
        <v>19</v>
      </c>
      <c r="G292" t="s">
        <v>48</v>
      </c>
      <c r="H292" t="s">
        <v>49</v>
      </c>
      <c r="I292" t="s">
        <v>15</v>
      </c>
      <c r="J292" t="s">
        <v>154</v>
      </c>
      <c r="K292" t="s">
        <v>76</v>
      </c>
      <c r="M292">
        <v>13</v>
      </c>
      <c r="N292" s="3">
        <v>43890</v>
      </c>
      <c r="P292" s="2" t="str">
        <f t="array" ref="P29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3" spans="1:16" x14ac:dyDescent="0.35">
      <c r="A293" s="2" t="str">
        <f>IF(Сборка_реестра_с_БД[[#This Row],[Контроль]]=TRUE,Сборка_реестра_с_БД[[#This Row],[ № ТН]],"")</f>
        <v>ИН40429</v>
      </c>
      <c r="B293" s="2" t="b">
        <v>1</v>
      </c>
      <c r="C293" s="3">
        <v>43886</v>
      </c>
      <c r="D293" t="s">
        <v>426</v>
      </c>
      <c r="E293" t="s">
        <v>0</v>
      </c>
      <c r="F293">
        <v>22</v>
      </c>
      <c r="G293" t="s">
        <v>47</v>
      </c>
      <c r="H293" t="s">
        <v>24</v>
      </c>
      <c r="I293" t="s">
        <v>22</v>
      </c>
      <c r="J293" t="s">
        <v>154</v>
      </c>
      <c r="K293" t="s">
        <v>76</v>
      </c>
      <c r="M293">
        <v>13</v>
      </c>
      <c r="N293" s="3">
        <v>43890</v>
      </c>
      <c r="P293" s="2" t="str">
        <f t="array" ref="P29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4" spans="1:16" x14ac:dyDescent="0.35">
      <c r="A294" s="2" t="str">
        <f>IF(Сборка_реестра_с_БД[[#This Row],[Контроль]]=TRUE,Сборка_реестра_с_БД[[#This Row],[ № ТН]],"")</f>
        <v>НТС б/н 21</v>
      </c>
      <c r="B294" s="2" t="b">
        <v>1</v>
      </c>
      <c r="C294" s="3">
        <v>43886</v>
      </c>
      <c r="D294" t="s">
        <v>186</v>
      </c>
      <c r="E294" t="s">
        <v>0</v>
      </c>
      <c r="F294">
        <v>20</v>
      </c>
      <c r="H294" t="s">
        <v>187</v>
      </c>
      <c r="I294" t="s">
        <v>114</v>
      </c>
      <c r="J294" t="s">
        <v>154</v>
      </c>
      <c r="K294" t="s">
        <v>76</v>
      </c>
      <c r="M294">
        <v>13</v>
      </c>
      <c r="N294" s="3">
        <v>43890</v>
      </c>
      <c r="P294" s="2" t="str">
        <f t="array" ref="P29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5" spans="1:16" x14ac:dyDescent="0.35">
      <c r="A295" s="2" t="str">
        <f>IF(Сборка_реестра_с_БД[[#This Row],[Контроль]]=TRUE,Сборка_реестра_с_БД[[#This Row],[ № ТН]],"")</f>
        <v>НТС б/н 20</v>
      </c>
      <c r="B295" s="2" t="b">
        <v>1</v>
      </c>
      <c r="C295" s="3">
        <v>43886</v>
      </c>
      <c r="D295" t="s">
        <v>188</v>
      </c>
      <c r="E295" t="s">
        <v>0</v>
      </c>
      <c r="F295">
        <v>20</v>
      </c>
      <c r="H295" t="s">
        <v>187</v>
      </c>
      <c r="I295" t="s">
        <v>114</v>
      </c>
      <c r="J295" t="s">
        <v>154</v>
      </c>
      <c r="K295" t="s">
        <v>76</v>
      </c>
      <c r="M295">
        <v>13</v>
      </c>
      <c r="N295" s="3">
        <v>43890</v>
      </c>
      <c r="P295" s="2" t="str">
        <f t="array" ref="P29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6" spans="1:16" x14ac:dyDescent="0.35">
      <c r="A296" s="2" t="str">
        <f>IF(Сборка_реестра_с_БД[[#This Row],[Контроль]]=TRUE,Сборка_реестра_с_БД[[#This Row],[ № ТН]],"")</f>
        <v>НТС б/н 16</v>
      </c>
      <c r="B296" s="2" t="b">
        <v>1</v>
      </c>
      <c r="C296" s="3">
        <v>43886</v>
      </c>
      <c r="D296" t="s">
        <v>185</v>
      </c>
      <c r="E296" t="s">
        <v>0</v>
      </c>
      <c r="F296">
        <v>20</v>
      </c>
      <c r="G296" t="s">
        <v>137</v>
      </c>
      <c r="H296" t="s">
        <v>61</v>
      </c>
      <c r="I296" t="s">
        <v>22</v>
      </c>
      <c r="J296" t="s">
        <v>154</v>
      </c>
      <c r="K296" t="s">
        <v>76</v>
      </c>
      <c r="M296">
        <v>13</v>
      </c>
      <c r="N296" s="3">
        <v>43890</v>
      </c>
      <c r="P296" s="2" t="str">
        <f t="array" ref="P29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7" spans="1:16" x14ac:dyDescent="0.35">
      <c r="A297" s="2" t="str">
        <f>IF(Сборка_реестра_с_БД[[#This Row],[Контроль]]=TRUE,Сборка_реестра_с_БД[[#This Row],[ № ТН]],"")</f>
        <v>НТС б/н 12</v>
      </c>
      <c r="B297" s="2" t="b">
        <v>1</v>
      </c>
      <c r="C297" s="3">
        <v>43886</v>
      </c>
      <c r="D297" t="s">
        <v>196</v>
      </c>
      <c r="E297" t="s">
        <v>0</v>
      </c>
      <c r="F297">
        <v>20</v>
      </c>
      <c r="G297" t="s">
        <v>163</v>
      </c>
      <c r="H297" t="s">
        <v>111</v>
      </c>
      <c r="I297" t="s">
        <v>22</v>
      </c>
      <c r="J297" t="s">
        <v>154</v>
      </c>
      <c r="K297" t="s">
        <v>76</v>
      </c>
      <c r="M297">
        <v>13</v>
      </c>
      <c r="N297" s="3">
        <v>43890</v>
      </c>
      <c r="P297" s="2" t="str">
        <f t="array" ref="P29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8" spans="1:16" x14ac:dyDescent="0.35">
      <c r="A298" s="2" t="str">
        <f>IF(Сборка_реестра_с_БД[[#This Row],[Контроль]]=TRUE,Сборка_реестра_с_БД[[#This Row],[ № ТН]],"")</f>
        <v>НТС б/н 11</v>
      </c>
      <c r="B298" s="2" t="b">
        <v>1</v>
      </c>
      <c r="C298" s="3">
        <v>43886</v>
      </c>
      <c r="D298" t="s">
        <v>191</v>
      </c>
      <c r="E298" t="s">
        <v>0</v>
      </c>
      <c r="F298">
        <v>20</v>
      </c>
      <c r="G298" t="s">
        <v>163</v>
      </c>
      <c r="H298" t="s">
        <v>111</v>
      </c>
      <c r="I298" t="s">
        <v>22</v>
      </c>
      <c r="J298" t="s">
        <v>154</v>
      </c>
      <c r="K298" t="s">
        <v>76</v>
      </c>
      <c r="M298">
        <v>13</v>
      </c>
      <c r="N298" s="3">
        <v>43890</v>
      </c>
      <c r="P298" s="2" t="str">
        <f t="array" ref="P29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299" spans="1:16" x14ac:dyDescent="0.35">
      <c r="A299" s="2" t="str">
        <f>IF(Сборка_реестра_с_БД[[#This Row],[Контроль]]=TRUE,Сборка_реестра_с_БД[[#This Row],[ № ТН]],"")</f>
        <v>НТС б/н 10</v>
      </c>
      <c r="B299" s="2" t="b">
        <v>1</v>
      </c>
      <c r="C299" s="3">
        <v>43886</v>
      </c>
      <c r="D299" t="s">
        <v>192</v>
      </c>
      <c r="E299" t="s">
        <v>0</v>
      </c>
      <c r="F299">
        <v>20</v>
      </c>
      <c r="G299" t="s">
        <v>163</v>
      </c>
      <c r="H299" t="s">
        <v>111</v>
      </c>
      <c r="I299" t="s">
        <v>22</v>
      </c>
      <c r="J299" t="s">
        <v>154</v>
      </c>
      <c r="K299" t="s">
        <v>76</v>
      </c>
      <c r="M299">
        <v>13</v>
      </c>
      <c r="N299" s="3">
        <v>43890</v>
      </c>
      <c r="P299" s="2" t="str">
        <f t="array" ref="P29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0" spans="1:16" x14ac:dyDescent="0.35">
      <c r="A300" s="2" t="str">
        <f>IF(Сборка_реестра_с_БД[[#This Row],[Контроль]]=TRUE,Сборка_реестра_с_БД[[#This Row],[ № ТН]],"")</f>
        <v>НТС б/н 15</v>
      </c>
      <c r="B300" s="2" t="b">
        <v>1</v>
      </c>
      <c r="C300" s="3">
        <v>43886</v>
      </c>
      <c r="D300" t="s">
        <v>190</v>
      </c>
      <c r="E300" t="s">
        <v>0</v>
      </c>
      <c r="F300">
        <v>20</v>
      </c>
      <c r="G300" t="s">
        <v>137</v>
      </c>
      <c r="H300" t="s">
        <v>61</v>
      </c>
      <c r="I300" t="s">
        <v>22</v>
      </c>
      <c r="J300" t="s">
        <v>154</v>
      </c>
      <c r="K300" t="s">
        <v>76</v>
      </c>
      <c r="M300">
        <v>13</v>
      </c>
      <c r="N300" s="3">
        <v>43890</v>
      </c>
      <c r="P300" s="2" t="str">
        <f t="array" ref="P30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1" spans="1:16" x14ac:dyDescent="0.35">
      <c r="A301" s="2" t="str">
        <f>IF(Сборка_реестра_с_БД[[#This Row],[Контроль]]=TRUE,Сборка_реестра_с_БД[[#This Row],[ № ТН]],"")</f>
        <v>НТС б/н 14</v>
      </c>
      <c r="B301" s="2" t="b">
        <v>1</v>
      </c>
      <c r="C301" s="3">
        <v>43886</v>
      </c>
      <c r="D301" t="s">
        <v>194</v>
      </c>
      <c r="E301" t="s">
        <v>0</v>
      </c>
      <c r="F301">
        <v>20</v>
      </c>
      <c r="G301" t="s">
        <v>137</v>
      </c>
      <c r="H301" t="s">
        <v>61</v>
      </c>
      <c r="I301" t="s">
        <v>22</v>
      </c>
      <c r="J301" t="s">
        <v>154</v>
      </c>
      <c r="K301" t="s">
        <v>76</v>
      </c>
      <c r="M301">
        <v>13</v>
      </c>
      <c r="N301" s="3">
        <v>43890</v>
      </c>
      <c r="P301" s="2" t="str">
        <f t="array" ref="P30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2" spans="1:16" x14ac:dyDescent="0.35">
      <c r="A302" s="2" t="str">
        <f>IF(Сборка_реестра_с_БД[[#This Row],[Контроль]]=TRUE,Сборка_реестра_с_БД[[#This Row],[ № ТН]],"")</f>
        <v>НТС б/н 13</v>
      </c>
      <c r="B302" s="2" t="b">
        <v>1</v>
      </c>
      <c r="C302" s="3">
        <v>43886</v>
      </c>
      <c r="D302" t="s">
        <v>195</v>
      </c>
      <c r="E302" t="s">
        <v>0</v>
      </c>
      <c r="F302">
        <v>20</v>
      </c>
      <c r="G302" t="s">
        <v>137</v>
      </c>
      <c r="H302" t="s">
        <v>61</v>
      </c>
      <c r="I302" t="s">
        <v>22</v>
      </c>
      <c r="J302" t="s">
        <v>154</v>
      </c>
      <c r="K302" t="s">
        <v>76</v>
      </c>
      <c r="M302">
        <v>13</v>
      </c>
      <c r="N302" s="3">
        <v>43890</v>
      </c>
      <c r="P302" s="2" t="str">
        <f t="array" ref="P30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3" spans="1:16" x14ac:dyDescent="0.35">
      <c r="A303" s="2" t="str">
        <f>IF(Сборка_реестра_с_БД[[#This Row],[Контроль]]=TRUE,Сборка_реестра_с_БД[[#This Row],[ № ТН]],"")</f>
        <v>ИН37457</v>
      </c>
      <c r="B303" s="2" t="b">
        <v>1</v>
      </c>
      <c r="C303" s="3">
        <v>43886</v>
      </c>
      <c r="D303" t="s">
        <v>427</v>
      </c>
      <c r="E303" t="s">
        <v>0</v>
      </c>
      <c r="F303">
        <v>22.5</v>
      </c>
      <c r="G303" t="s">
        <v>125</v>
      </c>
      <c r="H303" t="s">
        <v>27</v>
      </c>
      <c r="I303" t="s">
        <v>16</v>
      </c>
      <c r="J303" t="s">
        <v>154</v>
      </c>
      <c r="K303" t="s">
        <v>76</v>
      </c>
      <c r="M303">
        <v>13</v>
      </c>
      <c r="N303" s="3">
        <v>43890</v>
      </c>
      <c r="P303" s="2" t="str">
        <f t="array" ref="P30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4" spans="1:16" x14ac:dyDescent="0.35">
      <c r="A304" s="2" t="str">
        <f>IF(Сборка_реестра_с_БД[[#This Row],[Контроль]]=TRUE,Сборка_реестра_с_БД[[#This Row],[ № ТН]],"")</f>
        <v>СГ40134</v>
      </c>
      <c r="B304" s="2" t="b">
        <v>1</v>
      </c>
      <c r="C304" s="3">
        <v>43886</v>
      </c>
      <c r="D304" t="s">
        <v>428</v>
      </c>
      <c r="E304" t="s">
        <v>0</v>
      </c>
      <c r="F304">
        <v>19</v>
      </c>
      <c r="G304" t="s">
        <v>141</v>
      </c>
      <c r="H304" t="s">
        <v>41</v>
      </c>
      <c r="I304" t="s">
        <v>22</v>
      </c>
      <c r="J304" t="s">
        <v>154</v>
      </c>
      <c r="K304" t="s">
        <v>76</v>
      </c>
      <c r="M304">
        <v>13</v>
      </c>
      <c r="N304" s="3">
        <v>43890</v>
      </c>
      <c r="P304" s="2" t="str">
        <f t="array" ref="P30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5" spans="1:16" x14ac:dyDescent="0.35">
      <c r="A305" s="2" t="str">
        <f>IF(Сборка_реестра_с_БД[[#This Row],[Контроль]]=TRUE,Сборка_реестра_с_БД[[#This Row],[ № ТН]],"")</f>
        <v>СГ40135</v>
      </c>
      <c r="B305" s="2" t="b">
        <v>1</v>
      </c>
      <c r="C305" s="3">
        <v>43886</v>
      </c>
      <c r="D305" t="s">
        <v>429</v>
      </c>
      <c r="E305" t="s">
        <v>0</v>
      </c>
      <c r="F305">
        <v>19</v>
      </c>
      <c r="G305" t="s">
        <v>141</v>
      </c>
      <c r="H305" t="s">
        <v>41</v>
      </c>
      <c r="I305" t="s">
        <v>22</v>
      </c>
      <c r="J305" t="s">
        <v>154</v>
      </c>
      <c r="K305" t="s">
        <v>76</v>
      </c>
      <c r="M305">
        <v>13</v>
      </c>
      <c r="N305" s="3">
        <v>43890</v>
      </c>
      <c r="P305" s="2" t="str">
        <f t="array" ref="P30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6" spans="1:16" x14ac:dyDescent="0.35">
      <c r="A306" s="2" t="str">
        <f>IF(Сборка_реестра_с_БД[[#This Row],[Контроль]]=TRUE,Сборка_реестра_с_БД[[#This Row],[ № ТН]],"")</f>
        <v>СГ40587</v>
      </c>
      <c r="B306" s="2" t="b">
        <v>1</v>
      </c>
      <c r="C306" s="3">
        <v>43886</v>
      </c>
      <c r="D306" t="s">
        <v>430</v>
      </c>
      <c r="E306" t="s">
        <v>0</v>
      </c>
      <c r="F306">
        <v>19</v>
      </c>
      <c r="G306" t="s">
        <v>152</v>
      </c>
      <c r="H306" t="s">
        <v>45</v>
      </c>
      <c r="I306" t="s">
        <v>22</v>
      </c>
      <c r="J306" t="s">
        <v>154</v>
      </c>
      <c r="K306" t="s">
        <v>76</v>
      </c>
      <c r="M306">
        <v>13</v>
      </c>
      <c r="N306" s="3">
        <v>43890</v>
      </c>
      <c r="P306" s="2" t="str">
        <f t="array" ref="P30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7" spans="1:16" x14ac:dyDescent="0.35">
      <c r="A307" s="2" t="str">
        <f>IF(Сборка_реестра_с_БД[[#This Row],[Контроль]]=TRUE,Сборка_реестра_с_БД[[#This Row],[ № ТН]],"")</f>
        <v>СГ40140</v>
      </c>
      <c r="B307" s="2" t="b">
        <v>1</v>
      </c>
      <c r="C307" s="3">
        <v>43886</v>
      </c>
      <c r="D307" t="s">
        <v>431</v>
      </c>
      <c r="E307" t="s">
        <v>0</v>
      </c>
      <c r="F307">
        <v>20</v>
      </c>
      <c r="G307" t="s">
        <v>155</v>
      </c>
      <c r="H307" t="s">
        <v>81</v>
      </c>
      <c r="I307" t="s">
        <v>110</v>
      </c>
      <c r="J307" t="s">
        <v>154</v>
      </c>
      <c r="K307" t="s">
        <v>76</v>
      </c>
      <c r="M307">
        <v>13</v>
      </c>
      <c r="N307" s="3">
        <v>43890</v>
      </c>
      <c r="P307" s="2" t="str">
        <f t="array" ref="P30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8" spans="1:16" x14ac:dyDescent="0.35">
      <c r="A308" s="2" t="str">
        <f>IF(Сборка_реестра_с_БД[[#This Row],[Контроль]]=TRUE,Сборка_реестра_с_БД[[#This Row],[ № ТН]],"")</f>
        <v>СГ40116</v>
      </c>
      <c r="B308" s="2" t="b">
        <v>1</v>
      </c>
      <c r="C308" s="3">
        <v>43886</v>
      </c>
      <c r="D308" t="s">
        <v>432</v>
      </c>
      <c r="E308" t="s">
        <v>0</v>
      </c>
      <c r="F308">
        <v>20</v>
      </c>
      <c r="G308" t="s">
        <v>155</v>
      </c>
      <c r="H308" t="s">
        <v>81</v>
      </c>
      <c r="I308" t="s">
        <v>110</v>
      </c>
      <c r="J308" t="s">
        <v>154</v>
      </c>
      <c r="K308" t="s">
        <v>76</v>
      </c>
      <c r="M308">
        <v>13</v>
      </c>
      <c r="N308" s="3">
        <v>43890</v>
      </c>
      <c r="P308" s="2" t="str">
        <f t="array" ref="P30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09" spans="1:16" x14ac:dyDescent="0.35">
      <c r="A309" s="2" t="str">
        <f>IF(Сборка_реестра_с_БД[[#This Row],[Контроль]]=TRUE,Сборка_реестра_с_БД[[#This Row],[ № ТН]],"")</f>
        <v>СГ40133</v>
      </c>
      <c r="B309" s="2" t="b">
        <v>1</v>
      </c>
      <c r="C309" s="3">
        <v>43886</v>
      </c>
      <c r="D309" t="s">
        <v>433</v>
      </c>
      <c r="E309" t="s">
        <v>0</v>
      </c>
      <c r="F309">
        <v>19</v>
      </c>
      <c r="G309" t="s">
        <v>141</v>
      </c>
      <c r="H309" t="s">
        <v>41</v>
      </c>
      <c r="I309" t="s">
        <v>22</v>
      </c>
      <c r="J309" t="s">
        <v>154</v>
      </c>
      <c r="K309" t="s">
        <v>76</v>
      </c>
      <c r="M309">
        <v>13</v>
      </c>
      <c r="N309" s="3">
        <v>43890</v>
      </c>
      <c r="P309" s="2" t="str">
        <f t="array" ref="P30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0" spans="1:16" x14ac:dyDescent="0.35">
      <c r="A310" s="2" t="str">
        <f>IF(Сборка_реестра_с_БД[[#This Row],[Контроль]]=TRUE,Сборка_реестра_с_БД[[#This Row],[ № ТН]],"")</f>
        <v>СГ40586</v>
      </c>
      <c r="B310" s="2" t="b">
        <v>1</v>
      </c>
      <c r="C310" s="3">
        <v>43886</v>
      </c>
      <c r="D310" t="s">
        <v>434</v>
      </c>
      <c r="E310" t="s">
        <v>0</v>
      </c>
      <c r="F310">
        <v>19</v>
      </c>
      <c r="G310" t="s">
        <v>152</v>
      </c>
      <c r="H310" t="s">
        <v>45</v>
      </c>
      <c r="I310" t="s">
        <v>22</v>
      </c>
      <c r="J310" t="s">
        <v>154</v>
      </c>
      <c r="K310" t="s">
        <v>76</v>
      </c>
      <c r="M310">
        <v>13</v>
      </c>
      <c r="N310" s="3">
        <v>43890</v>
      </c>
      <c r="P310" s="2" t="str">
        <f t="array" ref="P31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1" spans="1:16" x14ac:dyDescent="0.35">
      <c r="A311" s="2" t="str">
        <f>IF(Сборка_реестра_с_БД[[#This Row],[Контроль]]=TRUE,Сборка_реестра_с_БД[[#This Row],[ № ТН]],"")</f>
        <v>АСН б/н 79</v>
      </c>
      <c r="B311" s="2" t="b">
        <v>1</v>
      </c>
      <c r="C311" s="3">
        <v>43886</v>
      </c>
      <c r="D311" t="s">
        <v>435</v>
      </c>
      <c r="E311" t="s">
        <v>0</v>
      </c>
      <c r="F311">
        <v>18</v>
      </c>
      <c r="G311" t="s">
        <v>143</v>
      </c>
      <c r="H311" t="s">
        <v>144</v>
      </c>
      <c r="I311" t="s">
        <v>18</v>
      </c>
      <c r="J311" t="s">
        <v>154</v>
      </c>
      <c r="K311" t="s">
        <v>76</v>
      </c>
      <c r="M311">
        <v>13</v>
      </c>
      <c r="N311" s="3">
        <v>43890</v>
      </c>
      <c r="P311" s="2" t="str">
        <f t="array" ref="P31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2" spans="1:16" x14ac:dyDescent="0.35">
      <c r="A312" s="2" t="str">
        <f>IF(Сборка_реестра_с_БД[[#This Row],[Контроль]]=TRUE,Сборка_реестра_с_БД[[#This Row],[ № ТН]],"")</f>
        <v>АСН б/н 78</v>
      </c>
      <c r="B312" s="2" t="b">
        <v>1</v>
      </c>
      <c r="C312" s="3">
        <v>43886</v>
      </c>
      <c r="D312" t="s">
        <v>436</v>
      </c>
      <c r="E312" t="s">
        <v>0</v>
      </c>
      <c r="F312">
        <v>18</v>
      </c>
      <c r="G312" t="s">
        <v>143</v>
      </c>
      <c r="H312" t="s">
        <v>144</v>
      </c>
      <c r="I312" t="s">
        <v>18</v>
      </c>
      <c r="J312" t="s">
        <v>154</v>
      </c>
      <c r="K312" t="s">
        <v>76</v>
      </c>
      <c r="M312">
        <v>13</v>
      </c>
      <c r="N312" s="3">
        <v>43890</v>
      </c>
      <c r="P312" s="2" t="str">
        <f t="array" ref="P31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3" spans="1:16" x14ac:dyDescent="0.35">
      <c r="A313" s="2" t="str">
        <f>IF(Сборка_реестра_с_БД[[#This Row],[Контроль]]=TRUE,Сборка_реестра_с_БД[[#This Row],[ № ТН]],"")</f>
        <v>АСН б/н 77</v>
      </c>
      <c r="B313" s="2" t="b">
        <v>1</v>
      </c>
      <c r="C313" s="3">
        <v>43886</v>
      </c>
      <c r="D313" t="s">
        <v>437</v>
      </c>
      <c r="E313" t="s">
        <v>0</v>
      </c>
      <c r="F313">
        <v>18</v>
      </c>
      <c r="G313" t="s">
        <v>147</v>
      </c>
      <c r="H313" t="s">
        <v>148</v>
      </c>
      <c r="I313" t="s">
        <v>18</v>
      </c>
      <c r="J313" t="s">
        <v>154</v>
      </c>
      <c r="K313" t="s">
        <v>76</v>
      </c>
      <c r="M313">
        <v>13</v>
      </c>
      <c r="N313" s="3">
        <v>43890</v>
      </c>
      <c r="P313" s="2" t="str">
        <f t="array" ref="P31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4" spans="1:16" x14ac:dyDescent="0.35">
      <c r="A314" s="2" t="str">
        <f>IF(Сборка_реестра_с_БД[[#This Row],[Контроль]]=TRUE,Сборка_реестра_с_БД[[#This Row],[ № ТН]],"")</f>
        <v>СГ40584</v>
      </c>
      <c r="B314" s="2" t="b">
        <v>1</v>
      </c>
      <c r="C314" s="3">
        <v>43886</v>
      </c>
      <c r="D314" t="s">
        <v>438</v>
      </c>
      <c r="E314" t="s">
        <v>0</v>
      </c>
      <c r="F314">
        <v>19</v>
      </c>
      <c r="G314" t="s">
        <v>152</v>
      </c>
      <c r="H314" t="s">
        <v>45</v>
      </c>
      <c r="I314" t="s">
        <v>22</v>
      </c>
      <c r="J314" t="s">
        <v>154</v>
      </c>
      <c r="K314" t="s">
        <v>76</v>
      </c>
      <c r="M314">
        <v>13</v>
      </c>
      <c r="N314" s="3">
        <v>43890</v>
      </c>
      <c r="P314" s="2" t="str">
        <f t="array" ref="P31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5" spans="1:16" x14ac:dyDescent="0.35">
      <c r="A315" s="2" t="str">
        <f>IF(Сборка_реестра_с_БД[[#This Row],[Контроль]]=TRUE,Сборка_реестра_с_БД[[#This Row],[ № ТН]],"")</f>
        <v>АСН б/н 81</v>
      </c>
      <c r="B315" s="2" t="b">
        <v>1</v>
      </c>
      <c r="C315" s="3">
        <v>43886</v>
      </c>
      <c r="D315" t="s">
        <v>439</v>
      </c>
      <c r="E315" t="s">
        <v>0</v>
      </c>
      <c r="F315">
        <v>18</v>
      </c>
      <c r="G315" t="s">
        <v>143</v>
      </c>
      <c r="H315" t="s">
        <v>144</v>
      </c>
      <c r="I315" t="s">
        <v>18</v>
      </c>
      <c r="J315" t="s">
        <v>154</v>
      </c>
      <c r="K315" t="s">
        <v>76</v>
      </c>
      <c r="M315">
        <v>13</v>
      </c>
      <c r="N315" s="3">
        <v>43890</v>
      </c>
      <c r="P315" s="2" t="str">
        <f t="array" ref="P31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6" spans="1:16" x14ac:dyDescent="0.35">
      <c r="A316" s="2" t="str">
        <f>IF(Сборка_реестра_с_БД[[#This Row],[Контроль]]=TRUE,Сборка_реестра_с_БД[[#This Row],[ № ТН]],"")</f>
        <v>АСН б/н 80</v>
      </c>
      <c r="B316" s="2" t="b">
        <v>1</v>
      </c>
      <c r="C316" s="3">
        <v>43886</v>
      </c>
      <c r="D316" t="s">
        <v>440</v>
      </c>
      <c r="E316" t="s">
        <v>0</v>
      </c>
      <c r="F316">
        <v>18</v>
      </c>
      <c r="G316" t="s">
        <v>143</v>
      </c>
      <c r="H316" t="s">
        <v>144</v>
      </c>
      <c r="I316" t="s">
        <v>18</v>
      </c>
      <c r="J316" t="s">
        <v>154</v>
      </c>
      <c r="K316" t="s">
        <v>76</v>
      </c>
      <c r="M316">
        <v>13</v>
      </c>
      <c r="N316" s="3">
        <v>43890</v>
      </c>
      <c r="P316" s="2" t="str">
        <f t="array" ref="P31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7" spans="1:16" x14ac:dyDescent="0.35">
      <c r="A317" s="2" t="str">
        <f>IF(Сборка_реестра_с_БД[[#This Row],[Контроль]]=TRUE,Сборка_реестра_с_БД[[#This Row],[ № ТН]],"")</f>
        <v>ИН32139</v>
      </c>
      <c r="B317" s="2" t="b">
        <v>1</v>
      </c>
      <c r="C317" s="3">
        <v>43886</v>
      </c>
      <c r="D317" t="s">
        <v>441</v>
      </c>
      <c r="E317" t="s">
        <v>0</v>
      </c>
      <c r="F317">
        <v>23</v>
      </c>
      <c r="G317" t="s">
        <v>30</v>
      </c>
      <c r="H317" t="s">
        <v>31</v>
      </c>
      <c r="I317" t="s">
        <v>32</v>
      </c>
      <c r="J317" t="s">
        <v>154</v>
      </c>
      <c r="K317" t="s">
        <v>76</v>
      </c>
      <c r="M317">
        <v>13</v>
      </c>
      <c r="N317" s="3">
        <v>43890</v>
      </c>
      <c r="P317" s="2" t="str">
        <f t="array" ref="P31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8" spans="1:16" x14ac:dyDescent="0.35">
      <c r="A318" s="2" t="str">
        <f>IF(Сборка_реестра_с_БД[[#This Row],[Контроль]]=TRUE,Сборка_реестра_с_БД[[#This Row],[ № ТН]],"")</f>
        <v>ИН39684</v>
      </c>
      <c r="B318" s="2" t="b">
        <v>1</v>
      </c>
      <c r="C318" s="3">
        <v>43886</v>
      </c>
      <c r="D318" t="s">
        <v>442</v>
      </c>
      <c r="E318" t="s">
        <v>0</v>
      </c>
      <c r="F318">
        <v>22</v>
      </c>
      <c r="G318" t="s">
        <v>126</v>
      </c>
      <c r="H318" t="s">
        <v>78</v>
      </c>
      <c r="I318" t="s">
        <v>32</v>
      </c>
      <c r="J318" t="s">
        <v>154</v>
      </c>
      <c r="K318" t="s">
        <v>76</v>
      </c>
      <c r="M318">
        <v>13</v>
      </c>
      <c r="N318" s="3">
        <v>43890</v>
      </c>
      <c r="P318" s="2" t="str">
        <f t="array" ref="P31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19" spans="1:16" x14ac:dyDescent="0.35">
      <c r="A319" s="2" t="str">
        <f>IF(Сборка_реестра_с_БД[[#This Row],[Контроль]]=TRUE,Сборка_реестра_с_БД[[#This Row],[ № ТН]],"")</f>
        <v>ИН39685</v>
      </c>
      <c r="B319" s="2" t="b">
        <v>1</v>
      </c>
      <c r="C319" s="3">
        <v>43886</v>
      </c>
      <c r="D319" t="s">
        <v>443</v>
      </c>
      <c r="E319" t="s">
        <v>0</v>
      </c>
      <c r="F319">
        <v>22</v>
      </c>
      <c r="G319" t="s">
        <v>126</v>
      </c>
      <c r="H319" t="s">
        <v>78</v>
      </c>
      <c r="I319" t="s">
        <v>32</v>
      </c>
      <c r="J319" t="s">
        <v>154</v>
      </c>
      <c r="K319" t="s">
        <v>76</v>
      </c>
      <c r="M319">
        <v>13</v>
      </c>
      <c r="N319" s="3">
        <v>43890</v>
      </c>
      <c r="P319" s="2" t="str">
        <f t="array" ref="P31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0" spans="1:16" x14ac:dyDescent="0.35">
      <c r="A320" s="2" t="str">
        <f>IF(Сборка_реестра_с_БД[[#This Row],[Контроль]]=TRUE,Сборка_реестра_с_БД[[#This Row],[ № ТН]],"")</f>
        <v>ИН39686</v>
      </c>
      <c r="B320" s="2" t="b">
        <v>1</v>
      </c>
      <c r="C320" s="3">
        <v>43886</v>
      </c>
      <c r="D320" t="s">
        <v>444</v>
      </c>
      <c r="E320" t="s">
        <v>0</v>
      </c>
      <c r="F320">
        <v>22</v>
      </c>
      <c r="G320" t="s">
        <v>126</v>
      </c>
      <c r="H320" t="s">
        <v>78</v>
      </c>
      <c r="I320" t="s">
        <v>32</v>
      </c>
      <c r="J320" t="s">
        <v>154</v>
      </c>
      <c r="K320" t="s">
        <v>76</v>
      </c>
      <c r="M320">
        <v>13</v>
      </c>
      <c r="N320" s="3">
        <v>43890</v>
      </c>
      <c r="P320" s="2" t="str">
        <f t="array" ref="P32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1" spans="1:16" x14ac:dyDescent="0.35">
      <c r="A321" s="2" t="str">
        <f>IF(Сборка_реестра_с_БД[[#This Row],[Контроль]]=TRUE,Сборка_реестра_с_БД[[#This Row],[ № ТН]],"")</f>
        <v>ИН38332</v>
      </c>
      <c r="B321" s="2" t="b">
        <v>1</v>
      </c>
      <c r="C321" s="3">
        <v>43886</v>
      </c>
      <c r="D321" t="s">
        <v>445</v>
      </c>
      <c r="E321" t="s">
        <v>0</v>
      </c>
      <c r="F321">
        <v>22</v>
      </c>
      <c r="G321" t="s">
        <v>54</v>
      </c>
      <c r="H321" t="s">
        <v>52</v>
      </c>
      <c r="I321" t="s">
        <v>32</v>
      </c>
      <c r="J321" t="s">
        <v>154</v>
      </c>
      <c r="K321" t="s">
        <v>76</v>
      </c>
      <c r="M321">
        <v>13</v>
      </c>
      <c r="N321" s="3">
        <v>43890</v>
      </c>
      <c r="P321" s="2" t="str">
        <f t="array" ref="P32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2" spans="1:16" x14ac:dyDescent="0.35">
      <c r="A322" s="2" t="str">
        <f>IF(Сборка_реестра_с_БД[[#This Row],[Контроль]]=TRUE,Сборка_реестра_с_БД[[#This Row],[ № ТН]],"")</f>
        <v>ИН38333</v>
      </c>
      <c r="B322" s="2" t="b">
        <v>1</v>
      </c>
      <c r="C322" s="3">
        <v>43886</v>
      </c>
      <c r="D322" t="s">
        <v>446</v>
      </c>
      <c r="E322" t="s">
        <v>0</v>
      </c>
      <c r="F322">
        <v>22</v>
      </c>
      <c r="G322" t="s">
        <v>54</v>
      </c>
      <c r="H322" t="s">
        <v>52</v>
      </c>
      <c r="I322" t="s">
        <v>32</v>
      </c>
      <c r="J322" t="s">
        <v>154</v>
      </c>
      <c r="K322" t="s">
        <v>76</v>
      </c>
      <c r="M322">
        <v>13</v>
      </c>
      <c r="N322" s="3">
        <v>43890</v>
      </c>
      <c r="P322" s="2" t="str">
        <f t="array" ref="P32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3" spans="1:16" x14ac:dyDescent="0.35">
      <c r="A323" s="2" t="str">
        <f>IF(Сборка_реестра_с_БД[[#This Row],[Контроль]]=TRUE,Сборка_реестра_с_БД[[#This Row],[ № ТН]],"")</f>
        <v>ИН38331</v>
      </c>
      <c r="B323" s="2" t="b">
        <v>1</v>
      </c>
      <c r="C323" s="3">
        <v>43886</v>
      </c>
      <c r="D323" t="s">
        <v>447</v>
      </c>
      <c r="E323" t="s">
        <v>0</v>
      </c>
      <c r="F323">
        <v>23</v>
      </c>
      <c r="G323" t="s">
        <v>54</v>
      </c>
      <c r="H323" t="s">
        <v>52</v>
      </c>
      <c r="I323" t="s">
        <v>32</v>
      </c>
      <c r="J323" t="s">
        <v>154</v>
      </c>
      <c r="K323" t="s">
        <v>76</v>
      </c>
      <c r="M323">
        <v>13</v>
      </c>
      <c r="N323" s="3">
        <v>43890</v>
      </c>
      <c r="P323" s="2" t="str">
        <f t="array" ref="P32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4" spans="1:16" x14ac:dyDescent="0.35">
      <c r="A324" s="2" t="str">
        <f>IF(Сборка_реестра_с_БД[[#This Row],[Контроль]]=TRUE,Сборка_реестра_с_БД[[#This Row],[ № ТН]],"")</f>
        <v>ИН34114</v>
      </c>
      <c r="B324" s="2" t="b">
        <v>1</v>
      </c>
      <c r="C324" s="3">
        <v>43886</v>
      </c>
      <c r="D324" t="s">
        <v>448</v>
      </c>
      <c r="E324" t="s">
        <v>0</v>
      </c>
      <c r="F324">
        <v>22</v>
      </c>
      <c r="G324" t="s">
        <v>169</v>
      </c>
      <c r="H324" t="s">
        <v>28</v>
      </c>
      <c r="I324" t="s">
        <v>32</v>
      </c>
      <c r="J324" t="s">
        <v>154</v>
      </c>
      <c r="K324" t="s">
        <v>76</v>
      </c>
      <c r="M324">
        <v>13</v>
      </c>
      <c r="N324" s="3">
        <v>43890</v>
      </c>
      <c r="P324" s="2" t="str">
        <f t="array" ref="P32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5" spans="1:16" x14ac:dyDescent="0.35">
      <c r="A325" s="2" t="str">
        <f>IF(Сборка_реестра_с_БД[[#This Row],[Контроль]]=TRUE,Сборка_реестра_с_БД[[#This Row],[ № ТН]],"")</f>
        <v>ИН40208</v>
      </c>
      <c r="B325" s="2" t="b">
        <v>1</v>
      </c>
      <c r="C325" s="3">
        <v>43886</v>
      </c>
      <c r="D325" t="s">
        <v>449</v>
      </c>
      <c r="E325" t="s">
        <v>0</v>
      </c>
      <c r="F325">
        <v>22</v>
      </c>
      <c r="G325" t="s">
        <v>36</v>
      </c>
      <c r="H325" t="s">
        <v>37</v>
      </c>
      <c r="I325" t="s">
        <v>32</v>
      </c>
      <c r="J325" t="s">
        <v>154</v>
      </c>
      <c r="K325" t="s">
        <v>76</v>
      </c>
      <c r="M325">
        <v>13</v>
      </c>
      <c r="N325" s="3">
        <v>43890</v>
      </c>
      <c r="P325" s="2" t="str">
        <f t="array" ref="P32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6" spans="1:16" x14ac:dyDescent="0.35">
      <c r="A326" s="2" t="str">
        <f>IF(Сборка_реестра_с_БД[[#This Row],[Контроль]]=TRUE,Сборка_реестра_с_БД[[#This Row],[ № ТН]],"")</f>
        <v>ИН40207</v>
      </c>
      <c r="B326" s="2" t="b">
        <v>1</v>
      </c>
      <c r="C326" s="3">
        <v>43886</v>
      </c>
      <c r="D326" t="s">
        <v>450</v>
      </c>
      <c r="E326" t="s">
        <v>0</v>
      </c>
      <c r="F326">
        <v>22</v>
      </c>
      <c r="G326" t="s">
        <v>36</v>
      </c>
      <c r="H326" t="s">
        <v>37</v>
      </c>
      <c r="I326" t="s">
        <v>32</v>
      </c>
      <c r="J326" t="s">
        <v>154</v>
      </c>
      <c r="K326" t="s">
        <v>76</v>
      </c>
      <c r="M326">
        <v>13</v>
      </c>
      <c r="N326" s="3">
        <v>43890</v>
      </c>
      <c r="P326" s="2" t="str">
        <f t="array" ref="P32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7" spans="1:16" x14ac:dyDescent="0.35">
      <c r="A327" s="2" t="str">
        <f>IF(Сборка_реестра_с_БД[[#This Row],[Контроль]]=TRUE,Сборка_реестра_с_БД[[#This Row],[ № ТН]],"")</f>
        <v>ИН40209</v>
      </c>
      <c r="B327" s="2" t="b">
        <v>1</v>
      </c>
      <c r="C327" s="3">
        <v>43886</v>
      </c>
      <c r="D327" t="s">
        <v>451</v>
      </c>
      <c r="E327" t="s">
        <v>0</v>
      </c>
      <c r="F327">
        <v>22</v>
      </c>
      <c r="G327" t="s">
        <v>36</v>
      </c>
      <c r="H327" t="s">
        <v>37</v>
      </c>
      <c r="I327" t="s">
        <v>32</v>
      </c>
      <c r="J327" t="s">
        <v>154</v>
      </c>
      <c r="K327" t="s">
        <v>76</v>
      </c>
      <c r="M327">
        <v>13</v>
      </c>
      <c r="N327" s="3">
        <v>43890</v>
      </c>
      <c r="P327" s="2" t="str">
        <f t="array" ref="P32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8" spans="1:16" x14ac:dyDescent="0.35">
      <c r="A328" s="2" t="str">
        <f>IF(Сборка_реестра_с_БД[[#This Row],[Контроль]]=TRUE,Сборка_реестра_с_БД[[#This Row],[ № ТН]],"")</f>
        <v>ИН34115</v>
      </c>
      <c r="B328" s="2" t="b">
        <v>1</v>
      </c>
      <c r="C328" s="3">
        <v>43886</v>
      </c>
      <c r="D328" t="s">
        <v>452</v>
      </c>
      <c r="E328" t="s">
        <v>0</v>
      </c>
      <c r="F328">
        <v>22</v>
      </c>
      <c r="G328" t="s">
        <v>169</v>
      </c>
      <c r="H328" t="s">
        <v>28</v>
      </c>
      <c r="I328" t="s">
        <v>32</v>
      </c>
      <c r="J328" t="s">
        <v>154</v>
      </c>
      <c r="K328" t="s">
        <v>76</v>
      </c>
      <c r="M328">
        <v>13</v>
      </c>
      <c r="N328" s="3">
        <v>43890</v>
      </c>
      <c r="P328" s="2" t="str">
        <f t="array" ref="P32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29" spans="1:16" x14ac:dyDescent="0.35">
      <c r="A329" s="2" t="str">
        <f>IF(Сборка_реестра_с_БД[[#This Row],[Контроль]]=TRUE,Сборка_реестра_с_БД[[#This Row],[ № ТН]],"")</f>
        <v>ИН34116</v>
      </c>
      <c r="B329" s="2" t="b">
        <v>1</v>
      </c>
      <c r="C329" s="3">
        <v>43886</v>
      </c>
      <c r="D329" t="s">
        <v>453</v>
      </c>
      <c r="E329" t="s">
        <v>0</v>
      </c>
      <c r="F329">
        <v>22</v>
      </c>
      <c r="G329" t="s">
        <v>169</v>
      </c>
      <c r="H329" t="s">
        <v>28</v>
      </c>
      <c r="I329" t="s">
        <v>32</v>
      </c>
      <c r="J329" t="s">
        <v>154</v>
      </c>
      <c r="K329" t="s">
        <v>76</v>
      </c>
      <c r="M329">
        <v>13</v>
      </c>
      <c r="N329" s="3">
        <v>43890</v>
      </c>
      <c r="P329" s="2" t="str">
        <f t="array" ref="P32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0" spans="1:16" x14ac:dyDescent="0.35">
      <c r="A330" s="2" t="str">
        <f>IF(Сборка_реестра_с_БД[[#This Row],[Контроль]]=TRUE,Сборка_реестра_с_БД[[#This Row],[ № ТН]],"")</f>
        <v>ИН40206</v>
      </c>
      <c r="B330" s="2" t="b">
        <v>1</v>
      </c>
      <c r="C330" s="3">
        <v>43886</v>
      </c>
      <c r="D330" t="s">
        <v>454</v>
      </c>
      <c r="E330" t="s">
        <v>0</v>
      </c>
      <c r="F330">
        <v>21</v>
      </c>
      <c r="G330" t="s">
        <v>36</v>
      </c>
      <c r="H330" t="s">
        <v>37</v>
      </c>
      <c r="I330" t="s">
        <v>32</v>
      </c>
      <c r="J330" t="s">
        <v>154</v>
      </c>
      <c r="K330" t="s">
        <v>76</v>
      </c>
      <c r="M330">
        <v>13</v>
      </c>
      <c r="N330" s="3">
        <v>43890</v>
      </c>
      <c r="P330" s="2" t="str">
        <f t="array" ref="P33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1" spans="1:16" x14ac:dyDescent="0.35">
      <c r="A331" s="2" t="str">
        <f>IF(Сборка_реестра_с_БД[[#This Row],[Контроль]]=TRUE,Сборка_реестра_с_БД[[#This Row],[ № ТН]],"")</f>
        <v>ИН40272</v>
      </c>
      <c r="B331" s="2" t="b">
        <v>1</v>
      </c>
      <c r="C331" s="3">
        <v>43887</v>
      </c>
      <c r="D331" t="s">
        <v>455</v>
      </c>
      <c r="E331" t="s">
        <v>0</v>
      </c>
      <c r="F331">
        <v>22.5</v>
      </c>
      <c r="G331" t="s">
        <v>53</v>
      </c>
      <c r="H331" t="s">
        <v>33</v>
      </c>
      <c r="I331" t="s">
        <v>16</v>
      </c>
      <c r="J331" t="s">
        <v>154</v>
      </c>
      <c r="K331" t="s">
        <v>76</v>
      </c>
      <c r="M331">
        <v>13</v>
      </c>
      <c r="N331" s="3">
        <v>43890</v>
      </c>
      <c r="P331" s="2" t="str">
        <f t="array" ref="P33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2" spans="1:16" x14ac:dyDescent="0.35">
      <c r="A332" s="2" t="str">
        <f>IF(Сборка_реестра_с_БД[[#This Row],[Контроль]]=TRUE,Сборка_реестра_с_БД[[#This Row],[ № ТН]],"")</f>
        <v>ИН39472</v>
      </c>
      <c r="B332" s="2" t="b">
        <v>1</v>
      </c>
      <c r="C332" s="3">
        <v>43887</v>
      </c>
      <c r="D332" t="s">
        <v>456</v>
      </c>
      <c r="E332" t="s">
        <v>0</v>
      </c>
      <c r="F332">
        <v>22</v>
      </c>
      <c r="G332" t="s">
        <v>121</v>
      </c>
      <c r="H332" t="s">
        <v>31</v>
      </c>
      <c r="I332" t="s">
        <v>32</v>
      </c>
      <c r="J332" t="s">
        <v>154</v>
      </c>
      <c r="K332" t="s">
        <v>76</v>
      </c>
      <c r="M332">
        <v>13</v>
      </c>
      <c r="N332" s="3">
        <v>43890</v>
      </c>
      <c r="P332" s="2" t="str">
        <f t="array" ref="P33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3" spans="1:16" x14ac:dyDescent="0.35">
      <c r="A333" s="2" t="str">
        <f>IF(Сборка_реестра_с_БД[[#This Row],[Контроль]]=TRUE,Сборка_реестра_с_БД[[#This Row],[ № ТН]],"")</f>
        <v>ИН39473</v>
      </c>
      <c r="B333" s="2" t="b">
        <v>1</v>
      </c>
      <c r="C333" s="3">
        <v>43887</v>
      </c>
      <c r="D333" t="s">
        <v>457</v>
      </c>
      <c r="E333" t="s">
        <v>0</v>
      </c>
      <c r="F333">
        <v>23</v>
      </c>
      <c r="G333" t="s">
        <v>121</v>
      </c>
      <c r="H333" t="s">
        <v>31</v>
      </c>
      <c r="I333" t="s">
        <v>32</v>
      </c>
      <c r="J333" t="s">
        <v>154</v>
      </c>
      <c r="K333" t="s">
        <v>76</v>
      </c>
      <c r="M333">
        <v>13</v>
      </c>
      <c r="N333" s="3">
        <v>43890</v>
      </c>
      <c r="P333" s="2" t="str">
        <f t="array" ref="P33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4" spans="1:16" x14ac:dyDescent="0.35">
      <c r="A334" s="2" t="str">
        <f>IF(Сборка_реестра_с_БД[[#This Row],[Контроль]]=TRUE,Сборка_реестра_с_БД[[#This Row],[ № ТН]],"")</f>
        <v>ИН39505</v>
      </c>
      <c r="B334" s="2" t="b">
        <v>1</v>
      </c>
      <c r="C334" s="3">
        <v>43887</v>
      </c>
      <c r="D334" t="s">
        <v>458</v>
      </c>
      <c r="E334" t="s">
        <v>0</v>
      </c>
      <c r="F334">
        <v>22.5</v>
      </c>
      <c r="G334" t="s">
        <v>53</v>
      </c>
      <c r="H334" t="s">
        <v>33</v>
      </c>
      <c r="I334" t="s">
        <v>16</v>
      </c>
      <c r="J334" t="s">
        <v>154</v>
      </c>
      <c r="K334" t="s">
        <v>76</v>
      </c>
      <c r="M334">
        <v>13</v>
      </c>
      <c r="N334" s="3">
        <v>43890</v>
      </c>
      <c r="P334" s="2" t="str">
        <f t="array" ref="P33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5" spans="1:16" x14ac:dyDescent="0.35">
      <c r="A335" s="2" t="str">
        <f>IF(Сборка_реестра_с_БД[[#This Row],[Контроль]]=TRUE,Сборка_реестра_с_БД[[#This Row],[ № ТН]],"")</f>
        <v>ИН39687</v>
      </c>
      <c r="B335" s="2" t="b">
        <v>1</v>
      </c>
      <c r="C335" s="3">
        <v>43887</v>
      </c>
      <c r="D335" t="s">
        <v>459</v>
      </c>
      <c r="E335" t="s">
        <v>0</v>
      </c>
      <c r="F335">
        <v>22</v>
      </c>
      <c r="G335" t="s">
        <v>126</v>
      </c>
      <c r="H335" t="s">
        <v>78</v>
      </c>
      <c r="I335" t="s">
        <v>32</v>
      </c>
      <c r="J335" t="s">
        <v>154</v>
      </c>
      <c r="K335" t="s">
        <v>76</v>
      </c>
      <c r="M335">
        <v>13</v>
      </c>
      <c r="N335" s="3">
        <v>43890</v>
      </c>
      <c r="P335" s="2" t="str">
        <f t="array" ref="P33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6" spans="1:16" x14ac:dyDescent="0.35">
      <c r="A336" s="2" t="str">
        <f>IF(Сборка_реестра_с_БД[[#This Row],[Контроль]]=TRUE,Сборка_реестра_с_БД[[#This Row],[ № ТН]],"")</f>
        <v>ИН39688</v>
      </c>
      <c r="B336" s="2" t="b">
        <v>1</v>
      </c>
      <c r="C336" s="3">
        <v>43887</v>
      </c>
      <c r="D336" t="s">
        <v>460</v>
      </c>
      <c r="E336" t="s">
        <v>0</v>
      </c>
      <c r="F336">
        <v>22</v>
      </c>
      <c r="G336" t="s">
        <v>126</v>
      </c>
      <c r="H336" t="s">
        <v>78</v>
      </c>
      <c r="I336" t="s">
        <v>32</v>
      </c>
      <c r="J336" t="s">
        <v>154</v>
      </c>
      <c r="K336" t="s">
        <v>76</v>
      </c>
      <c r="M336">
        <v>13</v>
      </c>
      <c r="N336" s="3">
        <v>43890</v>
      </c>
      <c r="P336" s="2" t="str">
        <f t="array" ref="P33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7" spans="1:16" x14ac:dyDescent="0.35">
      <c r="A337" s="2" t="str">
        <f>IF(Сборка_реестра_с_БД[[#This Row],[Контроль]]=TRUE,Сборка_реестра_с_БД[[#This Row],[ № ТН]],"")</f>
        <v>ИН39504</v>
      </c>
      <c r="B337" s="2" t="b">
        <v>1</v>
      </c>
      <c r="C337" s="3">
        <v>43887</v>
      </c>
      <c r="D337" t="s">
        <v>461</v>
      </c>
      <c r="E337" t="s">
        <v>0</v>
      </c>
      <c r="F337">
        <v>23</v>
      </c>
      <c r="G337" t="s">
        <v>53</v>
      </c>
      <c r="H337" t="s">
        <v>33</v>
      </c>
      <c r="I337" t="s">
        <v>16</v>
      </c>
      <c r="J337" t="s">
        <v>154</v>
      </c>
      <c r="K337" t="s">
        <v>76</v>
      </c>
      <c r="M337">
        <v>13</v>
      </c>
      <c r="N337" s="3">
        <v>43890</v>
      </c>
      <c r="P337" s="2" t="str">
        <f t="array" ref="P33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8" spans="1:16" x14ac:dyDescent="0.35">
      <c r="A338" s="2" t="str">
        <f>IF(Сборка_реестра_с_БД[[#This Row],[Контроль]]=TRUE,Сборка_реестра_с_БД[[#This Row],[ № ТН]],"")</f>
        <v>ИН39554</v>
      </c>
      <c r="B338" s="2" t="b">
        <v>1</v>
      </c>
      <c r="C338" s="3">
        <v>43887</v>
      </c>
      <c r="D338" t="s">
        <v>462</v>
      </c>
      <c r="E338" t="s">
        <v>0</v>
      </c>
      <c r="F338">
        <v>22</v>
      </c>
      <c r="G338" t="s">
        <v>122</v>
      </c>
      <c r="H338" t="s">
        <v>59</v>
      </c>
      <c r="I338" t="s">
        <v>32</v>
      </c>
      <c r="J338" t="s">
        <v>154</v>
      </c>
      <c r="K338" t="s">
        <v>76</v>
      </c>
      <c r="M338">
        <v>13</v>
      </c>
      <c r="N338" s="3">
        <v>43890</v>
      </c>
      <c r="P338" s="2" t="str">
        <f t="array" ref="P33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39" spans="1:16" x14ac:dyDescent="0.35">
      <c r="A339" s="2" t="str">
        <f>IF(Сборка_реестра_с_БД[[#This Row],[Контроль]]=TRUE,Сборка_реестра_с_БД[[#This Row],[ № ТН]],"")</f>
        <v>НТС б/н 23</v>
      </c>
      <c r="B339" s="2" t="b">
        <v>1</v>
      </c>
      <c r="C339" s="3">
        <v>43887</v>
      </c>
      <c r="D339" t="s">
        <v>463</v>
      </c>
      <c r="E339" t="s">
        <v>0</v>
      </c>
      <c r="F339">
        <v>20</v>
      </c>
      <c r="H339" t="s">
        <v>187</v>
      </c>
      <c r="I339" t="s">
        <v>114</v>
      </c>
      <c r="J339" t="s">
        <v>154</v>
      </c>
      <c r="M339">
        <v>13</v>
      </c>
      <c r="N339" s="3">
        <v>43890</v>
      </c>
      <c r="P339" s="2" t="str">
        <f t="array" ref="P33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0" spans="1:16" x14ac:dyDescent="0.35">
      <c r="A340" s="2" t="str">
        <f>IF(Сборка_реестра_с_БД[[#This Row],[Контроль]]=TRUE,Сборка_реестра_с_БД[[#This Row],[ № ТН]],"")</f>
        <v>НТС б/н 24</v>
      </c>
      <c r="B340" s="2" t="b">
        <v>1</v>
      </c>
      <c r="C340" s="3">
        <v>43887</v>
      </c>
      <c r="D340" t="s">
        <v>464</v>
      </c>
      <c r="E340" t="s">
        <v>0</v>
      </c>
      <c r="F340">
        <v>25</v>
      </c>
      <c r="G340" t="s">
        <v>182</v>
      </c>
      <c r="H340" t="s">
        <v>183</v>
      </c>
      <c r="I340" t="s">
        <v>110</v>
      </c>
      <c r="J340" t="s">
        <v>154</v>
      </c>
      <c r="M340">
        <v>13</v>
      </c>
      <c r="N340" s="3">
        <v>43890</v>
      </c>
      <c r="P340" s="2" t="str">
        <f t="array" ref="P34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1" spans="1:16" x14ac:dyDescent="0.35">
      <c r="A341" s="2" t="str">
        <f>IF(Сборка_реестра_с_БД[[#This Row],[Контроль]]=TRUE,Сборка_реестра_с_БД[[#This Row],[ № ТН]],"")</f>
        <v>НТС б/н 25</v>
      </c>
      <c r="B341" s="2" t="b">
        <v>1</v>
      </c>
      <c r="C341" s="3">
        <v>43887</v>
      </c>
      <c r="D341" t="s">
        <v>465</v>
      </c>
      <c r="E341" t="s">
        <v>0</v>
      </c>
      <c r="F341">
        <v>25</v>
      </c>
      <c r="G341" t="s">
        <v>182</v>
      </c>
      <c r="H341" t="s">
        <v>183</v>
      </c>
      <c r="I341" t="s">
        <v>110</v>
      </c>
      <c r="J341" t="s">
        <v>154</v>
      </c>
      <c r="M341">
        <v>13</v>
      </c>
      <c r="N341" s="3">
        <v>43890</v>
      </c>
      <c r="P341" s="2" t="str">
        <f t="array" ref="P34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2" spans="1:16" x14ac:dyDescent="0.35">
      <c r="A342" s="2" t="str">
        <f>IF(Сборка_реестра_с_БД[[#This Row],[Контроль]]=TRUE,Сборка_реестра_с_БД[[#This Row],[ № ТН]],"")</f>
        <v>НТС б/н 22</v>
      </c>
      <c r="B342" s="2" t="b">
        <v>1</v>
      </c>
      <c r="C342" s="3">
        <v>43887</v>
      </c>
      <c r="D342" t="s">
        <v>466</v>
      </c>
      <c r="E342" t="s">
        <v>0</v>
      </c>
      <c r="F342">
        <v>20</v>
      </c>
      <c r="H342" t="s">
        <v>187</v>
      </c>
      <c r="I342" t="s">
        <v>114</v>
      </c>
      <c r="J342" t="s">
        <v>154</v>
      </c>
      <c r="M342">
        <v>13</v>
      </c>
      <c r="N342" s="3">
        <v>43890</v>
      </c>
      <c r="P342" s="2" t="str">
        <f t="array" ref="P34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3" spans="1:16" x14ac:dyDescent="0.35">
      <c r="A343" s="2" t="str">
        <f>IF(Сборка_реестра_с_БД[[#This Row],[Контроль]]=TRUE,Сборка_реестра_с_БД[[#This Row],[ № ТН]],"")</f>
        <v>ИН39552</v>
      </c>
      <c r="B343" s="2" t="b">
        <v>1</v>
      </c>
      <c r="C343" s="3">
        <v>43887</v>
      </c>
      <c r="D343" t="s">
        <v>467</v>
      </c>
      <c r="E343" t="s">
        <v>0</v>
      </c>
      <c r="F343">
        <v>22</v>
      </c>
      <c r="G343" t="s">
        <v>122</v>
      </c>
      <c r="H343" t="s">
        <v>59</v>
      </c>
      <c r="I343" t="s">
        <v>32</v>
      </c>
      <c r="J343" t="s">
        <v>154</v>
      </c>
      <c r="K343" t="s">
        <v>76</v>
      </c>
      <c r="M343">
        <v>13</v>
      </c>
      <c r="N343" s="3">
        <v>43890</v>
      </c>
      <c r="P343" s="2" t="str">
        <f t="array" ref="P34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4" spans="1:16" x14ac:dyDescent="0.35">
      <c r="A344" s="2" t="str">
        <f>IF(Сборка_реестра_с_БД[[#This Row],[Контроль]]=TRUE,Сборка_реестра_с_БД[[#This Row],[ № ТН]],"")</f>
        <v>ИН39670</v>
      </c>
      <c r="B344" s="2" t="b">
        <v>1</v>
      </c>
      <c r="C344" s="3">
        <v>43887</v>
      </c>
      <c r="D344" t="s">
        <v>468</v>
      </c>
      <c r="E344" t="s">
        <v>0</v>
      </c>
      <c r="F344">
        <v>22</v>
      </c>
      <c r="G344" t="s">
        <v>51</v>
      </c>
      <c r="H344" t="s">
        <v>39</v>
      </c>
      <c r="I344" t="s">
        <v>16</v>
      </c>
      <c r="J344" t="s">
        <v>154</v>
      </c>
      <c r="K344" t="s">
        <v>76</v>
      </c>
      <c r="M344">
        <v>13</v>
      </c>
      <c r="N344" s="3">
        <v>43890</v>
      </c>
      <c r="P344" s="2" t="str">
        <f t="array" ref="P34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5" spans="1:16" x14ac:dyDescent="0.35">
      <c r="A345" s="2" t="str">
        <f>IF(Сборка_реестра_с_БД[[#This Row],[Контроль]]=TRUE,Сборка_реестра_с_БД[[#This Row],[ № ТН]],"")</f>
        <v>ИН39659</v>
      </c>
      <c r="B345" s="2" t="b">
        <v>1</v>
      </c>
      <c r="C345" s="3">
        <v>43887</v>
      </c>
      <c r="D345" t="s">
        <v>469</v>
      </c>
      <c r="E345" t="s">
        <v>0</v>
      </c>
      <c r="F345">
        <v>22</v>
      </c>
      <c r="G345" t="s">
        <v>51</v>
      </c>
      <c r="H345" t="s">
        <v>39</v>
      </c>
      <c r="I345" t="s">
        <v>16</v>
      </c>
      <c r="J345" t="s">
        <v>154</v>
      </c>
      <c r="K345" t="s">
        <v>76</v>
      </c>
      <c r="M345">
        <v>13</v>
      </c>
      <c r="N345" s="3">
        <v>43890</v>
      </c>
      <c r="P345" s="2" t="str">
        <f t="array" ref="P34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6" spans="1:16" x14ac:dyDescent="0.35">
      <c r="A346" s="2" t="str">
        <f>IF(Сборка_реестра_с_БД[[#This Row],[Контроль]]=TRUE,Сборка_реестра_с_БД[[#This Row],[ № ТН]],"")</f>
        <v>ИН39689</v>
      </c>
      <c r="B346" s="2" t="b">
        <v>1</v>
      </c>
      <c r="C346" s="3">
        <v>43887</v>
      </c>
      <c r="D346" t="s">
        <v>470</v>
      </c>
      <c r="E346" t="s">
        <v>0</v>
      </c>
      <c r="F346">
        <v>22</v>
      </c>
      <c r="G346" t="s">
        <v>126</v>
      </c>
      <c r="H346" t="s">
        <v>78</v>
      </c>
      <c r="I346" t="s">
        <v>32</v>
      </c>
      <c r="J346" t="s">
        <v>154</v>
      </c>
      <c r="K346" t="s">
        <v>76</v>
      </c>
      <c r="M346">
        <v>13</v>
      </c>
      <c r="N346" s="3">
        <v>43890</v>
      </c>
      <c r="P346" s="2" t="str">
        <f t="array" ref="P34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7" spans="1:16" x14ac:dyDescent="0.35">
      <c r="A347" s="2" t="str">
        <f>IF(Сборка_реестра_с_БД[[#This Row],[Контроль]]=TRUE,Сборка_реестра_с_БД[[#This Row],[ № ТН]],"")</f>
        <v>ИН40211</v>
      </c>
      <c r="B347" s="2" t="b">
        <v>1</v>
      </c>
      <c r="C347" s="3">
        <v>43887</v>
      </c>
      <c r="D347" t="s">
        <v>471</v>
      </c>
      <c r="E347" t="s">
        <v>0</v>
      </c>
      <c r="F347">
        <v>22</v>
      </c>
      <c r="G347" t="s">
        <v>36</v>
      </c>
      <c r="H347" t="s">
        <v>37</v>
      </c>
      <c r="I347" t="s">
        <v>32</v>
      </c>
      <c r="J347" t="s">
        <v>154</v>
      </c>
      <c r="K347" t="s">
        <v>76</v>
      </c>
      <c r="M347">
        <v>13</v>
      </c>
      <c r="N347" s="3">
        <v>43890</v>
      </c>
      <c r="P347" s="2" t="str">
        <f t="array" ref="P34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8" spans="1:16" x14ac:dyDescent="0.35">
      <c r="A348" s="2" t="str">
        <f>IF(Сборка_реестра_с_БД[[#This Row],[Контроль]]=TRUE,Сборка_реестра_с_БД[[#This Row],[ № ТН]],"")</f>
        <v>ИН40210</v>
      </c>
      <c r="B348" s="2" t="b">
        <v>1</v>
      </c>
      <c r="C348" s="3">
        <v>43887</v>
      </c>
      <c r="D348" t="s">
        <v>472</v>
      </c>
      <c r="E348" t="s">
        <v>0</v>
      </c>
      <c r="F348">
        <v>22</v>
      </c>
      <c r="G348" t="s">
        <v>36</v>
      </c>
      <c r="H348" t="s">
        <v>37</v>
      </c>
      <c r="I348" t="s">
        <v>32</v>
      </c>
      <c r="J348" t="s">
        <v>154</v>
      </c>
      <c r="K348" t="s">
        <v>76</v>
      </c>
      <c r="M348">
        <v>13</v>
      </c>
      <c r="N348" s="3">
        <v>43890</v>
      </c>
      <c r="P348" s="2" t="str">
        <f t="array" ref="P34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49" spans="1:16" x14ac:dyDescent="0.35">
      <c r="A349" s="2" t="str">
        <f>IF(Сборка_реестра_с_БД[[#This Row],[Контроль]]=TRUE,Сборка_реестра_с_БД[[#This Row],[ № ТН]],"")</f>
        <v>ИН38671</v>
      </c>
      <c r="B349" s="2" t="b">
        <v>1</v>
      </c>
      <c r="C349" s="3">
        <v>43887</v>
      </c>
      <c r="D349" t="s">
        <v>473</v>
      </c>
      <c r="E349" t="s">
        <v>0</v>
      </c>
      <c r="F349">
        <v>22</v>
      </c>
      <c r="G349" t="s">
        <v>50</v>
      </c>
      <c r="H349" t="s">
        <v>52</v>
      </c>
      <c r="I349" t="s">
        <v>32</v>
      </c>
      <c r="J349" t="s">
        <v>154</v>
      </c>
      <c r="K349" t="s">
        <v>76</v>
      </c>
      <c r="M349">
        <v>13</v>
      </c>
      <c r="N349" s="3">
        <v>43890</v>
      </c>
      <c r="P349" s="2" t="str">
        <f t="array" ref="P34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0" spans="1:16" x14ac:dyDescent="0.35">
      <c r="A350" s="2" t="str">
        <f>IF(Сборка_реестра_с_БД[[#This Row],[Контроль]]=TRUE,Сборка_реестра_с_БД[[#This Row],[ № ТН]],"")</f>
        <v>ИН40213</v>
      </c>
      <c r="B350" s="2" t="b">
        <v>1</v>
      </c>
      <c r="C350" s="3">
        <v>43887</v>
      </c>
      <c r="D350" t="s">
        <v>474</v>
      </c>
      <c r="E350" t="s">
        <v>0</v>
      </c>
      <c r="F350">
        <v>22</v>
      </c>
      <c r="G350" t="s">
        <v>36</v>
      </c>
      <c r="H350" t="s">
        <v>37</v>
      </c>
      <c r="I350" t="s">
        <v>32</v>
      </c>
      <c r="J350" t="s">
        <v>154</v>
      </c>
      <c r="K350" t="s">
        <v>76</v>
      </c>
      <c r="M350">
        <v>13</v>
      </c>
      <c r="N350" s="3">
        <v>43890</v>
      </c>
      <c r="P350" s="2" t="str">
        <f t="array" ref="P35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1" spans="1:16" x14ac:dyDescent="0.35">
      <c r="A351" s="2" t="str">
        <f>IF(Сборка_реестра_с_БД[[#This Row],[Контроль]]=TRUE,Сборка_реестра_с_БД[[#This Row],[ № ТН]],"")</f>
        <v>ИН37463</v>
      </c>
      <c r="B351" s="2" t="b">
        <v>1</v>
      </c>
      <c r="C351" s="3">
        <v>43887</v>
      </c>
      <c r="D351" t="s">
        <v>475</v>
      </c>
      <c r="E351" t="s">
        <v>0</v>
      </c>
      <c r="F351">
        <v>22</v>
      </c>
      <c r="G351" t="s">
        <v>125</v>
      </c>
      <c r="H351" t="s">
        <v>27</v>
      </c>
      <c r="I351" t="s">
        <v>16</v>
      </c>
      <c r="J351" t="s">
        <v>154</v>
      </c>
      <c r="K351" t="s">
        <v>76</v>
      </c>
      <c r="M351">
        <v>13</v>
      </c>
      <c r="N351" s="3">
        <v>43890</v>
      </c>
      <c r="P351" s="2" t="str">
        <f t="array" ref="P35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2" spans="1:16" x14ac:dyDescent="0.35">
      <c r="A352" s="2" t="str">
        <f>IF(Сборка_реестра_с_БД[[#This Row],[Контроль]]=TRUE,Сборка_реестра_с_БД[[#This Row],[ № ТН]],"")</f>
        <v>ИН37458</v>
      </c>
      <c r="B352" s="2" t="b">
        <v>1</v>
      </c>
      <c r="C352" s="3">
        <v>43887</v>
      </c>
      <c r="D352" t="s">
        <v>476</v>
      </c>
      <c r="E352" t="s">
        <v>0</v>
      </c>
      <c r="F352">
        <v>23</v>
      </c>
      <c r="G352" t="s">
        <v>125</v>
      </c>
      <c r="H352" t="s">
        <v>27</v>
      </c>
      <c r="I352" t="s">
        <v>16</v>
      </c>
      <c r="J352" t="s">
        <v>154</v>
      </c>
      <c r="K352" t="s">
        <v>76</v>
      </c>
      <c r="M352">
        <v>13</v>
      </c>
      <c r="N352" s="3">
        <v>43890</v>
      </c>
      <c r="P352" s="2" t="str">
        <f t="array" ref="P35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3" spans="1:16" x14ac:dyDescent="0.35">
      <c r="A353" s="2" t="str">
        <f>IF(Сборка_реестра_с_БД[[#This Row],[Контроль]]=TRUE,Сборка_реестра_с_БД[[#This Row],[ № ТН]],"")</f>
        <v>ИН40212</v>
      </c>
      <c r="B353" s="2" t="b">
        <v>1</v>
      </c>
      <c r="C353" s="3">
        <v>43887</v>
      </c>
      <c r="D353" t="s">
        <v>477</v>
      </c>
      <c r="E353" t="s">
        <v>0</v>
      </c>
      <c r="F353">
        <v>22</v>
      </c>
      <c r="G353" t="s">
        <v>36</v>
      </c>
      <c r="H353" t="s">
        <v>37</v>
      </c>
      <c r="I353" t="s">
        <v>32</v>
      </c>
      <c r="J353" t="s">
        <v>154</v>
      </c>
      <c r="K353" t="s">
        <v>76</v>
      </c>
      <c r="M353">
        <v>13</v>
      </c>
      <c r="N353" s="3">
        <v>43890</v>
      </c>
      <c r="P353" s="2" t="str">
        <f t="array" ref="P35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4" spans="1:16" x14ac:dyDescent="0.35">
      <c r="A354" s="2" t="str">
        <f>IF(Сборка_реестра_с_БД[[#This Row],[Контроль]]=TRUE,Сборка_реестра_с_БД[[#This Row],[ № ТН]],"")</f>
        <v>ИН38668</v>
      </c>
      <c r="B354" s="2" t="b">
        <v>1</v>
      </c>
      <c r="C354" s="3">
        <v>43887</v>
      </c>
      <c r="D354" t="s">
        <v>478</v>
      </c>
      <c r="E354" t="s">
        <v>0</v>
      </c>
      <c r="F354">
        <v>22</v>
      </c>
      <c r="G354" t="s">
        <v>50</v>
      </c>
      <c r="H354" t="s">
        <v>52</v>
      </c>
      <c r="I354" t="s">
        <v>32</v>
      </c>
      <c r="J354" t="s">
        <v>154</v>
      </c>
      <c r="K354" t="s">
        <v>76</v>
      </c>
      <c r="M354">
        <v>13</v>
      </c>
      <c r="N354" s="3">
        <v>43890</v>
      </c>
      <c r="P354" s="2" t="str">
        <f t="array" ref="P35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5" spans="1:16" x14ac:dyDescent="0.35">
      <c r="A355" s="2" t="str">
        <f>IF(Сборка_реестра_с_БД[[#This Row],[Контроль]]=TRUE,Сборка_реестра_с_БД[[#This Row],[ № ТН]],"")</f>
        <v>ИН39553</v>
      </c>
      <c r="B355" s="2" t="b">
        <v>1</v>
      </c>
      <c r="C355" s="3">
        <v>43887</v>
      </c>
      <c r="D355" t="s">
        <v>479</v>
      </c>
      <c r="E355" t="s">
        <v>0</v>
      </c>
      <c r="F355">
        <v>23</v>
      </c>
      <c r="G355" t="s">
        <v>167</v>
      </c>
      <c r="H355" t="s">
        <v>29</v>
      </c>
      <c r="I355" t="s">
        <v>17</v>
      </c>
      <c r="J355" t="s">
        <v>154</v>
      </c>
      <c r="K355" t="s">
        <v>76</v>
      </c>
      <c r="M355">
        <v>13</v>
      </c>
      <c r="N355" s="3">
        <v>43890</v>
      </c>
      <c r="P355" s="2" t="str">
        <f t="array" ref="P35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6" spans="1:16" x14ac:dyDescent="0.35">
      <c r="A356" s="2" t="str">
        <f>IF(Сборка_реестра_с_БД[[#This Row],[Контроль]]=TRUE,Сборка_реестра_с_БД[[#This Row],[ № ТН]],"")</f>
        <v>ИН37460</v>
      </c>
      <c r="B356" s="2" t="b">
        <v>1</v>
      </c>
      <c r="C356" s="3">
        <v>43887</v>
      </c>
      <c r="D356" t="s">
        <v>480</v>
      </c>
      <c r="E356" t="s">
        <v>0</v>
      </c>
      <c r="F356">
        <v>22</v>
      </c>
      <c r="G356" t="s">
        <v>167</v>
      </c>
      <c r="H356" t="s">
        <v>29</v>
      </c>
      <c r="I356" t="s">
        <v>17</v>
      </c>
      <c r="J356" t="s">
        <v>154</v>
      </c>
      <c r="K356" t="s">
        <v>76</v>
      </c>
      <c r="M356">
        <v>13</v>
      </c>
      <c r="N356" s="3">
        <v>43890</v>
      </c>
      <c r="P356" s="2" t="str">
        <f t="array" ref="P35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7" spans="1:16" x14ac:dyDescent="0.35">
      <c r="A357" s="2" t="str">
        <f>IF(Сборка_реестра_с_БД[[#This Row],[Контроль]]=TRUE,Сборка_реестра_с_БД[[#This Row],[ № ТН]],"")</f>
        <v>ИН39690</v>
      </c>
      <c r="B357" s="2" t="b">
        <v>1</v>
      </c>
      <c r="C357" s="3">
        <v>43887</v>
      </c>
      <c r="D357" t="s">
        <v>481</v>
      </c>
      <c r="E357" t="s">
        <v>0</v>
      </c>
      <c r="F357">
        <v>22</v>
      </c>
      <c r="G357" t="s">
        <v>126</v>
      </c>
      <c r="H357" t="s">
        <v>78</v>
      </c>
      <c r="I357" t="s">
        <v>32</v>
      </c>
      <c r="J357" t="s">
        <v>154</v>
      </c>
      <c r="K357" t="s">
        <v>76</v>
      </c>
      <c r="M357">
        <v>13</v>
      </c>
      <c r="N357" s="3">
        <v>43890</v>
      </c>
      <c r="P357" s="2" t="str">
        <f t="array" ref="P35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8" spans="1:16" x14ac:dyDescent="0.35">
      <c r="A358" s="2" t="str">
        <f>IF(Сборка_реестра_с_БД[[#This Row],[Контроль]]=TRUE,Сборка_реестра_с_БД[[#This Row],[ № ТН]],"")</f>
        <v>ИН37461</v>
      </c>
      <c r="B358" s="2" t="b">
        <v>1</v>
      </c>
      <c r="C358" s="3">
        <v>43887</v>
      </c>
      <c r="D358" t="s">
        <v>482</v>
      </c>
      <c r="E358" t="s">
        <v>0</v>
      </c>
      <c r="F358">
        <v>21</v>
      </c>
      <c r="G358" t="s">
        <v>167</v>
      </c>
      <c r="H358" t="s">
        <v>29</v>
      </c>
      <c r="I358" t="s">
        <v>17</v>
      </c>
      <c r="J358" t="s">
        <v>154</v>
      </c>
      <c r="K358" t="s">
        <v>76</v>
      </c>
      <c r="M358">
        <v>13</v>
      </c>
      <c r="N358" s="3">
        <v>43890</v>
      </c>
      <c r="P358" s="2" t="str">
        <f t="array" ref="P35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59" spans="1:16" x14ac:dyDescent="0.35">
      <c r="A359" s="2" t="str">
        <f>IF(Сборка_реестра_с_БД[[#This Row],[Контроль]]=TRUE,Сборка_реестра_с_БД[[#This Row],[ № ТН]],"")</f>
        <v>ИН38669</v>
      </c>
      <c r="B359" s="2" t="b">
        <v>1</v>
      </c>
      <c r="C359" s="3">
        <v>43887</v>
      </c>
      <c r="D359" t="s">
        <v>483</v>
      </c>
      <c r="E359" t="s">
        <v>0</v>
      </c>
      <c r="F359">
        <v>22</v>
      </c>
      <c r="G359" t="s">
        <v>50</v>
      </c>
      <c r="H359" t="s">
        <v>52</v>
      </c>
      <c r="I359" t="s">
        <v>32</v>
      </c>
      <c r="J359" t="s">
        <v>154</v>
      </c>
      <c r="K359" t="s">
        <v>76</v>
      </c>
      <c r="M359">
        <v>13</v>
      </c>
      <c r="N359" s="3">
        <v>43890</v>
      </c>
      <c r="P359" s="2" t="str">
        <f t="array" ref="P35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0" spans="1:16" x14ac:dyDescent="0.35">
      <c r="A360" s="2" t="str">
        <f>IF(Сборка_реестра_с_БД[[#This Row],[Контроль]]=TRUE,Сборка_реестра_с_БД[[#This Row],[ № ТН]],"")</f>
        <v>ИН38670</v>
      </c>
      <c r="B360" s="2" t="b">
        <v>1</v>
      </c>
      <c r="C360" s="3">
        <v>43887</v>
      </c>
      <c r="D360" t="s">
        <v>484</v>
      </c>
      <c r="E360" t="s">
        <v>0</v>
      </c>
      <c r="F360">
        <v>22</v>
      </c>
      <c r="G360" t="s">
        <v>50</v>
      </c>
      <c r="H360" t="s">
        <v>52</v>
      </c>
      <c r="I360" t="s">
        <v>32</v>
      </c>
      <c r="J360" t="s">
        <v>154</v>
      </c>
      <c r="K360" t="s">
        <v>76</v>
      </c>
      <c r="M360">
        <v>13</v>
      </c>
      <c r="N360" s="3">
        <v>43890</v>
      </c>
      <c r="P360" s="2" t="str">
        <f t="array" ref="P36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1" spans="1:16" x14ac:dyDescent="0.35">
      <c r="A361" s="2" t="str">
        <f>IF(Сборка_реестра_с_БД[[#This Row],[Контроль]]=TRUE,Сборка_реестра_с_БД[[#This Row],[ № ТН]],"")</f>
        <v>ИН37500</v>
      </c>
      <c r="B361" s="2" t="b">
        <v>1</v>
      </c>
      <c r="C361" s="3">
        <v>43887</v>
      </c>
      <c r="D361" t="s">
        <v>485</v>
      </c>
      <c r="E361" t="s">
        <v>0</v>
      </c>
      <c r="F361">
        <v>22.52</v>
      </c>
      <c r="G361" t="s">
        <v>167</v>
      </c>
      <c r="H361" t="s">
        <v>29</v>
      </c>
      <c r="I361" t="s">
        <v>17</v>
      </c>
      <c r="J361" t="s">
        <v>154</v>
      </c>
      <c r="K361" t="s">
        <v>76</v>
      </c>
      <c r="M361">
        <v>13</v>
      </c>
      <c r="N361" s="3">
        <v>43890</v>
      </c>
      <c r="P361" s="2" t="str">
        <f t="array" ref="P36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2" spans="1:16" x14ac:dyDescent="0.35">
      <c r="A362" s="2" t="str">
        <f>IF(Сборка_реестра_с_БД[[#This Row],[Контроль]]=TRUE,Сборка_реестра_с_БД[[#This Row],[ № ТН]],"")</f>
        <v>НТС б/н 46</v>
      </c>
      <c r="B362" s="2" t="b">
        <v>1</v>
      </c>
      <c r="C362" s="3">
        <v>43887</v>
      </c>
      <c r="D362" t="s">
        <v>486</v>
      </c>
      <c r="E362" t="s">
        <v>0</v>
      </c>
      <c r="F362">
        <v>20</v>
      </c>
      <c r="G362" t="s">
        <v>163</v>
      </c>
      <c r="H362" t="s">
        <v>111</v>
      </c>
      <c r="I362" t="s">
        <v>22</v>
      </c>
      <c r="J362" t="s">
        <v>154</v>
      </c>
      <c r="M362">
        <v>13</v>
      </c>
      <c r="N362" s="3">
        <v>43890</v>
      </c>
      <c r="P362" s="2" t="str">
        <f t="array" ref="P36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3" spans="1:16" x14ac:dyDescent="0.35">
      <c r="A363" s="2" t="str">
        <f>IF(Сборка_реестра_с_БД[[#This Row],[Контроль]]=TRUE,Сборка_реестра_с_БД[[#This Row],[ № ТН]],"")</f>
        <v>НТС б/н 47</v>
      </c>
      <c r="B363" s="2" t="b">
        <v>1</v>
      </c>
      <c r="C363" s="3">
        <v>43887</v>
      </c>
      <c r="D363" t="s">
        <v>487</v>
      </c>
      <c r="E363" t="s">
        <v>0</v>
      </c>
      <c r="F363">
        <v>20</v>
      </c>
      <c r="G363" t="s">
        <v>163</v>
      </c>
      <c r="H363" t="s">
        <v>111</v>
      </c>
      <c r="I363" t="s">
        <v>22</v>
      </c>
      <c r="J363" t="s">
        <v>154</v>
      </c>
      <c r="M363">
        <v>13</v>
      </c>
      <c r="N363" s="3">
        <v>43890</v>
      </c>
      <c r="P363" s="2" t="str">
        <f t="array" ref="P36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4" spans="1:16" x14ac:dyDescent="0.35">
      <c r="A364" s="2" t="str">
        <f>IF(Сборка_реестра_с_БД[[#This Row],[Контроль]]=TRUE,Сборка_реестра_с_БД[[#This Row],[ № ТН]],"")</f>
        <v>НТС б/н 48</v>
      </c>
      <c r="B364" s="2" t="b">
        <v>1</v>
      </c>
      <c r="C364" s="3">
        <v>43887</v>
      </c>
      <c r="D364" t="s">
        <v>488</v>
      </c>
      <c r="E364" t="s">
        <v>0</v>
      </c>
      <c r="F364">
        <v>20</v>
      </c>
      <c r="G364" t="s">
        <v>163</v>
      </c>
      <c r="H364" t="s">
        <v>111</v>
      </c>
      <c r="I364" t="s">
        <v>22</v>
      </c>
      <c r="J364" t="s">
        <v>154</v>
      </c>
      <c r="M364">
        <v>13</v>
      </c>
      <c r="N364" s="3">
        <v>43890</v>
      </c>
      <c r="P364" s="2" t="str">
        <f t="array" ref="P36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5" spans="1:16" x14ac:dyDescent="0.35">
      <c r="A365" s="2" t="str">
        <f>IF(Сборка_реестра_с_БД[[#This Row],[Контроль]]=TRUE,Сборка_реестра_с_БД[[#This Row],[ № ТН]],"")</f>
        <v>НТС б/н 45</v>
      </c>
      <c r="B365" s="2" t="b">
        <v>1</v>
      </c>
      <c r="C365" s="3">
        <v>43887</v>
      </c>
      <c r="D365" t="s">
        <v>489</v>
      </c>
      <c r="E365" t="s">
        <v>0</v>
      </c>
      <c r="F365">
        <v>20</v>
      </c>
      <c r="G365" t="s">
        <v>163</v>
      </c>
      <c r="H365" t="s">
        <v>111</v>
      </c>
      <c r="I365" t="s">
        <v>22</v>
      </c>
      <c r="J365" t="s">
        <v>154</v>
      </c>
      <c r="M365">
        <v>13</v>
      </c>
      <c r="N365" s="3">
        <v>43890</v>
      </c>
      <c r="P365" s="2" t="str">
        <f t="array" ref="P36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6" spans="1:16" x14ac:dyDescent="0.35">
      <c r="A366" s="2" t="str">
        <f>IF(Сборка_реестра_с_БД[[#This Row],[Контроль]]=TRUE,Сборка_реестра_с_БД[[#This Row],[ № ТН]],"")</f>
        <v>НТС б/н 42</v>
      </c>
      <c r="B366" s="2" t="b">
        <v>1</v>
      </c>
      <c r="C366" s="3">
        <v>43887</v>
      </c>
      <c r="D366" t="s">
        <v>490</v>
      </c>
      <c r="E366" t="s">
        <v>0</v>
      </c>
      <c r="F366">
        <v>19</v>
      </c>
      <c r="G366" t="s">
        <v>491</v>
      </c>
      <c r="H366" t="s">
        <v>492</v>
      </c>
      <c r="I366" t="s">
        <v>17</v>
      </c>
      <c r="J366" t="s">
        <v>154</v>
      </c>
      <c r="M366">
        <v>13</v>
      </c>
      <c r="N366" s="3">
        <v>43890</v>
      </c>
      <c r="P366" s="2" t="str">
        <f t="array" ref="P36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7" spans="1:16" x14ac:dyDescent="0.35">
      <c r="A367" s="2" t="str">
        <f>IF(Сборка_реестра_с_БД[[#This Row],[Контроль]]=TRUE,Сборка_реестра_с_БД[[#This Row],[ № ТН]],"")</f>
        <v>НТС б/н 43</v>
      </c>
      <c r="B367" s="2" t="b">
        <v>1</v>
      </c>
      <c r="C367" s="3">
        <v>43887</v>
      </c>
      <c r="D367" t="s">
        <v>493</v>
      </c>
      <c r="E367" t="s">
        <v>0</v>
      </c>
      <c r="F367">
        <v>19</v>
      </c>
      <c r="G367" t="s">
        <v>491</v>
      </c>
      <c r="H367" t="s">
        <v>492</v>
      </c>
      <c r="I367" t="s">
        <v>17</v>
      </c>
      <c r="J367" t="s">
        <v>154</v>
      </c>
      <c r="M367">
        <v>13</v>
      </c>
      <c r="N367" s="3">
        <v>43890</v>
      </c>
      <c r="P367" s="2" t="str">
        <f t="array" ref="P36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8" spans="1:16" x14ac:dyDescent="0.35">
      <c r="A368" s="2" t="str">
        <f>IF(Сборка_реестра_с_БД[[#This Row],[Контроль]]=TRUE,Сборка_реестра_с_БД[[#This Row],[ № ТН]],"")</f>
        <v>НТС б/н 44</v>
      </c>
      <c r="B368" s="2" t="b">
        <v>1</v>
      </c>
      <c r="C368" s="3">
        <v>43887</v>
      </c>
      <c r="D368" t="s">
        <v>494</v>
      </c>
      <c r="E368" t="s">
        <v>0</v>
      </c>
      <c r="F368">
        <v>20</v>
      </c>
      <c r="G368" t="s">
        <v>163</v>
      </c>
      <c r="H368" t="s">
        <v>111</v>
      </c>
      <c r="I368" t="s">
        <v>22</v>
      </c>
      <c r="J368" t="s">
        <v>154</v>
      </c>
      <c r="M368">
        <v>13</v>
      </c>
      <c r="N368" s="3">
        <v>43890</v>
      </c>
      <c r="P368" s="2" t="str">
        <f t="array" ref="P36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69" spans="1:16" x14ac:dyDescent="0.35">
      <c r="A369" s="2" t="str">
        <f>IF(Сборка_реестра_с_БД[[#This Row],[Контроль]]=TRUE,Сборка_реестра_с_БД[[#This Row],[ № ТН]],"")</f>
        <v>НТС б/н 49</v>
      </c>
      <c r="B369" s="2" t="b">
        <v>1</v>
      </c>
      <c r="C369" s="3">
        <v>43887</v>
      </c>
      <c r="D369" t="s">
        <v>495</v>
      </c>
      <c r="E369" t="s">
        <v>0</v>
      </c>
      <c r="F369">
        <v>19</v>
      </c>
      <c r="G369" t="s">
        <v>496</v>
      </c>
      <c r="H369" t="s">
        <v>497</v>
      </c>
      <c r="I369" t="s">
        <v>17</v>
      </c>
      <c r="J369" t="s">
        <v>154</v>
      </c>
      <c r="M369">
        <v>13</v>
      </c>
      <c r="N369" s="3">
        <v>43890</v>
      </c>
      <c r="P369" s="2" t="str">
        <f t="array" ref="P36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0" spans="1:16" x14ac:dyDescent="0.35">
      <c r="A370" s="2" t="str">
        <f>IF(Сборка_реестра_с_БД[[#This Row],[Контроль]]=TRUE,Сборка_реестра_с_БД[[#This Row],[ № ТН]],"")</f>
        <v>НТС б/н 54</v>
      </c>
      <c r="B370" s="2" t="b">
        <v>1</v>
      </c>
      <c r="C370" s="3">
        <v>43887</v>
      </c>
      <c r="D370" t="s">
        <v>498</v>
      </c>
      <c r="E370" t="s">
        <v>0</v>
      </c>
      <c r="F370">
        <v>19</v>
      </c>
      <c r="G370" t="s">
        <v>499</v>
      </c>
      <c r="H370" t="s">
        <v>100</v>
      </c>
      <c r="I370" t="s">
        <v>17</v>
      </c>
      <c r="J370" t="s">
        <v>154</v>
      </c>
      <c r="M370">
        <v>13</v>
      </c>
      <c r="N370" s="3">
        <v>43890</v>
      </c>
      <c r="P370" s="2" t="str">
        <f t="array" ref="P37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1" spans="1:16" x14ac:dyDescent="0.35">
      <c r="A371" s="2" t="str">
        <f>IF(Сборка_реестра_с_БД[[#This Row],[Контроль]]=TRUE,Сборка_реестра_с_БД[[#This Row],[ № ТН]],"")</f>
        <v>НТС б/н 55</v>
      </c>
      <c r="B371" s="2" t="b">
        <v>1</v>
      </c>
      <c r="C371" s="3">
        <v>43887</v>
      </c>
      <c r="D371" t="s">
        <v>500</v>
      </c>
      <c r="E371" t="s">
        <v>0</v>
      </c>
      <c r="F371">
        <v>19</v>
      </c>
      <c r="G371" t="s">
        <v>499</v>
      </c>
      <c r="H371" t="s">
        <v>100</v>
      </c>
      <c r="I371" t="s">
        <v>17</v>
      </c>
      <c r="J371" t="s">
        <v>154</v>
      </c>
      <c r="M371">
        <v>13</v>
      </c>
      <c r="N371" s="3">
        <v>43890</v>
      </c>
      <c r="P371" s="2" t="str">
        <f t="array" ref="P37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2" spans="1:16" x14ac:dyDescent="0.35">
      <c r="A372" s="2" t="str">
        <f>IF(Сборка_реестра_с_БД[[#This Row],[Контроль]]=TRUE,Сборка_реестра_с_БД[[#This Row],[ № ТН]],"")</f>
        <v>НТС б/н 56</v>
      </c>
      <c r="B372" s="2" t="b">
        <v>1</v>
      </c>
      <c r="C372" s="3">
        <v>43887</v>
      </c>
      <c r="D372" t="s">
        <v>501</v>
      </c>
      <c r="E372" t="s">
        <v>0</v>
      </c>
      <c r="F372">
        <v>20</v>
      </c>
      <c r="G372" t="s">
        <v>499</v>
      </c>
      <c r="H372" t="s">
        <v>100</v>
      </c>
      <c r="I372" t="s">
        <v>17</v>
      </c>
      <c r="J372" t="s">
        <v>154</v>
      </c>
      <c r="M372">
        <v>13</v>
      </c>
      <c r="N372" s="3">
        <v>43890</v>
      </c>
      <c r="P372" s="2" t="str">
        <f t="array" ref="P37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3" spans="1:16" x14ac:dyDescent="0.35">
      <c r="A373" s="2" t="str">
        <f>IF(Сборка_реестра_с_БД[[#This Row],[Контроль]]=TRUE,Сборка_реестра_с_БД[[#This Row],[ № ТН]],"")</f>
        <v>НТС б/н 53</v>
      </c>
      <c r="B373" s="2" t="b">
        <v>1</v>
      </c>
      <c r="C373" s="3">
        <v>43887</v>
      </c>
      <c r="D373" t="s">
        <v>502</v>
      </c>
      <c r="E373" t="s">
        <v>0</v>
      </c>
      <c r="F373">
        <v>19</v>
      </c>
      <c r="G373" t="s">
        <v>499</v>
      </c>
      <c r="H373" t="s">
        <v>100</v>
      </c>
      <c r="I373" t="s">
        <v>17</v>
      </c>
      <c r="J373" t="s">
        <v>154</v>
      </c>
      <c r="M373">
        <v>13</v>
      </c>
      <c r="N373" s="3">
        <v>43890</v>
      </c>
      <c r="P373" s="2" t="str">
        <f t="array" ref="P37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4" spans="1:16" x14ac:dyDescent="0.35">
      <c r="A374" s="2" t="str">
        <f>IF(Сборка_реестра_с_БД[[#This Row],[Контроль]]=TRUE,Сборка_реестра_с_БД[[#This Row],[ № ТН]],"")</f>
        <v>НТС б/н 50</v>
      </c>
      <c r="B374" s="2" t="b">
        <v>1</v>
      </c>
      <c r="C374" s="3">
        <v>43887</v>
      </c>
      <c r="D374" t="s">
        <v>503</v>
      </c>
      <c r="E374" t="s">
        <v>0</v>
      </c>
      <c r="F374">
        <v>19</v>
      </c>
      <c r="G374" t="s">
        <v>496</v>
      </c>
      <c r="H374" t="s">
        <v>497</v>
      </c>
      <c r="I374" t="s">
        <v>17</v>
      </c>
      <c r="J374" t="s">
        <v>154</v>
      </c>
      <c r="M374">
        <v>13</v>
      </c>
      <c r="N374" s="3">
        <v>43890</v>
      </c>
      <c r="P374" s="2" t="str">
        <f t="array" ref="P37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5" spans="1:16" x14ac:dyDescent="0.35">
      <c r="A375" s="2" t="str">
        <f>IF(Сборка_реестра_с_БД[[#This Row],[Контроль]]=TRUE,Сборка_реестра_с_БД[[#This Row],[ № ТН]],"")</f>
        <v>НТС б/н 51</v>
      </c>
      <c r="B375" s="2" t="b">
        <v>1</v>
      </c>
      <c r="C375" s="3">
        <v>43887</v>
      </c>
      <c r="D375" t="s">
        <v>504</v>
      </c>
      <c r="E375" t="s">
        <v>0</v>
      </c>
      <c r="F375">
        <v>19.5</v>
      </c>
      <c r="G375" t="s">
        <v>496</v>
      </c>
      <c r="H375" t="s">
        <v>497</v>
      </c>
      <c r="I375" t="s">
        <v>17</v>
      </c>
      <c r="J375" t="s">
        <v>154</v>
      </c>
      <c r="M375">
        <v>13</v>
      </c>
      <c r="N375" s="3">
        <v>43890</v>
      </c>
      <c r="P375" s="2" t="str">
        <f t="array" ref="P37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6" spans="1:16" x14ac:dyDescent="0.35">
      <c r="A376" s="2" t="str">
        <f>IF(Сборка_реестра_с_БД[[#This Row],[Контроль]]=TRUE,Сборка_реестра_с_БД[[#This Row],[ № ТН]],"")</f>
        <v>НТС б/н 52</v>
      </c>
      <c r="B376" s="2" t="b">
        <v>1</v>
      </c>
      <c r="C376" s="3">
        <v>43887</v>
      </c>
      <c r="D376" t="s">
        <v>505</v>
      </c>
      <c r="E376" t="s">
        <v>0</v>
      </c>
      <c r="F376">
        <v>19.5</v>
      </c>
      <c r="G376" t="s">
        <v>496</v>
      </c>
      <c r="H376" t="s">
        <v>497</v>
      </c>
      <c r="I376" t="s">
        <v>17</v>
      </c>
      <c r="J376" t="s">
        <v>154</v>
      </c>
      <c r="M376">
        <v>13</v>
      </c>
      <c r="N376" s="3">
        <v>43890</v>
      </c>
      <c r="P376" s="2" t="str">
        <f t="array" ref="P37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7" spans="1:16" x14ac:dyDescent="0.35">
      <c r="A377" s="2" t="str">
        <f>IF(Сборка_реестра_с_БД[[#This Row],[Контроль]]=TRUE,Сборка_реестра_с_БД[[#This Row],[ № ТН]],"")</f>
        <v>НТС б/н 41</v>
      </c>
      <c r="B377" s="2" t="b">
        <v>1</v>
      </c>
      <c r="C377" s="3">
        <v>43887</v>
      </c>
      <c r="D377" t="s">
        <v>506</v>
      </c>
      <c r="E377" t="s">
        <v>0</v>
      </c>
      <c r="F377">
        <v>19</v>
      </c>
      <c r="G377" t="s">
        <v>491</v>
      </c>
      <c r="H377" t="s">
        <v>492</v>
      </c>
      <c r="I377" t="s">
        <v>17</v>
      </c>
      <c r="J377" t="s">
        <v>154</v>
      </c>
      <c r="M377">
        <v>13</v>
      </c>
      <c r="N377" s="3">
        <v>43890</v>
      </c>
      <c r="P377" s="2" t="str">
        <f t="array" ref="P37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8" spans="1:16" x14ac:dyDescent="0.35">
      <c r="A378" s="2" t="str">
        <f>IF(Сборка_реестра_с_БД[[#This Row],[Контроль]]=TRUE,Сборка_реестра_с_БД[[#This Row],[ № ТН]],"")</f>
        <v>НТС б/н 30</v>
      </c>
      <c r="B378" s="2" t="b">
        <v>1</v>
      </c>
      <c r="C378" s="3">
        <v>43887</v>
      </c>
      <c r="D378" t="s">
        <v>507</v>
      </c>
      <c r="E378" t="s">
        <v>0</v>
      </c>
      <c r="F378">
        <v>20</v>
      </c>
      <c r="G378" t="s">
        <v>508</v>
      </c>
      <c r="H378" t="s">
        <v>509</v>
      </c>
      <c r="I378" t="s">
        <v>17</v>
      </c>
      <c r="J378" t="s">
        <v>154</v>
      </c>
      <c r="M378">
        <v>13</v>
      </c>
      <c r="N378" s="3">
        <v>43890</v>
      </c>
      <c r="P378" s="2" t="str">
        <f t="array" ref="P37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79" spans="1:16" x14ac:dyDescent="0.35">
      <c r="A379" s="2" t="str">
        <f>IF(Сборка_реестра_с_БД[[#This Row],[Контроль]]=TRUE,Сборка_реестра_с_БД[[#This Row],[ № ТН]],"")</f>
        <v>НТС б/н 31</v>
      </c>
      <c r="B379" s="2" t="b">
        <v>1</v>
      </c>
      <c r="C379" s="3">
        <v>43887</v>
      </c>
      <c r="D379" t="s">
        <v>510</v>
      </c>
      <c r="E379" t="s">
        <v>0</v>
      </c>
      <c r="F379">
        <v>22</v>
      </c>
      <c r="G379" t="s">
        <v>508</v>
      </c>
      <c r="H379" t="s">
        <v>509</v>
      </c>
      <c r="I379" t="s">
        <v>17</v>
      </c>
      <c r="J379" t="s">
        <v>154</v>
      </c>
      <c r="M379">
        <v>13</v>
      </c>
      <c r="N379" s="3">
        <v>43890</v>
      </c>
      <c r="P379" s="2" t="str">
        <f t="array" ref="P37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0" spans="1:16" x14ac:dyDescent="0.35">
      <c r="A380" s="2" t="str">
        <f>IF(Сборка_реестра_с_БД[[#This Row],[Контроль]]=TRUE,Сборка_реестра_с_БД[[#This Row],[ № ТН]],"")</f>
        <v>НТС б/н 32</v>
      </c>
      <c r="B380" s="2" t="b">
        <v>1</v>
      </c>
      <c r="C380" s="3">
        <v>43887</v>
      </c>
      <c r="D380" t="s">
        <v>511</v>
      </c>
      <c r="E380" t="s">
        <v>0</v>
      </c>
      <c r="F380">
        <v>20</v>
      </c>
      <c r="G380" t="s">
        <v>137</v>
      </c>
      <c r="H380" t="s">
        <v>61</v>
      </c>
      <c r="I380" t="s">
        <v>22</v>
      </c>
      <c r="J380" t="s">
        <v>154</v>
      </c>
      <c r="M380">
        <v>13</v>
      </c>
      <c r="N380" s="3">
        <v>43890</v>
      </c>
      <c r="P380" s="2" t="str">
        <f t="array" ref="P38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1" spans="1:16" x14ac:dyDescent="0.35">
      <c r="A381" s="2" t="str">
        <f>IF(Сборка_реестра_с_БД[[#This Row],[Контроль]]=TRUE,Сборка_реестра_с_БД[[#This Row],[ № ТН]],"")</f>
        <v>НТС б/н 29</v>
      </c>
      <c r="B381" s="2" t="b">
        <v>1</v>
      </c>
      <c r="C381" s="3">
        <v>43887</v>
      </c>
      <c r="D381" t="s">
        <v>512</v>
      </c>
      <c r="E381" t="s">
        <v>0</v>
      </c>
      <c r="F381">
        <v>20</v>
      </c>
      <c r="G381" t="s">
        <v>508</v>
      </c>
      <c r="H381" t="s">
        <v>509</v>
      </c>
      <c r="I381" t="s">
        <v>17</v>
      </c>
      <c r="J381" t="s">
        <v>154</v>
      </c>
      <c r="M381">
        <v>13</v>
      </c>
      <c r="N381" s="3">
        <v>43890</v>
      </c>
      <c r="P381" s="2" t="str">
        <f t="array" ref="P38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2" spans="1:16" x14ac:dyDescent="0.35">
      <c r="A382" s="2" t="str">
        <f>IF(Сборка_реестра_с_БД[[#This Row],[Контроль]]=TRUE,Сборка_реестра_с_БД[[#This Row],[ № ТН]],"")</f>
        <v>НТС б/н 26</v>
      </c>
      <c r="B382" s="2" t="b">
        <v>1</v>
      </c>
      <c r="C382" s="3">
        <v>43887</v>
      </c>
      <c r="D382" t="s">
        <v>513</v>
      </c>
      <c r="E382" t="s">
        <v>0</v>
      </c>
      <c r="F382">
        <v>25</v>
      </c>
      <c r="G382" t="s">
        <v>182</v>
      </c>
      <c r="H382" t="s">
        <v>183</v>
      </c>
      <c r="I382" t="s">
        <v>110</v>
      </c>
      <c r="J382" t="s">
        <v>154</v>
      </c>
      <c r="M382">
        <v>13</v>
      </c>
      <c r="N382" s="3">
        <v>43890</v>
      </c>
      <c r="P382" s="2" t="str">
        <f t="array" ref="P38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3" spans="1:16" x14ac:dyDescent="0.35">
      <c r="A383" s="2" t="str">
        <f>IF(Сборка_реестра_с_БД[[#This Row],[Контроль]]=TRUE,Сборка_реестра_с_БД[[#This Row],[ № ТН]],"")</f>
        <v>НТС б/н 27</v>
      </c>
      <c r="B383" s="2" t="b">
        <v>1</v>
      </c>
      <c r="C383" s="3">
        <v>43887</v>
      </c>
      <c r="D383" t="s">
        <v>514</v>
      </c>
      <c r="E383" t="s">
        <v>0</v>
      </c>
      <c r="F383">
        <v>25</v>
      </c>
      <c r="G383" t="s">
        <v>182</v>
      </c>
      <c r="H383" t="s">
        <v>183</v>
      </c>
      <c r="I383" t="s">
        <v>110</v>
      </c>
      <c r="J383" t="s">
        <v>154</v>
      </c>
      <c r="M383">
        <v>13</v>
      </c>
      <c r="N383" s="3">
        <v>43890</v>
      </c>
      <c r="P383" s="2" t="str">
        <f t="array" ref="P38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4" spans="1:16" x14ac:dyDescent="0.35">
      <c r="A384" s="2" t="str">
        <f>IF(Сборка_реестра_с_БД[[#This Row],[Контроль]]=TRUE,Сборка_реестра_с_БД[[#This Row],[ № ТН]],"")</f>
        <v>НТС б/н 28</v>
      </c>
      <c r="B384" s="2" t="b">
        <v>1</v>
      </c>
      <c r="C384" s="3">
        <v>43887</v>
      </c>
      <c r="D384" t="s">
        <v>515</v>
      </c>
      <c r="E384" t="s">
        <v>0</v>
      </c>
      <c r="F384">
        <v>20</v>
      </c>
      <c r="G384" t="s">
        <v>508</v>
      </c>
      <c r="H384" t="s">
        <v>509</v>
      </c>
      <c r="I384" t="s">
        <v>17</v>
      </c>
      <c r="J384" t="s">
        <v>154</v>
      </c>
      <c r="M384">
        <v>13</v>
      </c>
      <c r="N384" s="3">
        <v>43890</v>
      </c>
      <c r="P384" s="2" t="str">
        <f t="array" ref="P38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5" spans="1:16" x14ac:dyDescent="0.35">
      <c r="A385" s="2" t="str">
        <f>IF(Сборка_реестра_с_БД[[#This Row],[Контроль]]=TRUE,Сборка_реестра_с_БД[[#This Row],[ № ТН]],"")</f>
        <v>НТС б/н 33</v>
      </c>
      <c r="B385" s="2" t="b">
        <v>1</v>
      </c>
      <c r="C385" s="3">
        <v>43887</v>
      </c>
      <c r="D385" t="s">
        <v>516</v>
      </c>
      <c r="E385" t="s">
        <v>0</v>
      </c>
      <c r="F385">
        <v>20</v>
      </c>
      <c r="G385" t="s">
        <v>137</v>
      </c>
      <c r="H385" t="s">
        <v>61</v>
      </c>
      <c r="I385" t="s">
        <v>22</v>
      </c>
      <c r="J385" t="s">
        <v>154</v>
      </c>
      <c r="M385">
        <v>13</v>
      </c>
      <c r="N385" s="3">
        <v>43890</v>
      </c>
      <c r="P385" s="2" t="str">
        <f t="array" ref="P38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6" spans="1:16" x14ac:dyDescent="0.35">
      <c r="A386" s="2" t="str">
        <f>IF(Сборка_реестра_с_БД[[#This Row],[Контроль]]=TRUE,Сборка_реестра_с_БД[[#This Row],[ № ТН]],"")</f>
        <v>НТС б/н 38</v>
      </c>
      <c r="B386" s="2" t="b">
        <v>1</v>
      </c>
      <c r="C386" s="3">
        <v>43887</v>
      </c>
      <c r="D386" t="s">
        <v>517</v>
      </c>
      <c r="E386" t="s">
        <v>0</v>
      </c>
      <c r="F386">
        <v>19</v>
      </c>
      <c r="G386" t="s">
        <v>48</v>
      </c>
      <c r="H386" t="s">
        <v>49</v>
      </c>
      <c r="I386" t="s">
        <v>15</v>
      </c>
      <c r="J386" t="s">
        <v>154</v>
      </c>
      <c r="M386">
        <v>13</v>
      </c>
      <c r="N386" s="3">
        <v>43890</v>
      </c>
      <c r="P386" s="2" t="str">
        <f t="array" ref="P38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7" spans="1:16" x14ac:dyDescent="0.35">
      <c r="A387" s="2" t="str">
        <f>IF(Сборка_реестра_с_БД[[#This Row],[Контроль]]=TRUE,Сборка_реестра_с_БД[[#This Row],[ № ТН]],"")</f>
        <v>НТС б/н 39</v>
      </c>
      <c r="B387" s="2" t="b">
        <v>1</v>
      </c>
      <c r="C387" s="3">
        <v>43887</v>
      </c>
      <c r="D387" t="s">
        <v>518</v>
      </c>
      <c r="E387" t="s">
        <v>0</v>
      </c>
      <c r="F387">
        <v>19</v>
      </c>
      <c r="G387" t="s">
        <v>48</v>
      </c>
      <c r="H387" t="s">
        <v>49</v>
      </c>
      <c r="I387" t="s">
        <v>15</v>
      </c>
      <c r="J387" t="s">
        <v>154</v>
      </c>
      <c r="M387">
        <v>13</v>
      </c>
      <c r="N387" s="3">
        <v>43890</v>
      </c>
      <c r="P387" s="2" t="str">
        <f t="array" ref="P38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8" spans="1:16" x14ac:dyDescent="0.35">
      <c r="A388" s="2" t="str">
        <f>IF(Сборка_реестра_с_БД[[#This Row],[Контроль]]=TRUE,Сборка_реестра_с_БД[[#This Row],[ № ТН]],"")</f>
        <v>НТС б/н 40</v>
      </c>
      <c r="B388" s="2" t="b">
        <v>1</v>
      </c>
      <c r="C388" s="3">
        <v>43887</v>
      </c>
      <c r="D388" t="s">
        <v>519</v>
      </c>
      <c r="E388" t="s">
        <v>0</v>
      </c>
      <c r="F388">
        <v>19</v>
      </c>
      <c r="G388" t="s">
        <v>491</v>
      </c>
      <c r="H388" t="s">
        <v>492</v>
      </c>
      <c r="I388" t="s">
        <v>17</v>
      </c>
      <c r="J388" t="s">
        <v>154</v>
      </c>
      <c r="M388">
        <v>13</v>
      </c>
      <c r="N388" s="3">
        <v>43890</v>
      </c>
      <c r="P388" s="2" t="str">
        <f t="array" ref="P38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89" spans="1:16" x14ac:dyDescent="0.35">
      <c r="A389" s="2" t="str">
        <f>IF(Сборка_реестра_с_БД[[#This Row],[Контроль]]=TRUE,Сборка_реестра_с_БД[[#This Row],[ № ТН]],"")</f>
        <v>НТС б/н 37</v>
      </c>
      <c r="B389" s="2" t="b">
        <v>1</v>
      </c>
      <c r="C389" s="3">
        <v>43887</v>
      </c>
      <c r="D389" t="s">
        <v>520</v>
      </c>
      <c r="E389" t="s">
        <v>0</v>
      </c>
      <c r="F389">
        <v>19</v>
      </c>
      <c r="G389" t="s">
        <v>48</v>
      </c>
      <c r="H389" t="s">
        <v>49</v>
      </c>
      <c r="I389" t="s">
        <v>15</v>
      </c>
      <c r="J389" t="s">
        <v>154</v>
      </c>
      <c r="M389">
        <v>13</v>
      </c>
      <c r="N389" s="3">
        <v>43890</v>
      </c>
      <c r="P389" s="2" t="str">
        <f t="array" ref="P38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0" spans="1:16" x14ac:dyDescent="0.35">
      <c r="A390" s="2" t="str">
        <f>IF(Сборка_реестра_с_БД[[#This Row],[Контроль]]=TRUE,Сборка_реестра_с_БД[[#This Row],[ № ТН]],"")</f>
        <v>НТС б/н 34</v>
      </c>
      <c r="B390" s="2" t="b">
        <v>1</v>
      </c>
      <c r="C390" s="3">
        <v>43887</v>
      </c>
      <c r="D390" t="s">
        <v>521</v>
      </c>
      <c r="E390" t="s">
        <v>0</v>
      </c>
      <c r="F390">
        <v>20</v>
      </c>
      <c r="G390" t="s">
        <v>137</v>
      </c>
      <c r="H390" t="s">
        <v>61</v>
      </c>
      <c r="I390" t="s">
        <v>22</v>
      </c>
      <c r="J390" t="s">
        <v>154</v>
      </c>
      <c r="M390">
        <v>13</v>
      </c>
      <c r="N390" s="3">
        <v>43890</v>
      </c>
      <c r="P390" s="2" t="str">
        <f t="array" ref="P39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1" spans="1:16" x14ac:dyDescent="0.35">
      <c r="A391" s="2" t="str">
        <f>IF(Сборка_реестра_с_БД[[#This Row],[Контроль]]=TRUE,Сборка_реестра_с_БД[[#This Row],[ № ТН]],"")</f>
        <v>НТС б/н 35</v>
      </c>
      <c r="B391" s="2" t="b">
        <v>1</v>
      </c>
      <c r="C391" s="3">
        <v>43887</v>
      </c>
      <c r="D391" t="s">
        <v>522</v>
      </c>
      <c r="E391" t="s">
        <v>0</v>
      </c>
      <c r="F391">
        <v>20</v>
      </c>
      <c r="G391" t="s">
        <v>137</v>
      </c>
      <c r="H391" t="s">
        <v>61</v>
      </c>
      <c r="I391" t="s">
        <v>22</v>
      </c>
      <c r="J391" t="s">
        <v>154</v>
      </c>
      <c r="M391">
        <v>13</v>
      </c>
      <c r="N391" s="3">
        <v>43890</v>
      </c>
      <c r="P391" s="2" t="str">
        <f t="array" ref="P39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2" spans="1:16" x14ac:dyDescent="0.35">
      <c r="A392" s="2" t="str">
        <f>IF(Сборка_реестра_с_БД[[#This Row],[Контроль]]=TRUE,Сборка_реестра_с_БД[[#This Row],[ № ТН]],"")</f>
        <v>НТС б/н 36</v>
      </c>
      <c r="B392" s="2" t="b">
        <v>1</v>
      </c>
      <c r="C392" s="3">
        <v>43887</v>
      </c>
      <c r="D392" t="s">
        <v>523</v>
      </c>
      <c r="E392" t="s">
        <v>0</v>
      </c>
      <c r="F392">
        <v>20</v>
      </c>
      <c r="G392" t="s">
        <v>137</v>
      </c>
      <c r="H392" t="s">
        <v>61</v>
      </c>
      <c r="I392" t="s">
        <v>22</v>
      </c>
      <c r="J392" t="s">
        <v>154</v>
      </c>
      <c r="M392">
        <v>13</v>
      </c>
      <c r="N392" s="3">
        <v>43890</v>
      </c>
      <c r="P392" s="2" t="str">
        <f t="array" ref="P39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3" spans="1:16" x14ac:dyDescent="0.35">
      <c r="A393" s="2" t="str">
        <f>IF(Сборка_реестра_с_БД[[#This Row],[Контроль]]=TRUE,Сборка_реестра_с_БД[[#This Row],[ № ТН]],"")</f>
        <v>ИН37459</v>
      </c>
      <c r="B393" s="2" t="b">
        <v>1</v>
      </c>
      <c r="C393" s="3">
        <v>43887</v>
      </c>
      <c r="D393" t="s">
        <v>524</v>
      </c>
      <c r="E393" t="s">
        <v>0</v>
      </c>
      <c r="F393">
        <v>22</v>
      </c>
      <c r="G393" t="s">
        <v>125</v>
      </c>
      <c r="H393" t="s">
        <v>27</v>
      </c>
      <c r="I393" t="s">
        <v>16</v>
      </c>
      <c r="J393" t="s">
        <v>154</v>
      </c>
      <c r="K393" t="s">
        <v>76</v>
      </c>
      <c r="M393">
        <v>13</v>
      </c>
      <c r="N393" s="3">
        <v>43890</v>
      </c>
      <c r="P393" s="2" t="str">
        <f t="array" ref="P39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4" spans="1:16" x14ac:dyDescent="0.35">
      <c r="A394" s="2" t="str">
        <f>IF(Сборка_реестра_с_БД[[#This Row],[Контроль]]=TRUE,Сборка_реестра_с_БД[[#This Row],[ № ТН]],"")</f>
        <v>СГ40545</v>
      </c>
      <c r="B394" s="2" t="b">
        <v>1</v>
      </c>
      <c r="C394" s="3">
        <v>43887</v>
      </c>
      <c r="D394" t="s">
        <v>525</v>
      </c>
      <c r="E394" t="s">
        <v>0</v>
      </c>
      <c r="F394">
        <v>20</v>
      </c>
      <c r="G394" t="s">
        <v>158</v>
      </c>
      <c r="H394" t="s">
        <v>83</v>
      </c>
      <c r="I394" t="s">
        <v>22</v>
      </c>
      <c r="J394" t="s">
        <v>154</v>
      </c>
      <c r="K394" t="s">
        <v>76</v>
      </c>
      <c r="M394">
        <v>13</v>
      </c>
      <c r="N394" s="3">
        <v>43890</v>
      </c>
      <c r="P394" s="2" t="str">
        <f t="array" ref="P39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5" spans="1:16" x14ac:dyDescent="0.35">
      <c r="A395" s="2" t="str">
        <f>IF(Сборка_реестра_с_БД[[#This Row],[Контроль]]=TRUE,Сборка_реестра_с_БД[[#This Row],[ № ТН]],"")</f>
        <v>СГ40546</v>
      </c>
      <c r="B395" s="2" t="b">
        <v>1</v>
      </c>
      <c r="C395" s="3">
        <v>43887</v>
      </c>
      <c r="D395" t="s">
        <v>526</v>
      </c>
      <c r="E395" t="s">
        <v>0</v>
      </c>
      <c r="F395">
        <v>20</v>
      </c>
      <c r="G395" t="s">
        <v>158</v>
      </c>
      <c r="H395" t="s">
        <v>83</v>
      </c>
      <c r="I395" t="s">
        <v>22</v>
      </c>
      <c r="J395" t="s">
        <v>154</v>
      </c>
      <c r="K395" t="s">
        <v>76</v>
      </c>
      <c r="M395">
        <v>13</v>
      </c>
      <c r="N395" s="3">
        <v>43890</v>
      </c>
      <c r="P395" s="2" t="str">
        <f t="array" ref="P39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6" spans="1:16" x14ac:dyDescent="0.35">
      <c r="A396" s="2" t="str">
        <f>IF(Сборка_реестра_с_БД[[#This Row],[Контроль]]=TRUE,Сборка_реестра_с_БД[[#This Row],[ № ТН]],"")</f>
        <v>СГ40583</v>
      </c>
      <c r="B396" s="2" t="b">
        <v>1</v>
      </c>
      <c r="C396" s="3">
        <v>43887</v>
      </c>
      <c r="D396" t="s">
        <v>527</v>
      </c>
      <c r="E396" t="s">
        <v>0</v>
      </c>
      <c r="F396">
        <v>19</v>
      </c>
      <c r="G396" t="s">
        <v>152</v>
      </c>
      <c r="H396" t="s">
        <v>45</v>
      </c>
      <c r="I396" t="s">
        <v>22</v>
      </c>
      <c r="J396" t="s">
        <v>154</v>
      </c>
      <c r="K396" t="s">
        <v>76</v>
      </c>
      <c r="M396">
        <v>13</v>
      </c>
      <c r="N396" s="3">
        <v>43890</v>
      </c>
      <c r="P396" s="2" t="str">
        <f t="array" ref="P39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7" spans="1:16" x14ac:dyDescent="0.35">
      <c r="A397" s="2" t="str">
        <f>IF(Сборка_реестра_с_БД[[#This Row],[Контроль]]=TRUE,Сборка_реестра_с_БД[[#This Row],[ № ТН]],"")</f>
        <v>СГ40141</v>
      </c>
      <c r="B397" s="2" t="b">
        <v>1</v>
      </c>
      <c r="C397" s="3">
        <v>43887</v>
      </c>
      <c r="D397" t="s">
        <v>528</v>
      </c>
      <c r="E397" t="s">
        <v>0</v>
      </c>
      <c r="F397">
        <v>20</v>
      </c>
      <c r="G397" t="s">
        <v>155</v>
      </c>
      <c r="H397" t="s">
        <v>81</v>
      </c>
      <c r="I397" t="s">
        <v>110</v>
      </c>
      <c r="J397" t="s">
        <v>154</v>
      </c>
      <c r="K397" t="s">
        <v>76</v>
      </c>
      <c r="M397">
        <v>13</v>
      </c>
      <c r="N397" s="3">
        <v>43890</v>
      </c>
      <c r="P397" s="2" t="str">
        <f t="array" ref="P39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8" spans="1:16" x14ac:dyDescent="0.35">
      <c r="A398" s="2" t="str">
        <f>IF(Сборка_реестра_с_БД[[#This Row],[Контроль]]=TRUE,Сборка_реестра_с_БД[[#This Row],[ № ТН]],"")</f>
        <v>СГ40543</v>
      </c>
      <c r="B398" s="2" t="b">
        <v>1</v>
      </c>
      <c r="C398" s="3">
        <v>43887</v>
      </c>
      <c r="D398" t="s">
        <v>529</v>
      </c>
      <c r="E398" t="s">
        <v>0</v>
      </c>
      <c r="F398">
        <v>20</v>
      </c>
      <c r="G398" t="s">
        <v>158</v>
      </c>
      <c r="H398" t="s">
        <v>83</v>
      </c>
      <c r="I398" t="s">
        <v>22</v>
      </c>
      <c r="J398" t="s">
        <v>154</v>
      </c>
      <c r="K398" t="s">
        <v>76</v>
      </c>
      <c r="M398">
        <v>13</v>
      </c>
      <c r="N398" s="3">
        <v>43890</v>
      </c>
      <c r="P398" s="2" t="str">
        <f t="array" ref="P39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399" spans="1:16" x14ac:dyDescent="0.35">
      <c r="A399" s="2" t="str">
        <f>IF(Сборка_реестра_с_БД[[#This Row],[Контроль]]=TRUE,Сборка_реестра_с_БД[[#This Row],[ № ТН]],"")</f>
        <v>СГ40544</v>
      </c>
      <c r="B399" s="2" t="b">
        <v>1</v>
      </c>
      <c r="C399" s="3">
        <v>43887</v>
      </c>
      <c r="D399" t="s">
        <v>530</v>
      </c>
      <c r="E399" t="s">
        <v>0</v>
      </c>
      <c r="F399">
        <v>20</v>
      </c>
      <c r="G399" t="s">
        <v>158</v>
      </c>
      <c r="H399" t="s">
        <v>83</v>
      </c>
      <c r="I399" t="s">
        <v>22</v>
      </c>
      <c r="J399" t="s">
        <v>154</v>
      </c>
      <c r="K399" t="s">
        <v>76</v>
      </c>
      <c r="M399">
        <v>13</v>
      </c>
      <c r="N399" s="3">
        <v>43890</v>
      </c>
      <c r="P399" s="2" t="str">
        <f t="array" ref="P39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0" spans="1:16" x14ac:dyDescent="0.35">
      <c r="A400" s="2" t="str">
        <f>IF(Сборка_реестра_с_БД[[#This Row],[Контроль]]=TRUE,Сборка_реестра_с_БД[[#This Row],[ № ТН]],"")</f>
        <v>СГ40557</v>
      </c>
      <c r="B400" s="2" t="b">
        <v>1</v>
      </c>
      <c r="C400" s="3">
        <v>43887</v>
      </c>
      <c r="D400" t="s">
        <v>531</v>
      </c>
      <c r="E400" t="s">
        <v>0</v>
      </c>
      <c r="F400">
        <v>19</v>
      </c>
      <c r="G400" t="s">
        <v>157</v>
      </c>
      <c r="H400" t="s">
        <v>62</v>
      </c>
      <c r="I400" t="s">
        <v>22</v>
      </c>
      <c r="J400" t="s">
        <v>154</v>
      </c>
      <c r="K400" t="s">
        <v>76</v>
      </c>
      <c r="M400">
        <v>13</v>
      </c>
      <c r="N400" s="3">
        <v>43890</v>
      </c>
      <c r="P400" s="2" t="str">
        <f t="array" ref="P40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1" spans="1:16" x14ac:dyDescent="0.35">
      <c r="A401" s="2" t="str">
        <f>IF(Сборка_реестра_с_БД[[#This Row],[Контроль]]=TRUE,Сборка_реестра_с_БД[[#This Row],[ № ТН]],"")</f>
        <v>СГ40558</v>
      </c>
      <c r="B401" s="2" t="b">
        <v>1</v>
      </c>
      <c r="C401" s="3">
        <v>43887</v>
      </c>
      <c r="D401" t="s">
        <v>532</v>
      </c>
      <c r="E401" t="s">
        <v>0</v>
      </c>
      <c r="F401">
        <v>19</v>
      </c>
      <c r="G401" t="s">
        <v>157</v>
      </c>
      <c r="H401" t="s">
        <v>62</v>
      </c>
      <c r="I401" t="s">
        <v>22</v>
      </c>
      <c r="J401" t="s">
        <v>154</v>
      </c>
      <c r="K401" t="s">
        <v>76</v>
      </c>
      <c r="M401">
        <v>13</v>
      </c>
      <c r="N401" s="3">
        <v>43890</v>
      </c>
      <c r="P401" s="2" t="str">
        <f t="array" ref="P40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2" spans="1:16" x14ac:dyDescent="0.35">
      <c r="A402" s="2" t="str">
        <f>IF(Сборка_реестра_с_БД[[#This Row],[Контроль]]=TRUE,Сборка_реестра_с_БД[[#This Row],[ № ТН]],"")</f>
        <v>СГ40560</v>
      </c>
      <c r="B402" s="2" t="b">
        <v>1</v>
      </c>
      <c r="C402" s="3">
        <v>43887</v>
      </c>
      <c r="D402" t="s">
        <v>533</v>
      </c>
      <c r="E402" t="s">
        <v>0</v>
      </c>
      <c r="F402">
        <v>19</v>
      </c>
      <c r="G402" t="s">
        <v>157</v>
      </c>
      <c r="H402" t="s">
        <v>62</v>
      </c>
      <c r="I402" t="s">
        <v>22</v>
      </c>
      <c r="J402" t="s">
        <v>154</v>
      </c>
      <c r="K402" t="s">
        <v>76</v>
      </c>
      <c r="M402">
        <v>13</v>
      </c>
      <c r="N402" s="3">
        <v>43890</v>
      </c>
      <c r="P402" s="2" t="str">
        <f t="array" ref="P40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3" spans="1:16" x14ac:dyDescent="0.35">
      <c r="A403" s="2" t="str">
        <f>IF(Сборка_реестра_с_БД[[#This Row],[Контроль]]=TRUE,Сборка_реестра_с_БД[[#This Row],[ № ТН]],"")</f>
        <v>СГ40582</v>
      </c>
      <c r="B403" s="2" t="b">
        <v>1</v>
      </c>
      <c r="C403" s="3">
        <v>43887</v>
      </c>
      <c r="D403" t="s">
        <v>534</v>
      </c>
      <c r="E403" t="s">
        <v>0</v>
      </c>
      <c r="F403">
        <v>19</v>
      </c>
      <c r="G403" t="s">
        <v>152</v>
      </c>
      <c r="H403" t="s">
        <v>45</v>
      </c>
      <c r="I403" t="s">
        <v>22</v>
      </c>
      <c r="J403" t="s">
        <v>154</v>
      </c>
      <c r="K403" t="s">
        <v>76</v>
      </c>
      <c r="M403">
        <v>13</v>
      </c>
      <c r="N403" s="3">
        <v>43890</v>
      </c>
      <c r="P403" s="2" t="str">
        <f t="array" ref="P40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4" spans="1:16" x14ac:dyDescent="0.35">
      <c r="A404" s="2" t="str">
        <f>IF(Сборка_реестра_с_БД[[#This Row],[Контроль]]=TRUE,Сборка_реестра_с_БД[[#This Row],[ № ТН]],"")</f>
        <v>СГ40588</v>
      </c>
      <c r="B404" s="2" t="b">
        <v>1</v>
      </c>
      <c r="C404" s="3">
        <v>43887</v>
      </c>
      <c r="D404" t="s">
        <v>535</v>
      </c>
      <c r="E404" t="s">
        <v>0</v>
      </c>
      <c r="F404">
        <v>19</v>
      </c>
      <c r="G404" t="s">
        <v>152</v>
      </c>
      <c r="H404" t="s">
        <v>45</v>
      </c>
      <c r="I404" t="s">
        <v>22</v>
      </c>
      <c r="J404" t="s">
        <v>154</v>
      </c>
      <c r="K404" t="s">
        <v>76</v>
      </c>
      <c r="M404">
        <v>13</v>
      </c>
      <c r="N404" s="3">
        <v>43890</v>
      </c>
      <c r="P404" s="2" t="str">
        <f t="array" ref="P40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5" spans="1:16" x14ac:dyDescent="0.35">
      <c r="A405" s="2" t="str">
        <f>IF(Сборка_реестра_с_БД[[#This Row],[Контроль]]=TRUE,Сборка_реестра_с_БД[[#This Row],[ № ТН]],"")</f>
        <v>СГ40589</v>
      </c>
      <c r="B405" s="2" t="b">
        <v>1</v>
      </c>
      <c r="C405" s="3">
        <v>43887</v>
      </c>
      <c r="D405" t="s">
        <v>536</v>
      </c>
      <c r="E405" t="s">
        <v>0</v>
      </c>
      <c r="F405">
        <v>19</v>
      </c>
      <c r="G405" t="s">
        <v>152</v>
      </c>
      <c r="H405" t="s">
        <v>45</v>
      </c>
      <c r="I405" t="s">
        <v>22</v>
      </c>
      <c r="J405" t="s">
        <v>154</v>
      </c>
      <c r="K405" t="s">
        <v>76</v>
      </c>
      <c r="M405">
        <v>13</v>
      </c>
      <c r="N405" s="3">
        <v>43890</v>
      </c>
      <c r="P405" s="2" t="str">
        <f t="array" ref="P40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6" spans="1:16" x14ac:dyDescent="0.35">
      <c r="A406" s="2" t="str">
        <f>IF(Сборка_реестра_с_БД[[#This Row],[Контроль]]=TRUE,Сборка_реестра_с_БД[[#This Row],[ № ТН]],"")</f>
        <v>СГ40142</v>
      </c>
      <c r="B406" s="2" t="b">
        <v>1</v>
      </c>
      <c r="C406" s="3">
        <v>43887</v>
      </c>
      <c r="D406" t="s">
        <v>537</v>
      </c>
      <c r="E406" t="s">
        <v>0</v>
      </c>
      <c r="F406">
        <v>20</v>
      </c>
      <c r="G406" t="s">
        <v>155</v>
      </c>
      <c r="H406" t="s">
        <v>81</v>
      </c>
      <c r="I406" t="s">
        <v>110</v>
      </c>
      <c r="J406" t="s">
        <v>154</v>
      </c>
      <c r="K406" t="s">
        <v>76</v>
      </c>
      <c r="M406">
        <v>13</v>
      </c>
      <c r="N406" s="3">
        <v>43890</v>
      </c>
      <c r="P406" s="2" t="str">
        <f t="array" ref="P40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7" spans="1:16" x14ac:dyDescent="0.35">
      <c r="A407" s="2" t="str">
        <f>IF(Сборка_реестра_с_БД[[#This Row],[Контроль]]=TRUE,Сборка_реестра_с_БД[[#This Row],[ № ТН]],"")</f>
        <v>АСН б/н 85</v>
      </c>
      <c r="B407" s="2" t="b">
        <v>1</v>
      </c>
      <c r="C407" s="3">
        <v>43887</v>
      </c>
      <c r="D407" t="s">
        <v>610</v>
      </c>
      <c r="E407" t="s">
        <v>0</v>
      </c>
      <c r="F407">
        <v>18</v>
      </c>
      <c r="G407" t="s">
        <v>143</v>
      </c>
      <c r="H407" t="s">
        <v>144</v>
      </c>
      <c r="I407" t="s">
        <v>18</v>
      </c>
      <c r="J407" t="s">
        <v>154</v>
      </c>
      <c r="K407" t="s">
        <v>76</v>
      </c>
      <c r="M407">
        <v>13</v>
      </c>
      <c r="N407" s="3">
        <v>43890</v>
      </c>
      <c r="P407" s="2" t="str">
        <f t="array" ref="P40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8" spans="1:16" x14ac:dyDescent="0.35">
      <c r="A408" s="2" t="str">
        <f>IF(Сборка_реестра_с_БД[[#This Row],[Контроль]]=TRUE,Сборка_реестра_с_БД[[#This Row],[ № ТН]],"")</f>
        <v>АСН б/н 86</v>
      </c>
      <c r="B408" s="2" t="b">
        <v>1</v>
      </c>
      <c r="C408" s="3">
        <v>43887</v>
      </c>
      <c r="D408" t="s">
        <v>612</v>
      </c>
      <c r="E408" t="s">
        <v>0</v>
      </c>
      <c r="F408">
        <v>28</v>
      </c>
      <c r="G408" t="s">
        <v>540</v>
      </c>
      <c r="H408" t="s">
        <v>541</v>
      </c>
      <c r="I408" t="s">
        <v>18</v>
      </c>
      <c r="J408" t="s">
        <v>154</v>
      </c>
      <c r="K408" t="s">
        <v>76</v>
      </c>
      <c r="M408">
        <v>13</v>
      </c>
      <c r="N408" s="3">
        <v>43890</v>
      </c>
      <c r="P408" s="2" t="str">
        <f t="array" ref="P40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09" spans="1:16" x14ac:dyDescent="0.35">
      <c r="A409" s="2" t="str">
        <f>IF(Сборка_реестра_с_БД[[#This Row],[Контроль]]=TRUE,Сборка_реестра_с_БД[[#This Row],[ № ТН]],"")</f>
        <v>СГ40136</v>
      </c>
      <c r="B409" s="2" t="b">
        <v>1</v>
      </c>
      <c r="C409" s="3">
        <v>43887</v>
      </c>
      <c r="D409" t="s">
        <v>542</v>
      </c>
      <c r="E409" t="s">
        <v>0</v>
      </c>
      <c r="F409">
        <v>19</v>
      </c>
      <c r="G409" t="s">
        <v>141</v>
      </c>
      <c r="H409" t="s">
        <v>41</v>
      </c>
      <c r="I409" t="s">
        <v>22</v>
      </c>
      <c r="J409" t="s">
        <v>154</v>
      </c>
      <c r="K409" t="s">
        <v>76</v>
      </c>
      <c r="M409">
        <v>13</v>
      </c>
      <c r="N409" s="3">
        <v>43890</v>
      </c>
      <c r="P409" s="2" t="str">
        <f t="array" ref="P40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0" spans="1:16" x14ac:dyDescent="0.35">
      <c r="A410" s="2" t="str">
        <f>IF(Сборка_реестра_с_БД[[#This Row],[Контроль]]=TRUE,Сборка_реестра_с_БД[[#This Row],[ № ТН]],"")</f>
        <v>АСН б/н 82</v>
      </c>
      <c r="B410" s="2" t="b">
        <v>1</v>
      </c>
      <c r="C410" s="3">
        <v>43887</v>
      </c>
      <c r="D410" t="s">
        <v>543</v>
      </c>
      <c r="E410" t="s">
        <v>0</v>
      </c>
      <c r="F410">
        <v>18</v>
      </c>
      <c r="G410" t="s">
        <v>147</v>
      </c>
      <c r="H410" t="s">
        <v>148</v>
      </c>
      <c r="I410" t="s">
        <v>18</v>
      </c>
      <c r="J410" t="s">
        <v>154</v>
      </c>
      <c r="K410" t="s">
        <v>76</v>
      </c>
      <c r="M410">
        <v>13</v>
      </c>
      <c r="N410" s="3">
        <v>43890</v>
      </c>
      <c r="P410" s="2" t="str">
        <f t="array" ref="P41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1" spans="1:16" x14ac:dyDescent="0.35">
      <c r="A411" s="2" t="str">
        <f>IF(Сборка_реестра_с_БД[[#This Row],[Контроль]]=TRUE,Сборка_реестра_с_БД[[#This Row],[ № ТН]],"")</f>
        <v>АСН б/н 83</v>
      </c>
      <c r="B411" s="2" t="b">
        <v>1</v>
      </c>
      <c r="C411" s="3">
        <v>43887</v>
      </c>
      <c r="D411" t="s">
        <v>538</v>
      </c>
      <c r="E411" t="s">
        <v>0</v>
      </c>
      <c r="F411">
        <v>18</v>
      </c>
      <c r="G411" t="s">
        <v>147</v>
      </c>
      <c r="H411" t="s">
        <v>148</v>
      </c>
      <c r="I411" t="s">
        <v>18</v>
      </c>
      <c r="J411" t="s">
        <v>154</v>
      </c>
      <c r="K411" t="s">
        <v>76</v>
      </c>
      <c r="M411">
        <v>13</v>
      </c>
      <c r="N411" s="3">
        <v>43890</v>
      </c>
      <c r="P411" s="2" t="str">
        <f t="array" ref="P41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2" spans="1:16" x14ac:dyDescent="0.35">
      <c r="A412" s="2" t="str">
        <f>IF(Сборка_реестра_с_БД[[#This Row],[Контроль]]=TRUE,Сборка_реестра_с_БД[[#This Row],[ № ТН]],"")</f>
        <v>АСН б/н 84</v>
      </c>
      <c r="B412" s="2" t="b">
        <v>1</v>
      </c>
      <c r="C412" s="3">
        <v>43887</v>
      </c>
      <c r="D412" t="s">
        <v>539</v>
      </c>
      <c r="E412" t="s">
        <v>0</v>
      </c>
      <c r="F412">
        <v>18</v>
      </c>
      <c r="G412" t="s">
        <v>143</v>
      </c>
      <c r="H412" t="s">
        <v>144</v>
      </c>
      <c r="I412" t="s">
        <v>18</v>
      </c>
      <c r="J412" t="s">
        <v>154</v>
      </c>
      <c r="K412" t="s">
        <v>76</v>
      </c>
      <c r="M412">
        <v>13</v>
      </c>
      <c r="N412" s="3">
        <v>43890</v>
      </c>
      <c r="P412" s="2" t="str">
        <f t="array" ref="P41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3" spans="1:16" x14ac:dyDescent="0.35">
      <c r="A413" s="2" t="str">
        <f>IF(Сборка_реестра_с_БД[[#This Row],[Контроль]]=TRUE,Сборка_реестра_с_БД[[#This Row],[ № ТН]],"")</f>
        <v>СГ39427</v>
      </c>
      <c r="B413" s="2" t="b">
        <v>1</v>
      </c>
      <c r="C413" s="3">
        <v>43887</v>
      </c>
      <c r="D413" t="s">
        <v>544</v>
      </c>
      <c r="E413" t="s">
        <v>0</v>
      </c>
      <c r="F413">
        <v>19</v>
      </c>
      <c r="G413" t="s">
        <v>545</v>
      </c>
      <c r="H413" t="s">
        <v>44</v>
      </c>
      <c r="I413" t="s">
        <v>22</v>
      </c>
      <c r="J413" t="s">
        <v>154</v>
      </c>
      <c r="K413" t="s">
        <v>76</v>
      </c>
      <c r="M413">
        <v>13</v>
      </c>
      <c r="N413" s="3">
        <v>43890</v>
      </c>
      <c r="P413" s="2" t="str">
        <f t="array" ref="P41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4" spans="1:16" x14ac:dyDescent="0.35">
      <c r="A414" s="2" t="str">
        <f>IF(Сборка_реестра_с_БД[[#This Row],[Контроль]]=TRUE,Сборка_реестра_с_БД[[#This Row],[ № ТН]],"")</f>
        <v>СГ39426</v>
      </c>
      <c r="B414" s="2" t="b">
        <v>1</v>
      </c>
      <c r="C414" s="3">
        <v>43887</v>
      </c>
      <c r="D414" t="s">
        <v>546</v>
      </c>
      <c r="E414" t="s">
        <v>0</v>
      </c>
      <c r="F414">
        <v>20</v>
      </c>
      <c r="G414" t="s">
        <v>545</v>
      </c>
      <c r="H414" t="s">
        <v>44</v>
      </c>
      <c r="I414" t="s">
        <v>22</v>
      </c>
      <c r="J414" t="s">
        <v>154</v>
      </c>
      <c r="K414" t="s">
        <v>76</v>
      </c>
      <c r="M414">
        <v>13</v>
      </c>
      <c r="N414" s="3">
        <v>43890</v>
      </c>
      <c r="P414" s="2" t="str">
        <f t="array" ref="P41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5" spans="1:16" x14ac:dyDescent="0.35">
      <c r="A415" s="2" t="str">
        <f>IF(Сборка_реестра_с_БД[[#This Row],[Контроль]]=TRUE,Сборка_реестра_с_БД[[#This Row],[ № ТН]],"")</f>
        <v>СГ40143</v>
      </c>
      <c r="B415" s="2" t="b">
        <v>1</v>
      </c>
      <c r="C415" s="3">
        <v>43887</v>
      </c>
      <c r="D415" t="s">
        <v>547</v>
      </c>
      <c r="E415" t="s">
        <v>0</v>
      </c>
      <c r="F415">
        <v>20</v>
      </c>
      <c r="G415" t="s">
        <v>155</v>
      </c>
      <c r="H415" t="s">
        <v>81</v>
      </c>
      <c r="I415" t="s">
        <v>110</v>
      </c>
      <c r="J415" t="s">
        <v>154</v>
      </c>
      <c r="K415" t="s">
        <v>76</v>
      </c>
      <c r="M415">
        <v>13</v>
      </c>
      <c r="N415" s="3">
        <v>43890</v>
      </c>
      <c r="P415" s="2" t="str">
        <f t="array" ref="P41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6" spans="1:16" x14ac:dyDescent="0.35">
      <c r="A416" s="2" t="str">
        <f>IF(Сборка_реестра_с_БД[[#This Row],[Контроль]]=TRUE,Сборка_реестра_с_БД[[#This Row],[ № ТН]],"")</f>
        <v>СГ40138</v>
      </c>
      <c r="B416" s="2" t="b">
        <v>1</v>
      </c>
      <c r="C416" s="3">
        <v>43887</v>
      </c>
      <c r="D416" t="s">
        <v>548</v>
      </c>
      <c r="E416" t="s">
        <v>0</v>
      </c>
      <c r="F416">
        <v>19</v>
      </c>
      <c r="G416" t="s">
        <v>141</v>
      </c>
      <c r="H416" t="s">
        <v>41</v>
      </c>
      <c r="I416" t="s">
        <v>22</v>
      </c>
      <c r="J416" t="s">
        <v>154</v>
      </c>
      <c r="K416" t="s">
        <v>76</v>
      </c>
      <c r="M416">
        <v>13</v>
      </c>
      <c r="N416" s="3">
        <v>43890</v>
      </c>
      <c r="P416" s="2" t="str">
        <f t="array" ref="P41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7" spans="1:16" x14ac:dyDescent="0.35">
      <c r="A417" s="2" t="str">
        <f>IF(Сборка_реестра_с_БД[[#This Row],[Контроль]]=TRUE,Сборка_реестра_с_БД[[#This Row],[ № ТН]],"")</f>
        <v>СГ40137</v>
      </c>
      <c r="B417" s="2" t="b">
        <v>1</v>
      </c>
      <c r="C417" s="3">
        <v>43887</v>
      </c>
      <c r="D417" t="s">
        <v>549</v>
      </c>
      <c r="E417" t="s">
        <v>0</v>
      </c>
      <c r="F417">
        <v>19</v>
      </c>
      <c r="G417" t="s">
        <v>141</v>
      </c>
      <c r="H417" t="s">
        <v>41</v>
      </c>
      <c r="I417" t="s">
        <v>22</v>
      </c>
      <c r="J417" t="s">
        <v>154</v>
      </c>
      <c r="K417" t="s">
        <v>76</v>
      </c>
      <c r="M417">
        <v>13</v>
      </c>
      <c r="N417" s="3">
        <v>43890</v>
      </c>
      <c r="P417" s="2" t="str">
        <f t="array" ref="P41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8" spans="1:16" x14ac:dyDescent="0.35">
      <c r="A418" s="2" t="str">
        <f>IF(Сборка_реестра_с_БД[[#This Row],[Контроль]]=TRUE,Сборка_реестра_с_БД[[#This Row],[ № ТН]],"")</f>
        <v>СГ39428</v>
      </c>
      <c r="B418" s="2" t="b">
        <v>1</v>
      </c>
      <c r="C418" s="3">
        <v>43887</v>
      </c>
      <c r="D418" t="s">
        <v>550</v>
      </c>
      <c r="E418" t="s">
        <v>0</v>
      </c>
      <c r="F418">
        <v>19</v>
      </c>
      <c r="G418" t="s">
        <v>545</v>
      </c>
      <c r="H418" t="s">
        <v>44</v>
      </c>
      <c r="I418" t="s">
        <v>22</v>
      </c>
      <c r="J418" t="s">
        <v>154</v>
      </c>
      <c r="K418" t="s">
        <v>76</v>
      </c>
      <c r="M418">
        <v>13</v>
      </c>
      <c r="N418" s="3">
        <v>43890</v>
      </c>
      <c r="P418" s="2" t="str">
        <f t="array" ref="P41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19" spans="1:16" x14ac:dyDescent="0.35">
      <c r="A419" s="2" t="str">
        <f>IF(Сборка_реестра_с_БД[[#This Row],[Контроль]]=TRUE,Сборка_реестра_с_БД[[#This Row],[ № ТН]],"")</f>
        <v>ИН37352</v>
      </c>
      <c r="B419" s="2" t="b">
        <v>1</v>
      </c>
      <c r="C419" s="3">
        <v>43887</v>
      </c>
      <c r="D419" t="s">
        <v>551</v>
      </c>
      <c r="E419" t="s">
        <v>0</v>
      </c>
      <c r="F419">
        <v>20</v>
      </c>
      <c r="G419" t="s">
        <v>75</v>
      </c>
      <c r="H419" t="s">
        <v>70</v>
      </c>
      <c r="I419" t="s">
        <v>96</v>
      </c>
      <c r="J419" t="s">
        <v>154</v>
      </c>
      <c r="K419" t="s">
        <v>76</v>
      </c>
      <c r="M419">
        <v>13</v>
      </c>
      <c r="N419" s="3">
        <v>43890</v>
      </c>
      <c r="P419" s="2" t="str">
        <f t="array" ref="P41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0" spans="1:16" x14ac:dyDescent="0.35">
      <c r="A420" s="2" t="str">
        <f>IF(Сборка_реестра_с_БД[[#This Row],[Контроль]]=TRUE,Сборка_реестра_с_БД[[#This Row],[ № ТН]],"")</f>
        <v>ИН39762</v>
      </c>
      <c r="B420" s="2" t="b">
        <v>1</v>
      </c>
      <c r="C420" s="3">
        <v>43887</v>
      </c>
      <c r="D420" t="s">
        <v>552</v>
      </c>
      <c r="E420" t="s">
        <v>0</v>
      </c>
      <c r="F420">
        <v>19.8</v>
      </c>
      <c r="G420" t="s">
        <v>75</v>
      </c>
      <c r="H420" t="s">
        <v>70</v>
      </c>
      <c r="I420" t="s">
        <v>96</v>
      </c>
      <c r="J420" t="s">
        <v>154</v>
      </c>
      <c r="K420" t="s">
        <v>76</v>
      </c>
      <c r="M420">
        <v>13</v>
      </c>
      <c r="N420" s="3">
        <v>43890</v>
      </c>
      <c r="P420" s="2" t="str">
        <f t="array" ref="P42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1" spans="1:16" x14ac:dyDescent="0.35">
      <c r="A421" s="2" t="str">
        <f>IF(Сборка_реестра_с_БД[[#This Row],[Контроль]]=TRUE,Сборка_реестра_с_БД[[#This Row],[ № ТН]],"")</f>
        <v>ИН37349</v>
      </c>
      <c r="B421" s="2" t="b">
        <v>1</v>
      </c>
      <c r="C421" s="3">
        <v>43887</v>
      </c>
      <c r="D421" t="s">
        <v>553</v>
      </c>
      <c r="E421" t="s">
        <v>0</v>
      </c>
      <c r="F421">
        <v>20.399999999999999</v>
      </c>
      <c r="G421" t="s">
        <v>75</v>
      </c>
      <c r="H421" t="s">
        <v>70</v>
      </c>
      <c r="I421" t="s">
        <v>96</v>
      </c>
      <c r="J421" t="s">
        <v>154</v>
      </c>
      <c r="K421" t="s">
        <v>76</v>
      </c>
      <c r="M421">
        <v>13</v>
      </c>
      <c r="N421" s="3">
        <v>43890</v>
      </c>
      <c r="P421" s="2" t="str">
        <f t="array" ref="P42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2" spans="1:16" x14ac:dyDescent="0.35">
      <c r="A422" s="2" t="str">
        <f>IF(Сборка_реестра_с_БД[[#This Row],[Контроль]]=TRUE,Сборка_реестра_с_БД[[#This Row],[ № ТН]],"")</f>
        <v>ИН39734</v>
      </c>
      <c r="B422" s="2" t="b">
        <v>1</v>
      </c>
      <c r="C422" s="3">
        <v>43887</v>
      </c>
      <c r="D422" t="s">
        <v>554</v>
      </c>
      <c r="E422" t="s">
        <v>0</v>
      </c>
      <c r="F422">
        <v>21</v>
      </c>
      <c r="G422" t="s">
        <v>56</v>
      </c>
      <c r="H422" t="s">
        <v>57</v>
      </c>
      <c r="I422" t="s">
        <v>96</v>
      </c>
      <c r="J422" t="s">
        <v>154</v>
      </c>
      <c r="K422" t="s">
        <v>76</v>
      </c>
      <c r="M422">
        <v>13</v>
      </c>
      <c r="N422" s="3">
        <v>43890</v>
      </c>
      <c r="P422" s="2" t="str">
        <f t="array" ref="P42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3" spans="1:16" x14ac:dyDescent="0.35">
      <c r="A423" s="2" t="str">
        <f>IF(Сборка_реестра_с_БД[[#This Row],[Контроль]]=TRUE,Сборка_реестра_с_БД[[#This Row],[ № ТН]],"")</f>
        <v>ИН39732</v>
      </c>
      <c r="B423" s="2" t="b">
        <v>1</v>
      </c>
      <c r="C423" s="3">
        <v>43887</v>
      </c>
      <c r="D423" t="s">
        <v>555</v>
      </c>
      <c r="E423" t="s">
        <v>0</v>
      </c>
      <c r="F423">
        <v>21</v>
      </c>
      <c r="G423" t="s">
        <v>56</v>
      </c>
      <c r="H423" t="s">
        <v>57</v>
      </c>
      <c r="I423" t="s">
        <v>96</v>
      </c>
      <c r="J423" t="s">
        <v>154</v>
      </c>
      <c r="K423" t="s">
        <v>76</v>
      </c>
      <c r="M423">
        <v>13</v>
      </c>
      <c r="N423" s="3">
        <v>43890</v>
      </c>
      <c r="P423" s="2" t="str">
        <f t="array" ref="P42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4" spans="1:16" x14ac:dyDescent="0.35">
      <c r="A424" s="2" t="str">
        <f>IF(Сборка_реестра_с_БД[[#This Row],[Контроль]]=TRUE,Сборка_реестра_с_БД[[#This Row],[ № ТН]],"")</f>
        <v>ИН37351</v>
      </c>
      <c r="B424" s="2" t="b">
        <v>1</v>
      </c>
      <c r="C424" s="3">
        <v>43887</v>
      </c>
      <c r="D424" t="s">
        <v>556</v>
      </c>
      <c r="E424" t="s">
        <v>0</v>
      </c>
      <c r="F424">
        <v>20</v>
      </c>
      <c r="G424" t="s">
        <v>75</v>
      </c>
      <c r="H424" t="s">
        <v>70</v>
      </c>
      <c r="I424" t="s">
        <v>96</v>
      </c>
      <c r="J424" t="s">
        <v>154</v>
      </c>
      <c r="K424" t="s">
        <v>76</v>
      </c>
      <c r="M424">
        <v>13</v>
      </c>
      <c r="N424" s="3">
        <v>43890</v>
      </c>
      <c r="P424" s="2" t="str">
        <f t="array" ref="P42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5" spans="1:16" x14ac:dyDescent="0.35">
      <c r="A425" s="2" t="str">
        <f>IF(Сборка_реестра_с_БД[[#This Row],[Контроль]]=TRUE,Сборка_реестра_с_БД[[#This Row],[ № ТН]],"")</f>
        <v>ИН39856</v>
      </c>
      <c r="B425" s="2" t="b">
        <v>1</v>
      </c>
      <c r="C425" s="3">
        <v>43887</v>
      </c>
      <c r="D425" t="s">
        <v>557</v>
      </c>
      <c r="E425" t="s">
        <v>0</v>
      </c>
      <c r="F425">
        <v>23</v>
      </c>
      <c r="G425" t="s">
        <v>34</v>
      </c>
      <c r="H425" t="s">
        <v>35</v>
      </c>
      <c r="I425" t="s">
        <v>16</v>
      </c>
      <c r="J425" t="s">
        <v>154</v>
      </c>
      <c r="K425" t="s">
        <v>76</v>
      </c>
      <c r="M425">
        <v>13</v>
      </c>
      <c r="N425" s="3">
        <v>43890</v>
      </c>
      <c r="P425" s="2" t="str">
        <f t="array" ref="P42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6" spans="1:16" x14ac:dyDescent="0.35">
      <c r="A426" s="2" t="str">
        <f>IF(Сборка_реестра_с_БД[[#This Row],[Контроль]]=TRUE,Сборка_реестра_с_БД[[#This Row],[ № ТН]],"")</f>
        <v>ИН39855</v>
      </c>
      <c r="B426" s="2" t="b">
        <v>1</v>
      </c>
      <c r="C426" s="3">
        <v>43887</v>
      </c>
      <c r="D426" t="s">
        <v>558</v>
      </c>
      <c r="E426" t="s">
        <v>0</v>
      </c>
      <c r="F426">
        <v>22</v>
      </c>
      <c r="G426" t="s">
        <v>34</v>
      </c>
      <c r="H426" t="s">
        <v>35</v>
      </c>
      <c r="I426" t="s">
        <v>16</v>
      </c>
      <c r="J426" t="s">
        <v>154</v>
      </c>
      <c r="K426" t="s">
        <v>76</v>
      </c>
      <c r="M426">
        <v>13</v>
      </c>
      <c r="N426" s="3">
        <v>43890</v>
      </c>
      <c r="P426" s="2" t="str">
        <f t="array" ref="P42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7" spans="1:16" x14ac:dyDescent="0.35">
      <c r="A427" s="2" t="str">
        <f>IF(Сборка_реестра_с_БД[[#This Row],[Контроль]]=TRUE,Сборка_реестра_с_БД[[#This Row],[ № ТН]],"")</f>
        <v>ИН39030</v>
      </c>
      <c r="B427" s="2" t="b">
        <v>1</v>
      </c>
      <c r="C427" s="3">
        <v>43887</v>
      </c>
      <c r="D427" t="s">
        <v>559</v>
      </c>
      <c r="E427" t="s">
        <v>0</v>
      </c>
      <c r="F427">
        <v>22.62</v>
      </c>
      <c r="G427" t="s">
        <v>123</v>
      </c>
      <c r="H427" t="s">
        <v>28</v>
      </c>
      <c r="I427" t="s">
        <v>32</v>
      </c>
      <c r="J427" t="s">
        <v>154</v>
      </c>
      <c r="K427" t="s">
        <v>76</v>
      </c>
      <c r="M427">
        <v>13</v>
      </c>
      <c r="N427" s="3">
        <v>43890</v>
      </c>
      <c r="P427" s="2" t="str">
        <f t="array" ref="P42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8" spans="1:16" x14ac:dyDescent="0.35">
      <c r="A428" s="2" t="str">
        <f>IF(Сборка_реестра_с_БД[[#This Row],[Контроль]]=TRUE,Сборка_реестра_с_БД[[#This Row],[ № ТН]],"")</f>
        <v>ИН39031</v>
      </c>
      <c r="B428" s="2" t="b">
        <v>1</v>
      </c>
      <c r="C428" s="3">
        <v>43887</v>
      </c>
      <c r="D428" t="s">
        <v>560</v>
      </c>
      <c r="E428" t="s">
        <v>0</v>
      </c>
      <c r="F428">
        <v>23.1</v>
      </c>
      <c r="G428" t="s">
        <v>123</v>
      </c>
      <c r="H428" t="s">
        <v>28</v>
      </c>
      <c r="I428" t="s">
        <v>32</v>
      </c>
      <c r="J428" t="s">
        <v>154</v>
      </c>
      <c r="K428" t="s">
        <v>76</v>
      </c>
      <c r="M428">
        <v>13</v>
      </c>
      <c r="N428" s="3">
        <v>43890</v>
      </c>
      <c r="P428" s="2" t="str">
        <f t="array" ref="P42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29" spans="1:16" x14ac:dyDescent="0.35">
      <c r="A429" s="2" t="str">
        <f>IF(Сборка_реестра_с_БД[[#This Row],[Контроль]]=TRUE,Сборка_реестра_с_БД[[#This Row],[ № ТН]],"")</f>
        <v>ИН39858</v>
      </c>
      <c r="B429" s="2" t="b">
        <v>1</v>
      </c>
      <c r="C429" s="3">
        <v>43887</v>
      </c>
      <c r="D429" t="s">
        <v>561</v>
      </c>
      <c r="E429" t="s">
        <v>0</v>
      </c>
      <c r="F429">
        <v>22</v>
      </c>
      <c r="G429" t="s">
        <v>34</v>
      </c>
      <c r="H429" t="s">
        <v>35</v>
      </c>
      <c r="I429" t="s">
        <v>16</v>
      </c>
      <c r="J429" t="s">
        <v>154</v>
      </c>
      <c r="K429" t="s">
        <v>76</v>
      </c>
      <c r="M429">
        <v>13</v>
      </c>
      <c r="N429" s="3">
        <v>43890</v>
      </c>
      <c r="P429" s="2" t="str">
        <f t="array" ref="P42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0" spans="1:16" x14ac:dyDescent="0.35">
      <c r="A430" s="2" t="str">
        <f>IF(Сборка_реестра_с_БД[[#This Row],[Контроль]]=TRUE,Сборка_реестра_с_БД[[#This Row],[ № ТН]],"")</f>
        <v>ИН39854</v>
      </c>
      <c r="B430" s="2" t="b">
        <v>1</v>
      </c>
      <c r="C430" s="3">
        <v>43887</v>
      </c>
      <c r="D430" t="s">
        <v>562</v>
      </c>
      <c r="E430" t="s">
        <v>0</v>
      </c>
      <c r="F430">
        <v>22</v>
      </c>
      <c r="G430" t="s">
        <v>34</v>
      </c>
      <c r="H430" t="s">
        <v>35</v>
      </c>
      <c r="I430" t="s">
        <v>16</v>
      </c>
      <c r="J430" t="s">
        <v>154</v>
      </c>
      <c r="K430" t="s">
        <v>76</v>
      </c>
      <c r="M430">
        <v>13</v>
      </c>
      <c r="N430" s="3">
        <v>43890</v>
      </c>
      <c r="P430" s="2" t="str">
        <f t="array" ref="P43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1" spans="1:16" x14ac:dyDescent="0.35">
      <c r="A431" s="2" t="str">
        <f>IF(Сборка_реестра_с_БД[[#This Row],[Контроль]]=TRUE,Сборка_реестра_с_БД[[#This Row],[ № ТН]],"")</f>
        <v>ИН39733</v>
      </c>
      <c r="B431" s="2" t="b">
        <v>1</v>
      </c>
      <c r="C431" s="3">
        <v>43887</v>
      </c>
      <c r="D431" t="s">
        <v>563</v>
      </c>
      <c r="E431" t="s">
        <v>0</v>
      </c>
      <c r="F431">
        <v>20</v>
      </c>
      <c r="G431" t="s">
        <v>56</v>
      </c>
      <c r="H431" t="s">
        <v>57</v>
      </c>
      <c r="I431" t="s">
        <v>96</v>
      </c>
      <c r="J431" t="s">
        <v>154</v>
      </c>
      <c r="K431" t="s">
        <v>76</v>
      </c>
      <c r="M431">
        <v>13</v>
      </c>
      <c r="N431" s="3">
        <v>43890</v>
      </c>
      <c r="P431" s="2" t="str">
        <f t="array" ref="P43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2" spans="1:16" x14ac:dyDescent="0.35">
      <c r="A432" s="2" t="str">
        <f>IF(Сборка_реестра_с_БД[[#This Row],[Контроль]]=TRUE,Сборка_реестра_с_БД[[#This Row],[ № ТН]],"")</f>
        <v>ИН40505</v>
      </c>
      <c r="B432" s="2" t="b">
        <v>1</v>
      </c>
      <c r="C432" s="3">
        <v>43887</v>
      </c>
      <c r="D432" t="s">
        <v>564</v>
      </c>
      <c r="E432" t="s">
        <v>0</v>
      </c>
      <c r="F432">
        <v>19</v>
      </c>
      <c r="G432" t="s">
        <v>136</v>
      </c>
      <c r="H432" t="s">
        <v>46</v>
      </c>
      <c r="I432" t="s">
        <v>22</v>
      </c>
      <c r="J432" t="s">
        <v>154</v>
      </c>
      <c r="K432" t="s">
        <v>76</v>
      </c>
      <c r="M432">
        <v>13</v>
      </c>
      <c r="N432" s="3">
        <v>43890</v>
      </c>
      <c r="P432" s="2" t="str">
        <f t="array" ref="P43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3" spans="1:16" x14ac:dyDescent="0.35">
      <c r="A433" s="2" t="str">
        <f>IF(Сборка_реестра_с_БД[[#This Row],[Контроль]]=TRUE,Сборка_реестра_с_БД[[#This Row],[ № ТН]],"")</f>
        <v>ИН40559</v>
      </c>
      <c r="B433" s="2" t="b">
        <v>1</v>
      </c>
      <c r="C433" s="3">
        <v>43887</v>
      </c>
      <c r="D433" t="s">
        <v>565</v>
      </c>
      <c r="E433" t="s">
        <v>0</v>
      </c>
      <c r="F433">
        <v>19</v>
      </c>
      <c r="G433" t="s">
        <v>157</v>
      </c>
      <c r="H433" t="s">
        <v>62</v>
      </c>
      <c r="I433" t="s">
        <v>22</v>
      </c>
      <c r="J433" t="s">
        <v>154</v>
      </c>
      <c r="K433" t="s">
        <v>76</v>
      </c>
      <c r="M433">
        <v>13</v>
      </c>
      <c r="N433" s="3">
        <v>43890</v>
      </c>
      <c r="P433" s="2" t="str">
        <f t="array" ref="P43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4" spans="1:16" x14ac:dyDescent="0.35">
      <c r="A434" s="2" t="str">
        <f>IF(Сборка_реестра_с_БД[[#This Row],[Контроль]]=TRUE,Сборка_реестра_с_БД[[#This Row],[ № ТН]],"")</f>
        <v>ИН40506</v>
      </c>
      <c r="B434" s="2" t="b">
        <v>1</v>
      </c>
      <c r="C434" s="3">
        <v>43887</v>
      </c>
      <c r="D434" t="s">
        <v>566</v>
      </c>
      <c r="E434" t="s">
        <v>0</v>
      </c>
      <c r="F434">
        <v>19</v>
      </c>
      <c r="G434" t="s">
        <v>136</v>
      </c>
      <c r="H434" t="s">
        <v>46</v>
      </c>
      <c r="I434" t="s">
        <v>22</v>
      </c>
      <c r="J434" t="s">
        <v>154</v>
      </c>
      <c r="K434" t="s">
        <v>76</v>
      </c>
      <c r="M434">
        <v>13</v>
      </c>
      <c r="N434" s="3">
        <v>43890</v>
      </c>
      <c r="P434" s="2" t="str">
        <f t="array" ref="P43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5" spans="1:16" x14ac:dyDescent="0.35">
      <c r="A435" s="2" t="str">
        <f>IF(Сборка_реестра_с_БД[[#This Row],[Контроль]]=TRUE,Сборка_реестра_с_БД[[#This Row],[ № ТН]],"")</f>
        <v>ИН40144</v>
      </c>
      <c r="B435" s="2" t="b">
        <v>1</v>
      </c>
      <c r="C435" s="3">
        <v>43887</v>
      </c>
      <c r="D435" t="s">
        <v>567</v>
      </c>
      <c r="E435" t="s">
        <v>0</v>
      </c>
      <c r="F435">
        <v>20</v>
      </c>
      <c r="G435" t="s">
        <v>138</v>
      </c>
      <c r="H435" t="s">
        <v>81</v>
      </c>
      <c r="I435" t="s">
        <v>110</v>
      </c>
      <c r="J435" t="s">
        <v>154</v>
      </c>
      <c r="K435" t="s">
        <v>76</v>
      </c>
      <c r="M435">
        <v>13</v>
      </c>
      <c r="N435" s="3">
        <v>43890</v>
      </c>
      <c r="P435" s="2" t="str">
        <f t="array" ref="P43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6" spans="1:16" x14ac:dyDescent="0.35">
      <c r="A436" s="2" t="str">
        <f>IF(Сборка_реестра_с_БД[[#This Row],[Контроль]]=TRUE,Сборка_реестра_с_БД[[#This Row],[ № ТН]],"")</f>
        <v>ИН40508</v>
      </c>
      <c r="B436" s="2" t="b">
        <v>1</v>
      </c>
      <c r="C436" s="3">
        <v>43887</v>
      </c>
      <c r="D436" t="s">
        <v>568</v>
      </c>
      <c r="E436" t="s">
        <v>0</v>
      </c>
      <c r="F436">
        <v>19</v>
      </c>
      <c r="G436" t="s">
        <v>136</v>
      </c>
      <c r="H436" t="s">
        <v>46</v>
      </c>
      <c r="I436" t="s">
        <v>22</v>
      </c>
      <c r="J436" t="s">
        <v>154</v>
      </c>
      <c r="K436" t="s">
        <v>76</v>
      </c>
      <c r="M436">
        <v>13</v>
      </c>
      <c r="N436" s="3">
        <v>43890</v>
      </c>
      <c r="P436" s="2" t="str">
        <f t="array" ref="P43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7" spans="1:16" x14ac:dyDescent="0.35">
      <c r="A437" s="2" t="str">
        <f>IF(Сборка_реестра_с_БД[[#This Row],[Контроль]]=TRUE,Сборка_реестра_с_БД[[#This Row],[ № ТН]],"")</f>
        <v>ИН40507</v>
      </c>
      <c r="B437" s="2" t="b">
        <v>1</v>
      </c>
      <c r="C437" s="3">
        <v>43887</v>
      </c>
      <c r="D437" t="s">
        <v>569</v>
      </c>
      <c r="E437" t="s">
        <v>0</v>
      </c>
      <c r="F437">
        <v>19</v>
      </c>
      <c r="G437" t="s">
        <v>136</v>
      </c>
      <c r="H437" t="s">
        <v>46</v>
      </c>
      <c r="I437" t="s">
        <v>22</v>
      </c>
      <c r="J437" t="s">
        <v>154</v>
      </c>
      <c r="K437" t="s">
        <v>76</v>
      </c>
      <c r="M437">
        <v>13</v>
      </c>
      <c r="N437" s="3">
        <v>43890</v>
      </c>
      <c r="P437" s="2" t="str">
        <f t="array" ref="P43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8" spans="1:16" x14ac:dyDescent="0.35">
      <c r="A438" s="2" t="str">
        <f>IF(Сборка_реестра_с_БД[[#This Row],[Контроль]]=TRUE,Сборка_реестра_с_БД[[#This Row],[ № ТН]],"")</f>
        <v>ИН40568</v>
      </c>
      <c r="B438" s="2" t="b">
        <v>1</v>
      </c>
      <c r="C438" s="3">
        <v>43887</v>
      </c>
      <c r="D438" t="s">
        <v>570</v>
      </c>
      <c r="E438" t="s">
        <v>0</v>
      </c>
      <c r="F438">
        <v>19</v>
      </c>
      <c r="G438" t="s">
        <v>140</v>
      </c>
      <c r="H438" t="s">
        <v>42</v>
      </c>
      <c r="I438" t="s">
        <v>22</v>
      </c>
      <c r="J438" t="s">
        <v>154</v>
      </c>
      <c r="K438" t="s">
        <v>76</v>
      </c>
      <c r="M438">
        <v>13</v>
      </c>
      <c r="N438" s="3">
        <v>43890</v>
      </c>
      <c r="P438" s="2" t="str">
        <f t="array" ref="P43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39" spans="1:16" x14ac:dyDescent="0.35">
      <c r="A439" s="2" t="str">
        <f>IF(Сборка_реестра_с_БД[[#This Row],[Контроль]]=TRUE,Сборка_реестра_с_БД[[#This Row],[ № ТН]],"")</f>
        <v>ИН40565</v>
      </c>
      <c r="B439" s="2" t="b">
        <v>1</v>
      </c>
      <c r="C439" s="3">
        <v>43887</v>
      </c>
      <c r="D439" t="s">
        <v>571</v>
      </c>
      <c r="E439" t="s">
        <v>0</v>
      </c>
      <c r="F439">
        <v>19</v>
      </c>
      <c r="G439" t="s">
        <v>140</v>
      </c>
      <c r="H439" t="s">
        <v>42</v>
      </c>
      <c r="I439" t="s">
        <v>22</v>
      </c>
      <c r="J439" t="s">
        <v>154</v>
      </c>
      <c r="K439" t="s">
        <v>76</v>
      </c>
      <c r="M439">
        <v>13</v>
      </c>
      <c r="N439" s="3">
        <v>43890</v>
      </c>
      <c r="P439" s="2" t="str">
        <f t="array" ref="P43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0" spans="1:16" x14ac:dyDescent="0.35">
      <c r="A440" s="2" t="str">
        <f>IF(Сборка_реестра_с_БД[[#This Row],[Контроль]]=TRUE,Сборка_реестра_с_БД[[#This Row],[ № ТН]],"")</f>
        <v>ИН40566</v>
      </c>
      <c r="B440" s="2" t="b">
        <v>1</v>
      </c>
      <c r="C440" s="3">
        <v>43887</v>
      </c>
      <c r="D440" t="s">
        <v>572</v>
      </c>
      <c r="E440" t="s">
        <v>0</v>
      </c>
      <c r="F440">
        <v>19</v>
      </c>
      <c r="G440" t="s">
        <v>140</v>
      </c>
      <c r="H440" t="s">
        <v>42</v>
      </c>
      <c r="I440" t="s">
        <v>22</v>
      </c>
      <c r="J440" t="s">
        <v>154</v>
      </c>
      <c r="K440" t="s">
        <v>76</v>
      </c>
      <c r="M440">
        <v>13</v>
      </c>
      <c r="N440" s="3">
        <v>43890</v>
      </c>
      <c r="P440" s="2" t="str">
        <f t="array" ref="P44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1" spans="1:16" x14ac:dyDescent="0.35">
      <c r="A441" s="2" t="str">
        <f>IF(Сборка_реестра_с_БД[[#This Row],[Контроль]]=TRUE,Сборка_реестра_с_БД[[#This Row],[ № ТН]],"")</f>
        <v>ИН40567</v>
      </c>
      <c r="B441" s="2" t="b">
        <v>1</v>
      </c>
      <c r="C441" s="3">
        <v>43887</v>
      </c>
      <c r="D441" t="s">
        <v>575</v>
      </c>
      <c r="E441" t="s">
        <v>0</v>
      </c>
      <c r="F441">
        <v>19</v>
      </c>
      <c r="G441" t="s">
        <v>140</v>
      </c>
      <c r="H441" t="s">
        <v>42</v>
      </c>
      <c r="I441" t="s">
        <v>22</v>
      </c>
      <c r="J441" t="s">
        <v>154</v>
      </c>
      <c r="K441" t="s">
        <v>76</v>
      </c>
      <c r="M441">
        <v>13</v>
      </c>
      <c r="N441" s="3">
        <v>43890</v>
      </c>
      <c r="P441" s="2" t="str">
        <f t="array" ref="P44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2" spans="1:16" x14ac:dyDescent="0.35">
      <c r="A442" s="2" t="str">
        <f>IF(Сборка_реестра_с_БД[[#This Row],[Контроль]]=TRUE,Сборка_реестра_с_БД[[#This Row],[ № ТН]],"")</f>
        <v>ИН39425</v>
      </c>
      <c r="B442" s="2" t="b">
        <v>1</v>
      </c>
      <c r="C442" s="3">
        <v>43887</v>
      </c>
      <c r="D442" t="s">
        <v>574</v>
      </c>
      <c r="E442" t="s">
        <v>0</v>
      </c>
      <c r="F442">
        <v>19</v>
      </c>
      <c r="G442" t="s">
        <v>43</v>
      </c>
      <c r="H442" t="s">
        <v>44</v>
      </c>
      <c r="I442" t="s">
        <v>22</v>
      </c>
      <c r="J442" t="s">
        <v>154</v>
      </c>
      <c r="K442" t="s">
        <v>76</v>
      </c>
      <c r="M442">
        <v>13</v>
      </c>
      <c r="N442" s="3">
        <v>43890</v>
      </c>
      <c r="P442" s="2" t="str">
        <f t="array" ref="P44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3" spans="1:16" x14ac:dyDescent="0.35">
      <c r="A443" s="2" t="str">
        <f>IF(Сборка_реестра_с_БД[[#This Row],[Контроль]]=TRUE,Сборка_реестра_с_БД[[#This Row],[ № ТН]],"")</f>
        <v>ИН39735</v>
      </c>
      <c r="B443" s="2" t="b">
        <v>1</v>
      </c>
      <c r="C443" s="3">
        <v>43887</v>
      </c>
      <c r="D443" t="s">
        <v>573</v>
      </c>
      <c r="E443" t="s">
        <v>0</v>
      </c>
      <c r="F443">
        <v>21</v>
      </c>
      <c r="G443" t="s">
        <v>56</v>
      </c>
      <c r="H443" t="s">
        <v>57</v>
      </c>
      <c r="I443" t="s">
        <v>96</v>
      </c>
      <c r="J443" t="s">
        <v>154</v>
      </c>
      <c r="K443" t="s">
        <v>76</v>
      </c>
      <c r="M443">
        <v>13</v>
      </c>
      <c r="N443" s="3">
        <v>43890</v>
      </c>
      <c r="P443" s="2" t="str">
        <f t="array" ref="P44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4" spans="1:16" x14ac:dyDescent="0.35">
      <c r="A444" s="2">
        <f>IF(Сборка_реестра_с_БД[[#This Row],[Контроль]]=TRUE,Сборка_реестра_с_БД[[#This Row],[ № ТН]],"")</f>
        <v>19829</v>
      </c>
      <c r="B444" s="2" t="b">
        <v>1</v>
      </c>
      <c r="C444" s="3">
        <v>43888</v>
      </c>
      <c r="D444">
        <v>19829</v>
      </c>
      <c r="E444" t="s">
        <v>0</v>
      </c>
      <c r="F444">
        <v>19</v>
      </c>
      <c r="G444" t="s">
        <v>576</v>
      </c>
      <c r="H444" t="s">
        <v>509</v>
      </c>
      <c r="I444" t="s">
        <v>17</v>
      </c>
      <c r="J444" t="s">
        <v>154</v>
      </c>
      <c r="K444" t="s">
        <v>76</v>
      </c>
      <c r="M444">
        <v>13</v>
      </c>
      <c r="N444" s="3">
        <v>43890</v>
      </c>
      <c r="P444" s="2" t="str">
        <f t="array" ref="P44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5" spans="1:16" x14ac:dyDescent="0.35">
      <c r="A445" s="2" t="str">
        <f>IF(Сборка_реестра_с_БД[[#This Row],[Контроль]]=TRUE,Сборка_реестра_с_БД[[#This Row],[ № ТН]],"")</f>
        <v>НТС б/н 64</v>
      </c>
      <c r="B445" s="2" t="b">
        <v>1</v>
      </c>
      <c r="C445" s="3">
        <v>43888</v>
      </c>
      <c r="D445" t="s">
        <v>579</v>
      </c>
      <c r="E445" t="s">
        <v>0</v>
      </c>
      <c r="F445">
        <v>19</v>
      </c>
      <c r="G445" t="s">
        <v>577</v>
      </c>
      <c r="H445" t="s">
        <v>497</v>
      </c>
      <c r="I445" t="s">
        <v>17</v>
      </c>
      <c r="J445" t="s">
        <v>154</v>
      </c>
      <c r="K445" t="s">
        <v>76</v>
      </c>
      <c r="M445">
        <v>13</v>
      </c>
      <c r="N445" s="3">
        <v>43890</v>
      </c>
      <c r="P445" s="2" t="str">
        <f t="array" ref="P44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6" spans="1:16" x14ac:dyDescent="0.35">
      <c r="A446" s="2" t="str">
        <f>IF(Сборка_реестра_с_БД[[#This Row],[Контроль]]=TRUE,Сборка_реестра_с_БД[[#This Row],[ № ТН]],"")</f>
        <v>НТС б/н 69</v>
      </c>
      <c r="B446" s="2" t="b">
        <v>1</v>
      </c>
      <c r="C446" s="3">
        <v>43888</v>
      </c>
      <c r="D446" t="s">
        <v>588</v>
      </c>
      <c r="E446" t="s">
        <v>0</v>
      </c>
      <c r="F446">
        <v>19.5</v>
      </c>
      <c r="G446" t="s">
        <v>491</v>
      </c>
      <c r="H446" t="s">
        <v>492</v>
      </c>
      <c r="I446" t="s">
        <v>17</v>
      </c>
      <c r="J446" t="s">
        <v>154</v>
      </c>
      <c r="K446" t="s">
        <v>76</v>
      </c>
      <c r="M446">
        <v>13</v>
      </c>
      <c r="N446" s="3">
        <v>43890</v>
      </c>
      <c r="P446" s="2" t="str">
        <f t="array" ref="P44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7" spans="1:16" x14ac:dyDescent="0.35">
      <c r="A447" s="2">
        <f>IF(Сборка_реестра_с_БД[[#This Row],[Контроль]]=TRUE,Сборка_реестра_с_БД[[#This Row],[ № ТН]],"")</f>
        <v>19096</v>
      </c>
      <c r="B447" s="2" t="b">
        <v>1</v>
      </c>
      <c r="C447" s="3">
        <v>43888</v>
      </c>
      <c r="D447">
        <v>19096</v>
      </c>
      <c r="E447" t="s">
        <v>0</v>
      </c>
      <c r="F447">
        <v>19.5</v>
      </c>
      <c r="G447" t="s">
        <v>491</v>
      </c>
      <c r="H447" t="s">
        <v>492</v>
      </c>
      <c r="I447" t="s">
        <v>17</v>
      </c>
      <c r="J447" t="s">
        <v>154</v>
      </c>
      <c r="K447" t="s">
        <v>76</v>
      </c>
      <c r="M447">
        <v>13</v>
      </c>
      <c r="N447" s="3">
        <v>43890</v>
      </c>
      <c r="P447" s="2" t="str">
        <f t="array" ref="P44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8" spans="1:16" x14ac:dyDescent="0.35">
      <c r="A448" s="2">
        <f>IF(Сборка_реестра_с_БД[[#This Row],[Контроль]]=TRUE,Сборка_реестра_с_БД[[#This Row],[ № ТН]],"")</f>
        <v>19807</v>
      </c>
      <c r="B448" s="2" t="b">
        <v>1</v>
      </c>
      <c r="C448" s="3">
        <v>43888</v>
      </c>
      <c r="D448">
        <v>19807</v>
      </c>
      <c r="E448" t="s">
        <v>0</v>
      </c>
      <c r="F448">
        <v>19</v>
      </c>
      <c r="G448" t="s">
        <v>48</v>
      </c>
      <c r="H448" t="s">
        <v>49</v>
      </c>
      <c r="I448" t="s">
        <v>15</v>
      </c>
      <c r="J448" t="s">
        <v>154</v>
      </c>
      <c r="K448" t="s">
        <v>76</v>
      </c>
      <c r="M448">
        <v>13</v>
      </c>
      <c r="N448" s="3">
        <v>43890</v>
      </c>
      <c r="P448" s="2" t="str">
        <f t="array" ref="P44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49" spans="1:16" x14ac:dyDescent="0.35">
      <c r="A449" s="2">
        <f>IF(Сборка_реестра_с_БД[[#This Row],[Контроль]]=TRUE,Сборка_реестра_с_БД[[#This Row],[ № ТН]],"")</f>
        <v>19059</v>
      </c>
      <c r="B449" s="2" t="b">
        <v>1</v>
      </c>
      <c r="C449" s="3">
        <v>43888</v>
      </c>
      <c r="D449">
        <v>19059</v>
      </c>
      <c r="E449" t="s">
        <v>0</v>
      </c>
      <c r="F449">
        <v>19</v>
      </c>
      <c r="G449" t="s">
        <v>577</v>
      </c>
      <c r="H449" t="s">
        <v>497</v>
      </c>
      <c r="I449" t="s">
        <v>17</v>
      </c>
      <c r="J449" t="s">
        <v>154</v>
      </c>
      <c r="K449" t="s">
        <v>76</v>
      </c>
      <c r="M449">
        <v>13</v>
      </c>
      <c r="N449" s="3">
        <v>43890</v>
      </c>
      <c r="P449" s="2" t="str">
        <f t="array" ref="P44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0" spans="1:16" x14ac:dyDescent="0.35">
      <c r="A450" s="2">
        <f>IF(Сборка_реестра_с_БД[[#This Row],[Контроль]]=TRUE,Сборка_реестра_с_БД[[#This Row],[ № ТН]],"")</f>
        <v>19806</v>
      </c>
      <c r="B450" s="2" t="b">
        <v>1</v>
      </c>
      <c r="C450" s="3">
        <v>43888</v>
      </c>
      <c r="D450">
        <v>19806</v>
      </c>
      <c r="E450" t="s">
        <v>0</v>
      </c>
      <c r="F450">
        <v>19</v>
      </c>
      <c r="G450" t="s">
        <v>48</v>
      </c>
      <c r="H450" t="s">
        <v>49</v>
      </c>
      <c r="I450" t="s">
        <v>15</v>
      </c>
      <c r="J450" t="s">
        <v>154</v>
      </c>
      <c r="K450" t="s">
        <v>76</v>
      </c>
      <c r="M450">
        <v>13</v>
      </c>
      <c r="N450" s="3">
        <v>43890</v>
      </c>
      <c r="P450" s="2" t="str">
        <f t="array" ref="P45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1" spans="1:16" x14ac:dyDescent="0.35">
      <c r="A451" s="2">
        <f>IF(Сборка_реестра_с_БД[[#This Row],[Контроль]]=TRUE,Сборка_реестра_с_БД[[#This Row],[ № ТН]],"")</f>
        <v>19001</v>
      </c>
      <c r="B451" s="2" t="b">
        <v>1</v>
      </c>
      <c r="C451" s="3">
        <v>43888</v>
      </c>
      <c r="D451">
        <v>19001</v>
      </c>
      <c r="E451" t="s">
        <v>0</v>
      </c>
      <c r="F451">
        <v>21</v>
      </c>
      <c r="G451" t="s">
        <v>47</v>
      </c>
      <c r="H451" t="s">
        <v>24</v>
      </c>
      <c r="I451" t="s">
        <v>22</v>
      </c>
      <c r="J451" t="s">
        <v>154</v>
      </c>
      <c r="K451" t="s">
        <v>76</v>
      </c>
      <c r="M451">
        <v>13</v>
      </c>
      <c r="N451" s="3">
        <v>43890</v>
      </c>
      <c r="P451" s="2" t="str">
        <f t="array" ref="P45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2" spans="1:16" x14ac:dyDescent="0.35">
      <c r="A452" s="2">
        <f>IF(Сборка_реестра_с_БД[[#This Row],[Контроль]]=TRUE,Сборка_реестра_с_БД[[#This Row],[ № ТН]],"")</f>
        <v>19030</v>
      </c>
      <c r="B452" s="2" t="b">
        <v>1</v>
      </c>
      <c r="C452" s="3">
        <v>43888</v>
      </c>
      <c r="D452">
        <v>19030</v>
      </c>
      <c r="E452" t="s">
        <v>0</v>
      </c>
      <c r="F452">
        <v>22</v>
      </c>
      <c r="G452" t="s">
        <v>47</v>
      </c>
      <c r="H452" t="s">
        <v>24</v>
      </c>
      <c r="I452" t="s">
        <v>22</v>
      </c>
      <c r="J452" t="s">
        <v>154</v>
      </c>
      <c r="K452" t="s">
        <v>76</v>
      </c>
      <c r="M452">
        <v>13</v>
      </c>
      <c r="N452" s="3">
        <v>43890</v>
      </c>
      <c r="P452" s="2" t="str">
        <f t="array" ref="P45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3" spans="1:16" x14ac:dyDescent="0.35">
      <c r="A453" s="2" t="str">
        <f>IF(Сборка_реестра_с_БД[[#This Row],[Контроль]]=TRUE,Сборка_реестра_с_БД[[#This Row],[ № ТН]],"")</f>
        <v>НТС б/н 57</v>
      </c>
      <c r="B453" s="2" t="b">
        <v>1</v>
      </c>
      <c r="C453" s="3">
        <v>43888</v>
      </c>
      <c r="D453" t="s">
        <v>586</v>
      </c>
      <c r="E453" t="s">
        <v>0</v>
      </c>
      <c r="F453">
        <v>25</v>
      </c>
      <c r="G453" t="s">
        <v>182</v>
      </c>
      <c r="H453" t="s">
        <v>183</v>
      </c>
      <c r="I453" t="s">
        <v>110</v>
      </c>
      <c r="J453" t="s">
        <v>154</v>
      </c>
      <c r="K453" t="s">
        <v>76</v>
      </c>
      <c r="M453">
        <v>13</v>
      </c>
      <c r="N453" s="3">
        <v>43890</v>
      </c>
      <c r="P453" s="2" t="str">
        <f t="array" ref="P45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4" spans="1:16" x14ac:dyDescent="0.35">
      <c r="A454" s="2">
        <f>IF(Сборка_реестра_с_БД[[#This Row],[Контроль]]=TRUE,Сборка_реестра_с_БД[[#This Row],[ № ТН]],"")</f>
        <v>19706</v>
      </c>
      <c r="B454" s="2" t="b">
        <v>1</v>
      </c>
      <c r="C454" s="3">
        <v>43888</v>
      </c>
      <c r="D454">
        <v>19706</v>
      </c>
      <c r="E454" t="s">
        <v>0</v>
      </c>
      <c r="F454">
        <v>22.5</v>
      </c>
      <c r="G454" t="s">
        <v>139</v>
      </c>
      <c r="H454" t="s">
        <v>25</v>
      </c>
      <c r="I454" t="s">
        <v>17</v>
      </c>
      <c r="J454" t="s">
        <v>154</v>
      </c>
      <c r="K454" t="s">
        <v>76</v>
      </c>
      <c r="M454">
        <v>13</v>
      </c>
      <c r="N454" s="3">
        <v>43890</v>
      </c>
      <c r="P454" s="2" t="str">
        <f t="array" ref="P45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5" spans="1:16" x14ac:dyDescent="0.35">
      <c r="A455" s="2">
        <f>IF(Сборка_реестра_с_БД[[#This Row],[Контроль]]=TRUE,Сборка_реестра_с_БД[[#This Row],[ № ТН]],"")</f>
        <v>19707</v>
      </c>
      <c r="B455" s="2" t="b">
        <v>1</v>
      </c>
      <c r="C455" s="3">
        <v>43888</v>
      </c>
      <c r="D455">
        <v>19707</v>
      </c>
      <c r="E455" t="s">
        <v>0</v>
      </c>
      <c r="F455">
        <v>21.5</v>
      </c>
      <c r="G455" t="s">
        <v>139</v>
      </c>
      <c r="H455" t="s">
        <v>25</v>
      </c>
      <c r="I455" t="s">
        <v>17</v>
      </c>
      <c r="J455" t="s">
        <v>154</v>
      </c>
      <c r="K455" t="s">
        <v>76</v>
      </c>
      <c r="M455">
        <v>13</v>
      </c>
      <c r="N455" s="3">
        <v>43890</v>
      </c>
      <c r="P455" s="2" t="str">
        <f t="array" ref="P45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6" spans="1:16" x14ac:dyDescent="0.35">
      <c r="A456" s="2">
        <f>IF(Сборка_реестра_с_БД[[#This Row],[Контроль]]=TRUE,Сборка_реестра_с_БД[[#This Row],[ № ТН]],"")</f>
        <v>19037</v>
      </c>
      <c r="B456" s="2" t="b">
        <v>1</v>
      </c>
      <c r="C456" s="3">
        <v>43888</v>
      </c>
      <c r="D456">
        <v>19037</v>
      </c>
      <c r="E456" t="s">
        <v>0</v>
      </c>
      <c r="F456">
        <v>22</v>
      </c>
      <c r="G456" t="s">
        <v>20</v>
      </c>
      <c r="H456" t="s">
        <v>21</v>
      </c>
      <c r="I456" t="s">
        <v>22</v>
      </c>
      <c r="J456" t="s">
        <v>154</v>
      </c>
      <c r="K456" t="s">
        <v>76</v>
      </c>
      <c r="M456">
        <v>13</v>
      </c>
      <c r="N456" s="3">
        <v>43890</v>
      </c>
      <c r="P456" s="2" t="str">
        <f t="array" ref="P45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7" spans="1:16" x14ac:dyDescent="0.35">
      <c r="A457" s="2" t="str">
        <f>IF(Сборка_реестра_с_БД[[#This Row],[Контроль]]=TRUE,Сборка_реестра_с_БД[[#This Row],[ № ТН]],"")</f>
        <v>НТС б/н 61</v>
      </c>
      <c r="B457" s="2" t="b">
        <v>1</v>
      </c>
      <c r="C457" s="3">
        <v>43888</v>
      </c>
      <c r="D457" t="s">
        <v>584</v>
      </c>
      <c r="E457" t="s">
        <v>0</v>
      </c>
      <c r="F457">
        <v>19</v>
      </c>
      <c r="G457" t="s">
        <v>578</v>
      </c>
      <c r="H457" t="s">
        <v>100</v>
      </c>
      <c r="I457" t="s">
        <v>17</v>
      </c>
      <c r="J457" t="s">
        <v>154</v>
      </c>
      <c r="K457" t="s">
        <v>76</v>
      </c>
      <c r="M457">
        <v>13</v>
      </c>
      <c r="N457" s="3">
        <v>43890</v>
      </c>
      <c r="P457" s="2" t="str">
        <f t="array" ref="P45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8" spans="1:16" x14ac:dyDescent="0.35">
      <c r="A458" s="2">
        <f>IF(Сборка_реестра_с_БД[[#This Row],[Контроль]]=TRUE,Сборка_реестра_с_БД[[#This Row],[ № ТН]],"")</f>
        <v>19052</v>
      </c>
      <c r="B458" s="2" t="b">
        <v>1</v>
      </c>
      <c r="C458" s="3">
        <v>43888</v>
      </c>
      <c r="D458">
        <v>19052</v>
      </c>
      <c r="E458" t="s">
        <v>0</v>
      </c>
      <c r="F458">
        <v>19.5</v>
      </c>
      <c r="G458" t="s">
        <v>578</v>
      </c>
      <c r="H458" t="s">
        <v>100</v>
      </c>
      <c r="I458" t="s">
        <v>17</v>
      </c>
      <c r="J458" t="s">
        <v>154</v>
      </c>
      <c r="K458" t="s">
        <v>76</v>
      </c>
      <c r="M458">
        <v>13</v>
      </c>
      <c r="N458" s="3">
        <v>43890</v>
      </c>
      <c r="P458" s="2" t="str">
        <f t="array" ref="P45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59" spans="1:16" x14ac:dyDescent="0.35">
      <c r="A459" s="2">
        <f>IF(Сборка_реестра_с_БД[[#This Row],[Контроль]]=TRUE,Сборка_реестра_с_БД[[#This Row],[ № ТН]],"")</f>
        <v>19056</v>
      </c>
      <c r="B459" s="2" t="b">
        <v>1</v>
      </c>
      <c r="C459" s="3">
        <v>43888</v>
      </c>
      <c r="D459">
        <v>19056</v>
      </c>
      <c r="E459" t="s">
        <v>0</v>
      </c>
      <c r="F459">
        <v>19.5</v>
      </c>
      <c r="G459" t="s">
        <v>578</v>
      </c>
      <c r="H459" t="s">
        <v>100</v>
      </c>
      <c r="I459" t="s">
        <v>17</v>
      </c>
      <c r="J459" t="s">
        <v>154</v>
      </c>
      <c r="K459" t="s">
        <v>76</v>
      </c>
      <c r="M459">
        <v>13</v>
      </c>
      <c r="N459" s="3">
        <v>43890</v>
      </c>
      <c r="P459" s="2" t="str">
        <f t="array" ref="P45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0" spans="1:16" x14ac:dyDescent="0.35">
      <c r="A460" s="2" t="str">
        <f>IF(Сборка_реестра_с_БД[[#This Row],[Контроль]]=TRUE,Сборка_реестра_с_БД[[#This Row],[ № ТН]],"")</f>
        <v>НТС б/н 58</v>
      </c>
      <c r="B460" s="2" t="b">
        <v>1</v>
      </c>
      <c r="C460" s="3">
        <v>43888</v>
      </c>
      <c r="D460" t="s">
        <v>587</v>
      </c>
      <c r="E460" t="s">
        <v>0</v>
      </c>
      <c r="F460">
        <v>25</v>
      </c>
      <c r="G460" t="s">
        <v>182</v>
      </c>
      <c r="H460" t="s">
        <v>183</v>
      </c>
      <c r="I460" t="s">
        <v>110</v>
      </c>
      <c r="J460" t="s">
        <v>154</v>
      </c>
      <c r="K460" t="s">
        <v>76</v>
      </c>
      <c r="M460">
        <v>13</v>
      </c>
      <c r="N460" s="3">
        <v>43890</v>
      </c>
      <c r="P460" s="2" t="str">
        <f t="array" ref="P46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1" spans="1:16" x14ac:dyDescent="0.35">
      <c r="A461" s="2" t="str">
        <f>IF(Сборка_реестра_с_БД[[#This Row],[Контроль]]=TRUE,Сборка_реестра_с_БД[[#This Row],[ № ТН]],"")</f>
        <v>НТС б/н 59</v>
      </c>
      <c r="B461" s="2" t="b">
        <v>1</v>
      </c>
      <c r="C461" s="3">
        <v>43888</v>
      </c>
      <c r="D461" t="s">
        <v>585</v>
      </c>
      <c r="E461" t="s">
        <v>0</v>
      </c>
      <c r="F461">
        <v>25</v>
      </c>
      <c r="G461" t="s">
        <v>582</v>
      </c>
      <c r="H461" t="s">
        <v>583</v>
      </c>
      <c r="I461" t="s">
        <v>110</v>
      </c>
      <c r="J461" t="s">
        <v>154</v>
      </c>
      <c r="K461" t="s">
        <v>76</v>
      </c>
      <c r="M461">
        <v>13</v>
      </c>
      <c r="N461" s="3">
        <v>43890</v>
      </c>
      <c r="P461" s="2" t="str">
        <f t="array" ref="P46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2" spans="1:16" x14ac:dyDescent="0.35">
      <c r="A462" s="2" t="str">
        <f>IF(Сборка_реестра_с_БД[[#This Row],[Контроль]]=TRUE,Сборка_реестра_с_БД[[#This Row],[ № ТН]],"")</f>
        <v>НТС б/н 60</v>
      </c>
      <c r="B462" s="2" t="b">
        <v>1</v>
      </c>
      <c r="C462" s="3">
        <v>43888</v>
      </c>
      <c r="D462" t="s">
        <v>581</v>
      </c>
      <c r="E462" t="s">
        <v>0</v>
      </c>
      <c r="F462">
        <v>25</v>
      </c>
      <c r="G462" t="s">
        <v>582</v>
      </c>
      <c r="H462" t="s">
        <v>583</v>
      </c>
      <c r="I462" t="s">
        <v>110</v>
      </c>
      <c r="J462" t="s">
        <v>154</v>
      </c>
      <c r="K462" t="s">
        <v>76</v>
      </c>
      <c r="M462">
        <v>13</v>
      </c>
      <c r="N462" s="3">
        <v>43890</v>
      </c>
      <c r="P462" s="2" t="str">
        <f t="array" ref="P46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3" spans="1:16" x14ac:dyDescent="0.35">
      <c r="A463" s="2" t="str">
        <f>IF(Сборка_реестра_с_БД[[#This Row],[Контроль]]=TRUE,Сборка_реестра_с_БД[[#This Row],[ № ТН]],"")</f>
        <v>НТС б/н 84</v>
      </c>
      <c r="B463" s="2" t="b">
        <v>1</v>
      </c>
      <c r="C463" s="3">
        <v>43888</v>
      </c>
      <c r="D463" t="s">
        <v>600</v>
      </c>
      <c r="E463" t="s">
        <v>0</v>
      </c>
      <c r="F463">
        <v>23</v>
      </c>
      <c r="G463" t="s">
        <v>601</v>
      </c>
      <c r="H463" t="s">
        <v>602</v>
      </c>
      <c r="I463" t="s">
        <v>17</v>
      </c>
      <c r="J463" t="s">
        <v>154</v>
      </c>
      <c r="K463" t="s">
        <v>76</v>
      </c>
      <c r="M463">
        <v>13</v>
      </c>
      <c r="N463" s="3">
        <v>43890</v>
      </c>
      <c r="P463" s="2" t="str">
        <f t="array" ref="P46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4" spans="1:16" x14ac:dyDescent="0.35">
      <c r="A464" s="2" t="str">
        <f>IF(Сборка_реестра_с_БД[[#This Row],[Контроль]]=TRUE,Сборка_реестра_с_БД[[#This Row],[ № ТН]],"")</f>
        <v>НТС б/н 83</v>
      </c>
      <c r="B464" s="2" t="b">
        <v>1</v>
      </c>
      <c r="C464" s="3">
        <v>43888</v>
      </c>
      <c r="D464" t="s">
        <v>592</v>
      </c>
      <c r="E464" t="s">
        <v>0</v>
      </c>
      <c r="F464">
        <v>23</v>
      </c>
      <c r="G464" t="s">
        <v>593</v>
      </c>
      <c r="H464" t="s">
        <v>594</v>
      </c>
      <c r="I464" t="s">
        <v>17</v>
      </c>
      <c r="J464" t="s">
        <v>154</v>
      </c>
      <c r="K464" t="s">
        <v>76</v>
      </c>
      <c r="M464">
        <v>13</v>
      </c>
      <c r="N464" s="3">
        <v>43890</v>
      </c>
      <c r="P464" s="2" t="str">
        <f t="array" ref="P46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5" spans="1:16" x14ac:dyDescent="0.35">
      <c r="A465" s="2">
        <f>IF(Сборка_реестра_с_БД[[#This Row],[Контроль]]=TRUE,Сборка_реестра_с_БД[[#This Row],[ № ТН]],"")</f>
        <v>19090</v>
      </c>
      <c r="B465" s="2" t="b">
        <v>1</v>
      </c>
      <c r="C465" s="3">
        <v>43888</v>
      </c>
      <c r="D465">
        <v>19090</v>
      </c>
      <c r="E465" t="s">
        <v>0</v>
      </c>
      <c r="F465">
        <v>23</v>
      </c>
      <c r="G465" t="s">
        <v>595</v>
      </c>
      <c r="H465" t="s">
        <v>596</v>
      </c>
      <c r="I465" t="s">
        <v>15</v>
      </c>
      <c r="J465" t="s">
        <v>154</v>
      </c>
      <c r="K465" t="s">
        <v>76</v>
      </c>
      <c r="M465">
        <v>13</v>
      </c>
      <c r="N465" s="3">
        <v>43890</v>
      </c>
      <c r="P465" s="2" t="str">
        <f t="array" ref="P46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6" spans="1:16" x14ac:dyDescent="0.35">
      <c r="A466" s="2" t="str">
        <f>IF(Сборка_реестра_с_БД[[#This Row],[Контроль]]=TRUE,Сборка_реестра_с_БД[[#This Row],[ № ТН]],"")</f>
        <v>НТС б/н 85</v>
      </c>
      <c r="B466" s="2" t="b">
        <v>1</v>
      </c>
      <c r="C466" s="3">
        <v>43888</v>
      </c>
      <c r="D466" t="s">
        <v>603</v>
      </c>
      <c r="E466" t="s">
        <v>0</v>
      </c>
      <c r="F466">
        <v>23</v>
      </c>
      <c r="G466" t="s">
        <v>595</v>
      </c>
      <c r="H466" t="s">
        <v>596</v>
      </c>
      <c r="I466" t="s">
        <v>15</v>
      </c>
      <c r="J466" t="s">
        <v>154</v>
      </c>
      <c r="K466" t="s">
        <v>76</v>
      </c>
      <c r="M466">
        <v>13</v>
      </c>
      <c r="N466" s="3">
        <v>43890</v>
      </c>
      <c r="P466" s="2" t="str">
        <f t="array" ref="P46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7" spans="1:16" x14ac:dyDescent="0.35">
      <c r="A467" s="2">
        <f>IF(Сборка_реестра_с_БД[[#This Row],[Контроль]]=TRUE,Сборка_реестра_с_БД[[#This Row],[ № ТН]],"")</f>
        <v>19713</v>
      </c>
      <c r="B467" s="2" t="b">
        <v>1</v>
      </c>
      <c r="C467" s="3">
        <v>43888</v>
      </c>
      <c r="D467">
        <v>19713</v>
      </c>
      <c r="E467" t="s">
        <v>0</v>
      </c>
      <c r="F467">
        <v>20</v>
      </c>
      <c r="G467" t="s">
        <v>137</v>
      </c>
      <c r="H467" t="s">
        <v>61</v>
      </c>
      <c r="I467" t="s">
        <v>22</v>
      </c>
      <c r="J467" t="s">
        <v>154</v>
      </c>
      <c r="K467" t="s">
        <v>76</v>
      </c>
      <c r="M467">
        <v>13</v>
      </c>
      <c r="N467" s="3">
        <v>43890</v>
      </c>
      <c r="P467" s="2" t="str">
        <f t="array" ref="P46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8" spans="1:16" x14ac:dyDescent="0.35">
      <c r="A468" s="2" t="str">
        <f>IF(Сборка_реестра_с_БД[[#This Row],[Контроль]]=TRUE,Сборка_реестра_с_БД[[#This Row],[ № ТН]],"")</f>
        <v>НТС б/н 79</v>
      </c>
      <c r="B468" s="2" t="b">
        <v>1</v>
      </c>
      <c r="C468" s="3">
        <v>43888</v>
      </c>
      <c r="D468" t="s">
        <v>590</v>
      </c>
      <c r="E468" t="s">
        <v>0</v>
      </c>
      <c r="F468">
        <v>20</v>
      </c>
      <c r="G468" t="s">
        <v>589</v>
      </c>
      <c r="H468" t="s">
        <v>61</v>
      </c>
      <c r="I468" t="s">
        <v>22</v>
      </c>
      <c r="J468" t="s">
        <v>154</v>
      </c>
      <c r="K468" t="s">
        <v>76</v>
      </c>
      <c r="M468">
        <v>13</v>
      </c>
      <c r="N468" s="3">
        <v>43890</v>
      </c>
      <c r="P468" s="2" t="str">
        <f t="array" ref="P46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69" spans="1:16" x14ac:dyDescent="0.35">
      <c r="A469" s="2">
        <f>IF(Сборка_реестра_с_БД[[#This Row],[Контроль]]=TRUE,Сборка_реестра_с_БД[[#This Row],[ № ТН]],"")</f>
        <v>19771</v>
      </c>
      <c r="B469" s="2" t="b">
        <v>1</v>
      </c>
      <c r="C469" s="3">
        <v>43888</v>
      </c>
      <c r="D469">
        <v>19771</v>
      </c>
      <c r="E469" t="s">
        <v>0</v>
      </c>
      <c r="F469">
        <v>19</v>
      </c>
      <c r="G469" t="s">
        <v>40</v>
      </c>
      <c r="H469" t="s">
        <v>60</v>
      </c>
      <c r="I469" t="s">
        <v>64</v>
      </c>
      <c r="J469" t="s">
        <v>154</v>
      </c>
      <c r="K469" t="s">
        <v>76</v>
      </c>
      <c r="M469">
        <v>13</v>
      </c>
      <c r="N469" s="3">
        <v>43890</v>
      </c>
      <c r="P469" s="2" t="str">
        <f t="array" ref="P46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0" spans="1:16" x14ac:dyDescent="0.35">
      <c r="A470" s="2">
        <f>IF(Сборка_реестра_с_БД[[#This Row],[Контроль]]=TRUE,Сборка_реестра_с_БД[[#This Row],[ № ТН]],"")</f>
        <v>19712</v>
      </c>
      <c r="B470" s="2" t="b">
        <v>1</v>
      </c>
      <c r="C470" s="3">
        <v>43888</v>
      </c>
      <c r="D470">
        <v>19712</v>
      </c>
      <c r="E470" t="s">
        <v>0</v>
      </c>
      <c r="F470">
        <v>20</v>
      </c>
      <c r="G470" t="s">
        <v>589</v>
      </c>
      <c r="H470" t="s">
        <v>61</v>
      </c>
      <c r="I470" t="s">
        <v>22</v>
      </c>
      <c r="J470" t="s">
        <v>154</v>
      </c>
      <c r="K470" t="s">
        <v>76</v>
      </c>
      <c r="M470">
        <v>13</v>
      </c>
      <c r="N470" s="3">
        <v>43890</v>
      </c>
      <c r="P470" s="2" t="str">
        <f t="array" ref="P47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1" spans="1:16" x14ac:dyDescent="0.35">
      <c r="A471" s="2" t="str">
        <f>IF(Сборка_реестра_с_БД[[#This Row],[Контроль]]=TRUE,Сборка_реестра_с_БД[[#This Row],[ № ТН]],"")</f>
        <v>НТС б/н 80</v>
      </c>
      <c r="B471" s="2" t="b">
        <v>1</v>
      </c>
      <c r="C471" s="3">
        <v>43888</v>
      </c>
      <c r="D471" t="s">
        <v>591</v>
      </c>
      <c r="E471" t="s">
        <v>0</v>
      </c>
      <c r="F471">
        <v>20</v>
      </c>
      <c r="G471" t="s">
        <v>137</v>
      </c>
      <c r="H471" t="s">
        <v>61</v>
      </c>
      <c r="I471" t="s">
        <v>22</v>
      </c>
      <c r="J471" t="s">
        <v>154</v>
      </c>
      <c r="K471" t="s">
        <v>76</v>
      </c>
      <c r="M471">
        <v>13</v>
      </c>
      <c r="N471" s="3">
        <v>43890</v>
      </c>
      <c r="P471" s="2" t="str">
        <f t="array" ref="P47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2" spans="1:16" x14ac:dyDescent="0.35">
      <c r="A472" s="2" t="str">
        <f>IF(Сборка_реестра_с_БД[[#This Row],[Контроль]]=TRUE,Сборка_реестра_с_БД[[#This Row],[ № ТН]],"")</f>
        <v>НТС б/н 87</v>
      </c>
      <c r="B472" s="2" t="b">
        <v>1</v>
      </c>
      <c r="C472" s="3">
        <v>43888</v>
      </c>
      <c r="D472" t="s">
        <v>597</v>
      </c>
      <c r="E472" t="s">
        <v>0</v>
      </c>
      <c r="F472">
        <v>23</v>
      </c>
      <c r="G472" t="s">
        <v>598</v>
      </c>
      <c r="H472" t="s">
        <v>599</v>
      </c>
      <c r="I472" t="s">
        <v>15</v>
      </c>
      <c r="J472" t="s">
        <v>154</v>
      </c>
      <c r="K472" t="s">
        <v>76</v>
      </c>
      <c r="M472">
        <v>13</v>
      </c>
      <c r="N472" s="3">
        <v>43890</v>
      </c>
      <c r="P472" s="2" t="str">
        <f t="array" ref="P47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3" spans="1:16" x14ac:dyDescent="0.35">
      <c r="A473" s="2">
        <f>IF(Сборка_реестра_с_БД[[#This Row],[Контроль]]=TRUE,Сборка_реестра_с_БД[[#This Row],[ № ТН]],"")</f>
        <v>19716</v>
      </c>
      <c r="B473" s="2" t="b">
        <v>1</v>
      </c>
      <c r="C473" s="3">
        <v>43888</v>
      </c>
      <c r="D473">
        <v>19716</v>
      </c>
      <c r="E473" t="s">
        <v>0</v>
      </c>
      <c r="F473">
        <v>20</v>
      </c>
      <c r="G473" t="s">
        <v>163</v>
      </c>
      <c r="H473" t="s">
        <v>111</v>
      </c>
      <c r="I473" t="s">
        <v>22</v>
      </c>
      <c r="J473" t="s">
        <v>154</v>
      </c>
      <c r="K473" t="s">
        <v>76</v>
      </c>
      <c r="M473">
        <v>13</v>
      </c>
      <c r="N473" s="3">
        <v>43890</v>
      </c>
      <c r="P473" s="2" t="str">
        <f t="array" ref="P47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4" spans="1:16" x14ac:dyDescent="0.35">
      <c r="A474" s="2">
        <f>IF(Сборка_реестра_с_БД[[#This Row],[Контроль]]=TRUE,Сборка_реестра_с_БД[[#This Row],[ № ТН]],"")</f>
        <v>19717</v>
      </c>
      <c r="B474" s="2" t="b">
        <v>1</v>
      </c>
      <c r="C474" s="3">
        <v>43888</v>
      </c>
      <c r="D474">
        <v>19717</v>
      </c>
      <c r="E474" t="s">
        <v>0</v>
      </c>
      <c r="F474">
        <v>20</v>
      </c>
      <c r="G474" t="s">
        <v>163</v>
      </c>
      <c r="H474" t="s">
        <v>111</v>
      </c>
      <c r="I474" t="s">
        <v>22</v>
      </c>
      <c r="J474" t="s">
        <v>154</v>
      </c>
      <c r="K474" t="s">
        <v>76</v>
      </c>
      <c r="M474">
        <v>13</v>
      </c>
      <c r="N474" s="3">
        <v>43890</v>
      </c>
      <c r="P474" s="2" t="str">
        <f t="array" ref="P47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5" spans="1:16" x14ac:dyDescent="0.35">
      <c r="A475" s="2" t="str">
        <f>IF(Сборка_реестра_с_БД[[#This Row],[Контроль]]=TRUE,Сборка_реестра_с_БД[[#This Row],[ № ТН]],"")</f>
        <v>НТС б/н 71</v>
      </c>
      <c r="B475" s="2" t="b">
        <v>1</v>
      </c>
      <c r="C475" s="3">
        <v>43888</v>
      </c>
      <c r="D475" t="s">
        <v>605</v>
      </c>
      <c r="E475" t="s">
        <v>0</v>
      </c>
      <c r="F475">
        <v>20</v>
      </c>
      <c r="G475" t="s">
        <v>163</v>
      </c>
      <c r="H475" t="s">
        <v>111</v>
      </c>
      <c r="I475" t="s">
        <v>22</v>
      </c>
      <c r="J475" t="s">
        <v>154</v>
      </c>
      <c r="K475" t="s">
        <v>76</v>
      </c>
      <c r="M475">
        <v>13</v>
      </c>
      <c r="N475" s="3">
        <v>43890</v>
      </c>
      <c r="P475" s="2" t="str">
        <f t="array" ref="P47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6" spans="1:16" x14ac:dyDescent="0.35">
      <c r="A476" s="2" t="str">
        <f>IF(Сборка_реестра_с_БД[[#This Row],[Контроль]]=TRUE,Сборка_реестра_с_БД[[#This Row],[ № ТН]],"")</f>
        <v>НТС б/н 72</v>
      </c>
      <c r="B476" s="2" t="b">
        <v>1</v>
      </c>
      <c r="C476" s="3">
        <v>43888</v>
      </c>
      <c r="D476" t="s">
        <v>604</v>
      </c>
      <c r="E476" t="s">
        <v>0</v>
      </c>
      <c r="F476">
        <v>20</v>
      </c>
      <c r="G476" t="s">
        <v>163</v>
      </c>
      <c r="H476" t="s">
        <v>111</v>
      </c>
      <c r="I476" t="s">
        <v>22</v>
      </c>
      <c r="J476" t="s">
        <v>154</v>
      </c>
      <c r="K476" t="s">
        <v>76</v>
      </c>
      <c r="M476">
        <v>13</v>
      </c>
      <c r="N476" s="3">
        <v>43890</v>
      </c>
      <c r="P476" s="2" t="str">
        <f t="array" ref="P47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7" spans="1:16" x14ac:dyDescent="0.35">
      <c r="A477" s="2" t="str">
        <f>IF(Сборка_реестра_с_БД[[#This Row],[Контроль]]=TRUE,Сборка_реестра_с_БД[[#This Row],[ № ТН]],"")</f>
        <v>НТС б/н 75</v>
      </c>
      <c r="B477" s="2" t="b">
        <v>1</v>
      </c>
      <c r="C477" s="3">
        <v>43888</v>
      </c>
      <c r="D477" t="s">
        <v>606</v>
      </c>
      <c r="E477" t="s">
        <v>0</v>
      </c>
      <c r="F477">
        <v>19</v>
      </c>
      <c r="G477" t="s">
        <v>40</v>
      </c>
      <c r="H477" t="s">
        <v>60</v>
      </c>
      <c r="I477" t="s">
        <v>64</v>
      </c>
      <c r="J477" t="s">
        <v>154</v>
      </c>
      <c r="K477" t="s">
        <v>76</v>
      </c>
      <c r="M477">
        <v>13</v>
      </c>
      <c r="N477" s="3">
        <v>43890</v>
      </c>
      <c r="P477" s="2" t="str">
        <f t="array" ref="P47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78" spans="1:16" x14ac:dyDescent="0.35">
      <c r="A478" s="2">
        <f>IF(Сборка_реестра_с_БД[[#This Row],[Контроль]]=TRUE,Сборка_реестра_с_БД[[#This Row],[ № ТН]],"")</f>
        <v>19846</v>
      </c>
      <c r="B478" s="2" t="b">
        <v>1</v>
      </c>
      <c r="C478" s="3">
        <v>43888</v>
      </c>
      <c r="D478">
        <v>19846</v>
      </c>
      <c r="E478" t="s">
        <v>127</v>
      </c>
      <c r="F478">
        <v>30.6</v>
      </c>
      <c r="G478" t="s">
        <v>653</v>
      </c>
      <c r="H478" t="s">
        <v>669</v>
      </c>
      <c r="I478" t="s">
        <v>55</v>
      </c>
      <c r="J478" t="s">
        <v>154</v>
      </c>
      <c r="M478">
        <v>14</v>
      </c>
      <c r="N478" s="3">
        <v>43890</v>
      </c>
      <c r="P478" s="2" t="str">
        <f t="array" ref="P47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479" spans="1:16" x14ac:dyDescent="0.35">
      <c r="A479" s="2">
        <f>IF(Сборка_реестра_с_БД[[#This Row],[Контроль]]=TRUE,Сборка_реестра_с_БД[[#This Row],[ № ТН]],"")</f>
        <v>19849</v>
      </c>
      <c r="B479" s="2" t="b">
        <v>1</v>
      </c>
      <c r="C479" s="3">
        <v>43888</v>
      </c>
      <c r="D479">
        <v>19849</v>
      </c>
      <c r="E479" t="s">
        <v>127</v>
      </c>
      <c r="F479">
        <v>30.75</v>
      </c>
      <c r="G479" t="s">
        <v>654</v>
      </c>
      <c r="H479" t="s">
        <v>101</v>
      </c>
      <c r="I479" t="s">
        <v>18</v>
      </c>
      <c r="J479" t="s">
        <v>154</v>
      </c>
      <c r="M479">
        <v>14</v>
      </c>
      <c r="N479" s="3">
        <v>43890</v>
      </c>
      <c r="P479" s="2" t="str">
        <f t="array" ref="P47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480" spans="1:16" x14ac:dyDescent="0.35">
      <c r="A480" s="2" t="str">
        <f>IF(Сборка_реестра_с_БД[[#This Row],[Контроль]]=TRUE,Сборка_реестра_с_БД[[#This Row],[ № ТН]],"")</f>
        <v>НТС б/н 76</v>
      </c>
      <c r="B480" s="2" t="b">
        <v>1</v>
      </c>
      <c r="C480" s="3">
        <v>43888</v>
      </c>
      <c r="D480" t="s">
        <v>607</v>
      </c>
      <c r="E480" t="s">
        <v>0</v>
      </c>
      <c r="F480">
        <v>19</v>
      </c>
      <c r="G480" t="s">
        <v>40</v>
      </c>
      <c r="H480" t="s">
        <v>60</v>
      </c>
      <c r="I480" t="s">
        <v>64</v>
      </c>
      <c r="J480" t="s">
        <v>154</v>
      </c>
      <c r="K480" t="s">
        <v>76</v>
      </c>
      <c r="M480">
        <v>13</v>
      </c>
      <c r="N480" s="3">
        <v>43890</v>
      </c>
      <c r="P480" s="2" t="str">
        <f t="array" ref="P48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1" spans="1:16" x14ac:dyDescent="0.35">
      <c r="A481" s="2">
        <f>IF(Сборка_реестра_с_БД[[#This Row],[Контроль]]=TRUE,Сборка_реестра_с_БД[[#This Row],[ № ТН]],"")</f>
        <v>19770</v>
      </c>
      <c r="B481" s="2" t="b">
        <v>1</v>
      </c>
      <c r="C481" s="3">
        <v>43888</v>
      </c>
      <c r="D481">
        <v>19770</v>
      </c>
      <c r="E481" t="s">
        <v>0</v>
      </c>
      <c r="F481">
        <v>19</v>
      </c>
      <c r="G481" t="s">
        <v>40</v>
      </c>
      <c r="H481" t="s">
        <v>60</v>
      </c>
      <c r="I481" t="s">
        <v>64</v>
      </c>
      <c r="J481" t="s">
        <v>154</v>
      </c>
      <c r="K481" t="s">
        <v>76</v>
      </c>
      <c r="M481">
        <v>13</v>
      </c>
      <c r="N481" s="3">
        <v>43890</v>
      </c>
      <c r="P481" s="2" t="str">
        <f t="array" ref="P48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2" spans="1:16" x14ac:dyDescent="0.35">
      <c r="A482" s="2" t="str">
        <f>IF(Сборка_реестра_с_БД[[#This Row],[Контроль]]=TRUE,Сборка_реестра_с_БД[[#This Row],[ № ТН]],"")</f>
        <v>ИН40510</v>
      </c>
      <c r="B482" s="2" t="b">
        <v>1</v>
      </c>
      <c r="C482" s="3">
        <v>43888</v>
      </c>
      <c r="D482" t="s">
        <v>580</v>
      </c>
      <c r="E482" t="s">
        <v>0</v>
      </c>
      <c r="F482">
        <v>19</v>
      </c>
      <c r="G482" t="s">
        <v>136</v>
      </c>
      <c r="H482" t="s">
        <v>46</v>
      </c>
      <c r="I482" t="s">
        <v>22</v>
      </c>
      <c r="J482" t="s">
        <v>154</v>
      </c>
      <c r="K482" t="s">
        <v>76</v>
      </c>
      <c r="M482">
        <v>13</v>
      </c>
      <c r="N482" s="3">
        <v>43890</v>
      </c>
      <c r="P482" s="2" t="str">
        <f t="array" ref="P48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3" spans="1:16" x14ac:dyDescent="0.35">
      <c r="A483" s="2" t="str">
        <f>IF(Сборка_реестра_с_БД[[#This Row],[Контроль]]=TRUE,Сборка_реестра_с_БД[[#This Row],[ № ТН]],"")</f>
        <v>АСН б/н 87</v>
      </c>
      <c r="B483" s="2" t="b">
        <v>1</v>
      </c>
      <c r="C483" s="3">
        <v>43888</v>
      </c>
      <c r="D483" t="s">
        <v>639</v>
      </c>
      <c r="E483" t="s">
        <v>0</v>
      </c>
      <c r="F483">
        <v>18</v>
      </c>
      <c r="G483" t="s">
        <v>147</v>
      </c>
      <c r="H483" t="s">
        <v>148</v>
      </c>
      <c r="I483" t="s">
        <v>18</v>
      </c>
      <c r="J483" t="s">
        <v>154</v>
      </c>
      <c r="K483" t="s">
        <v>76</v>
      </c>
      <c r="M483">
        <v>13</v>
      </c>
      <c r="N483" s="3">
        <v>43890</v>
      </c>
      <c r="P483" s="2" t="str">
        <f t="array" ref="P48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4" spans="1:16" x14ac:dyDescent="0.35">
      <c r="A484" s="2">
        <f>IF(Сборка_реестра_с_БД[[#This Row],[Контроль]]=TRUE,Сборка_реестра_с_БД[[#This Row],[ № ТН]],"")</f>
        <v>19703</v>
      </c>
      <c r="B484" s="2" t="b">
        <v>1</v>
      </c>
      <c r="C484" s="3">
        <v>43888</v>
      </c>
      <c r="D484">
        <v>19703</v>
      </c>
      <c r="E484" t="s">
        <v>0</v>
      </c>
      <c r="F484">
        <v>18</v>
      </c>
      <c r="G484" t="s">
        <v>147</v>
      </c>
      <c r="H484" t="s">
        <v>148</v>
      </c>
      <c r="I484" t="s">
        <v>18</v>
      </c>
      <c r="J484" t="s">
        <v>154</v>
      </c>
      <c r="K484" t="s">
        <v>76</v>
      </c>
      <c r="M484">
        <v>13</v>
      </c>
      <c r="N484" s="3">
        <v>43890</v>
      </c>
      <c r="P484" s="2" t="str">
        <f t="array" ref="P48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5" spans="1:16" x14ac:dyDescent="0.35">
      <c r="A485" s="2" t="str">
        <f>IF(Сборка_реестра_с_БД[[#This Row],[Контроль]]=TRUE,Сборка_реестра_с_БД[[#This Row],[ № ТН]],"")</f>
        <v>СГ40571</v>
      </c>
      <c r="B485" s="2" t="b">
        <v>1</v>
      </c>
      <c r="C485" s="3">
        <v>43888</v>
      </c>
      <c r="D485" t="s">
        <v>616</v>
      </c>
      <c r="E485" t="s">
        <v>0</v>
      </c>
      <c r="F485">
        <v>19</v>
      </c>
      <c r="G485" t="s">
        <v>140</v>
      </c>
      <c r="H485" t="s">
        <v>42</v>
      </c>
      <c r="I485" t="s">
        <v>22</v>
      </c>
      <c r="J485" t="s">
        <v>154</v>
      </c>
      <c r="K485" t="s">
        <v>76</v>
      </c>
      <c r="M485">
        <v>13</v>
      </c>
      <c r="N485" s="3">
        <v>43890</v>
      </c>
      <c r="P485" s="2" t="str">
        <f t="array" ref="P48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6" spans="1:16" x14ac:dyDescent="0.35">
      <c r="A486" s="2" t="str">
        <f>IF(Сборка_реестра_с_БД[[#This Row],[Контроль]]=TRUE,Сборка_реестра_с_БД[[#This Row],[ № ТН]],"")</f>
        <v>СГ40561</v>
      </c>
      <c r="B486" s="2" t="b">
        <v>1</v>
      </c>
      <c r="C486" s="3">
        <v>43888</v>
      </c>
      <c r="D486" t="s">
        <v>615</v>
      </c>
      <c r="E486" t="s">
        <v>0</v>
      </c>
      <c r="F486">
        <v>19</v>
      </c>
      <c r="G486" t="s">
        <v>157</v>
      </c>
      <c r="H486" t="s">
        <v>62</v>
      </c>
      <c r="I486" t="s">
        <v>22</v>
      </c>
      <c r="J486" t="s">
        <v>154</v>
      </c>
      <c r="K486" t="s">
        <v>76</v>
      </c>
      <c r="M486">
        <v>13</v>
      </c>
      <c r="N486" s="3">
        <v>43890</v>
      </c>
      <c r="P486" s="2" t="str">
        <f t="array" ref="P48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7" spans="1:16" x14ac:dyDescent="0.35">
      <c r="A487" s="2">
        <f>IF(Сборка_реестра_с_БД[[#This Row],[Контроль]]=TRUE,Сборка_реестра_с_БД[[#This Row],[ № ТН]],"")</f>
        <v>19701</v>
      </c>
      <c r="B487" s="2" t="b">
        <v>1</v>
      </c>
      <c r="C487" s="3">
        <v>43888</v>
      </c>
      <c r="D487">
        <v>19701</v>
      </c>
      <c r="E487" t="s">
        <v>0</v>
      </c>
      <c r="F487">
        <v>18</v>
      </c>
      <c r="G487" t="s">
        <v>147</v>
      </c>
      <c r="H487" t="s">
        <v>148</v>
      </c>
      <c r="I487" t="s">
        <v>18</v>
      </c>
      <c r="J487" t="s">
        <v>154</v>
      </c>
      <c r="K487" t="s">
        <v>76</v>
      </c>
      <c r="M487">
        <v>13</v>
      </c>
      <c r="N487" s="3">
        <v>43890</v>
      </c>
      <c r="P487" s="2" t="str">
        <f t="array" ref="P48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8" spans="1:16" x14ac:dyDescent="0.35">
      <c r="A488" s="2">
        <f>IF(Сборка_реестра_с_БД[[#This Row],[Контроль]]=TRUE,Сборка_реестра_с_БД[[#This Row],[ № ТН]],"")</f>
        <v>19040</v>
      </c>
      <c r="B488" s="2" t="b">
        <v>1</v>
      </c>
      <c r="C488" s="3">
        <v>43888</v>
      </c>
      <c r="D488">
        <v>19040</v>
      </c>
      <c r="E488" t="s">
        <v>0</v>
      </c>
      <c r="F488">
        <v>18</v>
      </c>
      <c r="G488" t="s">
        <v>143</v>
      </c>
      <c r="H488" t="s">
        <v>144</v>
      </c>
      <c r="I488" t="s">
        <v>18</v>
      </c>
      <c r="J488" t="s">
        <v>154</v>
      </c>
      <c r="K488" t="s">
        <v>76</v>
      </c>
      <c r="M488">
        <v>13</v>
      </c>
      <c r="N488" s="3">
        <v>43890</v>
      </c>
      <c r="P488" s="2" t="str">
        <f t="array" ref="P48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89" spans="1:16" x14ac:dyDescent="0.35">
      <c r="A489" s="2">
        <f>IF(Сборка_реестра_с_БД[[#This Row],[Контроль]]=TRUE,Сборка_реестра_с_БД[[#This Row],[ № ТН]],"")</f>
        <v>19041</v>
      </c>
      <c r="B489" s="2" t="b">
        <v>1</v>
      </c>
      <c r="C489" s="3">
        <v>43888</v>
      </c>
      <c r="D489">
        <v>19041</v>
      </c>
      <c r="E489" t="s">
        <v>0</v>
      </c>
      <c r="F489">
        <v>18</v>
      </c>
      <c r="G489" t="s">
        <v>143</v>
      </c>
      <c r="H489" t="s">
        <v>144</v>
      </c>
      <c r="I489" t="s">
        <v>18</v>
      </c>
      <c r="J489" t="s">
        <v>154</v>
      </c>
      <c r="K489" t="s">
        <v>76</v>
      </c>
      <c r="M489">
        <v>13</v>
      </c>
      <c r="N489" s="3">
        <v>43890</v>
      </c>
      <c r="P489" s="2" t="str">
        <f t="array" ref="P48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0" spans="1:16" x14ac:dyDescent="0.35">
      <c r="A490" s="2">
        <f>IF(Сборка_реестра_с_БД[[#This Row],[Контроль]]=TRUE,Сборка_реестра_с_БД[[#This Row],[ № ТН]],"")</f>
        <v>19702</v>
      </c>
      <c r="B490" s="2" t="b">
        <v>1</v>
      </c>
      <c r="C490" s="3">
        <v>43888</v>
      </c>
      <c r="D490">
        <v>19702</v>
      </c>
      <c r="E490" t="s">
        <v>0</v>
      </c>
      <c r="F490">
        <v>18</v>
      </c>
      <c r="G490" t="s">
        <v>147</v>
      </c>
      <c r="H490" t="s">
        <v>148</v>
      </c>
      <c r="I490" t="s">
        <v>18</v>
      </c>
      <c r="J490" t="s">
        <v>154</v>
      </c>
      <c r="K490" t="s">
        <v>76</v>
      </c>
      <c r="M490">
        <v>13</v>
      </c>
      <c r="N490" s="3">
        <v>43890</v>
      </c>
      <c r="P490" s="2" t="str">
        <f t="array" ref="P49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1" spans="1:16" x14ac:dyDescent="0.35">
      <c r="A491" s="2" t="str">
        <f>IF(Сборка_реестра_с_БД[[#This Row],[Контроль]]=TRUE,Сборка_реестра_с_БД[[#This Row],[ № ТН]],"")</f>
        <v>АСН б/н 88</v>
      </c>
      <c r="B491" s="2" t="b">
        <v>1</v>
      </c>
      <c r="C491" s="3">
        <v>43888</v>
      </c>
      <c r="D491" t="s">
        <v>640</v>
      </c>
      <c r="E491" t="s">
        <v>0</v>
      </c>
      <c r="F491">
        <v>18</v>
      </c>
      <c r="G491" t="s">
        <v>143</v>
      </c>
      <c r="H491" t="s">
        <v>144</v>
      </c>
      <c r="I491" t="s">
        <v>18</v>
      </c>
      <c r="J491" t="s">
        <v>154</v>
      </c>
      <c r="K491" t="s">
        <v>76</v>
      </c>
      <c r="M491">
        <v>13</v>
      </c>
      <c r="N491" s="3">
        <v>43890</v>
      </c>
      <c r="P491" s="2" t="str">
        <f t="array" ref="P49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2" spans="1:16" x14ac:dyDescent="0.35">
      <c r="A492" s="2" t="str">
        <f>IF(Сборка_реестра_с_БД[[#This Row],[Контроль]]=TRUE,Сборка_реестра_с_БД[[#This Row],[ № ТН]],"")</f>
        <v>СГ40145</v>
      </c>
      <c r="B492" s="2" t="b">
        <v>1</v>
      </c>
      <c r="C492" s="3">
        <v>43888</v>
      </c>
      <c r="D492" t="s">
        <v>613</v>
      </c>
      <c r="E492" t="s">
        <v>0</v>
      </c>
      <c r="F492">
        <v>20</v>
      </c>
      <c r="G492" t="s">
        <v>155</v>
      </c>
      <c r="H492" t="s">
        <v>81</v>
      </c>
      <c r="I492" t="s">
        <v>110</v>
      </c>
      <c r="J492" t="s">
        <v>154</v>
      </c>
      <c r="K492" t="s">
        <v>76</v>
      </c>
      <c r="M492">
        <v>13</v>
      </c>
      <c r="N492" s="3">
        <v>43890</v>
      </c>
      <c r="P492" s="2" t="str">
        <f t="array" ref="P49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3" spans="1:16" x14ac:dyDescent="0.35">
      <c r="A493" s="2" t="str">
        <f>IF(Сборка_реестра_с_БД[[#This Row],[Контроль]]=TRUE,Сборка_реестра_с_БД[[#This Row],[ № ТН]],"")</f>
        <v>СГ40594</v>
      </c>
      <c r="B493" s="2" t="b">
        <v>1</v>
      </c>
      <c r="C493" s="3">
        <v>43888</v>
      </c>
      <c r="D493" t="s">
        <v>611</v>
      </c>
      <c r="E493" t="s">
        <v>0</v>
      </c>
      <c r="F493">
        <v>19</v>
      </c>
      <c r="G493" t="s">
        <v>141</v>
      </c>
      <c r="H493" t="s">
        <v>41</v>
      </c>
      <c r="I493" t="s">
        <v>22</v>
      </c>
      <c r="J493" t="s">
        <v>154</v>
      </c>
      <c r="K493" t="s">
        <v>76</v>
      </c>
      <c r="M493">
        <v>13</v>
      </c>
      <c r="N493" s="3">
        <v>43890</v>
      </c>
      <c r="P493" s="2" t="str">
        <f t="array" ref="P49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4" spans="1:16" x14ac:dyDescent="0.35">
      <c r="A494" s="2" t="str">
        <f>IF(Сборка_реестра_с_БД[[#This Row],[Контроль]]=TRUE,Сборка_реестра_с_БД[[#This Row],[ № ТН]],"")</f>
        <v>СГ40122</v>
      </c>
      <c r="B494" s="2" t="b">
        <v>1</v>
      </c>
      <c r="C494" s="3">
        <v>43888</v>
      </c>
      <c r="D494" t="s">
        <v>619</v>
      </c>
      <c r="E494" t="s">
        <v>0</v>
      </c>
      <c r="F494">
        <v>19</v>
      </c>
      <c r="G494" t="s">
        <v>152</v>
      </c>
      <c r="H494" t="s">
        <v>45</v>
      </c>
      <c r="I494" t="s">
        <v>22</v>
      </c>
      <c r="J494" t="s">
        <v>154</v>
      </c>
      <c r="K494" t="s">
        <v>76</v>
      </c>
      <c r="M494">
        <v>13</v>
      </c>
      <c r="N494" s="3">
        <v>43890</v>
      </c>
      <c r="P494" s="2" t="str">
        <f t="array" ref="P49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5" spans="1:16" x14ac:dyDescent="0.35">
      <c r="A495" s="2" t="str">
        <f>IF(Сборка_реестра_с_БД[[#This Row],[Контроль]]=TRUE,Сборка_реестра_с_БД[[#This Row],[ № ТН]],"")</f>
        <v>СГ40811</v>
      </c>
      <c r="B495" s="2" t="b">
        <v>1</v>
      </c>
      <c r="C495" s="3">
        <v>43888</v>
      </c>
      <c r="D495" t="s">
        <v>609</v>
      </c>
      <c r="E495" t="s">
        <v>0</v>
      </c>
      <c r="F495">
        <v>19</v>
      </c>
      <c r="G495" t="s">
        <v>141</v>
      </c>
      <c r="H495" t="s">
        <v>41</v>
      </c>
      <c r="I495" t="s">
        <v>22</v>
      </c>
      <c r="J495" t="s">
        <v>154</v>
      </c>
      <c r="K495" t="s">
        <v>76</v>
      </c>
      <c r="M495">
        <v>13</v>
      </c>
      <c r="N495" s="3">
        <v>43890</v>
      </c>
      <c r="P495" s="2" t="str">
        <f t="array" ref="P49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6" spans="1:16" x14ac:dyDescent="0.35">
      <c r="A496" s="2">
        <f>IF(Сборка_реестра_с_БД[[#This Row],[Контроль]]=TRUE,Сборка_реестра_с_БД[[#This Row],[ № ТН]],"")</f>
        <v>19736</v>
      </c>
      <c r="B496" s="2" t="b">
        <v>1</v>
      </c>
      <c r="C496" s="3">
        <v>43888</v>
      </c>
      <c r="D496">
        <v>19736</v>
      </c>
      <c r="E496" t="s">
        <v>0</v>
      </c>
      <c r="F496">
        <v>19</v>
      </c>
      <c r="G496" t="s">
        <v>141</v>
      </c>
      <c r="H496" t="s">
        <v>41</v>
      </c>
      <c r="I496" t="s">
        <v>22</v>
      </c>
      <c r="J496" t="s">
        <v>154</v>
      </c>
      <c r="K496" t="s">
        <v>76</v>
      </c>
      <c r="M496">
        <v>13</v>
      </c>
      <c r="N496" s="3">
        <v>43890</v>
      </c>
      <c r="P496" s="2" t="str">
        <f t="array" ref="P49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7" spans="1:16" x14ac:dyDescent="0.35">
      <c r="A497" s="2" t="str">
        <f>IF(Сборка_реестра_с_БД[[#This Row],[Контроль]]=TRUE,Сборка_реестра_с_БД[[#This Row],[ № ТН]],"")</f>
        <v>СГ40123</v>
      </c>
      <c r="B497" s="2" t="b">
        <v>1</v>
      </c>
      <c r="C497" s="3">
        <v>43888</v>
      </c>
      <c r="D497" t="s">
        <v>618</v>
      </c>
      <c r="E497" t="s">
        <v>0</v>
      </c>
      <c r="F497">
        <v>19</v>
      </c>
      <c r="G497" t="s">
        <v>152</v>
      </c>
      <c r="H497" t="s">
        <v>45</v>
      </c>
      <c r="I497" t="s">
        <v>22</v>
      </c>
      <c r="J497" t="s">
        <v>154</v>
      </c>
      <c r="K497" t="s">
        <v>76</v>
      </c>
      <c r="M497">
        <v>13</v>
      </c>
      <c r="N497" s="3">
        <v>43890</v>
      </c>
      <c r="P497" s="2" t="str">
        <f t="array" ref="P49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8" spans="1:16" x14ac:dyDescent="0.35">
      <c r="A498" s="2" t="str">
        <f>IF(Сборка_реестра_с_БД[[#This Row],[Контроль]]=TRUE,Сборка_реестра_с_БД[[#This Row],[ № ТН]],"")</f>
        <v>СГ39430</v>
      </c>
      <c r="B498" s="2" t="b">
        <v>1</v>
      </c>
      <c r="C498" s="3">
        <v>43888</v>
      </c>
      <c r="D498" t="s">
        <v>617</v>
      </c>
      <c r="E498" t="s">
        <v>0</v>
      </c>
      <c r="F498">
        <v>19</v>
      </c>
      <c r="G498" t="s">
        <v>545</v>
      </c>
      <c r="H498" t="s">
        <v>44</v>
      </c>
      <c r="I498" t="s">
        <v>22</v>
      </c>
      <c r="J498" t="s">
        <v>154</v>
      </c>
      <c r="K498" t="s">
        <v>76</v>
      </c>
      <c r="M498">
        <v>13</v>
      </c>
      <c r="N498" s="3">
        <v>43890</v>
      </c>
      <c r="P498" s="2" t="str">
        <f t="array" ref="P49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499" spans="1:16" x14ac:dyDescent="0.35">
      <c r="A499" s="2" t="str">
        <f>IF(Сборка_реестра_с_БД[[#This Row],[Контроль]]=TRUE,Сборка_реестра_с_БД[[#This Row],[ № ТН]],"")</f>
        <v>СГ40146</v>
      </c>
      <c r="B499" s="2" t="b">
        <v>1</v>
      </c>
      <c r="C499" s="3">
        <v>43888</v>
      </c>
      <c r="D499" t="s">
        <v>614</v>
      </c>
      <c r="E499" t="s">
        <v>0</v>
      </c>
      <c r="F499">
        <v>20</v>
      </c>
      <c r="G499" t="s">
        <v>155</v>
      </c>
      <c r="H499" t="s">
        <v>81</v>
      </c>
      <c r="I499" t="s">
        <v>110</v>
      </c>
      <c r="J499" t="s">
        <v>154</v>
      </c>
      <c r="K499" t="s">
        <v>76</v>
      </c>
      <c r="M499">
        <v>13</v>
      </c>
      <c r="N499" s="3">
        <v>43890</v>
      </c>
      <c r="P499" s="2" t="str">
        <f t="array" ref="P49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0" spans="1:16" x14ac:dyDescent="0.35">
      <c r="A500" s="2">
        <f>IF(Сборка_реестра_с_БД[[#This Row],[Контроль]]=TRUE,Сборка_реестра_с_БД[[#This Row],[ № ТН]],"")</f>
        <v>19728</v>
      </c>
      <c r="B500" s="2" t="b">
        <v>1</v>
      </c>
      <c r="C500" s="3">
        <v>43888</v>
      </c>
      <c r="D500">
        <v>19728</v>
      </c>
      <c r="E500" t="s">
        <v>0</v>
      </c>
      <c r="F500">
        <v>19</v>
      </c>
      <c r="G500" t="s">
        <v>152</v>
      </c>
      <c r="H500" t="s">
        <v>45</v>
      </c>
      <c r="I500" t="s">
        <v>22</v>
      </c>
      <c r="J500" t="s">
        <v>154</v>
      </c>
      <c r="K500" t="s">
        <v>76</v>
      </c>
      <c r="M500">
        <v>13</v>
      </c>
      <c r="N500" s="3">
        <v>43890</v>
      </c>
      <c r="P500" s="2" t="str">
        <f t="array" ref="P50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1" spans="1:16" x14ac:dyDescent="0.35">
      <c r="A501" s="2" t="str">
        <f>IF(Сборка_реестра_с_БД[[#This Row],[Контроль]]=TRUE,Сборка_реестра_с_БД[[#This Row],[ № ТН]],"")</f>
        <v>СГ39429</v>
      </c>
      <c r="B501" s="2" t="b">
        <v>1</v>
      </c>
      <c r="C501" s="3">
        <v>43888</v>
      </c>
      <c r="D501" t="s">
        <v>620</v>
      </c>
      <c r="E501" t="s">
        <v>0</v>
      </c>
      <c r="F501">
        <v>19</v>
      </c>
      <c r="G501" t="s">
        <v>545</v>
      </c>
      <c r="H501" t="s">
        <v>44</v>
      </c>
      <c r="I501" t="s">
        <v>22</v>
      </c>
      <c r="J501" t="s">
        <v>154</v>
      </c>
      <c r="K501" t="s">
        <v>76</v>
      </c>
      <c r="M501">
        <v>13</v>
      </c>
      <c r="N501" s="3">
        <v>43890</v>
      </c>
      <c r="P501" s="2" t="str">
        <f t="array" ref="P50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2" spans="1:16" x14ac:dyDescent="0.35">
      <c r="A502" s="2" t="str">
        <f>IF(Сборка_реестра_с_БД[[#This Row],[Контроль]]=TRUE,Сборка_реестра_с_БД[[#This Row],[ № ТН]],"")</f>
        <v>ИН34117</v>
      </c>
      <c r="B502" s="2" t="b">
        <v>1</v>
      </c>
      <c r="C502" s="3">
        <v>43888</v>
      </c>
      <c r="D502" t="s">
        <v>621</v>
      </c>
      <c r="E502" t="s">
        <v>0</v>
      </c>
      <c r="F502">
        <v>22</v>
      </c>
      <c r="G502" t="s">
        <v>169</v>
      </c>
      <c r="H502" t="s">
        <v>28</v>
      </c>
      <c r="I502" t="s">
        <v>32</v>
      </c>
      <c r="J502" t="s">
        <v>154</v>
      </c>
      <c r="K502" t="s">
        <v>76</v>
      </c>
      <c r="M502">
        <v>13</v>
      </c>
      <c r="N502" s="3">
        <v>43890</v>
      </c>
      <c r="P502" s="2" t="str">
        <f t="array" ref="P50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3" spans="1:16" x14ac:dyDescent="0.35">
      <c r="A503" s="2" t="str">
        <f>IF(Сборка_реестра_с_БД[[#This Row],[Контроль]]=TRUE,Сборка_реестра_с_БД[[#This Row],[ № ТН]],"")</f>
        <v>ИН34118</v>
      </c>
      <c r="B503" s="2" t="b">
        <v>1</v>
      </c>
      <c r="C503" s="3">
        <v>43888</v>
      </c>
      <c r="D503" t="s">
        <v>624</v>
      </c>
      <c r="E503" t="s">
        <v>0</v>
      </c>
      <c r="F503">
        <v>22</v>
      </c>
      <c r="G503" t="s">
        <v>169</v>
      </c>
      <c r="H503" t="s">
        <v>28</v>
      </c>
      <c r="I503" t="s">
        <v>32</v>
      </c>
      <c r="J503" t="s">
        <v>154</v>
      </c>
      <c r="K503" t="s">
        <v>76</v>
      </c>
      <c r="M503">
        <v>13</v>
      </c>
      <c r="N503" s="3">
        <v>43890</v>
      </c>
      <c r="P503" s="2" t="str">
        <f t="array" ref="P50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4" spans="1:16" x14ac:dyDescent="0.35">
      <c r="A504" s="2" t="str">
        <f>IF(Сборка_реестра_с_БД[[#This Row],[Контроль]]=TRUE,Сборка_реестра_с_БД[[#This Row],[ № ТН]],"")</f>
        <v>ИН39770</v>
      </c>
      <c r="B504" s="2" t="b">
        <v>1</v>
      </c>
      <c r="C504" s="3">
        <v>43888</v>
      </c>
      <c r="D504" t="s">
        <v>623</v>
      </c>
      <c r="E504" t="s">
        <v>0</v>
      </c>
      <c r="F504">
        <v>21</v>
      </c>
      <c r="G504" t="s">
        <v>56</v>
      </c>
      <c r="H504" t="s">
        <v>57</v>
      </c>
      <c r="I504" t="s">
        <v>96</v>
      </c>
      <c r="J504" t="s">
        <v>154</v>
      </c>
      <c r="K504" t="s">
        <v>76</v>
      </c>
      <c r="M504">
        <v>13</v>
      </c>
      <c r="N504" s="3">
        <v>43890</v>
      </c>
      <c r="P504" s="2" t="str">
        <f t="array" ref="P50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5" spans="1:16" x14ac:dyDescent="0.35">
      <c r="A505" s="2">
        <f>IF(Сборка_реестра_с_БД[[#This Row],[Контроль]]=TRUE,Сборка_реестра_с_БД[[#This Row],[ № ТН]],"")</f>
        <v>19723</v>
      </c>
      <c r="B505" s="2" t="b">
        <v>1</v>
      </c>
      <c r="C505" s="3">
        <v>43888</v>
      </c>
      <c r="D505">
        <v>19723</v>
      </c>
      <c r="E505" t="s">
        <v>0</v>
      </c>
      <c r="F505">
        <v>21</v>
      </c>
      <c r="G505" t="s">
        <v>56</v>
      </c>
      <c r="H505" t="s">
        <v>57</v>
      </c>
      <c r="I505" t="s">
        <v>96</v>
      </c>
      <c r="J505" t="s">
        <v>154</v>
      </c>
      <c r="K505" t="s">
        <v>76</v>
      </c>
      <c r="M505">
        <v>13</v>
      </c>
      <c r="N505" s="3">
        <v>43890</v>
      </c>
      <c r="P505" s="2" t="str">
        <f t="array" ref="P50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6" spans="1:16" x14ac:dyDescent="0.35">
      <c r="A506" s="2" t="str">
        <f>IF(Сборка_реестра_с_БД[[#This Row],[Контроль]]=TRUE,Сборка_реестра_с_БД[[#This Row],[ № ТН]],"")</f>
        <v>ИН39033</v>
      </c>
      <c r="B506" s="2" t="b">
        <v>1</v>
      </c>
      <c r="C506" s="3">
        <v>43888</v>
      </c>
      <c r="D506" t="s">
        <v>626</v>
      </c>
      <c r="E506" t="s">
        <v>0</v>
      </c>
      <c r="F506">
        <v>22</v>
      </c>
      <c r="G506" t="s">
        <v>167</v>
      </c>
      <c r="H506" t="s">
        <v>29</v>
      </c>
      <c r="I506" t="s">
        <v>17</v>
      </c>
      <c r="J506" t="s">
        <v>154</v>
      </c>
      <c r="K506" t="s">
        <v>76</v>
      </c>
      <c r="M506">
        <v>13</v>
      </c>
      <c r="N506" s="3">
        <v>43890</v>
      </c>
      <c r="P506" s="2" t="str">
        <f t="array" ref="P50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7" spans="1:16" x14ac:dyDescent="0.35">
      <c r="A507" s="2" t="str">
        <f>IF(Сборка_реестра_с_БД[[#This Row],[Контроль]]=TRUE,Сборка_реестра_с_БД[[#This Row],[ № ТН]],"")</f>
        <v>ИН40509</v>
      </c>
      <c r="B507" s="2" t="b">
        <v>1</v>
      </c>
      <c r="C507" s="3">
        <v>43888</v>
      </c>
      <c r="D507" t="s">
        <v>608</v>
      </c>
      <c r="E507" t="s">
        <v>0</v>
      </c>
      <c r="F507">
        <v>19</v>
      </c>
      <c r="G507" t="s">
        <v>136</v>
      </c>
      <c r="H507" t="s">
        <v>46</v>
      </c>
      <c r="I507" t="s">
        <v>22</v>
      </c>
      <c r="J507" t="s">
        <v>154</v>
      </c>
      <c r="K507" t="s">
        <v>76</v>
      </c>
      <c r="M507">
        <v>13</v>
      </c>
      <c r="N507" s="3">
        <v>43890</v>
      </c>
      <c r="P507" s="2" t="str">
        <f t="array" ref="P50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8" spans="1:16" x14ac:dyDescent="0.35">
      <c r="A508" s="2">
        <f>IF(Сборка_реестра_с_БД[[#This Row],[Контроль]]=TRUE,Сборка_реестра_с_БД[[#This Row],[ № ТН]],"")</f>
        <v>19732</v>
      </c>
      <c r="B508" s="2" t="b">
        <v>1</v>
      </c>
      <c r="C508" s="3">
        <v>43888</v>
      </c>
      <c r="D508">
        <v>19732</v>
      </c>
      <c r="E508" t="s">
        <v>0</v>
      </c>
      <c r="F508">
        <v>19</v>
      </c>
      <c r="G508" t="s">
        <v>140</v>
      </c>
      <c r="H508" t="s">
        <v>42</v>
      </c>
      <c r="I508" t="s">
        <v>22</v>
      </c>
      <c r="J508" t="s">
        <v>154</v>
      </c>
      <c r="K508" t="s">
        <v>76</v>
      </c>
      <c r="M508">
        <v>13</v>
      </c>
      <c r="N508" s="3">
        <v>43890</v>
      </c>
      <c r="P508" s="2" t="str">
        <f t="array" ref="P50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09" spans="1:16" x14ac:dyDescent="0.35">
      <c r="A509" s="2" t="str">
        <f>IF(Сборка_реестра_с_БД[[#This Row],[Контроль]]=TRUE,Сборка_реестра_с_БД[[#This Row],[ № ТН]],"")</f>
        <v>ИН39032</v>
      </c>
      <c r="B509" s="2" t="b">
        <v>1</v>
      </c>
      <c r="C509" s="3">
        <v>43888</v>
      </c>
      <c r="D509" t="s">
        <v>627</v>
      </c>
      <c r="E509" t="s">
        <v>0</v>
      </c>
      <c r="F509">
        <v>22</v>
      </c>
      <c r="G509" t="s">
        <v>167</v>
      </c>
      <c r="H509" t="s">
        <v>29</v>
      </c>
      <c r="I509" t="s">
        <v>17</v>
      </c>
      <c r="J509" t="s">
        <v>154</v>
      </c>
      <c r="K509" t="s">
        <v>76</v>
      </c>
      <c r="M509">
        <v>13</v>
      </c>
      <c r="N509" s="3">
        <v>43890</v>
      </c>
      <c r="P509" s="2" t="str">
        <f t="array" ref="P50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0" spans="1:16" x14ac:dyDescent="0.35">
      <c r="A510" s="2" t="str">
        <f>IF(Сборка_реестра_с_БД[[#This Row],[Контроль]]=TRUE,Сборка_реестра_с_БД[[#This Row],[ № ТН]],"")</f>
        <v>ИН40572</v>
      </c>
      <c r="B510" s="2" t="b">
        <v>1</v>
      </c>
      <c r="C510" s="3">
        <v>43888</v>
      </c>
      <c r="D510" t="s">
        <v>625</v>
      </c>
      <c r="E510" t="s">
        <v>0</v>
      </c>
      <c r="F510">
        <v>19</v>
      </c>
      <c r="G510" t="s">
        <v>140</v>
      </c>
      <c r="H510" t="s">
        <v>42</v>
      </c>
      <c r="I510" t="s">
        <v>22</v>
      </c>
      <c r="J510" t="s">
        <v>154</v>
      </c>
      <c r="K510" t="s">
        <v>76</v>
      </c>
      <c r="M510">
        <v>13</v>
      </c>
      <c r="N510" s="3">
        <v>43890</v>
      </c>
      <c r="P510" s="2" t="str">
        <f t="array" ref="P51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1" spans="1:16" x14ac:dyDescent="0.35">
      <c r="A511" s="2" t="str">
        <f>IF(Сборка_реестра_с_БД[[#This Row],[Контроль]]=TRUE,Сборка_реестра_с_БД[[#This Row],[ № ТН]],"")</f>
        <v>ИН38334</v>
      </c>
      <c r="B511" s="2" t="b">
        <v>1</v>
      </c>
      <c r="C511" s="3">
        <v>43888</v>
      </c>
      <c r="D511" t="s">
        <v>622</v>
      </c>
      <c r="E511" t="s">
        <v>0</v>
      </c>
      <c r="F511">
        <v>22</v>
      </c>
      <c r="G511" t="s">
        <v>54</v>
      </c>
      <c r="H511" t="s">
        <v>52</v>
      </c>
      <c r="I511" t="s">
        <v>32</v>
      </c>
      <c r="J511" t="s">
        <v>154</v>
      </c>
      <c r="K511" t="s">
        <v>76</v>
      </c>
      <c r="M511">
        <v>13</v>
      </c>
      <c r="N511" s="3">
        <v>43890</v>
      </c>
      <c r="P511" s="2" t="str">
        <f t="array" ref="P51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2" spans="1:16" x14ac:dyDescent="0.35">
      <c r="A512" s="2" t="str">
        <f>IF(Сборка_реестра_с_БД[[#This Row],[Контроль]]=TRUE,Сборка_реестра_с_БД[[#This Row],[ № ТН]],"")</f>
        <v>ИН39661</v>
      </c>
      <c r="B512" s="2" t="b">
        <v>1</v>
      </c>
      <c r="C512" s="3">
        <v>43888</v>
      </c>
      <c r="D512" t="s">
        <v>628</v>
      </c>
      <c r="E512" t="s">
        <v>0</v>
      </c>
      <c r="F512">
        <v>22</v>
      </c>
      <c r="G512" t="s">
        <v>51</v>
      </c>
      <c r="H512" t="s">
        <v>39</v>
      </c>
      <c r="I512" t="s">
        <v>16</v>
      </c>
      <c r="J512" t="s">
        <v>154</v>
      </c>
      <c r="K512" t="s">
        <v>76</v>
      </c>
      <c r="M512">
        <v>13</v>
      </c>
      <c r="N512" s="3">
        <v>43890</v>
      </c>
      <c r="P512" s="2" t="str">
        <f t="array" ref="P51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3" spans="1:16" x14ac:dyDescent="0.35">
      <c r="A513" s="2">
        <f>IF(Сборка_реестра_с_БД[[#This Row],[Контроль]]=TRUE,Сборка_реестра_с_БД[[#This Row],[ № ТН]],"")</f>
        <v>19782</v>
      </c>
      <c r="B513" s="2" t="b">
        <v>1</v>
      </c>
      <c r="C513" s="3">
        <v>43888</v>
      </c>
      <c r="D513">
        <v>19782</v>
      </c>
      <c r="E513" t="s">
        <v>0</v>
      </c>
      <c r="F513">
        <v>22</v>
      </c>
      <c r="G513" t="s">
        <v>51</v>
      </c>
      <c r="H513" t="s">
        <v>39</v>
      </c>
      <c r="I513" t="s">
        <v>16</v>
      </c>
      <c r="J513" t="s">
        <v>154</v>
      </c>
      <c r="K513" t="s">
        <v>76</v>
      </c>
      <c r="M513">
        <v>13</v>
      </c>
      <c r="N513" s="3">
        <v>43890</v>
      </c>
      <c r="P513" s="2" t="str">
        <f t="array" ref="P51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4" spans="1:16" x14ac:dyDescent="0.35">
      <c r="A514" s="2">
        <f>IF(Сборка_реестра_с_БД[[#This Row],[Контроль]]=TRUE,Сборка_реестра_с_БД[[#This Row],[ № ТН]],"")</f>
        <v>19816</v>
      </c>
      <c r="B514" s="2" t="b">
        <v>1</v>
      </c>
      <c r="C514" s="3">
        <v>43888</v>
      </c>
      <c r="D514">
        <v>19816</v>
      </c>
      <c r="E514" t="s">
        <v>0</v>
      </c>
      <c r="F514">
        <v>23</v>
      </c>
      <c r="G514" t="s">
        <v>75</v>
      </c>
      <c r="H514" t="s">
        <v>70</v>
      </c>
      <c r="I514" t="s">
        <v>96</v>
      </c>
      <c r="J514" t="s">
        <v>154</v>
      </c>
      <c r="K514" t="s">
        <v>76</v>
      </c>
      <c r="M514">
        <v>13</v>
      </c>
      <c r="N514" s="3">
        <v>43890</v>
      </c>
      <c r="P514" s="2" t="str">
        <f t="array" ref="P51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5" spans="1:16" x14ac:dyDescent="0.35">
      <c r="A515" s="2">
        <f>IF(Сборка_реестра_с_БД[[#This Row],[Контроль]]=TRUE,Сборка_реестра_с_БД[[#This Row],[ № ТН]],"")</f>
        <v>19042</v>
      </c>
      <c r="B515" s="2" t="b">
        <v>1</v>
      </c>
      <c r="C515" s="3">
        <v>43888</v>
      </c>
      <c r="D515">
        <v>19042</v>
      </c>
      <c r="E515" t="s">
        <v>0</v>
      </c>
      <c r="F515">
        <v>18</v>
      </c>
      <c r="G515" t="s">
        <v>143</v>
      </c>
      <c r="H515" t="s">
        <v>144</v>
      </c>
      <c r="I515" t="s">
        <v>18</v>
      </c>
      <c r="J515" t="s">
        <v>154</v>
      </c>
      <c r="K515" t="s">
        <v>76</v>
      </c>
      <c r="M515">
        <v>13</v>
      </c>
      <c r="N515" s="3">
        <v>43890</v>
      </c>
      <c r="P515" s="2" t="str">
        <f t="array" ref="P51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6" spans="1:16" x14ac:dyDescent="0.35">
      <c r="A516" s="2" t="str">
        <f>IF(Сборка_реестра_с_БД[[#This Row],[Контроль]]=TRUE,Сборка_реестра_с_БД[[#This Row],[ № ТН]],"")</f>
        <v>ИН39506</v>
      </c>
      <c r="B516" s="2" t="b">
        <v>1</v>
      </c>
      <c r="C516" s="3">
        <v>43888</v>
      </c>
      <c r="D516" t="s">
        <v>629</v>
      </c>
      <c r="E516" t="s">
        <v>0</v>
      </c>
      <c r="F516">
        <v>22</v>
      </c>
      <c r="G516" t="s">
        <v>53</v>
      </c>
      <c r="H516" t="s">
        <v>33</v>
      </c>
      <c r="I516" t="s">
        <v>16</v>
      </c>
      <c r="J516" t="s">
        <v>154</v>
      </c>
      <c r="K516" t="s">
        <v>76</v>
      </c>
      <c r="M516">
        <v>13</v>
      </c>
      <c r="N516" s="3">
        <v>43890</v>
      </c>
      <c r="P516" s="2" t="str">
        <f t="array" ref="P51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7" spans="1:16" x14ac:dyDescent="0.35">
      <c r="A517" s="2" t="str">
        <f>IF(Сборка_реестра_с_БД[[#This Row],[Контроль]]=TRUE,Сборка_реестра_с_БД[[#This Row],[ № ТН]],"")</f>
        <v>ИН38335</v>
      </c>
      <c r="B517" s="2" t="b">
        <v>1</v>
      </c>
      <c r="C517" s="3">
        <v>43888</v>
      </c>
      <c r="D517" t="s">
        <v>631</v>
      </c>
      <c r="E517" t="s">
        <v>0</v>
      </c>
      <c r="F517">
        <v>22</v>
      </c>
      <c r="G517" t="s">
        <v>54</v>
      </c>
      <c r="H517" t="s">
        <v>52</v>
      </c>
      <c r="I517" t="s">
        <v>32</v>
      </c>
      <c r="J517" t="s">
        <v>154</v>
      </c>
      <c r="K517" t="s">
        <v>76</v>
      </c>
      <c r="M517">
        <v>13</v>
      </c>
      <c r="N517" s="3">
        <v>43890</v>
      </c>
      <c r="P517" s="2" t="str">
        <f t="array" ref="P51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8" spans="1:16" x14ac:dyDescent="0.35">
      <c r="A518" s="2" t="str">
        <f>IF(Сборка_реестра_с_БД[[#This Row],[Контроль]]=TRUE,Сборка_реестра_с_БД[[#This Row],[ № ТН]],"")</f>
        <v>ИН38082</v>
      </c>
      <c r="B518" s="2" t="b">
        <v>1</v>
      </c>
      <c r="C518" s="3">
        <v>43888</v>
      </c>
      <c r="D518" t="s">
        <v>630</v>
      </c>
      <c r="E518" t="s">
        <v>0</v>
      </c>
      <c r="F518">
        <v>22</v>
      </c>
      <c r="G518" t="s">
        <v>168</v>
      </c>
      <c r="H518" t="s">
        <v>37</v>
      </c>
      <c r="I518" t="s">
        <v>32</v>
      </c>
      <c r="J518" t="s">
        <v>154</v>
      </c>
      <c r="K518" t="s">
        <v>76</v>
      </c>
      <c r="M518">
        <v>13</v>
      </c>
      <c r="N518" s="3">
        <v>43890</v>
      </c>
      <c r="P518" s="2" t="str">
        <f t="array" ref="P51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19" spans="1:16" x14ac:dyDescent="0.35">
      <c r="A519" s="2" t="str">
        <f>IF(Сборка_реестра_с_БД[[#This Row],[Контроль]]=TRUE,Сборка_реестра_с_БД[[#This Row],[ № ТН]],"")</f>
        <v>ИН39691</v>
      </c>
      <c r="B519" s="2" t="b">
        <v>1</v>
      </c>
      <c r="C519" s="3">
        <v>43888</v>
      </c>
      <c r="D519" t="s">
        <v>632</v>
      </c>
      <c r="E519" t="s">
        <v>0</v>
      </c>
      <c r="F519">
        <v>22</v>
      </c>
      <c r="G519" t="s">
        <v>126</v>
      </c>
      <c r="H519" t="s">
        <v>78</v>
      </c>
      <c r="I519" t="s">
        <v>32</v>
      </c>
      <c r="J519" t="s">
        <v>154</v>
      </c>
      <c r="K519" t="s">
        <v>76</v>
      </c>
      <c r="M519">
        <v>13</v>
      </c>
      <c r="N519" s="3">
        <v>43890</v>
      </c>
      <c r="P519" s="2" t="str">
        <f t="array" ref="P51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20" spans="1:16" x14ac:dyDescent="0.35">
      <c r="A520" s="2" t="str">
        <f>IF(Сборка_реестра_с_БД[[#This Row],[Контроль]]=TRUE,Сборка_реестра_с_БД[[#This Row],[ № ТН]],"")</f>
        <v>ИН38083</v>
      </c>
      <c r="B520" s="2" t="b">
        <v>1</v>
      </c>
      <c r="C520" s="3">
        <v>43888</v>
      </c>
      <c r="D520" t="s">
        <v>633</v>
      </c>
      <c r="E520" t="s">
        <v>0</v>
      </c>
      <c r="F520">
        <v>22</v>
      </c>
      <c r="G520" t="s">
        <v>168</v>
      </c>
      <c r="H520" t="s">
        <v>37</v>
      </c>
      <c r="I520" t="s">
        <v>32</v>
      </c>
      <c r="J520" t="s">
        <v>154</v>
      </c>
      <c r="K520" t="s">
        <v>76</v>
      </c>
      <c r="M520">
        <v>13</v>
      </c>
      <c r="N520" s="3">
        <v>43890</v>
      </c>
      <c r="P520" s="2" t="str">
        <f t="array" ref="P52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21" spans="1:16" x14ac:dyDescent="0.35">
      <c r="A521" s="2">
        <f>IF(Сборка_реестра_с_БД[[#This Row],[Контроль]]=TRUE,Сборка_реестра_с_БД[[#This Row],[ № ТН]],"")</f>
        <v>19856</v>
      </c>
      <c r="B521" s="2" t="b">
        <v>1</v>
      </c>
      <c r="C521" s="3">
        <v>43889</v>
      </c>
      <c r="D521">
        <v>19856</v>
      </c>
      <c r="E521" t="s">
        <v>127</v>
      </c>
      <c r="F521">
        <v>30</v>
      </c>
      <c r="G521" t="s">
        <v>19</v>
      </c>
      <c r="H521" t="s">
        <v>108</v>
      </c>
      <c r="I521" t="s">
        <v>79</v>
      </c>
      <c r="J521" t="s">
        <v>154</v>
      </c>
      <c r="M521">
        <v>14</v>
      </c>
      <c r="N521" s="3">
        <v>43890</v>
      </c>
      <c r="P521" s="2" t="str">
        <f t="array" ref="P52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2" spans="1:16" x14ac:dyDescent="0.35">
      <c r="A522" s="2">
        <f>IF(Сборка_реестра_с_БД[[#This Row],[Контроль]]=TRUE,Сборка_реестра_с_БД[[#This Row],[ № ТН]],"")</f>
        <v>19832</v>
      </c>
      <c r="B522" s="2" t="b">
        <v>1</v>
      </c>
      <c r="C522" s="3">
        <v>43889</v>
      </c>
      <c r="D522">
        <v>19832</v>
      </c>
      <c r="E522" t="s">
        <v>127</v>
      </c>
      <c r="F522">
        <v>31.85</v>
      </c>
      <c r="G522" t="s">
        <v>102</v>
      </c>
      <c r="H522" t="s">
        <v>109</v>
      </c>
      <c r="I522" t="s">
        <v>82</v>
      </c>
      <c r="J522" t="s">
        <v>154</v>
      </c>
      <c r="M522">
        <v>14</v>
      </c>
      <c r="N522" s="3">
        <v>43890</v>
      </c>
      <c r="P522" s="2" t="str">
        <f t="array" ref="P52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3" spans="1:16" x14ac:dyDescent="0.35">
      <c r="A523" s="2">
        <f>IF(Сборка_реестра_с_БД[[#This Row],[Контроль]]=TRUE,Сборка_реестра_с_БД[[#This Row],[ № ТН]],"")</f>
        <v>19838</v>
      </c>
      <c r="B523" s="2" t="b">
        <v>1</v>
      </c>
      <c r="C523" s="3">
        <v>43889</v>
      </c>
      <c r="D523">
        <v>19838</v>
      </c>
      <c r="E523" t="s">
        <v>127</v>
      </c>
      <c r="F523">
        <v>32</v>
      </c>
      <c r="G523" t="s">
        <v>655</v>
      </c>
      <c r="H523" t="s">
        <v>98</v>
      </c>
      <c r="I523" t="s">
        <v>73</v>
      </c>
      <c r="J523" t="s">
        <v>154</v>
      </c>
      <c r="M523">
        <v>14</v>
      </c>
      <c r="N523" s="3">
        <v>43890</v>
      </c>
      <c r="P523" s="2" t="str">
        <f t="array" ref="P52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4" spans="1:16" x14ac:dyDescent="0.35">
      <c r="A524" s="2">
        <f>IF(Сборка_реестра_с_БД[[#This Row],[Контроль]]=TRUE,Сборка_реестра_с_БД[[#This Row],[ № ТН]],"")</f>
        <v>19865</v>
      </c>
      <c r="B524" s="2" t="b">
        <v>1</v>
      </c>
      <c r="C524" s="3">
        <v>43889</v>
      </c>
      <c r="D524">
        <v>19865</v>
      </c>
      <c r="E524" t="s">
        <v>127</v>
      </c>
      <c r="F524">
        <v>30.96</v>
      </c>
      <c r="G524" t="s">
        <v>107</v>
      </c>
      <c r="H524" t="s">
        <v>105</v>
      </c>
      <c r="I524" t="s">
        <v>74</v>
      </c>
      <c r="J524" t="s">
        <v>154</v>
      </c>
      <c r="M524">
        <v>14</v>
      </c>
      <c r="N524" s="3">
        <v>43890</v>
      </c>
      <c r="P524" s="2" t="str">
        <f t="array" ref="P52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5" spans="1:16" x14ac:dyDescent="0.35">
      <c r="A525" s="2">
        <f>IF(Сборка_реестра_с_БД[[#This Row],[Контроль]]=TRUE,Сборка_реестра_с_БД[[#This Row],[ № ТН]],"")</f>
        <v>19851</v>
      </c>
      <c r="B525" s="2" t="b">
        <v>1</v>
      </c>
      <c r="C525" s="3">
        <v>43889</v>
      </c>
      <c r="D525">
        <v>19851</v>
      </c>
      <c r="E525" t="s">
        <v>127</v>
      </c>
      <c r="F525">
        <v>30</v>
      </c>
      <c r="G525" t="s">
        <v>130</v>
      </c>
      <c r="H525" t="s">
        <v>131</v>
      </c>
      <c r="I525" t="s">
        <v>74</v>
      </c>
      <c r="J525" t="s">
        <v>154</v>
      </c>
      <c r="M525">
        <v>14</v>
      </c>
      <c r="N525" s="3">
        <v>43890</v>
      </c>
      <c r="P525" s="2" t="str">
        <f t="array" ref="P52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6" spans="1:16" x14ac:dyDescent="0.35">
      <c r="A526" s="2">
        <f>IF(Сборка_реестра_с_БД[[#This Row],[Контроль]]=TRUE,Сборка_реестра_с_БД[[#This Row],[ № ТН]],"")</f>
        <v>19866</v>
      </c>
      <c r="B526" s="2" t="b">
        <v>1</v>
      </c>
      <c r="C526" s="3">
        <v>43889</v>
      </c>
      <c r="D526">
        <v>19866</v>
      </c>
      <c r="E526" t="s">
        <v>127</v>
      </c>
      <c r="F526">
        <v>33.78</v>
      </c>
      <c r="G526" t="s">
        <v>103</v>
      </c>
      <c r="H526" t="s">
        <v>104</v>
      </c>
      <c r="I526" t="s">
        <v>74</v>
      </c>
      <c r="J526" t="s">
        <v>154</v>
      </c>
      <c r="M526">
        <v>14</v>
      </c>
      <c r="N526" s="3">
        <v>43890</v>
      </c>
      <c r="P526" s="2" t="str">
        <f t="array" ref="P52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7" spans="1:16" x14ac:dyDescent="0.35">
      <c r="A527" s="2">
        <f>IF(Сборка_реестра_с_БД[[#This Row],[Контроль]]=TRUE,Сборка_реестра_с_БД[[#This Row],[ № ТН]],"")</f>
        <v>19864</v>
      </c>
      <c r="B527" s="2" t="b">
        <v>1</v>
      </c>
      <c r="C527" s="3">
        <v>43889</v>
      </c>
      <c r="D527">
        <v>19864</v>
      </c>
      <c r="E527" t="s">
        <v>127</v>
      </c>
      <c r="F527">
        <v>31.64</v>
      </c>
      <c r="G527" t="s">
        <v>89</v>
      </c>
      <c r="H527" t="s">
        <v>90</v>
      </c>
      <c r="I527" t="s">
        <v>80</v>
      </c>
      <c r="J527" t="s">
        <v>154</v>
      </c>
      <c r="M527">
        <v>14</v>
      </c>
      <c r="N527" s="3">
        <v>43890</v>
      </c>
      <c r="P527" s="2" t="str">
        <f t="array" ref="P52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8" spans="1:16" x14ac:dyDescent="0.35">
      <c r="A528" s="2">
        <f>IF(Сборка_реестра_с_БД[[#This Row],[Контроль]]=TRUE,Сборка_реестра_с_БД[[#This Row],[ № ТН]],"")</f>
        <v>19867</v>
      </c>
      <c r="B528" s="2" t="b">
        <v>1</v>
      </c>
      <c r="C528" s="3">
        <v>43889</v>
      </c>
      <c r="D528">
        <v>19867</v>
      </c>
      <c r="E528" t="s">
        <v>127</v>
      </c>
      <c r="F528">
        <v>35.4</v>
      </c>
      <c r="G528" t="s">
        <v>656</v>
      </c>
      <c r="H528" t="s">
        <v>84</v>
      </c>
      <c r="I528" t="s">
        <v>80</v>
      </c>
      <c r="J528" t="s">
        <v>154</v>
      </c>
      <c r="M528">
        <v>14</v>
      </c>
      <c r="N528" s="3">
        <v>43890</v>
      </c>
      <c r="P528" s="2" t="str">
        <f t="array" ref="P52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29" spans="1:16" x14ac:dyDescent="0.35">
      <c r="A529" s="2">
        <f>IF(Сборка_реестра_с_БД[[#This Row],[Контроль]]=TRUE,Сборка_реестра_с_БД[[#This Row],[ № ТН]],"")</f>
        <v>19843</v>
      </c>
      <c r="B529" s="2" t="b">
        <v>1</v>
      </c>
      <c r="C529" s="3">
        <v>43889</v>
      </c>
      <c r="D529">
        <v>19843</v>
      </c>
      <c r="E529" t="s">
        <v>127</v>
      </c>
      <c r="F529">
        <v>30.64</v>
      </c>
      <c r="G529" t="s">
        <v>657</v>
      </c>
      <c r="H529" t="s">
        <v>668</v>
      </c>
      <c r="I529" t="s">
        <v>55</v>
      </c>
      <c r="J529" t="s">
        <v>154</v>
      </c>
      <c r="M529">
        <v>14</v>
      </c>
      <c r="N529" s="3">
        <v>43890</v>
      </c>
      <c r="P529" s="2" t="str">
        <f t="array" ref="P52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30" spans="1:16" x14ac:dyDescent="0.35">
      <c r="A530" s="2">
        <f>IF(Сборка_реестра_с_БД[[#This Row],[Контроль]]=TRUE,Сборка_реестра_с_БД[[#This Row],[ № ТН]],"")</f>
        <v>19869</v>
      </c>
      <c r="B530" s="2" t="b">
        <v>1</v>
      </c>
      <c r="C530" s="3">
        <v>43889</v>
      </c>
      <c r="D530">
        <v>19869</v>
      </c>
      <c r="E530" t="s">
        <v>127</v>
      </c>
      <c r="F530">
        <v>29.64</v>
      </c>
      <c r="G530" t="s">
        <v>658</v>
      </c>
      <c r="H530" t="s">
        <v>670</v>
      </c>
      <c r="I530" t="s">
        <v>55</v>
      </c>
      <c r="J530" t="s">
        <v>154</v>
      </c>
      <c r="M530">
        <v>14</v>
      </c>
      <c r="N530" s="3">
        <v>43890</v>
      </c>
      <c r="P530" s="2" t="str">
        <f t="array" ref="P53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31" spans="1:16" x14ac:dyDescent="0.35">
      <c r="A531" s="2">
        <f>IF(Сборка_реестра_с_БД[[#This Row],[Контроль]]=TRUE,Сборка_реестра_с_БД[[#This Row],[ № ТН]],"")</f>
        <v>19844</v>
      </c>
      <c r="B531" s="2" t="b">
        <v>1</v>
      </c>
      <c r="C531" s="3">
        <v>43889</v>
      </c>
      <c r="D531">
        <v>19844</v>
      </c>
      <c r="E531" t="s">
        <v>127</v>
      </c>
      <c r="F531">
        <v>29.5</v>
      </c>
      <c r="G531" t="s">
        <v>106</v>
      </c>
      <c r="H531" t="s">
        <v>667</v>
      </c>
      <c r="I531" t="s">
        <v>55</v>
      </c>
      <c r="J531" t="s">
        <v>154</v>
      </c>
      <c r="M531">
        <v>14</v>
      </c>
      <c r="N531" s="3">
        <v>43890</v>
      </c>
      <c r="P531" s="2" t="str">
        <f t="array" ref="P53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32" spans="1:16" x14ac:dyDescent="0.35">
      <c r="A532" s="2">
        <f>IF(Сборка_реестра_с_БД[[#This Row],[Контроль]]=TRUE,Сборка_реестра_с_БД[[#This Row],[ № ТН]],"")</f>
        <v>19861</v>
      </c>
      <c r="B532" s="2" t="b">
        <v>1</v>
      </c>
      <c r="C532" s="3">
        <v>43889</v>
      </c>
      <c r="D532">
        <v>19861</v>
      </c>
      <c r="E532" t="s">
        <v>127</v>
      </c>
      <c r="F532">
        <v>28.1</v>
      </c>
      <c r="G532" t="s">
        <v>67</v>
      </c>
      <c r="H532" t="s">
        <v>634</v>
      </c>
      <c r="I532" t="s">
        <v>18</v>
      </c>
      <c r="J532" t="s">
        <v>154</v>
      </c>
      <c r="K532" t="s">
        <v>76</v>
      </c>
      <c r="M532">
        <v>14</v>
      </c>
      <c r="N532" s="3">
        <v>43890</v>
      </c>
      <c r="P532" s="2" t="str">
        <f t="array" ref="P53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33" spans="1:16" x14ac:dyDescent="0.35">
      <c r="A533" s="2">
        <f>IF(Сборка_реестра_с_БД[[#This Row],[Контроль]]=TRUE,Сборка_реестра_с_БД[[#This Row],[ № ТН]],"")</f>
        <v>19860</v>
      </c>
      <c r="B533" s="2" t="b">
        <v>1</v>
      </c>
      <c r="C533" s="3">
        <v>43889</v>
      </c>
      <c r="D533">
        <v>19860</v>
      </c>
      <c r="E533" t="s">
        <v>127</v>
      </c>
      <c r="F533">
        <v>30.5</v>
      </c>
      <c r="G533" t="s">
        <v>635</v>
      </c>
      <c r="H533" t="s">
        <v>65</v>
      </c>
      <c r="I533" t="s">
        <v>18</v>
      </c>
      <c r="J533" t="s">
        <v>154</v>
      </c>
      <c r="K533" t="s">
        <v>76</v>
      </c>
      <c r="M533">
        <v>14</v>
      </c>
      <c r="N533" s="3">
        <v>43890</v>
      </c>
      <c r="P533" s="2" t="str">
        <f t="array" ref="P53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34" spans="1:16" x14ac:dyDescent="0.35">
      <c r="A534" s="2">
        <f>IF(Сборка_реестра_с_БД[[#This Row],[Контроль]]=TRUE,Сборка_реестра_с_БД[[#This Row],[ № ТН]],"")</f>
        <v>19043</v>
      </c>
      <c r="B534" s="2" t="b">
        <v>1</v>
      </c>
      <c r="C534" s="3">
        <v>43889</v>
      </c>
      <c r="D534">
        <v>19043</v>
      </c>
      <c r="E534" t="s">
        <v>0</v>
      </c>
      <c r="F534">
        <v>18</v>
      </c>
      <c r="G534" t="s">
        <v>143</v>
      </c>
      <c r="H534" t="s">
        <v>144</v>
      </c>
      <c r="I534" t="s">
        <v>18</v>
      </c>
      <c r="J534" t="s">
        <v>154</v>
      </c>
      <c r="K534" t="s">
        <v>76</v>
      </c>
      <c r="M534">
        <v>13</v>
      </c>
      <c r="N534" s="3">
        <v>43890</v>
      </c>
      <c r="P534" s="2" t="str">
        <f t="array" ref="P53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35" spans="1:16" x14ac:dyDescent="0.35">
      <c r="A535" s="2">
        <f>IF(Сборка_реестра_с_БД[[#This Row],[Контроль]]=TRUE,Сборка_реестра_с_БД[[#This Row],[ № ТН]],"")</f>
        <v>19044</v>
      </c>
      <c r="B535" s="2" t="b">
        <v>1</v>
      </c>
      <c r="C535" s="3">
        <v>43889</v>
      </c>
      <c r="D535">
        <v>19044</v>
      </c>
      <c r="E535" t="s">
        <v>0</v>
      </c>
      <c r="F535">
        <v>18</v>
      </c>
      <c r="G535" t="s">
        <v>143</v>
      </c>
      <c r="H535" t="s">
        <v>144</v>
      </c>
      <c r="I535" t="s">
        <v>18</v>
      </c>
      <c r="J535" t="s">
        <v>154</v>
      </c>
      <c r="K535" t="s">
        <v>76</v>
      </c>
      <c r="M535">
        <v>13</v>
      </c>
      <c r="N535" s="3">
        <v>43890</v>
      </c>
      <c r="P535" s="2" t="str">
        <f t="array" ref="P53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36" spans="1:16" x14ac:dyDescent="0.35">
      <c r="A536" s="2">
        <f>IF(Сборка_реестра_с_БД[[#This Row],[Контроль]]=TRUE,Сборка_реестра_с_БД[[#This Row],[ № ТН]],"")</f>
        <v>19050</v>
      </c>
      <c r="B536" s="2" t="b">
        <v>1</v>
      </c>
      <c r="C536" s="3">
        <v>43889</v>
      </c>
      <c r="D536">
        <v>19050</v>
      </c>
      <c r="E536" t="s">
        <v>0</v>
      </c>
      <c r="F536">
        <v>18</v>
      </c>
      <c r="G536" t="s">
        <v>143</v>
      </c>
      <c r="H536" t="s">
        <v>144</v>
      </c>
      <c r="I536" t="s">
        <v>18</v>
      </c>
      <c r="J536" t="s">
        <v>154</v>
      </c>
      <c r="K536" t="s">
        <v>76</v>
      </c>
      <c r="M536">
        <v>13</v>
      </c>
      <c r="N536" s="3">
        <v>43890</v>
      </c>
      <c r="P536" s="2" t="str">
        <f t="array" ref="P53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37" spans="1:16" x14ac:dyDescent="0.35">
      <c r="A537" s="2">
        <f>IF(Сборка_реестра_с_БД[[#This Row],[Контроль]]=TRUE,Сборка_реестра_с_БД[[#This Row],[ № ТН]],"")</f>
        <v>19834</v>
      </c>
      <c r="B537" s="2" t="b">
        <v>1</v>
      </c>
      <c r="C537" s="3">
        <v>43889</v>
      </c>
      <c r="D537">
        <v>19834</v>
      </c>
      <c r="E537" t="s">
        <v>127</v>
      </c>
      <c r="F537">
        <v>28</v>
      </c>
      <c r="G537" t="s">
        <v>66</v>
      </c>
      <c r="H537" t="s">
        <v>541</v>
      </c>
      <c r="I537" t="s">
        <v>18</v>
      </c>
      <c r="J537" t="s">
        <v>154</v>
      </c>
      <c r="K537" t="s">
        <v>76</v>
      </c>
      <c r="M537">
        <v>14</v>
      </c>
      <c r="N537" s="3">
        <v>43890</v>
      </c>
      <c r="P537" s="2" t="str">
        <f t="array" ref="P53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38" spans="1:16" x14ac:dyDescent="0.35">
      <c r="A538" s="2">
        <f>IF(Сборка_реестра_с_БД[[#This Row],[Контроль]]=TRUE,Сборка_реестра_с_БД[[#This Row],[ № ТН]],"")</f>
        <v>19858</v>
      </c>
      <c r="B538" s="2" t="b">
        <v>1</v>
      </c>
      <c r="C538" s="3">
        <v>43889</v>
      </c>
      <c r="D538">
        <v>19858</v>
      </c>
      <c r="E538" t="s">
        <v>0</v>
      </c>
      <c r="F538">
        <v>18</v>
      </c>
      <c r="G538" t="s">
        <v>143</v>
      </c>
      <c r="H538" t="s">
        <v>144</v>
      </c>
      <c r="I538" t="s">
        <v>18</v>
      </c>
      <c r="J538" t="s">
        <v>154</v>
      </c>
      <c r="K538" t="s">
        <v>76</v>
      </c>
      <c r="M538">
        <v>13</v>
      </c>
      <c r="N538" s="3">
        <v>43890</v>
      </c>
      <c r="P538" s="2" t="str">
        <f t="array" ref="P53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39" spans="1:16" x14ac:dyDescent="0.35">
      <c r="A539" s="2">
        <f>IF(Сборка_реестра_с_БД[[#This Row],[Контроль]]=TRUE,Сборка_реестра_с_БД[[#This Row],[ № ТН]],"")</f>
        <v>19871</v>
      </c>
      <c r="B539" s="2" t="b">
        <v>1</v>
      </c>
      <c r="C539" s="3">
        <v>43890</v>
      </c>
      <c r="D539">
        <v>19871</v>
      </c>
      <c r="E539" t="s">
        <v>127</v>
      </c>
      <c r="F539">
        <v>29.7</v>
      </c>
      <c r="G539" t="s">
        <v>658</v>
      </c>
      <c r="H539" t="s">
        <v>670</v>
      </c>
      <c r="I539" t="s">
        <v>55</v>
      </c>
      <c r="J539" t="s">
        <v>154</v>
      </c>
      <c r="M539">
        <v>14</v>
      </c>
      <c r="N539" s="3">
        <v>43890</v>
      </c>
      <c r="P539" s="2" t="str">
        <f t="array" ref="P53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40" spans="1:16" x14ac:dyDescent="0.35">
      <c r="A540" s="2">
        <f>IF(Сборка_реестра_с_БД[[#This Row],[Контроль]]=TRUE,Сборка_реестра_с_БД[[#This Row],[ № ТН]],"")</f>
        <v>19899</v>
      </c>
      <c r="B540" s="2" t="b">
        <v>1</v>
      </c>
      <c r="C540" s="3">
        <v>43890</v>
      </c>
      <c r="D540">
        <v>19899</v>
      </c>
      <c r="E540" t="s">
        <v>127</v>
      </c>
      <c r="F540">
        <v>31.28</v>
      </c>
      <c r="G540" t="s">
        <v>657</v>
      </c>
      <c r="H540" t="s">
        <v>668</v>
      </c>
      <c r="I540" t="s">
        <v>55</v>
      </c>
      <c r="J540" t="s">
        <v>154</v>
      </c>
      <c r="M540">
        <v>14</v>
      </c>
      <c r="N540" s="3">
        <v>43890</v>
      </c>
      <c r="P540" s="2" t="str">
        <f t="array" ref="P54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41" spans="1:16" x14ac:dyDescent="0.35">
      <c r="A541" s="2">
        <f>IF(Сборка_реестра_с_БД[[#This Row],[Контроль]]=TRUE,Сборка_реестра_с_БД[[#This Row],[ № ТН]],"")</f>
        <v>19888</v>
      </c>
      <c r="B541" s="2" t="b">
        <v>1</v>
      </c>
      <c r="C541" s="3">
        <v>43890</v>
      </c>
      <c r="D541">
        <v>19888</v>
      </c>
      <c r="E541" t="s">
        <v>127</v>
      </c>
      <c r="F541">
        <v>29.43</v>
      </c>
      <c r="G541" t="s">
        <v>651</v>
      </c>
      <c r="H541" t="s">
        <v>671</v>
      </c>
      <c r="I541" t="s">
        <v>82</v>
      </c>
      <c r="J541" t="s">
        <v>154</v>
      </c>
      <c r="M541">
        <v>14</v>
      </c>
      <c r="N541" s="3">
        <v>43890</v>
      </c>
      <c r="P541" s="2" t="str">
        <f t="array" ref="P54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42" spans="1:16" x14ac:dyDescent="0.35">
      <c r="A542" s="2" t="str">
        <f>IF(Сборка_реестра_с_БД[[#This Row],[Контроль]]=TRUE,Сборка_реестра_с_БД[[#This Row],[ № ТН]],"")</f>
        <v>ИН40805</v>
      </c>
      <c r="B542" s="2" t="b">
        <v>1</v>
      </c>
      <c r="C542" s="3">
        <v>43890</v>
      </c>
      <c r="D542" t="s">
        <v>659</v>
      </c>
      <c r="E542" t="s">
        <v>0</v>
      </c>
      <c r="F542">
        <v>18</v>
      </c>
      <c r="G542" t="s">
        <v>142</v>
      </c>
      <c r="H542" t="s">
        <v>45</v>
      </c>
      <c r="I542" t="s">
        <v>22</v>
      </c>
      <c r="J542" t="s">
        <v>69</v>
      </c>
      <c r="M542">
        <v>16</v>
      </c>
      <c r="N542" s="3">
        <v>43890</v>
      </c>
      <c r="P542" s="2" t="str">
        <f t="array" ref="P54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16 от 29.02.2020</v>
      </c>
    </row>
    <row r="543" spans="1:16" x14ac:dyDescent="0.35">
      <c r="A543" s="2" t="str">
        <f>IF(Сборка_реестра_с_БД[[#This Row],[Контроль]]=TRUE,Сборка_реестра_с_БД[[#This Row],[ № ТН]],"")</f>
        <v>ИН40803</v>
      </c>
      <c r="B543" s="2" t="b">
        <v>1</v>
      </c>
      <c r="C543" s="3">
        <v>43890</v>
      </c>
      <c r="D543" t="s">
        <v>660</v>
      </c>
      <c r="E543" t="s">
        <v>0</v>
      </c>
      <c r="F543">
        <v>17.2</v>
      </c>
      <c r="G543" t="s">
        <v>142</v>
      </c>
      <c r="H543" t="s">
        <v>45</v>
      </c>
      <c r="I543" t="s">
        <v>22</v>
      </c>
      <c r="J543" t="s">
        <v>69</v>
      </c>
      <c r="M543">
        <v>16</v>
      </c>
      <c r="N543" s="3">
        <v>43890</v>
      </c>
      <c r="P543" s="2" t="str">
        <f t="array" ref="P54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16 от 29.02.2020</v>
      </c>
    </row>
    <row r="544" spans="1:16" x14ac:dyDescent="0.35">
      <c r="A544" s="2" t="str">
        <f>IF(Сборка_реестра_с_БД[[#This Row],[Контроль]]=TRUE,Сборка_реестра_с_БД[[#This Row],[ № ТН]],"")</f>
        <v>ИН40807</v>
      </c>
      <c r="B544" s="2" t="b">
        <v>1</v>
      </c>
      <c r="C544" s="3">
        <v>43890</v>
      </c>
      <c r="D544" t="s">
        <v>661</v>
      </c>
      <c r="E544" t="s">
        <v>0</v>
      </c>
      <c r="F544">
        <v>17.8</v>
      </c>
      <c r="G544" t="s">
        <v>142</v>
      </c>
      <c r="H544" t="s">
        <v>45</v>
      </c>
      <c r="I544" t="s">
        <v>22</v>
      </c>
      <c r="J544" t="s">
        <v>69</v>
      </c>
      <c r="M544">
        <v>16</v>
      </c>
      <c r="N544" s="3">
        <v>43890</v>
      </c>
      <c r="P544" s="2" t="str">
        <f t="array" ref="P54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16 от 29.02.2020</v>
      </c>
    </row>
    <row r="545" spans="1:16" x14ac:dyDescent="0.35">
      <c r="A545" s="2" t="str">
        <f>IF(Сборка_реестра_с_БД[[#This Row],[Контроль]]=TRUE,Сборка_реестра_с_БД[[#This Row],[ № ТН]],"")</f>
        <v>ИН40801</v>
      </c>
      <c r="B545" s="2" t="b">
        <v>1</v>
      </c>
      <c r="C545" s="3">
        <v>43890</v>
      </c>
      <c r="D545" t="s">
        <v>662</v>
      </c>
      <c r="E545" t="s">
        <v>0</v>
      </c>
      <c r="F545">
        <v>17.5</v>
      </c>
      <c r="G545" t="s">
        <v>142</v>
      </c>
      <c r="H545" t="s">
        <v>45</v>
      </c>
      <c r="I545" t="s">
        <v>22</v>
      </c>
      <c r="J545" t="s">
        <v>69</v>
      </c>
      <c r="M545">
        <v>16</v>
      </c>
      <c r="N545" s="3">
        <v>43890</v>
      </c>
      <c r="P545" s="2" t="str">
        <f t="array" ref="P54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16 от 29.02.2020</v>
      </c>
    </row>
    <row r="546" spans="1:16" x14ac:dyDescent="0.35">
      <c r="A546" s="2" t="str">
        <f>IF(Сборка_реестра_с_БД[[#This Row],[Контроль]]=TRUE,Сборка_реестра_с_БД[[#This Row],[ № ТН]],"")</f>
        <v>ИН40124</v>
      </c>
      <c r="B546" s="2" t="b">
        <v>1</v>
      </c>
      <c r="C546" s="3">
        <v>43890</v>
      </c>
      <c r="D546" t="s">
        <v>663</v>
      </c>
      <c r="E546" t="s">
        <v>0</v>
      </c>
      <c r="F546">
        <v>16.899999999999999</v>
      </c>
      <c r="G546" t="s">
        <v>142</v>
      </c>
      <c r="H546" t="s">
        <v>45</v>
      </c>
      <c r="I546" t="s">
        <v>22</v>
      </c>
      <c r="J546" t="s">
        <v>69</v>
      </c>
      <c r="M546">
        <v>16</v>
      </c>
      <c r="N546" s="3">
        <v>43890</v>
      </c>
      <c r="P546" s="2" t="str">
        <f t="array" ref="P54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16 от 29.02.2020</v>
      </c>
    </row>
    <row r="547" spans="1:16" x14ac:dyDescent="0.35">
      <c r="A547" s="2">
        <f>IF(Сборка_реестра_с_БД[[#This Row],[Контроль]]=TRUE,Сборка_реестра_с_БД[[#This Row],[ № ТН]],"")</f>
        <v>19859</v>
      </c>
      <c r="B547" s="2" t="b">
        <v>1</v>
      </c>
      <c r="C547" s="3">
        <v>43890</v>
      </c>
      <c r="D547">
        <v>19859</v>
      </c>
      <c r="E547" t="s">
        <v>127</v>
      </c>
      <c r="F547">
        <v>29</v>
      </c>
      <c r="G547" t="s">
        <v>635</v>
      </c>
      <c r="H547" t="s">
        <v>65</v>
      </c>
      <c r="I547" t="s">
        <v>18</v>
      </c>
      <c r="J547" t="s">
        <v>154</v>
      </c>
      <c r="M547">
        <v>14</v>
      </c>
      <c r="N547" s="3">
        <v>43890</v>
      </c>
      <c r="P547" s="2" t="str">
        <f t="array" ref="P54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48" spans="1:16" x14ac:dyDescent="0.35">
      <c r="A548" s="2">
        <f>IF(Сборка_реестра_с_БД[[#This Row],[Контроль]]=TRUE,Сборка_реестра_с_БД[[#This Row],[ № ТН]],"")</f>
        <v>19837</v>
      </c>
      <c r="B548" s="2" t="b">
        <v>1</v>
      </c>
      <c r="C548" s="3">
        <v>43890</v>
      </c>
      <c r="D548">
        <v>19837</v>
      </c>
      <c r="E548" t="s">
        <v>127</v>
      </c>
      <c r="F548">
        <v>30.4</v>
      </c>
      <c r="G548" t="s">
        <v>67</v>
      </c>
      <c r="H548" t="s">
        <v>634</v>
      </c>
      <c r="I548" t="s">
        <v>18</v>
      </c>
      <c r="J548" t="s">
        <v>154</v>
      </c>
      <c r="M548">
        <v>14</v>
      </c>
      <c r="N548" s="3">
        <v>43890</v>
      </c>
      <c r="P548" s="2" t="str">
        <f t="array" ref="P54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49" spans="1:16" x14ac:dyDescent="0.35">
      <c r="A549" s="2">
        <f>IF(Сборка_реестра_с_БД[[#This Row],[Контроль]]=TRUE,Сборка_реестра_с_БД[[#This Row],[ № ТН]],"")</f>
        <v>19923</v>
      </c>
      <c r="B549" s="2" t="b">
        <v>1</v>
      </c>
      <c r="C549" s="3">
        <v>43890</v>
      </c>
      <c r="D549">
        <v>19923</v>
      </c>
      <c r="E549" t="s">
        <v>127</v>
      </c>
      <c r="F549">
        <v>29</v>
      </c>
      <c r="G549" t="s">
        <v>635</v>
      </c>
      <c r="H549" t="s">
        <v>65</v>
      </c>
      <c r="I549" t="s">
        <v>18</v>
      </c>
      <c r="J549" t="s">
        <v>154</v>
      </c>
      <c r="M549">
        <v>14</v>
      </c>
      <c r="N549" s="3">
        <v>43890</v>
      </c>
      <c r="P549" s="2" t="str">
        <f t="array" ref="P54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50" spans="1:16" x14ac:dyDescent="0.35">
      <c r="A550" s="2">
        <f>IF(Сборка_реестра_с_БД[[#This Row],[Контроль]]=TRUE,Сборка_реестра_с_БД[[#This Row],[ № ТН]],"")</f>
        <v>19835</v>
      </c>
      <c r="B550" s="2" t="b">
        <v>1</v>
      </c>
      <c r="C550" s="3">
        <v>43890</v>
      </c>
      <c r="D550">
        <v>19835</v>
      </c>
      <c r="E550" t="s">
        <v>127</v>
      </c>
      <c r="F550">
        <v>29</v>
      </c>
      <c r="G550" t="s">
        <v>66</v>
      </c>
      <c r="H550" t="s">
        <v>541</v>
      </c>
      <c r="I550" t="s">
        <v>18</v>
      </c>
      <c r="J550" t="s">
        <v>154</v>
      </c>
      <c r="M550">
        <v>14</v>
      </c>
      <c r="N550" s="3">
        <v>43890</v>
      </c>
      <c r="P550" s="2" t="str">
        <f t="array" ref="P55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51" spans="1:16" x14ac:dyDescent="0.35">
      <c r="A551" s="2">
        <f>IF(Сборка_реестра_с_БД[[#This Row],[Контроль]]=TRUE,Сборка_реестра_с_БД[[#This Row],[ № ТН]],"")</f>
        <v>19906</v>
      </c>
      <c r="B551" s="2" t="b">
        <v>1</v>
      </c>
      <c r="C551" s="3">
        <v>43890</v>
      </c>
      <c r="D551">
        <v>19906</v>
      </c>
      <c r="E551" t="s">
        <v>127</v>
      </c>
      <c r="F551">
        <v>30</v>
      </c>
      <c r="G551" t="s">
        <v>664</v>
      </c>
      <c r="H551" t="s">
        <v>634</v>
      </c>
      <c r="I551" t="s">
        <v>18</v>
      </c>
      <c r="J551" t="s">
        <v>154</v>
      </c>
      <c r="M551">
        <v>14</v>
      </c>
      <c r="N551" s="3">
        <v>43890</v>
      </c>
      <c r="P551" s="2" t="str">
        <f t="array" ref="P55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52" spans="1:16" x14ac:dyDescent="0.35">
      <c r="A552" s="2">
        <f>IF(Сборка_реестра_с_БД[[#This Row],[Контроль]]=TRUE,Сборка_реестра_с_БД[[#This Row],[ № ТН]],"")</f>
        <v>19862</v>
      </c>
      <c r="B552" s="2" t="b">
        <v>1</v>
      </c>
      <c r="C552" s="3">
        <v>43890</v>
      </c>
      <c r="D552">
        <v>19862</v>
      </c>
      <c r="E552" t="s">
        <v>0</v>
      </c>
      <c r="F552">
        <v>18</v>
      </c>
      <c r="G552" t="s">
        <v>143</v>
      </c>
      <c r="H552" t="s">
        <v>144</v>
      </c>
      <c r="I552" t="s">
        <v>18</v>
      </c>
      <c r="J552" t="s">
        <v>154</v>
      </c>
      <c r="K552" t="s">
        <v>76</v>
      </c>
      <c r="M552">
        <v>13</v>
      </c>
      <c r="N552" s="3">
        <v>43890</v>
      </c>
      <c r="P552" s="2" t="str">
        <f t="array" ref="P55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53" spans="1:16" x14ac:dyDescent="0.35">
      <c r="A553" s="2">
        <f>IF(Сборка_реестра_с_БД[[#This Row],[Контроль]]=TRUE,Сборка_реестра_с_БД[[#This Row],[ № ТН]],"")</f>
        <v>19901</v>
      </c>
      <c r="B553" s="2" t="b">
        <v>1</v>
      </c>
      <c r="C553" s="3">
        <v>43890</v>
      </c>
      <c r="D553">
        <v>19901</v>
      </c>
      <c r="E553" t="s">
        <v>0</v>
      </c>
      <c r="F553">
        <v>18</v>
      </c>
      <c r="G553" t="s">
        <v>143</v>
      </c>
      <c r="H553" t="s">
        <v>144</v>
      </c>
      <c r="I553" t="s">
        <v>18</v>
      </c>
      <c r="J553" t="s">
        <v>154</v>
      </c>
      <c r="K553" t="s">
        <v>76</v>
      </c>
      <c r="M553">
        <v>13</v>
      </c>
      <c r="N553" s="3">
        <v>43890</v>
      </c>
      <c r="P553" s="2" t="str">
        <f t="array" ref="P55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54" spans="1:16" x14ac:dyDescent="0.35">
      <c r="A554" s="2">
        <f>IF(Сборка_реестра_с_БД[[#This Row],[Контроль]]=TRUE,Сборка_реестра_с_БД[[#This Row],[ № ТН]],"")</f>
        <v>19863</v>
      </c>
      <c r="B554" s="2" t="b">
        <v>1</v>
      </c>
      <c r="C554" s="3">
        <v>43890</v>
      </c>
      <c r="D554">
        <v>19863</v>
      </c>
      <c r="E554" t="s">
        <v>0</v>
      </c>
      <c r="F554">
        <v>18</v>
      </c>
      <c r="G554" t="s">
        <v>143</v>
      </c>
      <c r="H554" t="s">
        <v>144</v>
      </c>
      <c r="I554" t="s">
        <v>18</v>
      </c>
      <c r="J554" t="s">
        <v>154</v>
      </c>
      <c r="K554" t="s">
        <v>76</v>
      </c>
      <c r="M554">
        <v>13</v>
      </c>
      <c r="N554" s="3">
        <v>43890</v>
      </c>
      <c r="P554" s="2" t="str">
        <f t="array" ref="P55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55" spans="1:16" x14ac:dyDescent="0.35">
      <c r="A555" s="2">
        <f>IF(Сборка_реестра_с_БД[[#This Row],[Контроль]]=TRUE,Сборка_реестра_с_БД[[#This Row],[ № ТН]],"")</f>
        <v>19905</v>
      </c>
      <c r="B555" s="2" t="b">
        <v>1</v>
      </c>
      <c r="C555" s="3">
        <v>43890</v>
      </c>
      <c r="D555">
        <v>19905</v>
      </c>
      <c r="E555" t="s">
        <v>127</v>
      </c>
      <c r="F555">
        <v>28.7</v>
      </c>
      <c r="G555" t="s">
        <v>66</v>
      </c>
      <c r="H555" t="s">
        <v>541</v>
      </c>
      <c r="I555" t="s">
        <v>18</v>
      </c>
      <c r="J555" t="s">
        <v>154</v>
      </c>
      <c r="M555">
        <v>14</v>
      </c>
      <c r="N555" s="3">
        <v>43890</v>
      </c>
      <c r="P555" s="2" t="str">
        <f t="array" ref="P55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56" spans="1:16" x14ac:dyDescent="0.35">
      <c r="A556" s="2">
        <f>IF(Сборка_реестра_с_БД[[#This Row],[Контроль]]=TRUE,Сборка_реестра_с_БД[[#This Row],[ № ТН]],"")</f>
        <v>19045</v>
      </c>
      <c r="B556" s="2" t="b">
        <v>1</v>
      </c>
      <c r="C556" s="3">
        <v>43890</v>
      </c>
      <c r="D556">
        <v>19045</v>
      </c>
      <c r="E556" t="s">
        <v>0</v>
      </c>
      <c r="F556">
        <v>18</v>
      </c>
      <c r="G556" t="s">
        <v>143</v>
      </c>
      <c r="H556" t="s">
        <v>144</v>
      </c>
      <c r="I556" t="s">
        <v>18</v>
      </c>
      <c r="J556" t="s">
        <v>154</v>
      </c>
      <c r="K556" t="s">
        <v>76</v>
      </c>
      <c r="M556">
        <v>13</v>
      </c>
      <c r="N556" s="3">
        <v>43890</v>
      </c>
      <c r="P556" s="2" t="str">
        <f t="array" ref="P55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13 от 29.02.2020</v>
      </c>
    </row>
    <row r="557" spans="1:16" x14ac:dyDescent="0.35">
      <c r="A557" s="2">
        <f>IF(Сборка_реестра_с_БД[[#This Row],[Контроль]]=TRUE,Сборка_реестра_с_БД[[#This Row],[ № ТН]],"")</f>
        <v>19886</v>
      </c>
      <c r="B557" s="2" t="b">
        <v>1</v>
      </c>
      <c r="C557" s="3">
        <v>43890</v>
      </c>
      <c r="D557">
        <v>19886</v>
      </c>
      <c r="E557" t="s">
        <v>127</v>
      </c>
      <c r="F557">
        <v>33.799999999999997</v>
      </c>
      <c r="G557" t="s">
        <v>103</v>
      </c>
      <c r="H557" t="s">
        <v>104</v>
      </c>
      <c r="I557" t="s">
        <v>74</v>
      </c>
      <c r="J557" t="s">
        <v>154</v>
      </c>
      <c r="M557">
        <v>14</v>
      </c>
      <c r="N557" s="3">
        <v>43890</v>
      </c>
      <c r="P557" s="2" t="str">
        <f t="array" ref="P557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58" spans="1:16" x14ac:dyDescent="0.35">
      <c r="A558" s="2">
        <f>IF(Сборка_реестра_с_БД[[#This Row],[Контроль]]=TRUE,Сборка_реестра_с_БД[[#This Row],[ № ТН]],"")</f>
        <v>19889</v>
      </c>
      <c r="B558" s="2" t="b">
        <v>1</v>
      </c>
      <c r="C558" s="3">
        <v>43890</v>
      </c>
      <c r="D558">
        <v>19889</v>
      </c>
      <c r="E558" t="s">
        <v>127</v>
      </c>
      <c r="F558">
        <v>31.95</v>
      </c>
      <c r="G558" t="s">
        <v>89</v>
      </c>
      <c r="H558" t="s">
        <v>90</v>
      </c>
      <c r="I558" t="s">
        <v>74</v>
      </c>
      <c r="J558" t="s">
        <v>154</v>
      </c>
      <c r="M558">
        <v>14</v>
      </c>
      <c r="N558" s="3">
        <v>43890</v>
      </c>
      <c r="P558" s="2" t="str">
        <f t="array" ref="P558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59" spans="1:16" x14ac:dyDescent="0.35">
      <c r="A559" s="2">
        <f>IF(Сборка_реестра_с_БД[[#This Row],[Контроль]]=TRUE,Сборка_реестра_с_БД[[#This Row],[ № ТН]],"")</f>
        <v>19893</v>
      </c>
      <c r="B559" s="2" t="b">
        <v>1</v>
      </c>
      <c r="C559" s="3">
        <v>43890</v>
      </c>
      <c r="D559">
        <v>19893</v>
      </c>
      <c r="E559" t="s">
        <v>127</v>
      </c>
      <c r="F559">
        <v>31.5</v>
      </c>
      <c r="G559" t="s">
        <v>657</v>
      </c>
      <c r="H559" t="s">
        <v>105</v>
      </c>
      <c r="I559" t="s">
        <v>74</v>
      </c>
      <c r="J559" t="s">
        <v>154</v>
      </c>
      <c r="M559">
        <v>14</v>
      </c>
      <c r="N559" s="3">
        <v>43890</v>
      </c>
      <c r="P559" s="2" t="str">
        <f t="array" ref="P559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0" spans="1:16" x14ac:dyDescent="0.35">
      <c r="A560" s="2">
        <f>IF(Сборка_реестра_с_БД[[#This Row],[Контроль]]=TRUE,Сборка_реестра_с_БД[[#This Row],[ № ТН]],"")</f>
        <v>19845</v>
      </c>
      <c r="B560" s="2" t="b">
        <v>1</v>
      </c>
      <c r="C560" s="3">
        <v>43890</v>
      </c>
      <c r="D560">
        <v>19845</v>
      </c>
      <c r="E560" t="s">
        <v>127</v>
      </c>
      <c r="F560">
        <v>30.5</v>
      </c>
      <c r="G560" t="s">
        <v>653</v>
      </c>
      <c r="H560" t="s">
        <v>669</v>
      </c>
      <c r="I560" t="s">
        <v>55</v>
      </c>
      <c r="J560" t="s">
        <v>154</v>
      </c>
      <c r="M560">
        <v>14</v>
      </c>
      <c r="N560" s="3">
        <v>43890</v>
      </c>
      <c r="P560" s="2" t="str">
        <f t="array" ref="P560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1" spans="1:16" x14ac:dyDescent="0.35">
      <c r="A561" s="2">
        <f>IF(Сборка_реестра_с_БД[[#This Row],[Контроль]]=TRUE,Сборка_реестра_с_БД[[#This Row],[ № ТН]],"")</f>
        <v>19894</v>
      </c>
      <c r="B561" s="2" t="b">
        <v>1</v>
      </c>
      <c r="C561" s="3">
        <v>43890</v>
      </c>
      <c r="D561">
        <v>19894</v>
      </c>
      <c r="E561" t="s">
        <v>127</v>
      </c>
      <c r="F561">
        <v>31.5</v>
      </c>
      <c r="G561" t="s">
        <v>657</v>
      </c>
      <c r="H561" t="s">
        <v>105</v>
      </c>
      <c r="I561" t="s">
        <v>74</v>
      </c>
      <c r="J561" t="s">
        <v>154</v>
      </c>
      <c r="M561">
        <v>14</v>
      </c>
      <c r="N561" s="3">
        <v>43890</v>
      </c>
      <c r="P561" s="2" t="str">
        <f t="array" ref="P561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2" spans="1:16" x14ac:dyDescent="0.35">
      <c r="A562" s="2">
        <f>IF(Сборка_реестра_с_БД[[#This Row],[Контроль]]=TRUE,Сборка_реестра_с_БД[[#This Row],[ № ТН]],"")</f>
        <v>19902</v>
      </c>
      <c r="B562" s="2" t="b">
        <v>1</v>
      </c>
      <c r="C562" s="3">
        <v>43890</v>
      </c>
      <c r="D562">
        <v>19902</v>
      </c>
      <c r="E562" t="s">
        <v>127</v>
      </c>
      <c r="F562">
        <v>34.5</v>
      </c>
      <c r="G562" t="s">
        <v>665</v>
      </c>
      <c r="H562" t="s">
        <v>666</v>
      </c>
      <c r="I562" t="s">
        <v>64</v>
      </c>
      <c r="J562" t="s">
        <v>154</v>
      </c>
      <c r="M562">
        <v>14</v>
      </c>
      <c r="N562" s="3">
        <v>43890</v>
      </c>
      <c r="P562" s="2" t="str">
        <f t="array" ref="P562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3" spans="1:16" x14ac:dyDescent="0.35">
      <c r="A563" s="2">
        <f>IF(Сборка_реестра_с_БД[[#This Row],[Контроль]]=TRUE,Сборка_реестра_с_БД[[#This Row],[ № ТН]],"")</f>
        <v>19842</v>
      </c>
      <c r="B563" s="2" t="b">
        <v>1</v>
      </c>
      <c r="C563" s="3">
        <v>43890</v>
      </c>
      <c r="D563">
        <v>19842</v>
      </c>
      <c r="E563" t="s">
        <v>127</v>
      </c>
      <c r="F563">
        <v>31</v>
      </c>
      <c r="G563" t="s">
        <v>106</v>
      </c>
      <c r="H563" t="s">
        <v>667</v>
      </c>
      <c r="I563" t="s">
        <v>55</v>
      </c>
      <c r="J563" t="s">
        <v>154</v>
      </c>
      <c r="M563">
        <v>14</v>
      </c>
      <c r="N563" s="3">
        <v>43890</v>
      </c>
      <c r="P563" s="2" t="str">
        <f t="array" ref="P563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4" spans="1:16" x14ac:dyDescent="0.35">
      <c r="A564" s="2">
        <f>IF(Сборка_реестра_с_БД[[#This Row],[Контроль]]=TRUE,Сборка_реестра_с_БД[[#This Row],[ № ТН]],"")</f>
        <v>19887</v>
      </c>
      <c r="B564" s="2" t="b">
        <v>1</v>
      </c>
      <c r="C564" s="3">
        <v>43890</v>
      </c>
      <c r="D564">
        <v>19887</v>
      </c>
      <c r="E564" t="s">
        <v>127</v>
      </c>
      <c r="F564">
        <v>35</v>
      </c>
      <c r="G564" t="s">
        <v>656</v>
      </c>
      <c r="H564" t="s">
        <v>84</v>
      </c>
      <c r="I564" t="s">
        <v>74</v>
      </c>
      <c r="J564" t="s">
        <v>154</v>
      </c>
      <c r="M564">
        <v>14</v>
      </c>
      <c r="N564" s="3">
        <v>43890</v>
      </c>
      <c r="P564" s="2" t="str">
        <f t="array" ref="P564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5" spans="1:16" x14ac:dyDescent="0.35">
      <c r="A565" s="2">
        <f>IF(Сборка_реестра_с_БД[[#This Row],[Контроль]]=TRUE,Сборка_реестра_с_БД[[#This Row],[ № ТН]],"")</f>
        <v>19890</v>
      </c>
      <c r="B565" s="2" t="b">
        <v>1</v>
      </c>
      <c r="C565" s="3">
        <v>43890</v>
      </c>
      <c r="D565">
        <v>19890</v>
      </c>
      <c r="E565" t="s">
        <v>127</v>
      </c>
      <c r="F565">
        <v>31.9</v>
      </c>
      <c r="G565" t="s">
        <v>89</v>
      </c>
      <c r="H565" t="s">
        <v>90</v>
      </c>
      <c r="I565" t="s">
        <v>80</v>
      </c>
      <c r="J565" t="s">
        <v>154</v>
      </c>
      <c r="M565">
        <v>14</v>
      </c>
      <c r="N565" s="3">
        <v>43890</v>
      </c>
      <c r="P565" s="2" t="str">
        <f t="array" ref="P565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  <row r="566" spans="1:16" x14ac:dyDescent="0.35">
      <c r="A566" s="2">
        <f>IF(Сборка_реестра_с_БД[[#This Row],[Контроль]]=TRUE,Сборка_реестра_с_БД[[#This Row],[ № ТН]],"")</f>
        <v>19853</v>
      </c>
      <c r="B566" s="2" t="b">
        <v>1</v>
      </c>
      <c r="C566" s="3">
        <v>43890</v>
      </c>
      <c r="D566">
        <v>19853</v>
      </c>
      <c r="E566" t="s">
        <v>127</v>
      </c>
      <c r="F566">
        <v>36</v>
      </c>
      <c r="G566" t="s">
        <v>656</v>
      </c>
      <c r="H566" t="s">
        <v>84</v>
      </c>
      <c r="I566" t="s">
        <v>80</v>
      </c>
      <c r="J566" t="s">
        <v>154</v>
      </c>
      <c r="M566">
        <v>14</v>
      </c>
      <c r="N566" s="3">
        <v>43890</v>
      </c>
      <c r="P566" s="2" t="str">
        <f t="array" ref="P566">IF(COUNTBLANK(Сборка_реестра_с_БД[[#This Row],[УПД_ПД_№]:[УПД_ПД_Дата]])&gt;0,"",CONCATENATE(Сборка_реестра_с_БД[[#This Row],[УПД_ПД_№]]," от ",(TEXT(Сборка_реестра_с_БД[[#This Row],[УПД_ПД_Дата]],"ДД.ММ.ГГГГ"))))</f>
        <v>14 от 29.02.2020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77B4-0793-4ACF-BBBF-5AE25FE958F7}">
  <sheetPr codeName="Лист2"/>
  <dimension ref="A1:C17"/>
  <sheetViews>
    <sheetView workbookViewId="0">
      <selection activeCell="C18" sqref="C18"/>
    </sheetView>
  </sheetViews>
  <sheetFormatPr defaultRowHeight="14.5" x14ac:dyDescent="0.35"/>
  <cols>
    <col min="1" max="1" width="16.81640625" customWidth="1"/>
    <col min="2" max="2" width="9.7265625" customWidth="1"/>
    <col min="3" max="3" width="11.1796875" bestFit="1" customWidth="1"/>
  </cols>
  <sheetData>
    <row r="1" spans="1:3" x14ac:dyDescent="0.35">
      <c r="A1" t="s">
        <v>132</v>
      </c>
      <c r="B1" t="s">
        <v>1</v>
      </c>
      <c r="C1" t="s">
        <v>647</v>
      </c>
    </row>
    <row r="2" spans="1:3" x14ac:dyDescent="0.35">
      <c r="A2" t="s">
        <v>2</v>
      </c>
      <c r="B2" t="s">
        <v>154</v>
      </c>
      <c r="C2" s="5">
        <v>10</v>
      </c>
    </row>
    <row r="3" spans="1:3" x14ac:dyDescent="0.35">
      <c r="A3" t="s">
        <v>0</v>
      </c>
      <c r="B3" t="s">
        <v>154</v>
      </c>
      <c r="C3" s="5">
        <v>20</v>
      </c>
    </row>
    <row r="4" spans="1:3" x14ac:dyDescent="0.35">
      <c r="A4" t="s">
        <v>127</v>
      </c>
      <c r="B4" t="s">
        <v>154</v>
      </c>
      <c r="C4" s="5">
        <v>30</v>
      </c>
    </row>
    <row r="5" spans="1:3" x14ac:dyDescent="0.35">
      <c r="A5" t="s">
        <v>2</v>
      </c>
      <c r="B5" t="s">
        <v>69</v>
      </c>
      <c r="C5" s="5">
        <v>10</v>
      </c>
    </row>
    <row r="6" spans="1:3" x14ac:dyDescent="0.35">
      <c r="A6" t="s">
        <v>0</v>
      </c>
      <c r="B6" t="s">
        <v>69</v>
      </c>
      <c r="C6" s="5">
        <v>20</v>
      </c>
    </row>
    <row r="7" spans="1:3" x14ac:dyDescent="0.35">
      <c r="A7" t="s">
        <v>127</v>
      </c>
      <c r="B7" t="s">
        <v>69</v>
      </c>
      <c r="C7" s="5">
        <v>30</v>
      </c>
    </row>
    <row r="8" spans="1:3" x14ac:dyDescent="0.35">
      <c r="A8" t="s">
        <v>2</v>
      </c>
      <c r="B8" t="s">
        <v>14</v>
      </c>
      <c r="C8" s="5">
        <v>10</v>
      </c>
    </row>
    <row r="9" spans="1:3" x14ac:dyDescent="0.35">
      <c r="A9" t="s">
        <v>0</v>
      </c>
      <c r="B9" t="s">
        <v>14</v>
      </c>
      <c r="C9" s="5">
        <v>20</v>
      </c>
    </row>
    <row r="10" spans="1:3" x14ac:dyDescent="0.35">
      <c r="A10" t="s">
        <v>127</v>
      </c>
      <c r="B10" t="s">
        <v>14</v>
      </c>
      <c r="C10" s="5">
        <v>30</v>
      </c>
    </row>
    <row r="11" spans="1:3" x14ac:dyDescent="0.35">
      <c r="A11" t="s">
        <v>4</v>
      </c>
      <c r="B11" t="s">
        <v>14</v>
      </c>
      <c r="C11" s="5">
        <v>40</v>
      </c>
    </row>
    <row r="12" spans="1:3" x14ac:dyDescent="0.35">
      <c r="A12" t="s">
        <v>4</v>
      </c>
      <c r="B12" t="s">
        <v>69</v>
      </c>
      <c r="C12" s="5">
        <v>40</v>
      </c>
    </row>
    <row r="13" spans="1:3" x14ac:dyDescent="0.35">
      <c r="A13" t="s">
        <v>4</v>
      </c>
      <c r="B13" t="s">
        <v>154</v>
      </c>
      <c r="C13" s="5">
        <v>40</v>
      </c>
    </row>
    <row r="14" spans="1:3" x14ac:dyDescent="0.35">
      <c r="A14" t="s">
        <v>3</v>
      </c>
      <c r="B14" t="s">
        <v>14</v>
      </c>
      <c r="C14" s="5">
        <v>50</v>
      </c>
    </row>
    <row r="15" spans="1:3" x14ac:dyDescent="0.35">
      <c r="A15" t="s">
        <v>3</v>
      </c>
      <c r="B15" t="s">
        <v>69</v>
      </c>
      <c r="C15" s="5">
        <v>50</v>
      </c>
    </row>
    <row r="16" spans="1:3" x14ac:dyDescent="0.35">
      <c r="A16" t="s">
        <v>3</v>
      </c>
      <c r="B16" t="s">
        <v>154</v>
      </c>
      <c r="C16" s="5">
        <v>50</v>
      </c>
    </row>
    <row r="17" spans="1:3" x14ac:dyDescent="0.35">
      <c r="A17" t="s">
        <v>0</v>
      </c>
      <c r="B17" t="s">
        <v>113</v>
      </c>
      <c r="C17" s="5">
        <v>60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D22A-2521-4D66-9E25-BA46EA19F956}">
  <dimension ref="A4:J220"/>
  <sheetViews>
    <sheetView workbookViewId="0">
      <selection activeCell="B5" sqref="B5:B11"/>
      <pivotSelection pane="bottomRight" showHeader="1" dimension="1" activeRow="12" activeCol="1" click="1" r:id="rId1">
        <pivotArea dataOnly="0" labelOnly="1" outline="0" fieldPosition="0">
          <references count="1">
            <reference field="2" count="0"/>
          </references>
        </pivotArea>
      </pivotSelection>
    </sheetView>
  </sheetViews>
  <sheetFormatPr defaultRowHeight="14.5" x14ac:dyDescent="0.35"/>
  <cols>
    <col min="1" max="1" width="20.26953125" bestFit="1" customWidth="1"/>
    <col min="2" max="2" width="19.26953125" bestFit="1" customWidth="1"/>
    <col min="3" max="6" width="18" customWidth="1"/>
    <col min="9" max="9" width="11.81640625" customWidth="1"/>
  </cols>
  <sheetData>
    <row r="4" spans="1:10" x14ac:dyDescent="0.35">
      <c r="A4" s="1" t="s">
        <v>118</v>
      </c>
      <c r="B4" s="1" t="s">
        <v>638</v>
      </c>
      <c r="J4" t="s">
        <v>133</v>
      </c>
    </row>
    <row r="5" spans="1:10" x14ac:dyDescent="0.35">
      <c r="A5" s="3">
        <v>43785</v>
      </c>
      <c r="B5" t="s">
        <v>675</v>
      </c>
      <c r="J5" t="str">
        <f t="array" ref="J5">IF(B5&lt;&gt;0,B5,"")</f>
        <v>1 от 16.11.2019</v>
      </c>
    </row>
    <row r="6" spans="1:10" x14ac:dyDescent="0.35">
      <c r="A6" s="3">
        <v>43890</v>
      </c>
      <c r="B6" t="s">
        <v>650</v>
      </c>
      <c r="J6" t="str">
        <f t="array" ref="J6">IF(B6&lt;&gt;0,B6,"")</f>
        <v>13 от 29.02.2020</v>
      </c>
    </row>
    <row r="7" spans="1:10" x14ac:dyDescent="0.35">
      <c r="B7" t="s">
        <v>672</v>
      </c>
      <c r="J7" t="str">
        <f t="array" ref="J7">IF(B7&lt;&gt;0,B7,"")</f>
        <v>14 от 29.02.2020</v>
      </c>
    </row>
    <row r="8" spans="1:10" x14ac:dyDescent="0.35">
      <c r="B8" t="s">
        <v>652</v>
      </c>
      <c r="J8" t="str">
        <f t="array" ref="J8">IF(B8&lt;&gt;0,B8,"")</f>
        <v>16 от 29.02.2020</v>
      </c>
    </row>
    <row r="9" spans="1:10" x14ac:dyDescent="0.35">
      <c r="B9" t="s">
        <v>676</v>
      </c>
      <c r="J9" t="str">
        <f t="array" ref="J9">IF(B9&lt;&gt;0,B9,"")</f>
        <v>2 от 29.02.2020</v>
      </c>
    </row>
    <row r="10" spans="1:10" x14ac:dyDescent="0.35">
      <c r="B10" t="s">
        <v>677</v>
      </c>
      <c r="J10" t="str">
        <f t="array" ref="J10">IF(B10&lt;&gt;0,B10,"")</f>
        <v>3 от 29.02.2020</v>
      </c>
    </row>
    <row r="11" spans="1:10" x14ac:dyDescent="0.35">
      <c r="B11" t="s">
        <v>678</v>
      </c>
      <c r="J11" t="str">
        <f t="array" ref="J11">IF(B11&lt;&gt;0,B11,"")</f>
        <v>4 от 29.02.2020</v>
      </c>
    </row>
    <row r="12" spans="1:10" x14ac:dyDescent="0.35">
      <c r="J12" t="str">
        <f t="array" ref="J12">IF(B12&lt;&gt;0,B12,"")</f>
        <v/>
      </c>
    </row>
    <row r="13" spans="1:10" x14ac:dyDescent="0.35">
      <c r="J13" t="str">
        <f t="array" ref="J13">IF(B13&lt;&gt;0,B13,"")</f>
        <v/>
      </c>
    </row>
    <row r="14" spans="1:10" x14ac:dyDescent="0.35">
      <c r="J14" t="str">
        <f t="array" ref="J14">IF(B14&lt;&gt;0,B14,"")</f>
        <v/>
      </c>
    </row>
    <row r="15" spans="1:10" x14ac:dyDescent="0.35">
      <c r="J15" t="str">
        <f t="array" ref="J15">IF(B15&lt;&gt;0,B15,"")</f>
        <v/>
      </c>
    </row>
    <row r="16" spans="1:10" x14ac:dyDescent="0.35">
      <c r="J16" t="str">
        <f t="array" ref="J16">IF(B16&lt;&gt;0,B16,"")</f>
        <v/>
      </c>
    </row>
    <row r="17" spans="10:10" x14ac:dyDescent="0.35">
      <c r="J17" t="str">
        <f t="array" ref="J17">IF(B17&lt;&gt;0,B17,"")</f>
        <v/>
      </c>
    </row>
    <row r="18" spans="10:10" x14ac:dyDescent="0.35">
      <c r="J18" t="str">
        <f t="array" ref="J18">IF(B18&lt;&gt;0,B18,"")</f>
        <v/>
      </c>
    </row>
    <row r="19" spans="10:10" x14ac:dyDescent="0.35">
      <c r="J19" t="str">
        <f t="array" ref="J19">IF(B19&lt;&gt;0,B19,"")</f>
        <v/>
      </c>
    </row>
    <row r="20" spans="10:10" x14ac:dyDescent="0.35">
      <c r="J20" t="str">
        <f t="array" ref="J20">IF(B20&lt;&gt;0,B20,"")</f>
        <v/>
      </c>
    </row>
    <row r="21" spans="10:10" x14ac:dyDescent="0.35">
      <c r="J21" t="str">
        <f t="array" ref="J21">IF(B21&lt;&gt;0,B21,"")</f>
        <v/>
      </c>
    </row>
    <row r="22" spans="10:10" x14ac:dyDescent="0.35">
      <c r="J22" t="str">
        <f t="array" ref="J22">IF(B22&lt;&gt;0,B22,"")</f>
        <v/>
      </c>
    </row>
    <row r="23" spans="10:10" x14ac:dyDescent="0.35">
      <c r="J23" t="str">
        <f t="array" ref="J23">IF(B23&lt;&gt;0,B23,"")</f>
        <v/>
      </c>
    </row>
    <row r="24" spans="10:10" x14ac:dyDescent="0.35">
      <c r="J24" t="str">
        <f t="array" ref="J24">IF(B24&lt;&gt;0,B24,"")</f>
        <v/>
      </c>
    </row>
    <row r="25" spans="10:10" x14ac:dyDescent="0.35">
      <c r="J25" t="str">
        <f t="array" ref="J25">IF(B25&lt;&gt;0,B25,"")</f>
        <v/>
      </c>
    </row>
    <row r="26" spans="10:10" x14ac:dyDescent="0.35">
      <c r="J26" t="str">
        <f t="array" ref="J26">IF(B26&lt;&gt;0,B26,"")</f>
        <v/>
      </c>
    </row>
    <row r="27" spans="10:10" x14ac:dyDescent="0.35">
      <c r="J27" t="str">
        <f t="array" ref="J27">IF(B27&lt;&gt;0,B27,"")</f>
        <v/>
      </c>
    </row>
    <row r="28" spans="10:10" x14ac:dyDescent="0.35">
      <c r="J28" t="str">
        <f t="array" ref="J28">IF(B28&lt;&gt;0,B28,"")</f>
        <v/>
      </c>
    </row>
    <row r="29" spans="10:10" x14ac:dyDescent="0.35">
      <c r="J29" t="str">
        <f t="array" ref="J29">IF(B29&lt;&gt;0,B29,"")</f>
        <v/>
      </c>
    </row>
    <row r="30" spans="10:10" x14ac:dyDescent="0.35">
      <c r="J30" t="str">
        <f t="array" ref="J30">IF(B30&lt;&gt;0,B30,"")</f>
        <v/>
      </c>
    </row>
    <row r="31" spans="10:10" x14ac:dyDescent="0.35">
      <c r="J31" t="str">
        <f t="array" ref="J31">IF(B31&lt;&gt;0,B31,"")</f>
        <v/>
      </c>
    </row>
    <row r="32" spans="10:10" x14ac:dyDescent="0.35">
      <c r="J32" t="str">
        <f t="array" ref="J32">IF(B32&lt;&gt;0,B32,"")</f>
        <v/>
      </c>
    </row>
    <row r="33" spans="10:10" x14ac:dyDescent="0.35">
      <c r="J33" t="str">
        <f t="array" ref="J33">IF(B33&lt;&gt;0,B33,"")</f>
        <v/>
      </c>
    </row>
    <row r="34" spans="10:10" x14ac:dyDescent="0.35">
      <c r="J34" t="str">
        <f t="array" ref="J34">IF(B34&lt;&gt;0,B34,"")</f>
        <v/>
      </c>
    </row>
    <row r="35" spans="10:10" x14ac:dyDescent="0.35">
      <c r="J35" t="str">
        <f t="array" ref="J35">IF(B35&lt;&gt;0,B35,"")</f>
        <v/>
      </c>
    </row>
    <row r="36" spans="10:10" x14ac:dyDescent="0.35">
      <c r="J36" t="str">
        <f t="array" ref="J36">IF(B36&lt;&gt;0,B36,"")</f>
        <v/>
      </c>
    </row>
    <row r="37" spans="10:10" x14ac:dyDescent="0.35">
      <c r="J37" t="str">
        <f t="array" ref="J37">IF(B37&lt;&gt;0,B37,"")</f>
        <v/>
      </c>
    </row>
    <row r="38" spans="10:10" x14ac:dyDescent="0.35">
      <c r="J38" t="str">
        <f t="array" ref="J38">IF(B38&lt;&gt;0,B38,"")</f>
        <v/>
      </c>
    </row>
    <row r="39" spans="10:10" x14ac:dyDescent="0.35">
      <c r="J39" t="str">
        <f t="array" ref="J39">IF(B39&lt;&gt;0,B39,"")</f>
        <v/>
      </c>
    </row>
    <row r="40" spans="10:10" x14ac:dyDescent="0.35">
      <c r="J40" t="str">
        <f t="array" ref="J40">IF(B40&lt;&gt;0,B40,"")</f>
        <v/>
      </c>
    </row>
    <row r="41" spans="10:10" x14ac:dyDescent="0.35">
      <c r="J41" t="str">
        <f t="array" ref="J41">IF(B41&lt;&gt;0,B41,"")</f>
        <v/>
      </c>
    </row>
    <row r="42" spans="10:10" x14ac:dyDescent="0.35">
      <c r="J42" t="str">
        <f t="array" ref="J42">IF(B42&lt;&gt;0,B42,"")</f>
        <v/>
      </c>
    </row>
    <row r="43" spans="10:10" x14ac:dyDescent="0.35">
      <c r="J43" t="str">
        <f t="array" ref="J43">IF(B43&lt;&gt;0,B43,"")</f>
        <v/>
      </c>
    </row>
    <row r="44" spans="10:10" x14ac:dyDescent="0.35">
      <c r="J44" t="str">
        <f t="array" ref="J44">IF(B44&lt;&gt;0,B44,"")</f>
        <v/>
      </c>
    </row>
    <row r="45" spans="10:10" x14ac:dyDescent="0.35">
      <c r="J45" t="str">
        <f t="array" ref="J45">IF(B45&lt;&gt;0,B45,"")</f>
        <v/>
      </c>
    </row>
    <row r="46" spans="10:10" x14ac:dyDescent="0.35">
      <c r="J46" t="str">
        <f t="array" ref="J46">IF(B46&lt;&gt;0,B46,"")</f>
        <v/>
      </c>
    </row>
    <row r="47" spans="10:10" x14ac:dyDescent="0.35">
      <c r="J47" t="str">
        <f t="array" ref="J47">IF(B47&lt;&gt;0,B47,"")</f>
        <v/>
      </c>
    </row>
    <row r="48" spans="10:10" x14ac:dyDescent="0.35">
      <c r="J48" t="str">
        <f t="array" ref="J48">IF(B48&lt;&gt;0,B48,"")</f>
        <v/>
      </c>
    </row>
    <row r="49" spans="10:10" x14ac:dyDescent="0.35">
      <c r="J49" t="str">
        <f t="array" ref="J49">IF(B49&lt;&gt;0,B49,"")</f>
        <v/>
      </c>
    </row>
    <row r="50" spans="10:10" x14ac:dyDescent="0.35">
      <c r="J50" t="str">
        <f t="array" ref="J50">IF(B50&lt;&gt;0,B50,"")</f>
        <v/>
      </c>
    </row>
    <row r="51" spans="10:10" x14ac:dyDescent="0.35">
      <c r="J51" t="str">
        <f t="array" ref="J51">IF(B51&lt;&gt;0,B51,"")</f>
        <v/>
      </c>
    </row>
    <row r="52" spans="10:10" x14ac:dyDescent="0.35">
      <c r="J52" t="str">
        <f t="array" ref="J52">IF(B52&lt;&gt;0,B52,"")</f>
        <v/>
      </c>
    </row>
    <row r="53" spans="10:10" x14ac:dyDescent="0.35">
      <c r="J53" t="str">
        <f t="array" ref="J53">IF(B53&lt;&gt;0,B53,"")</f>
        <v/>
      </c>
    </row>
    <row r="54" spans="10:10" x14ac:dyDescent="0.35">
      <c r="J54" t="str">
        <f t="array" ref="J54">IF(B54&lt;&gt;0,B54,"")</f>
        <v/>
      </c>
    </row>
    <row r="55" spans="10:10" x14ac:dyDescent="0.35">
      <c r="J55" t="str">
        <f t="array" ref="J55">IF(B55&lt;&gt;0,B55,"")</f>
        <v/>
      </c>
    </row>
    <row r="56" spans="10:10" x14ac:dyDescent="0.35">
      <c r="J56" t="str">
        <f t="array" ref="J56">IF(B56&lt;&gt;0,B56,"")</f>
        <v/>
      </c>
    </row>
    <row r="57" spans="10:10" x14ac:dyDescent="0.35">
      <c r="J57" t="str">
        <f t="array" ref="J57">IF(B57&lt;&gt;0,B57,"")</f>
        <v/>
      </c>
    </row>
    <row r="58" spans="10:10" x14ac:dyDescent="0.35">
      <c r="J58" t="str">
        <f t="array" ref="J58">IF(B58&lt;&gt;0,B58,"")</f>
        <v/>
      </c>
    </row>
    <row r="59" spans="10:10" x14ac:dyDescent="0.35">
      <c r="J59" t="str">
        <f t="array" ref="J59">IF(B59&lt;&gt;0,B59,"")</f>
        <v/>
      </c>
    </row>
    <row r="60" spans="10:10" x14ac:dyDescent="0.35">
      <c r="J60" t="str">
        <f t="array" ref="J60">IF(B60&lt;&gt;0,B60,"")</f>
        <v/>
      </c>
    </row>
    <row r="61" spans="10:10" x14ac:dyDescent="0.35">
      <c r="J61" t="str">
        <f t="array" ref="J61">IF(B61&lt;&gt;0,B61,"")</f>
        <v/>
      </c>
    </row>
    <row r="62" spans="10:10" x14ac:dyDescent="0.35">
      <c r="J62" t="str">
        <f t="array" ref="J62">IF(B62&lt;&gt;0,B62,"")</f>
        <v/>
      </c>
    </row>
    <row r="63" spans="10:10" x14ac:dyDescent="0.35">
      <c r="J63" t="str">
        <f t="array" ref="J63">IF(B63&lt;&gt;0,B63,"")</f>
        <v/>
      </c>
    </row>
    <row r="64" spans="10:10" x14ac:dyDescent="0.35">
      <c r="J64" t="str">
        <f t="array" ref="J64">IF(B64&lt;&gt;0,B64,"")</f>
        <v/>
      </c>
    </row>
    <row r="65" spans="10:10" x14ac:dyDescent="0.35">
      <c r="J65" t="str">
        <f t="array" ref="J65">IF(B65&lt;&gt;0,B65,"")</f>
        <v/>
      </c>
    </row>
    <row r="66" spans="10:10" x14ac:dyDescent="0.35">
      <c r="J66" t="str">
        <f t="array" ref="J66">IF(B66&lt;&gt;0,B66,"")</f>
        <v/>
      </c>
    </row>
    <row r="67" spans="10:10" x14ac:dyDescent="0.35">
      <c r="J67" t="str">
        <f t="array" ref="J67">IF(B67&lt;&gt;0,B67,"")</f>
        <v/>
      </c>
    </row>
    <row r="68" spans="10:10" x14ac:dyDescent="0.35">
      <c r="J68" t="str">
        <f t="array" ref="J68">IF(B68&lt;&gt;0,B68,"")</f>
        <v/>
      </c>
    </row>
    <row r="69" spans="10:10" x14ac:dyDescent="0.35">
      <c r="J69" t="str">
        <f t="array" ref="J69">IF(B69&lt;&gt;0,B69,"")</f>
        <v/>
      </c>
    </row>
    <row r="70" spans="10:10" x14ac:dyDescent="0.35">
      <c r="J70" t="str">
        <f t="array" ref="J70">IF(B70&lt;&gt;0,B70,"")</f>
        <v/>
      </c>
    </row>
    <row r="71" spans="10:10" x14ac:dyDescent="0.35">
      <c r="J71" t="str">
        <f t="array" ref="J71">IF(B71&lt;&gt;0,B71,"")</f>
        <v/>
      </c>
    </row>
    <row r="72" spans="10:10" x14ac:dyDescent="0.35">
      <c r="J72" t="str">
        <f t="array" ref="J72">IF(B72&lt;&gt;0,B72,"")</f>
        <v/>
      </c>
    </row>
    <row r="73" spans="10:10" x14ac:dyDescent="0.35">
      <c r="J73" t="str">
        <f t="array" ref="J73">IF(B73&lt;&gt;0,B73,"")</f>
        <v/>
      </c>
    </row>
    <row r="74" spans="10:10" x14ac:dyDescent="0.35">
      <c r="J74" t="str">
        <f t="array" ref="J74">IF(B74&lt;&gt;0,B74,"")</f>
        <v/>
      </c>
    </row>
    <row r="75" spans="10:10" x14ac:dyDescent="0.35">
      <c r="J75" t="str">
        <f t="array" ref="J75">IF(B75&lt;&gt;0,B75,"")</f>
        <v/>
      </c>
    </row>
    <row r="76" spans="10:10" x14ac:dyDescent="0.35">
      <c r="J76" t="str">
        <f t="array" ref="J76">IF(B76&lt;&gt;0,B76,"")</f>
        <v/>
      </c>
    </row>
    <row r="77" spans="10:10" x14ac:dyDescent="0.35">
      <c r="J77" t="str">
        <f t="array" ref="J77">IF(B77&lt;&gt;0,B77,"")</f>
        <v/>
      </c>
    </row>
    <row r="78" spans="10:10" x14ac:dyDescent="0.35">
      <c r="J78" t="str">
        <f t="array" ref="J78">IF(B78&lt;&gt;0,B78,"")</f>
        <v/>
      </c>
    </row>
    <row r="79" spans="10:10" x14ac:dyDescent="0.35">
      <c r="J79" t="str">
        <f t="array" ref="J79">IF(B79&lt;&gt;0,B79,"")</f>
        <v/>
      </c>
    </row>
    <row r="80" spans="10:10" x14ac:dyDescent="0.35">
      <c r="J80" t="str">
        <f t="array" ref="J80">IF(B80&lt;&gt;0,B80,"")</f>
        <v/>
      </c>
    </row>
    <row r="81" spans="10:10" x14ac:dyDescent="0.35">
      <c r="J81" t="str">
        <f t="array" ref="J81">IF(B81&lt;&gt;0,B81,"")</f>
        <v/>
      </c>
    </row>
    <row r="82" spans="10:10" x14ac:dyDescent="0.35">
      <c r="J82" t="str">
        <f t="array" ref="J82">IF(B82&lt;&gt;0,B82,"")</f>
        <v/>
      </c>
    </row>
    <row r="83" spans="10:10" x14ac:dyDescent="0.35">
      <c r="J83" t="str">
        <f t="array" ref="J83">IF(B83&lt;&gt;0,B83,"")</f>
        <v/>
      </c>
    </row>
    <row r="84" spans="10:10" x14ac:dyDescent="0.35">
      <c r="J84" t="str">
        <f t="array" ref="J84">IF(B84&lt;&gt;0,B84,"")</f>
        <v/>
      </c>
    </row>
    <row r="85" spans="10:10" x14ac:dyDescent="0.35">
      <c r="J85" t="str">
        <f t="array" ref="J85">IF(B85&lt;&gt;0,B85,"")</f>
        <v/>
      </c>
    </row>
    <row r="86" spans="10:10" x14ac:dyDescent="0.35">
      <c r="J86" t="str">
        <f t="array" ref="J86">IF(B86&lt;&gt;0,B86,"")</f>
        <v/>
      </c>
    </row>
    <row r="87" spans="10:10" x14ac:dyDescent="0.35">
      <c r="J87" t="str">
        <f t="array" ref="J87">IF(B87&lt;&gt;0,B87,"")</f>
        <v/>
      </c>
    </row>
    <row r="88" spans="10:10" x14ac:dyDescent="0.35">
      <c r="J88" t="str">
        <f t="array" ref="J88">IF(B88&lt;&gt;0,B88,"")</f>
        <v/>
      </c>
    </row>
    <row r="89" spans="10:10" x14ac:dyDescent="0.35">
      <c r="J89" t="str">
        <f t="array" ref="J89">IF(B89&lt;&gt;0,B89,"")</f>
        <v/>
      </c>
    </row>
    <row r="90" spans="10:10" x14ac:dyDescent="0.35">
      <c r="J90" t="str">
        <f t="array" ref="J90">IF(B90&lt;&gt;0,B90,"")</f>
        <v/>
      </c>
    </row>
    <row r="91" spans="10:10" x14ac:dyDescent="0.35">
      <c r="J91" t="str">
        <f t="array" ref="J91">IF(B91&lt;&gt;0,B91,"")</f>
        <v/>
      </c>
    </row>
    <row r="92" spans="10:10" x14ac:dyDescent="0.35">
      <c r="J92" t="str">
        <f t="array" ref="J92">IF(B92&lt;&gt;0,B92,"")</f>
        <v/>
      </c>
    </row>
    <row r="93" spans="10:10" x14ac:dyDescent="0.35">
      <c r="J93" t="str">
        <f t="array" ref="J93">IF(B93&lt;&gt;0,B93,"")</f>
        <v/>
      </c>
    </row>
    <row r="94" spans="10:10" x14ac:dyDescent="0.35">
      <c r="J94" t="str">
        <f t="array" ref="J94">IF(B94&lt;&gt;0,B94,"")</f>
        <v/>
      </c>
    </row>
    <row r="95" spans="10:10" x14ac:dyDescent="0.35">
      <c r="J95" t="str">
        <f t="array" ref="J95">IF(B95&lt;&gt;0,B95,"")</f>
        <v/>
      </c>
    </row>
    <row r="96" spans="10:10" x14ac:dyDescent="0.35">
      <c r="J96" t="str">
        <f t="array" ref="J96">IF(B96&lt;&gt;0,B96,"")</f>
        <v/>
      </c>
    </row>
    <row r="97" spans="10:10" x14ac:dyDescent="0.35">
      <c r="J97" t="str">
        <f t="array" ref="J97">IF(B97&lt;&gt;0,B97,"")</f>
        <v/>
      </c>
    </row>
    <row r="98" spans="10:10" x14ac:dyDescent="0.35">
      <c r="J98" t="str">
        <f t="array" ref="J98">IF(B98&lt;&gt;0,B98,"")</f>
        <v/>
      </c>
    </row>
    <row r="99" spans="10:10" x14ac:dyDescent="0.35">
      <c r="J99" t="str">
        <f t="array" ref="J99">IF(B99&lt;&gt;0,B99,"")</f>
        <v/>
      </c>
    </row>
    <row r="100" spans="10:10" x14ac:dyDescent="0.35">
      <c r="J100" t="str">
        <f t="array" ref="J100">IF(B100&lt;&gt;0,B100,"")</f>
        <v/>
      </c>
    </row>
    <row r="101" spans="10:10" x14ac:dyDescent="0.35">
      <c r="J101" t="str">
        <f t="array" ref="J101">IF(B101&lt;&gt;0,B101,"")</f>
        <v/>
      </c>
    </row>
    <row r="102" spans="10:10" x14ac:dyDescent="0.35">
      <c r="J102" t="str">
        <f t="array" ref="J102">IF(B102&lt;&gt;0,B102,"")</f>
        <v/>
      </c>
    </row>
    <row r="103" spans="10:10" x14ac:dyDescent="0.35">
      <c r="J103" t="str">
        <f t="array" ref="J103">IF(B103&lt;&gt;0,B103,"")</f>
        <v/>
      </c>
    </row>
    <row r="104" spans="10:10" x14ac:dyDescent="0.35">
      <c r="J104" t="str">
        <f t="array" ref="J104">IF(B104&lt;&gt;0,B104,"")</f>
        <v/>
      </c>
    </row>
    <row r="105" spans="10:10" x14ac:dyDescent="0.35">
      <c r="J105" t="str">
        <f t="array" ref="J105">IF(B105&lt;&gt;0,B105,"")</f>
        <v/>
      </c>
    </row>
    <row r="106" spans="10:10" x14ac:dyDescent="0.35">
      <c r="J106" t="str">
        <f t="array" ref="J106">IF(B106&lt;&gt;0,B106,"")</f>
        <v/>
      </c>
    </row>
    <row r="107" spans="10:10" x14ac:dyDescent="0.35">
      <c r="J107" t="str">
        <f t="array" ref="J107">IF(B107&lt;&gt;0,B107,"")</f>
        <v/>
      </c>
    </row>
    <row r="108" spans="10:10" x14ac:dyDescent="0.35">
      <c r="J108" t="str">
        <f t="array" ref="J108">IF(B108&lt;&gt;0,B108,"")</f>
        <v/>
      </c>
    </row>
    <row r="109" spans="10:10" x14ac:dyDescent="0.35">
      <c r="J109" t="str">
        <f t="array" ref="J109">IF(B109&lt;&gt;0,B109,"")</f>
        <v/>
      </c>
    </row>
    <row r="110" spans="10:10" x14ac:dyDescent="0.35">
      <c r="J110" t="str">
        <f t="array" ref="J110">IF(B110&lt;&gt;0,B110,"")</f>
        <v/>
      </c>
    </row>
    <row r="111" spans="10:10" x14ac:dyDescent="0.35">
      <c r="J111" t="str">
        <f t="array" ref="J111">IF(B111&lt;&gt;0,B111,"")</f>
        <v/>
      </c>
    </row>
    <row r="112" spans="10:10" x14ac:dyDescent="0.35">
      <c r="J112" t="str">
        <f t="array" ref="J112">IF(B112&lt;&gt;0,B112,"")</f>
        <v/>
      </c>
    </row>
    <row r="113" spans="10:10" x14ac:dyDescent="0.35">
      <c r="J113" t="str">
        <f t="array" ref="J113">IF(B113&lt;&gt;0,B113,"")</f>
        <v/>
      </c>
    </row>
    <row r="114" spans="10:10" x14ac:dyDescent="0.35">
      <c r="J114" t="str">
        <f t="array" ref="J114">IF(B114&lt;&gt;0,B114,"")</f>
        <v/>
      </c>
    </row>
    <row r="115" spans="10:10" x14ac:dyDescent="0.35">
      <c r="J115" t="str">
        <f t="array" ref="J115">IF(B115&lt;&gt;0,B115,"")</f>
        <v/>
      </c>
    </row>
    <row r="116" spans="10:10" x14ac:dyDescent="0.35">
      <c r="J116" t="str">
        <f t="array" ref="J116">IF(B116&lt;&gt;0,B116,"")</f>
        <v/>
      </c>
    </row>
    <row r="117" spans="10:10" x14ac:dyDescent="0.35">
      <c r="J117" t="str">
        <f t="array" ref="J117">IF(B117&lt;&gt;0,B117,"")</f>
        <v/>
      </c>
    </row>
    <row r="118" spans="10:10" x14ac:dyDescent="0.35">
      <c r="J118" t="str">
        <f t="array" ref="J118">IF(B118&lt;&gt;0,B118,"")</f>
        <v/>
      </c>
    </row>
    <row r="119" spans="10:10" x14ac:dyDescent="0.35">
      <c r="J119" t="str">
        <f t="array" ref="J119">IF(B119&lt;&gt;0,B119,"")</f>
        <v/>
      </c>
    </row>
    <row r="120" spans="10:10" x14ac:dyDescent="0.35">
      <c r="J120" t="str">
        <f t="array" ref="J120">IF(B120&lt;&gt;0,B120,"")</f>
        <v/>
      </c>
    </row>
    <row r="121" spans="10:10" x14ac:dyDescent="0.35">
      <c r="J121" t="str">
        <f t="array" ref="J121">IF(B121&lt;&gt;0,B121,"")</f>
        <v/>
      </c>
    </row>
    <row r="122" spans="10:10" x14ac:dyDescent="0.35">
      <c r="J122" t="str">
        <f t="array" ref="J122">IF(B122&lt;&gt;0,B122,"")</f>
        <v/>
      </c>
    </row>
    <row r="123" spans="10:10" x14ac:dyDescent="0.35">
      <c r="J123" t="str">
        <f t="array" ref="J123">IF(B123&lt;&gt;0,B123,"")</f>
        <v/>
      </c>
    </row>
    <row r="124" spans="10:10" x14ac:dyDescent="0.35">
      <c r="J124" t="str">
        <f t="array" ref="J124">IF(B124&lt;&gt;0,B124,"")</f>
        <v/>
      </c>
    </row>
    <row r="125" spans="10:10" x14ac:dyDescent="0.35">
      <c r="J125" t="str">
        <f t="array" ref="J125">IF(B125&lt;&gt;0,B125,"")</f>
        <v/>
      </c>
    </row>
    <row r="126" spans="10:10" x14ac:dyDescent="0.35">
      <c r="J126" t="str">
        <f t="array" ref="J126">IF(B126&lt;&gt;0,B126,"")</f>
        <v/>
      </c>
    </row>
    <row r="127" spans="10:10" x14ac:dyDescent="0.35">
      <c r="J127" t="str">
        <f t="array" ref="J127">IF(B127&lt;&gt;0,B127,"")</f>
        <v/>
      </c>
    </row>
    <row r="128" spans="10:10" x14ac:dyDescent="0.35">
      <c r="J128" t="str">
        <f t="array" ref="J128">IF(B128&lt;&gt;0,B128,"")</f>
        <v/>
      </c>
    </row>
    <row r="129" spans="10:10" x14ac:dyDescent="0.35">
      <c r="J129" t="str">
        <f t="array" ref="J129">IF(B129&lt;&gt;0,B129,"")</f>
        <v/>
      </c>
    </row>
    <row r="130" spans="10:10" x14ac:dyDescent="0.35">
      <c r="J130" t="str">
        <f t="array" ref="J130">IF(B130&lt;&gt;0,B130,"")</f>
        <v/>
      </c>
    </row>
    <row r="131" spans="10:10" x14ac:dyDescent="0.35">
      <c r="J131" t="str">
        <f t="array" ref="J131">IF(B131&lt;&gt;0,B131,"")</f>
        <v/>
      </c>
    </row>
    <row r="132" spans="10:10" x14ac:dyDescent="0.35">
      <c r="J132" t="str">
        <f t="array" ref="J132">IF(B132&lt;&gt;0,B132,"")</f>
        <v/>
      </c>
    </row>
    <row r="133" spans="10:10" x14ac:dyDescent="0.35">
      <c r="J133" t="str">
        <f t="array" ref="J133">IF(B133&lt;&gt;0,B133,"")</f>
        <v/>
      </c>
    </row>
    <row r="134" spans="10:10" x14ac:dyDescent="0.35">
      <c r="J134" t="str">
        <f t="array" ref="J134">IF(B134&lt;&gt;0,B134,"")</f>
        <v/>
      </c>
    </row>
    <row r="135" spans="10:10" x14ac:dyDescent="0.35">
      <c r="J135" t="str">
        <f t="array" ref="J135">IF(B135&lt;&gt;0,B135,"")</f>
        <v/>
      </c>
    </row>
    <row r="136" spans="10:10" x14ac:dyDescent="0.35">
      <c r="J136" t="str">
        <f t="array" ref="J136">IF(B136&lt;&gt;0,B136,"")</f>
        <v/>
      </c>
    </row>
    <row r="137" spans="10:10" x14ac:dyDescent="0.35">
      <c r="J137" t="str">
        <f t="array" ref="J137">IF(B137&lt;&gt;0,B137,"")</f>
        <v/>
      </c>
    </row>
    <row r="138" spans="10:10" x14ac:dyDescent="0.35">
      <c r="J138" t="str">
        <f t="array" ref="J138">IF(B138&lt;&gt;0,B138,"")</f>
        <v/>
      </c>
    </row>
    <row r="139" spans="10:10" x14ac:dyDescent="0.35">
      <c r="J139" t="str">
        <f t="array" ref="J139">IF(B139&lt;&gt;0,B139,"")</f>
        <v/>
      </c>
    </row>
    <row r="140" spans="10:10" x14ac:dyDescent="0.35">
      <c r="J140" t="str">
        <f t="array" ref="J140">IF(B140&lt;&gt;0,B140,"")</f>
        <v/>
      </c>
    </row>
    <row r="141" spans="10:10" x14ac:dyDescent="0.35">
      <c r="J141" t="str">
        <f t="array" ref="J141">IF(B141&lt;&gt;0,B141,"")</f>
        <v/>
      </c>
    </row>
    <row r="142" spans="10:10" x14ac:dyDescent="0.35">
      <c r="J142" t="str">
        <f t="array" ref="J142">IF(B142&lt;&gt;0,B142,"")</f>
        <v/>
      </c>
    </row>
    <row r="143" spans="10:10" x14ac:dyDescent="0.35">
      <c r="J143" t="str">
        <f t="array" ref="J143">IF(B143&lt;&gt;0,B143,"")</f>
        <v/>
      </c>
    </row>
    <row r="144" spans="10:10" x14ac:dyDescent="0.35">
      <c r="J144" t="str">
        <f t="array" ref="J144">IF(B144&lt;&gt;0,B144,"")</f>
        <v/>
      </c>
    </row>
    <row r="145" spans="10:10" x14ac:dyDescent="0.35">
      <c r="J145" t="str">
        <f t="array" ref="J145">IF(B145&lt;&gt;0,B145,"")</f>
        <v/>
      </c>
    </row>
    <row r="146" spans="10:10" x14ac:dyDescent="0.35">
      <c r="J146" t="str">
        <f t="array" ref="J146">IF(B146&lt;&gt;0,B146,"")</f>
        <v/>
      </c>
    </row>
    <row r="147" spans="10:10" x14ac:dyDescent="0.35">
      <c r="J147" t="str">
        <f t="array" ref="J147">IF(B147&lt;&gt;0,B147,"")</f>
        <v/>
      </c>
    </row>
    <row r="148" spans="10:10" x14ac:dyDescent="0.35">
      <c r="J148" t="str">
        <f t="array" ref="J148">IF(B148&lt;&gt;0,B148,"")</f>
        <v/>
      </c>
    </row>
    <row r="149" spans="10:10" x14ac:dyDescent="0.35">
      <c r="J149" t="str">
        <f t="array" ref="J149">IF(B149&lt;&gt;0,B149,"")</f>
        <v/>
      </c>
    </row>
    <row r="150" spans="10:10" x14ac:dyDescent="0.35">
      <c r="J150" t="str">
        <f t="array" ref="J150">IF(B150&lt;&gt;0,B150,"")</f>
        <v/>
      </c>
    </row>
    <row r="151" spans="10:10" x14ac:dyDescent="0.35">
      <c r="J151" t="str">
        <f t="array" ref="J151">IF(B151&lt;&gt;0,B151,"")</f>
        <v/>
      </c>
    </row>
    <row r="152" spans="10:10" x14ac:dyDescent="0.35">
      <c r="J152" t="str">
        <f t="array" ref="J152">IF(B152&lt;&gt;0,B152,"")</f>
        <v/>
      </c>
    </row>
    <row r="153" spans="10:10" x14ac:dyDescent="0.35">
      <c r="J153" t="str">
        <f t="array" ref="J153">IF(B153&lt;&gt;0,B153,"")</f>
        <v/>
      </c>
    </row>
    <row r="154" spans="10:10" x14ac:dyDescent="0.35">
      <c r="J154" t="str">
        <f t="array" ref="J154">IF(B154&lt;&gt;0,B154,"")</f>
        <v/>
      </c>
    </row>
    <row r="155" spans="10:10" x14ac:dyDescent="0.35">
      <c r="J155" t="str">
        <f t="array" ref="J155">IF(B155&lt;&gt;0,B155,"")</f>
        <v/>
      </c>
    </row>
    <row r="156" spans="10:10" x14ac:dyDescent="0.35">
      <c r="J156" s="2" t="str">
        <f t="array" ref="J156">IF(B156&lt;&gt;0,B156,"")</f>
        <v/>
      </c>
    </row>
    <row r="157" spans="10:10" x14ac:dyDescent="0.35">
      <c r="J157" s="2" t="str">
        <f t="array" ref="J157">IF(B157&lt;&gt;0,B157,"")</f>
        <v/>
      </c>
    </row>
    <row r="158" spans="10:10" x14ac:dyDescent="0.35">
      <c r="J158" s="2" t="str">
        <f t="array" ref="J158">IF(B158&lt;&gt;0,B158,"")</f>
        <v/>
      </c>
    </row>
    <row r="159" spans="10:10" x14ac:dyDescent="0.35">
      <c r="J159" s="2" t="str">
        <f t="array" ref="J159">IF(B159&lt;&gt;0,B159,"")</f>
        <v/>
      </c>
    </row>
    <row r="160" spans="10:10" x14ac:dyDescent="0.35">
      <c r="J160" s="2" t="str">
        <f t="array" ref="J160">IF(B160&lt;&gt;0,B160,"")</f>
        <v/>
      </c>
    </row>
    <row r="161" spans="10:10" x14ac:dyDescent="0.35">
      <c r="J161" s="2" t="str">
        <f t="array" ref="J161">IF(B161&lt;&gt;0,B161,"")</f>
        <v/>
      </c>
    </row>
    <row r="162" spans="10:10" x14ac:dyDescent="0.35">
      <c r="J162" s="2" t="str">
        <f t="array" ref="J162">IF(B162&lt;&gt;0,B162,"")</f>
        <v/>
      </c>
    </row>
    <row r="163" spans="10:10" x14ac:dyDescent="0.35">
      <c r="J163" s="2" t="str">
        <f t="array" ref="J163">IF(B163&lt;&gt;0,B163,"")</f>
        <v/>
      </c>
    </row>
    <row r="164" spans="10:10" x14ac:dyDescent="0.35">
      <c r="J164" s="2" t="str">
        <f t="array" ref="J164">IF(B164&lt;&gt;0,B164,"")</f>
        <v/>
      </c>
    </row>
    <row r="165" spans="10:10" x14ac:dyDescent="0.35">
      <c r="J165" s="2" t="str">
        <f t="array" ref="J165">IF(B165&lt;&gt;0,B165,"")</f>
        <v/>
      </c>
    </row>
    <row r="166" spans="10:10" x14ac:dyDescent="0.35">
      <c r="J166" s="2" t="str">
        <f t="array" ref="J166">IF(B166&lt;&gt;0,B166,"")</f>
        <v/>
      </c>
    </row>
    <row r="167" spans="10:10" x14ac:dyDescent="0.35">
      <c r="J167" s="2" t="str">
        <f t="array" ref="J167">IF(B167&lt;&gt;0,B167,"")</f>
        <v/>
      </c>
    </row>
    <row r="168" spans="10:10" x14ac:dyDescent="0.35">
      <c r="J168" s="2" t="str">
        <f t="array" ref="J168">IF(B168&lt;&gt;0,B168,"")</f>
        <v/>
      </c>
    </row>
    <row r="169" spans="10:10" x14ac:dyDescent="0.35">
      <c r="J169" s="2" t="str">
        <f t="array" ref="J169">IF(B169&lt;&gt;0,B169,"")</f>
        <v/>
      </c>
    </row>
    <row r="170" spans="10:10" x14ac:dyDescent="0.35">
      <c r="J170" s="2" t="str">
        <f t="array" ref="J170">IF(B170&lt;&gt;0,B170,"")</f>
        <v/>
      </c>
    </row>
    <row r="171" spans="10:10" x14ac:dyDescent="0.35">
      <c r="J171" s="2" t="str">
        <f t="array" ref="J171">IF(B171&lt;&gt;0,B171,"")</f>
        <v/>
      </c>
    </row>
    <row r="172" spans="10:10" x14ac:dyDescent="0.35">
      <c r="J172" s="2" t="str">
        <f t="array" ref="J172">IF(B172&lt;&gt;0,B172,"")</f>
        <v/>
      </c>
    </row>
    <row r="173" spans="10:10" x14ac:dyDescent="0.35">
      <c r="J173" s="2" t="str">
        <f t="array" ref="J173">IF(B173&lt;&gt;0,B173,"")</f>
        <v/>
      </c>
    </row>
    <row r="174" spans="10:10" x14ac:dyDescent="0.35">
      <c r="J174" s="2" t="str">
        <f t="array" ref="J174">IF(B174&lt;&gt;0,B174,"")</f>
        <v/>
      </c>
    </row>
    <row r="175" spans="10:10" x14ac:dyDescent="0.35">
      <c r="J175" s="2" t="str">
        <f t="array" ref="J175">IF(B175&lt;&gt;0,B175,"")</f>
        <v/>
      </c>
    </row>
    <row r="176" spans="10:10" x14ac:dyDescent="0.35">
      <c r="J176" s="2" t="str">
        <f t="array" ref="J176">IF(B176&lt;&gt;0,B176,"")</f>
        <v/>
      </c>
    </row>
    <row r="177" spans="10:10" x14ac:dyDescent="0.35">
      <c r="J177" s="2" t="str">
        <f t="array" ref="J177">IF(B177&lt;&gt;0,B177,"")</f>
        <v/>
      </c>
    </row>
    <row r="178" spans="10:10" x14ac:dyDescent="0.35">
      <c r="J178" s="2" t="str">
        <f t="array" ref="J178">IF(B178&lt;&gt;0,B178,"")</f>
        <v/>
      </c>
    </row>
    <row r="179" spans="10:10" x14ac:dyDescent="0.35">
      <c r="J179" s="2" t="str">
        <f t="array" ref="J179">IF(B179&lt;&gt;0,B179,"")</f>
        <v/>
      </c>
    </row>
    <row r="180" spans="10:10" x14ac:dyDescent="0.35">
      <c r="J180" s="2" t="str">
        <f t="array" ref="J180">IF(B180&lt;&gt;0,B180,"")</f>
        <v/>
      </c>
    </row>
    <row r="181" spans="10:10" x14ac:dyDescent="0.35">
      <c r="J181" s="2" t="str">
        <f t="array" ref="J181">IF(B181&lt;&gt;0,B181,"")</f>
        <v/>
      </c>
    </row>
    <row r="182" spans="10:10" x14ac:dyDescent="0.35">
      <c r="J182" s="2" t="str">
        <f t="array" ref="J182">IF(B182&lt;&gt;0,B182,"")</f>
        <v/>
      </c>
    </row>
    <row r="183" spans="10:10" x14ac:dyDescent="0.35">
      <c r="J183" s="2" t="str">
        <f t="array" ref="J183">IF(B183&lt;&gt;0,B183,"")</f>
        <v/>
      </c>
    </row>
    <row r="184" spans="10:10" x14ac:dyDescent="0.35">
      <c r="J184" s="2" t="str">
        <f t="array" ref="J184">IF(B184&lt;&gt;0,B184,"")</f>
        <v/>
      </c>
    </row>
    <row r="185" spans="10:10" x14ac:dyDescent="0.35">
      <c r="J185" s="2" t="str">
        <f t="array" ref="J185">IF(B185&lt;&gt;0,B185,"")</f>
        <v/>
      </c>
    </row>
    <row r="186" spans="10:10" x14ac:dyDescent="0.35">
      <c r="J186" s="2" t="str">
        <f t="array" ref="J186">IF(B186&lt;&gt;0,B186,"")</f>
        <v/>
      </c>
    </row>
    <row r="187" spans="10:10" x14ac:dyDescent="0.35">
      <c r="J187" s="2" t="str">
        <f t="array" ref="J187">IF(B187&lt;&gt;0,B187,"")</f>
        <v/>
      </c>
    </row>
    <row r="188" spans="10:10" x14ac:dyDescent="0.35">
      <c r="J188" s="2" t="str">
        <f t="array" ref="J188">IF(B188&lt;&gt;0,B188,"")</f>
        <v/>
      </c>
    </row>
    <row r="189" spans="10:10" x14ac:dyDescent="0.35">
      <c r="J189" s="2" t="str">
        <f t="array" ref="J189">IF(B189&lt;&gt;0,B189,"")</f>
        <v/>
      </c>
    </row>
    <row r="190" spans="10:10" x14ac:dyDescent="0.35">
      <c r="J190" s="2" t="str">
        <f t="array" ref="J190">IF(B190&lt;&gt;0,B190,"")</f>
        <v/>
      </c>
    </row>
    <row r="191" spans="10:10" x14ac:dyDescent="0.35">
      <c r="J191" s="2" t="str">
        <f t="array" ref="J191">IF(B191&lt;&gt;0,B191,"")</f>
        <v/>
      </c>
    </row>
    <row r="192" spans="10:10" x14ac:dyDescent="0.35">
      <c r="J192" s="2" t="str">
        <f t="array" ref="J192">IF(B192&lt;&gt;0,B192,"")</f>
        <v/>
      </c>
    </row>
    <row r="193" spans="10:10" x14ac:dyDescent="0.35">
      <c r="J193" s="2" t="str">
        <f t="array" ref="J193">IF(B193&lt;&gt;0,B193,"")</f>
        <v/>
      </c>
    </row>
    <row r="194" spans="10:10" x14ac:dyDescent="0.35">
      <c r="J194" s="2" t="str">
        <f t="array" ref="J194">IF(B194&lt;&gt;0,B194,"")</f>
        <v/>
      </c>
    </row>
    <row r="195" spans="10:10" x14ac:dyDescent="0.35">
      <c r="J195" s="2" t="str">
        <f t="array" ref="J195">IF(B195&lt;&gt;0,B195,"")</f>
        <v/>
      </c>
    </row>
    <row r="196" spans="10:10" x14ac:dyDescent="0.35">
      <c r="J196" s="2" t="str">
        <f t="array" ref="J196">IF(B196&lt;&gt;0,B196,"")</f>
        <v/>
      </c>
    </row>
    <row r="197" spans="10:10" x14ac:dyDescent="0.35">
      <c r="J197" s="2" t="str">
        <f t="array" ref="J197">IF(B197&lt;&gt;0,B197,"")</f>
        <v/>
      </c>
    </row>
    <row r="198" spans="10:10" x14ac:dyDescent="0.35">
      <c r="J198" s="2" t="str">
        <f t="array" ref="J198">IF(B198&lt;&gt;0,B198,"")</f>
        <v/>
      </c>
    </row>
    <row r="199" spans="10:10" x14ac:dyDescent="0.35">
      <c r="J199" s="2" t="str">
        <f t="array" ref="J199">IF(B199&lt;&gt;0,B199,"")</f>
        <v/>
      </c>
    </row>
    <row r="200" spans="10:10" x14ac:dyDescent="0.35">
      <c r="J200" s="2" t="str">
        <f t="array" ref="J200">IF(B200&lt;&gt;0,B200,"")</f>
        <v/>
      </c>
    </row>
    <row r="201" spans="10:10" x14ac:dyDescent="0.35">
      <c r="J201" s="2" t="str">
        <f t="array" ref="J201">IF(B201&lt;&gt;0,B201,"")</f>
        <v/>
      </c>
    </row>
    <row r="202" spans="10:10" x14ac:dyDescent="0.35">
      <c r="J202" s="2" t="str">
        <f t="array" ref="J202">IF(B202&lt;&gt;0,B202,"")</f>
        <v/>
      </c>
    </row>
    <row r="203" spans="10:10" x14ac:dyDescent="0.35">
      <c r="J203" s="2" t="str">
        <f t="array" ref="J203">IF(B203&lt;&gt;0,B203,"")</f>
        <v/>
      </c>
    </row>
    <row r="204" spans="10:10" x14ac:dyDescent="0.35">
      <c r="J204" s="2" t="str">
        <f t="array" ref="J204">IF(B204&lt;&gt;0,B204,"")</f>
        <v/>
      </c>
    </row>
    <row r="205" spans="10:10" x14ac:dyDescent="0.35">
      <c r="J205" s="2" t="str">
        <f t="array" ref="J205">IF(B205&lt;&gt;0,B205,"")</f>
        <v/>
      </c>
    </row>
    <row r="206" spans="10:10" x14ac:dyDescent="0.35">
      <c r="J206" s="2" t="str">
        <f t="array" ref="J206">IF(B206&lt;&gt;0,B206,"")</f>
        <v/>
      </c>
    </row>
    <row r="207" spans="10:10" x14ac:dyDescent="0.35">
      <c r="J207" s="2" t="str">
        <f t="array" ref="J207">IF(B207&lt;&gt;0,B207,"")</f>
        <v/>
      </c>
    </row>
    <row r="208" spans="10:10" x14ac:dyDescent="0.35">
      <c r="J208" s="2" t="str">
        <f t="array" ref="J208">IF(B208&lt;&gt;0,B208,"")</f>
        <v/>
      </c>
    </row>
    <row r="209" spans="10:10" x14ac:dyDescent="0.35">
      <c r="J209" s="2" t="str">
        <f t="array" ref="J209">IF(B209&lt;&gt;0,B209,"")</f>
        <v/>
      </c>
    </row>
    <row r="210" spans="10:10" x14ac:dyDescent="0.35">
      <c r="J210" s="2" t="str">
        <f t="array" ref="J210">IF(B210&lt;&gt;0,B210,"")</f>
        <v/>
      </c>
    </row>
    <row r="211" spans="10:10" x14ac:dyDescent="0.35">
      <c r="J211" s="2" t="str">
        <f t="array" ref="J211">IF(B211&lt;&gt;0,B211,"")</f>
        <v/>
      </c>
    </row>
    <row r="212" spans="10:10" x14ac:dyDescent="0.35">
      <c r="J212" s="2" t="str">
        <f t="array" ref="J212">IF(B212&lt;&gt;0,B212,"")</f>
        <v/>
      </c>
    </row>
    <row r="213" spans="10:10" x14ac:dyDescent="0.35">
      <c r="J213" s="2" t="str">
        <f t="array" ref="J213">IF(B213&lt;&gt;0,B213,"")</f>
        <v/>
      </c>
    </row>
    <row r="214" spans="10:10" x14ac:dyDescent="0.35">
      <c r="J214" s="2" t="str">
        <f t="array" ref="J214">IF(B214&lt;&gt;0,B214,"")</f>
        <v/>
      </c>
    </row>
    <row r="215" spans="10:10" x14ac:dyDescent="0.35">
      <c r="J215" s="2" t="str">
        <f t="array" ref="J215">IF(B215&lt;&gt;0,B215,"")</f>
        <v/>
      </c>
    </row>
    <row r="216" spans="10:10" x14ac:dyDescent="0.35">
      <c r="J216" s="2" t="str">
        <f t="array" ref="J216">IF(B216&lt;&gt;0,B216,"")</f>
        <v/>
      </c>
    </row>
    <row r="217" spans="10:10" x14ac:dyDescent="0.35">
      <c r="J217" s="2" t="str">
        <f t="array" ref="J217">IF(B217&lt;&gt;0,B217,"")</f>
        <v/>
      </c>
    </row>
    <row r="218" spans="10:10" x14ac:dyDescent="0.35">
      <c r="J218" s="2" t="str">
        <f t="array" ref="J218">IF(B218&lt;&gt;0,B218,"")</f>
        <v/>
      </c>
    </row>
    <row r="219" spans="10:10" x14ac:dyDescent="0.35">
      <c r="J219" s="2" t="str">
        <f t="array" ref="J219">IF(B219&lt;&gt;0,B219,"")</f>
        <v/>
      </c>
    </row>
    <row r="220" spans="10:10" x14ac:dyDescent="0.35">
      <c r="J220" s="2" t="str">
        <f t="array" ref="J220">IF(B220&lt;&gt;0,B220,"")</f>
        <v/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3E8820-4412-43F0-B289-7A9683091D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Документ</vt:lpstr>
      <vt:lpstr>БД</vt:lpstr>
      <vt:lpstr>Справочник_цена</vt:lpstr>
      <vt:lpstr>ДОП_БД</vt:lpstr>
      <vt:lpstr>НОМЕР_ДАТА</vt:lpstr>
      <vt:lpstr>Документ!Область_печати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mikaelw101 mikaelw101</cp:lastModifiedBy>
  <cp:lastPrinted>2020-03-25T12:46:07Z</cp:lastPrinted>
  <dcterms:created xsi:type="dcterms:W3CDTF">2019-12-04T21:39:10Z</dcterms:created>
  <dcterms:modified xsi:type="dcterms:W3CDTF">2020-04-09T22:45:23Z</dcterms:modified>
</cp:coreProperties>
</file>