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G:\Download\Excel\"/>
    </mc:Choice>
  </mc:AlternateContent>
  <xr:revisionPtr revIDLastSave="0" documentId="13_ncr:1_{5759F62F-D586-48BE-A586-C753341BDD5E}" xr6:coauthVersionLast="45" xr6:coauthVersionMax="45" xr10:uidLastSave="{00000000-0000-0000-0000-000000000000}"/>
  <bookViews>
    <workbookView xWindow="-120" yWindow="-120" windowWidth="38640" windowHeight="15840" xr2:uid="{00000000-000D-0000-FFFF-FFFF00000000}"/>
  </bookViews>
  <sheets>
    <sheet name="GanttChart" sheetId="9" r:id="rId1"/>
    <sheet name="GanttChartPro" sheetId="12" r:id="rId2"/>
    <sheet name="Help" sheetId="6" r:id="rId3"/>
    <sheet name="TermsOfUse" sheetId="11" r:id="rId4"/>
  </sheets>
  <definedNames>
    <definedName name="prevWBS" localSheetId="0">GanttChart!$A1048576</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_xlnm.Print_Titles" localSheetId="0">GanttChart!$4:$7</definedName>
    <definedName name="_xlnm.Print_Area" localSheetId="0">GanttChart!$A$1:$BN$37</definedName>
    <definedName name="_xlnm.Print_Area" localSheetId="1">GanttChartPro!$A$1:$C$47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9" l="1"/>
  <c r="G35" i="9" s="1"/>
  <c r="F34" i="9"/>
  <c r="G34" i="9" s="1"/>
  <c r="F33" i="9"/>
  <c r="G33" i="9" s="1"/>
  <c r="F32" i="9"/>
  <c r="G32" i="9" s="1"/>
  <c r="F31" i="9"/>
  <c r="G31" i="9" s="1"/>
  <c r="F29" i="9"/>
  <c r="G29" i="9" s="1"/>
  <c r="F28" i="9"/>
  <c r="G28" i="9" s="1"/>
  <c r="F27" i="9"/>
  <c r="G27" i="9" s="1"/>
  <c r="F26" i="9"/>
  <c r="G26" i="9" s="1"/>
  <c r="F25" i="9"/>
  <c r="G25" i="9" s="1"/>
  <c r="F23" i="9"/>
  <c r="G23" i="9" s="1"/>
  <c r="F22" i="9"/>
  <c r="G22" i="9" s="1"/>
  <c r="F21" i="9"/>
  <c r="G21" i="9" s="1"/>
  <c r="F20" i="9"/>
  <c r="G20" i="9" s="1"/>
  <c r="F19" i="9"/>
  <c r="G19" i="9" s="1"/>
  <c r="F17" i="9"/>
  <c r="F16" i="9"/>
  <c r="F15" i="9"/>
  <c r="F14" i="9"/>
  <c r="F13" i="9"/>
  <c r="F12" i="9"/>
  <c r="F11" i="9"/>
  <c r="F10" i="9"/>
  <c r="F9" i="9"/>
  <c r="A44" i="9" l="1"/>
  <c r="I37" i="9" l="1"/>
  <c r="I36" i="9"/>
  <c r="F41" i="9" l="1"/>
  <c r="F42" i="9" s="1"/>
  <c r="I42" i="9" s="1"/>
  <c r="F40" i="9"/>
  <c r="I40" i="9" s="1"/>
  <c r="F8" i="9"/>
  <c r="I8" i="9" s="1"/>
  <c r="F30" i="9"/>
  <c r="F24" i="9"/>
  <c r="F18" i="9"/>
  <c r="I18" i="9" s="1"/>
  <c r="F43" i="9" l="1"/>
  <c r="I43" i="9" s="1"/>
  <c r="I41" i="9"/>
  <c r="K6" i="9" l="1"/>
  <c r="K7" i="9" l="1"/>
  <c r="K4" i="9"/>
  <c r="A8" i="9"/>
  <c r="A40" i="9"/>
  <c r="A41" i="9" s="1"/>
  <c r="A42" i="9" s="1"/>
  <c r="A43" i="9" s="1"/>
  <c r="L6" i="9" l="1"/>
  <c r="M6" i="9" l="1"/>
  <c r="N6" i="9" l="1"/>
  <c r="O6" i="9" l="1"/>
  <c r="K5" i="9"/>
  <c r="P6" i="9" l="1"/>
  <c r="L7" i="9"/>
  <c r="Q6" i="9" l="1"/>
  <c r="M7" i="9"/>
  <c r="R6" i="9" l="1"/>
  <c r="N7" i="9"/>
  <c r="S6" i="9" l="1"/>
  <c r="O7" i="9"/>
  <c r="T6" i="9" l="1"/>
  <c r="P7" i="9"/>
  <c r="U6" i="9" l="1"/>
  <c r="Q7" i="9"/>
  <c r="V6" i="9" l="1"/>
  <c r="R7" i="9"/>
  <c r="R5" i="9"/>
  <c r="R4" i="9"/>
  <c r="W6" i="9" l="1"/>
  <c r="S7" i="9"/>
  <c r="X6" i="9" l="1"/>
  <c r="T7" i="9"/>
  <c r="Y6" i="9" l="1"/>
  <c r="U7" i="9"/>
  <c r="Z6" i="9" l="1"/>
  <c r="V7" i="9"/>
  <c r="AA6" i="9" l="1"/>
  <c r="X7" i="9"/>
  <c r="W7" i="9"/>
  <c r="AB6" i="9" l="1"/>
  <c r="Y5" i="9"/>
  <c r="Y4" i="9"/>
  <c r="Y7" i="9"/>
  <c r="AC6" i="9" l="1"/>
  <c r="Z7" i="9"/>
  <c r="AD6" i="9" l="1"/>
  <c r="AA7" i="9"/>
  <c r="AE6" i="9" l="1"/>
  <c r="AB7" i="9"/>
  <c r="AF6" i="9" l="1"/>
  <c r="AC7" i="9"/>
  <c r="AG6" i="9" l="1"/>
  <c r="AD7" i="9"/>
  <c r="AH6" i="9" l="1"/>
  <c r="AE7" i="9"/>
  <c r="AI6" i="9" l="1"/>
  <c r="AF4" i="9"/>
  <c r="AF7" i="9"/>
  <c r="AF5" i="9"/>
  <c r="AJ6" i="9" l="1"/>
  <c r="AG7" i="9"/>
  <c r="AK6" i="9" l="1"/>
  <c r="AH7" i="9"/>
  <c r="AL6" i="9" l="1"/>
  <c r="AI7" i="9"/>
  <c r="AM6" i="9" l="1"/>
  <c r="AJ7" i="9"/>
  <c r="AN6" i="9" l="1"/>
  <c r="AK7" i="9"/>
  <c r="AO6" i="9" l="1"/>
  <c r="AL7" i="9"/>
  <c r="AP6" i="9" l="1"/>
  <c r="AM7" i="9"/>
  <c r="AM5" i="9"/>
  <c r="AM4" i="9"/>
  <c r="AQ6" i="9" l="1"/>
  <c r="AN7" i="9"/>
  <c r="AR6" i="9" l="1"/>
  <c r="AO7" i="9"/>
  <c r="AS6" i="9" l="1"/>
  <c r="AP7" i="9"/>
  <c r="AT6" i="9" l="1"/>
  <c r="AQ7" i="9"/>
  <c r="AU6" i="9" l="1"/>
  <c r="AR7" i="9"/>
  <c r="AV6" i="9" l="1"/>
  <c r="AS7" i="9"/>
  <c r="AW6" i="9" l="1"/>
  <c r="AT7" i="9"/>
  <c r="AT5" i="9"/>
  <c r="AT4" i="9"/>
  <c r="AX6" i="9" l="1"/>
  <c r="AU7" i="9"/>
  <c r="AY6" i="9" l="1"/>
  <c r="AV7" i="9"/>
  <c r="AZ6" i="9" l="1"/>
  <c r="AW7" i="9"/>
  <c r="BA6" i="9" l="1"/>
  <c r="AX7" i="9"/>
  <c r="BB6" i="9" l="1"/>
  <c r="AY7" i="9"/>
  <c r="BC6" i="9" l="1"/>
  <c r="AZ7" i="9"/>
  <c r="BD6" i="9" l="1"/>
  <c r="BA5" i="9"/>
  <c r="BA4" i="9"/>
  <c r="BA7" i="9"/>
  <c r="BE6" i="9" l="1"/>
  <c r="BB7" i="9"/>
  <c r="BF6" i="9" l="1"/>
  <c r="BC7" i="9"/>
  <c r="BG6" i="9" l="1"/>
  <c r="BD7" i="9"/>
  <c r="BH6" i="9" l="1"/>
  <c r="BE7" i="9"/>
  <c r="BI6" i="9" l="1"/>
  <c r="BF7" i="9"/>
  <c r="BJ6" i="9" l="1"/>
  <c r="BG7" i="9"/>
  <c r="BK6" i="9" l="1"/>
  <c r="BH4" i="9"/>
  <c r="BH7" i="9"/>
  <c r="BH5" i="9"/>
  <c r="BL6" i="9" l="1"/>
  <c r="BI7" i="9"/>
  <c r="BM6" i="9" l="1"/>
  <c r="BJ7" i="9"/>
  <c r="BN6" i="9" l="1"/>
  <c r="BK7" i="9"/>
  <c r="BL7" i="9" l="1"/>
  <c r="BM7" i="9" l="1"/>
  <c r="BN7" i="9" l="1"/>
  <c r="A9" i="9" l="1"/>
  <c r="A10" i="9" s="1"/>
  <c r="A11" i="9" s="1"/>
  <c r="A12" i="9" l="1"/>
  <c r="A13" i="9" s="1"/>
  <c r="A14" i="9" s="1"/>
  <c r="A15" i="9" s="1"/>
  <c r="A16" i="9" s="1"/>
  <c r="A17" i="9" s="1"/>
  <c r="A18" i="9" s="1"/>
  <c r="A19" i="9" s="1"/>
  <c r="A20" i="9" s="1"/>
  <c r="A21" i="9" l="1"/>
  <c r="A22" i="9" s="1"/>
  <c r="A23" i="9" s="1"/>
  <c r="A24" i="9" s="1"/>
  <c r="A25" i="9" s="1"/>
  <c r="A26" i="9" s="1"/>
  <c r="A27" i="9" s="1"/>
  <c r="A28" i="9" s="1"/>
  <c r="A29" i="9" l="1"/>
  <c r="A30" i="9" s="1"/>
  <c r="A31" i="9" s="1"/>
  <c r="A32" i="9" s="1"/>
  <c r="A33" i="9" s="1"/>
  <c r="A34" i="9" s="1"/>
  <c r="A35" i="9" s="1"/>
  <c r="G9" i="9" l="1"/>
  <c r="G14" i="9"/>
  <c r="G11" i="9"/>
  <c r="G12" i="9"/>
  <c r="G16" i="9"/>
  <c r="G17" i="9"/>
  <c r="G15" i="9"/>
  <c r="G10" i="9"/>
  <c r="G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charset val="204"/>
          </rPr>
          <t>№ п/п работ</t>
        </r>
        <r>
          <rPr>
            <sz val="9"/>
            <color indexed="81"/>
            <rFont val="Tahoma"/>
            <family val="2"/>
          </rPr>
          <t xml:space="preserve">
Пункт l 1: 1, 2, 3, ...
Пункт 2: 1.1, 1.2, 1.3, ...
Пункт 3: 1.1.1, 1.1.2, 1.1.3, …
</t>
        </r>
      </text>
    </comment>
    <comment ref="B7" authorId="0" shapeId="0" xr:uid="{00000000-0006-0000-0000-000002000000}">
      <text>
        <r>
          <rPr>
            <b/>
            <sz val="9"/>
            <color indexed="81"/>
            <rFont val="Tahoma"/>
            <family val="2"/>
          </rPr>
          <t xml:space="preserve">Описание вида работ
</t>
        </r>
        <r>
          <rPr>
            <sz val="9"/>
            <color indexed="81"/>
            <rFont val="Tahoma"/>
            <family val="2"/>
            <charset val="204"/>
          </rPr>
          <t>Введите название каждой задачи и подзадачи.</t>
        </r>
        <r>
          <rPr>
            <b/>
            <sz val="9"/>
            <color indexed="81"/>
            <rFont val="Tahoma"/>
            <family val="2"/>
          </rPr>
          <t xml:space="preserve"> </t>
        </r>
        <r>
          <rPr>
            <sz val="9"/>
            <color indexed="81"/>
            <rFont val="Tahoma"/>
            <family val="2"/>
            <charset val="204"/>
          </rPr>
          <t>Используйте отступы для подзадач.</t>
        </r>
      </text>
    </comment>
    <comment ref="C7" authorId="0" shapeId="0" xr:uid="{00000000-0006-0000-0000-000003000000}">
      <text>
        <r>
          <rPr>
            <b/>
            <sz val="9"/>
            <color indexed="81"/>
            <rFont val="Tahoma"/>
            <family val="2"/>
            <charset val="204"/>
          </rPr>
          <t xml:space="preserve">Наименование работ. </t>
        </r>
        <r>
          <rPr>
            <sz val="9"/>
            <color indexed="81"/>
            <rFont val="Tahoma"/>
            <family val="2"/>
          </rPr>
          <t xml:space="preserve">
Введите наименование работ</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indexed="81"/>
            <rFont val="Tahoma"/>
            <family val="2"/>
          </rPr>
          <t>Дата начала задачи
Вы можете вручную ввести дату начала для каждой задачи или использовать формулу для создания зависимости от предшественника. Например, вы можете ввести = enddate + 1, чтобы установить дату начала на следующий календарный день, или = WORKDAY (enddate, 1), чтобы установить дату начала на следующий рабочий день (исключая выходные), где enddate - ссылка на ячейку для даты окончания задачи предшественника.</t>
        </r>
      </text>
    </comment>
    <comment ref="F7" authorId="1"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6"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<sst xmlns="http://schemas.openxmlformats.org/spreadsheetml/2006/main" count="175" uniqueCount="141">
  <si>
    <t>TEMPLATE ROWS</t>
  </si>
  <si>
    <t>Input Cell</t>
  </si>
  <si>
    <t>Label</t>
  </si>
  <si>
    <t>Getting Started Tips</t>
  </si>
  <si>
    <t>FAQs</t>
  </si>
  <si>
    <t>Q:</t>
  </si>
  <si>
    <t>Creating Task Dependencies</t>
  </si>
  <si>
    <t>[Task Category]</t>
  </si>
  <si>
    <t>[Task]</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</si>
  <si>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</si>
  <si>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</si>
  <si>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</si>
  <si>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</si>
  <si>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</si>
  <si>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</si>
  <si>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</si>
  <si>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</si>
  <si>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</si>
  <si>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</si>
  <si>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</si>
  <si>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</si>
  <si>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</si>
  <si>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</si>
  <si>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</si>
  <si>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</si>
  <si>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</si>
  <si>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</si>
  <si>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</si>
  <si>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</si>
  <si>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</si>
  <si>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</si>
  <si>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</si>
  <si>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</si>
  <si>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</si>
  <si>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</si>
  <si>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</si>
  <si>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</si>
  <si>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</si>
  <si>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</si>
  <si>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See the Help worksheet to learn how to use these rows. You can hide these rows before printing.</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</si>
  <si>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</si>
  <si>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</si>
  <si>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</si>
  <si>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</si>
  <si>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</si>
  <si>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</si>
  <si>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</si>
  <si>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</si>
  <si>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</si>
  <si>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</si>
  <si>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</si>
  <si>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</si>
  <si>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</si>
  <si>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</si>
  <si>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</si>
  <si>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</si>
  <si>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</si>
  <si>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</si>
  <si>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</si>
  <si>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</si>
  <si>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</si>
  <si>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</si>
  <si>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</si>
  <si>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</si>
  <si>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 xml:space="preserve"> . [ Level 2 Task ]</t>
  </si>
  <si>
    <t xml:space="preserve"> . . [ Level 3 Task ]</t>
  </si>
  <si>
    <t xml:space="preserve"> . . . [ Level 4 Task ]</t>
  </si>
  <si>
    <t>START</t>
  </si>
  <si>
    <t>END</t>
  </si>
  <si>
    <t>DAYS</t>
  </si>
  <si>
    <t>% DONE</t>
  </si>
  <si>
    <t>WORK DAYS</t>
  </si>
  <si>
    <t>PREDECESSOR</t>
  </si>
  <si>
    <t>[ Level 1 Task or Phase ]</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</si>
  <si>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</si>
  <si>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</si>
  <si>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</si>
  <si>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</si>
  <si>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</si>
  <si>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</si>
  <si>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</si>
  <si>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</si>
  <si>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</si>
  <si>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</si>
  <si>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</si>
  <si>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</si>
  <si>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</si>
  <si>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</si>
  <si>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</si>
  <si>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</si>
  <si>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</si>
  <si>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</si>
  <si>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</si>
  <si>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</si>
  <si>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</si>
  <si>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</si>
  <si>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</si>
  <si>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</si>
  <si>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</si>
  <si>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</si>
  <si>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</si>
  <si>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</si>
  <si>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</si>
  <si>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</si>
  <si>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</si>
  <si>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</si>
  <si>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</si>
  <si>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</si>
  <si>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</si>
  <si>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</si>
  <si>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</si>
  <si>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</si>
  <si>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</si>
  <si>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</si>
  <si>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</si>
  <si>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</si>
  <si>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</si>
  <si>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</si>
  <si>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</si>
  <si>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</si>
  <si>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</si>
  <si>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</si>
  <si>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</si>
  <si>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</si>
  <si>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</si>
  <si>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</si>
  <si>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</si>
  <si>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</si>
  <si>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[Sub-task]</t>
  </si>
  <si>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</si>
  <si>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</si>
  <si>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</si>
  <si>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</si>
  <si>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Название подразделения</t>
  </si>
  <si>
    <t>Дата начала работ</t>
  </si>
  <si>
    <t>Вывод недели</t>
  </si>
  <si>
    <t>№ п/п</t>
  </si>
  <si>
    <t>Вид работы</t>
  </si>
  <si>
    <t xml:space="preserve">Руководитель </t>
  </si>
  <si>
    <t>Наименование работ</t>
  </si>
  <si>
    <t xml:space="preserve">Отд.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</si>
</sst>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71" x14ac:knownFonts="1">
    <font>
      <sz val="10"/>
      <name val="Arial"/>
    </font>
    <font>
      <sz val="10"/>
      <name val="Arial"/>
      <family val="2"/>
    </font>
    <font>
      <u/>
      <sz val="10"/>
      <color indexed="12"/>
      <name val="Arial"/>
      <family val="2"/>
    </font>
    <font>
      <sz val="8"/>
      <name val="Arial"/>
      <family val="2"/>
    </font>
    <font>
      <u/>
      <sz val="8"/>
      <color indexed="12"/>
      <name val="Arial"/>
      <family val="2"/>
    </font>
    <font>
      <b/>
      <sz val="12"/>
      <name val="Arial"/>
      <family val="2"/>
    </font>
    <font>
      <sz val="10"/>
      <name val="Arial"/>
      <family val="2"/>
    </font>
    <font>
      <b/>
      <sz val="10"/>
      <name val="Arial"/>
      <family val="2"/>
    </font>
    <font>
      <sz val="8"/>
      <color indexed="81"/>
      <name val="Tahoma"/>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b/>
      <sz val="10"/>
      <color rgb="FF000000"/>
      <name val="Arial"/>
      <family val="2"/>
      <scheme val="minor"/>
    </font>
    <font>
      <sz val="10"/>
      <color rgb="FF000000"/>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b/>
      <sz val="11"/>
      <color rgb="FF000000"/>
      <name val="Arial"/>
      <family val="2"/>
      <scheme val="minor"/>
    </font>
    <font>
      <i/>
      <sz val="8"/>
      <color theme="1" tint="0.34998626667073579"/>
      <name val="Arial"/>
      <family val="2"/>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b/>
      <sz val="9"/>
      <color indexed="81"/>
      <name val="Tahoma"/>
      <family val="2"/>
      <charset val="204"/>
    </font>
    <font>
      <sz val="9"/>
      <color indexed="81"/>
      <name val="Tahoma"/>
      <family val="2"/>
      <charset val="204"/>
    </font>
  </fonts>
  <fills count="27">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6"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72">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1" fillId="0" borderId="0" xfId="0" applyFont="1"/>
    <xf numFmtId="0" fontId="1" fillId="0" borderId="0" xfId="0" applyFont="1" applyAlignment="1"/>
    <xf numFmtId="0" fontId="3" fillId="0" borderId="0" xfId="0" applyFont="1" applyBorder="1" applyAlignment="1">
      <alignment horizontal="right"/>
    </xf>
    <xf numFmtId="0" fontId="7" fillId="0" borderId="0" xfId="0" applyFont="1" applyFill="1" applyBorder="1" applyAlignment="1"/>
    <xf numFmtId="0" fontId="1"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4" xfId="0" applyFont="1" applyBorder="1"/>
    <xf numFmtId="0" fontId="0" fillId="0" borderId="14" xfId="0" applyBorder="1"/>
    <xf numFmtId="0" fontId="0" fillId="0" borderId="0" xfId="0"/>
    <xf numFmtId="0" fontId="29" fillId="0" borderId="14" xfId="0" applyFont="1" applyBorder="1" applyAlignment="1">
      <alignment horizontal="left" wrapText="1"/>
    </xf>
    <xf numFmtId="0" fontId="5" fillId="0" borderId="14" xfId="0" applyFont="1" applyBorder="1" applyAlignment="1">
      <alignment horizontal="left" wrapText="1"/>
    </xf>
    <xf numFmtId="0" fontId="29" fillId="0" borderId="14" xfId="0" applyFont="1" applyBorder="1" applyAlignment="1">
      <alignment horizontal="left"/>
    </xf>
    <xf numFmtId="0" fontId="1" fillId="0" borderId="0" xfId="0" applyFont="1"/>
    <xf numFmtId="0" fontId="3" fillId="0" borderId="0" xfId="0" applyFont="1" applyAlignment="1">
      <alignment wrapText="1"/>
    </xf>
    <xf numFmtId="0" fontId="10" fillId="0" borderId="0" xfId="0" applyNumberFormat="1" applyFont="1" applyAlignment="1" applyProtection="1">
      <protection locked="0"/>
    </xf>
    <xf numFmtId="0" fontId="7" fillId="0" borderId="0" xfId="0" applyFont="1"/>
    <xf numFmtId="0" fontId="34" fillId="0" borderId="0" xfId="34" applyFont="1" applyAlignment="1" applyProtection="1"/>
    <xf numFmtId="0" fontId="35" fillId="0" borderId="0" xfId="0" applyFont="1"/>
    <xf numFmtId="0" fontId="36" fillId="0" borderId="0" xfId="0" applyFont="1"/>
    <xf numFmtId="0" fontId="33" fillId="0" borderId="0" xfId="0" applyFont="1"/>
    <xf numFmtId="0" fontId="3" fillId="0" borderId="0" xfId="0" applyFont="1" applyBorder="1" applyAlignment="1">
      <alignment horizontal="left" vertical="center"/>
    </xf>
    <xf numFmtId="0" fontId="2" fillId="0" borderId="0" xfId="34" applyAlignment="1" applyProtection="1">
      <alignment horizontal="left"/>
    </xf>
    <xf numFmtId="0" fontId="0" fillId="0" borderId="0" xfId="0" applyProtection="1">
      <protection locked="0"/>
    </xf>
    <xf numFmtId="0" fontId="0" fillId="0" borderId="0" xfId="0" applyNumberFormat="1" applyProtection="1">
      <protection locked="0"/>
    </xf>
    <xf numFmtId="0" fontId="0" fillId="0" borderId="0" xfId="0" applyFill="1" applyBorder="1" applyProtection="1">
      <protection locked="0"/>
    </xf>
    <xf numFmtId="0" fontId="4" fillId="20" borderId="0" xfId="34" applyNumberFormat="1" applyFont="1" applyFill="1" applyAlignment="1" applyProtection="1">
      <alignment horizontal="right"/>
      <protection locked="0"/>
    </xf>
    <xf numFmtId="0" fontId="32" fillId="0" borderId="0" xfId="0" applyFont="1" applyAlignment="1">
      <alignment vertical="center"/>
    </xf>
    <xf numFmtId="0" fontId="29" fillId="0" borderId="15" xfId="0" applyFont="1" applyBorder="1" applyAlignment="1">
      <alignment horizontal="left" wrapText="1"/>
    </xf>
    <xf numFmtId="0" fontId="30" fillId="0" borderId="14" xfId="34" applyFont="1" applyBorder="1" applyAlignment="1" applyProtection="1">
      <alignment horizontal="left" wrapText="1"/>
    </xf>
    <xf numFmtId="0" fontId="37" fillId="0" borderId="15" xfId="34" applyFont="1" applyBorder="1" applyAlignment="1" applyProtection="1">
      <alignment wrapText="1"/>
    </xf>
    <xf numFmtId="0" fontId="33" fillId="0" borderId="0" xfId="0" applyFont="1" applyFill="1" applyBorder="1" applyAlignment="1"/>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0" fontId="1" fillId="0" borderId="0" xfId="0" applyFont="1" applyBorder="1"/>
    <xf numFmtId="0" fontId="1" fillId="0" borderId="15" xfId="0" applyFont="1" applyBorder="1"/>
    <xf numFmtId="0" fontId="0" fillId="0" borderId="15" xfId="0" applyBorder="1"/>
    <xf numFmtId="0" fontId="0" fillId="0" borderId="0" xfId="0" applyBorder="1"/>
    <xf numFmtId="0" fontId="29" fillId="0" borderId="0" xfId="0" applyFont="1" applyBorder="1" applyAlignment="1">
      <alignment horizontal="left" wrapText="1"/>
    </xf>
    <xf numFmtId="0" fontId="9" fillId="0" borderId="0" xfId="0" applyNumberFormat="1" applyFont="1" applyFill="1" applyBorder="1" applyAlignment="1" applyProtection="1">
      <alignment vertical="center"/>
      <protection locked="0"/>
    </xf>
    <xf numFmtId="0" fontId="1" fillId="0" borderId="0" xfId="0" applyFont="1" applyFill="1" applyAlignment="1" applyProtection="1"/>
    <xf numFmtId="0" fontId="41" fillId="0" borderId="0" xfId="0" applyNumberFormat="1" applyFont="1" applyFill="1" applyBorder="1" applyProtection="1"/>
    <xf numFmtId="0" fontId="41" fillId="0" borderId="0" xfId="0" applyFont="1" applyProtection="1"/>
    <xf numFmtId="0" fontId="41" fillId="0" borderId="0" xfId="0" applyNumberFormat="1" applyFont="1" applyProtection="1"/>
    <xf numFmtId="0" fontId="42" fillId="0" borderId="0" xfId="0" applyNumberFormat="1" applyFont="1" applyAlignment="1" applyProtection="1">
      <alignment vertical="center"/>
      <protection locked="0"/>
    </xf>
    <xf numFmtId="0" fontId="44" fillId="24" borderId="10" xfId="0" applyNumberFormat="1" applyFont="1" applyFill="1" applyBorder="1" applyAlignment="1" applyProtection="1">
      <alignment horizontal="left" vertical="center"/>
    </xf>
    <xf numFmtId="0" fontId="44" fillId="24" borderId="10" xfId="0" applyFont="1" applyFill="1" applyBorder="1" applyAlignment="1" applyProtection="1">
      <alignment vertical="center"/>
    </xf>
    <xf numFmtId="0" fontId="40" fillId="24" borderId="10" xfId="0" applyFont="1" applyFill="1" applyBorder="1" applyAlignment="1" applyProtection="1">
      <alignment vertical="center"/>
    </xf>
    <xf numFmtId="0" fontId="40" fillId="24" borderId="10" xfId="0" applyNumberFormat="1" applyFont="1" applyFill="1" applyBorder="1" applyAlignment="1" applyProtection="1">
      <alignment horizontal="center" vertical="center"/>
    </xf>
    <xf numFmtId="1" fontId="40" fillId="24" borderId="10" xfId="40" applyNumberFormat="1" applyFont="1" applyFill="1" applyBorder="1" applyAlignment="1" applyProtection="1">
      <alignment horizontal="center" vertical="center"/>
    </xf>
    <xf numFmtId="9" fontId="40" fillId="24" borderId="10" xfId="40" applyFont="1" applyFill="1" applyBorder="1" applyAlignment="1" applyProtection="1">
      <alignment horizontal="center" vertical="center"/>
    </xf>
    <xf numFmtId="1" fontId="40" fillId="24" borderId="10" xfId="0" applyNumberFormat="1" applyFont="1" applyFill="1" applyBorder="1" applyAlignment="1" applyProtection="1">
      <alignment horizontal="center" vertical="center"/>
    </xf>
    <xf numFmtId="0" fontId="40" fillId="0" borderId="10" xfId="0" applyNumberFormat="1" applyFont="1" applyFill="1" applyBorder="1" applyAlignment="1" applyProtection="1">
      <alignment horizontal="left" vertical="center"/>
    </xf>
    <xf numFmtId="0" fontId="40" fillId="0" borderId="10" xfId="0" applyFont="1" applyFill="1" applyBorder="1" applyAlignment="1" applyProtection="1">
      <alignment vertical="center"/>
    </xf>
    <xf numFmtId="1" fontId="45" fillId="26" borderId="12" xfId="0" applyNumberFormat="1" applyFont="1" applyFill="1" applyBorder="1" applyAlignment="1" applyProtection="1">
      <alignment horizontal="center" vertical="center"/>
    </xf>
    <xf numFmtId="9" fontId="45" fillId="26" borderId="12" xfId="40" applyFont="1" applyFill="1" applyBorder="1" applyAlignment="1" applyProtection="1">
      <alignment horizontal="center" vertical="center"/>
    </xf>
    <xf numFmtId="1" fontId="45" fillId="0" borderId="12" xfId="0" applyNumberFormat="1" applyFont="1" applyBorder="1" applyAlignment="1" applyProtection="1">
      <alignment horizontal="center" vertical="center"/>
    </xf>
    <xf numFmtId="0" fontId="46" fillId="0" borderId="10" xfId="0" applyFont="1" applyFill="1" applyBorder="1" applyAlignment="1" applyProtection="1">
      <alignment vertical="center"/>
    </xf>
    <xf numFmtId="0" fontId="40" fillId="0" borderId="10" xfId="0" applyNumberFormat="1" applyFont="1" applyFill="1" applyBorder="1" applyAlignment="1" applyProtection="1">
      <alignment horizontal="center" vertical="center"/>
    </xf>
    <xf numFmtId="1" fontId="40" fillId="0" borderId="10" xfId="40" applyNumberFormat="1" applyFont="1" applyFill="1" applyBorder="1" applyAlignment="1" applyProtection="1">
      <alignment horizontal="center" vertical="center"/>
    </xf>
    <xf numFmtId="9" fontId="40" fillId="0" borderId="10" xfId="40" applyFont="1" applyFill="1" applyBorder="1" applyAlignment="1" applyProtection="1">
      <alignment horizontal="center" vertical="center"/>
    </xf>
    <xf numFmtId="1" fontId="40" fillId="0" borderId="1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47" fillId="23" borderId="0" xfId="0" applyFont="1" applyFill="1" applyBorder="1" applyAlignment="1" applyProtection="1">
      <alignment vertical="center"/>
    </xf>
    <xf numFmtId="0" fontId="43" fillId="24" borderId="0" xfId="0" applyFont="1" applyFill="1" applyAlignment="1" applyProtection="1">
      <alignment vertical="center"/>
    </xf>
    <xf numFmtId="0" fontId="48" fillId="23" borderId="0" xfId="0" applyFont="1" applyFill="1" applyBorder="1" applyAlignment="1" applyProtection="1">
      <alignment vertical="center"/>
    </xf>
    <xf numFmtId="0" fontId="49" fillId="24" borderId="0" xfId="0" applyFont="1" applyFill="1" applyAlignment="1" applyProtection="1">
      <alignment vertical="center"/>
    </xf>
    <xf numFmtId="0" fontId="49" fillId="0" borderId="0" xfId="0" applyFont="1" applyFill="1" applyBorder="1" applyAlignment="1" applyProtection="1">
      <alignment vertical="center"/>
    </xf>
    <xf numFmtId="0" fontId="45" fillId="23" borderId="0" xfId="0" applyFont="1" applyFill="1" applyBorder="1" applyAlignment="1" applyProtection="1">
      <alignment vertical="center"/>
    </xf>
    <xf numFmtId="0" fontId="40" fillId="24" borderId="0" xfId="0" applyFont="1" applyFill="1" applyAlignment="1" applyProtection="1">
      <alignment vertical="center"/>
    </xf>
    <xf numFmtId="0" fontId="45" fillId="22" borderId="11" xfId="0" applyFont="1" applyFill="1" applyBorder="1" applyAlignment="1" applyProtection="1">
      <alignment vertical="center"/>
    </xf>
    <xf numFmtId="0" fontId="45" fillId="0" borderId="12" xfId="0" quotePrefix="1" applyFont="1" applyFill="1" applyBorder="1" applyAlignment="1" applyProtection="1">
      <alignment horizontal="center" vertical="center"/>
    </xf>
    <xf numFmtId="1" fontId="45" fillId="0" borderId="12" xfId="0" applyNumberFormat="1" applyFont="1" applyFill="1" applyBorder="1" applyAlignment="1" applyProtection="1">
      <alignment horizontal="center" vertical="center"/>
    </xf>
    <xf numFmtId="0" fontId="45" fillId="0" borderId="12" xfId="0" applyFont="1" applyBorder="1" applyAlignment="1" applyProtection="1">
      <alignment vertical="center"/>
    </xf>
    <xf numFmtId="0" fontId="45" fillId="0" borderId="12" xfId="0" applyFont="1" applyBorder="1" applyAlignment="1" applyProtection="1">
      <alignment horizontal="left" vertical="center"/>
    </xf>
    <xf numFmtId="166" fontId="3" fillId="0" borderId="13" xfId="0" applyNumberFormat="1" applyFont="1" applyFill="1" applyBorder="1" applyAlignment="1" applyProtection="1">
      <alignment horizontal="center" vertical="center" shrinkToFit="1"/>
    </xf>
    <xf numFmtId="0" fontId="44" fillId="24" borderId="16" xfId="0" applyNumberFormat="1" applyFont="1" applyFill="1" applyBorder="1" applyAlignment="1" applyProtection="1">
      <alignment horizontal="left" vertical="center"/>
    </xf>
    <xf numFmtId="0" fontId="44" fillId="24" borderId="16" xfId="0" applyFont="1" applyFill="1" applyBorder="1" applyAlignment="1" applyProtection="1">
      <alignment vertical="center"/>
    </xf>
    <xf numFmtId="0" fontId="40" fillId="24" borderId="16" xfId="0" applyFont="1" applyFill="1" applyBorder="1" applyAlignment="1" applyProtection="1">
      <alignment vertical="center"/>
    </xf>
    <xf numFmtId="0" fontId="40" fillId="24" borderId="16" xfId="0" applyNumberFormat="1" applyFont="1" applyFill="1" applyBorder="1" applyAlignment="1" applyProtection="1">
      <alignment horizontal="center" vertical="center"/>
    </xf>
    <xf numFmtId="165" fontId="40" fillId="24" borderId="16" xfId="0" applyNumberFormat="1" applyFont="1" applyFill="1" applyBorder="1" applyAlignment="1" applyProtection="1">
      <alignment horizontal="right" vertical="center"/>
    </xf>
    <xf numFmtId="1" fontId="40" fillId="24" borderId="16" xfId="40" applyNumberFormat="1" applyFont="1" applyFill="1" applyBorder="1" applyAlignment="1" applyProtection="1">
      <alignment horizontal="center" vertical="center"/>
    </xf>
    <xf numFmtId="9" fontId="40" fillId="24" borderId="16" xfId="40" applyFont="1" applyFill="1" applyBorder="1" applyAlignment="1" applyProtection="1">
      <alignment horizontal="center" vertical="center"/>
    </xf>
    <xf numFmtId="1" fontId="40" fillId="24" borderId="16" xfId="0" applyNumberFormat="1" applyFont="1" applyFill="1" applyBorder="1" applyAlignment="1" applyProtection="1">
      <alignment horizontal="center" vertical="center"/>
    </xf>
    <xf numFmtId="166" fontId="3" fillId="0" borderId="18" xfId="0" applyNumberFormat="1" applyFont="1" applyFill="1" applyBorder="1" applyAlignment="1" applyProtection="1">
      <alignment horizontal="center" vertical="center" shrinkToFit="1"/>
    </xf>
    <xf numFmtId="166" fontId="3" fillId="0" borderId="19" xfId="0" applyNumberFormat="1" applyFont="1" applyFill="1" applyBorder="1" applyAlignment="1" applyProtection="1">
      <alignment horizontal="center" vertical="center" shrinkToFit="1"/>
    </xf>
    <xf numFmtId="1" fontId="51" fillId="24" borderId="16" xfId="0" applyNumberFormat="1" applyFont="1" applyFill="1" applyBorder="1" applyAlignment="1" applyProtection="1">
      <alignment horizontal="center" vertical="center"/>
    </xf>
    <xf numFmtId="1" fontId="52" fillId="0" borderId="12" xfId="0" applyNumberFormat="1" applyFont="1" applyBorder="1" applyAlignment="1" applyProtection="1">
      <alignment horizontal="center" vertical="center"/>
    </xf>
    <xf numFmtId="1" fontId="51" fillId="24" borderId="10" xfId="0" applyNumberFormat="1" applyFont="1" applyFill="1" applyBorder="1" applyAlignment="1" applyProtection="1">
      <alignment horizontal="center" vertical="center"/>
    </xf>
    <xf numFmtId="1" fontId="51" fillId="0" borderId="10" xfId="0" applyNumberFormat="1" applyFont="1" applyFill="1" applyBorder="1" applyAlignment="1" applyProtection="1">
      <alignment horizontal="center" vertical="center"/>
    </xf>
    <xf numFmtId="0" fontId="51" fillId="24" borderId="0" xfId="0" applyFont="1" applyFill="1" applyAlignment="1" applyProtection="1">
      <alignment vertical="center"/>
    </xf>
    <xf numFmtId="1" fontId="52" fillId="0" borderId="12" xfId="0" applyNumberFormat="1" applyFont="1" applyFill="1" applyBorder="1" applyAlignment="1" applyProtection="1">
      <alignment horizontal="center" vertical="center"/>
    </xf>
    <xf numFmtId="165" fontId="45" fillId="25" borderId="12" xfId="0" applyNumberFormat="1" applyFont="1" applyFill="1" applyBorder="1" applyAlignment="1" applyProtection="1">
      <alignment horizontal="center" vertical="center"/>
    </xf>
    <xf numFmtId="165" fontId="45" fillId="0" borderId="12" xfId="0" applyNumberFormat="1" applyFont="1" applyBorder="1" applyAlignment="1" applyProtection="1">
      <alignment horizontal="center" vertical="center"/>
    </xf>
    <xf numFmtId="165" fontId="40" fillId="24" borderId="10" xfId="0" applyNumberFormat="1" applyFont="1" applyFill="1" applyBorder="1" applyAlignment="1" applyProtection="1">
      <alignment horizontal="center" vertical="center"/>
    </xf>
    <xf numFmtId="0" fontId="46" fillId="0" borderId="10" xfId="0" applyFont="1" applyFill="1" applyBorder="1" applyAlignment="1" applyProtection="1">
      <alignment horizontal="center" vertical="center"/>
    </xf>
    <xf numFmtId="0" fontId="48" fillId="23" borderId="0" xfId="0" applyFont="1" applyFill="1" applyBorder="1" applyAlignment="1" applyProtection="1">
      <alignment horizontal="center" vertical="center"/>
    </xf>
    <xf numFmtId="0" fontId="40" fillId="24" borderId="0" xfId="0" applyFont="1" applyFill="1" applyAlignment="1" applyProtection="1">
      <alignment horizontal="center" vertical="center"/>
    </xf>
    <xf numFmtId="0" fontId="40" fillId="24" borderId="16" xfId="0" applyFont="1" applyFill="1" applyBorder="1" applyAlignment="1" applyProtection="1">
      <alignment horizontal="left" vertical="center"/>
    </xf>
    <xf numFmtId="0" fontId="40" fillId="0" borderId="10" xfId="0" applyFont="1" applyFill="1" applyBorder="1" applyAlignment="1" applyProtection="1">
      <alignment horizontal="left" vertical="center"/>
    </xf>
    <xf numFmtId="9" fontId="40" fillId="0" borderId="10" xfId="0" applyNumberFormat="1" applyFont="1" applyFill="1" applyBorder="1" applyAlignment="1" applyProtection="1">
      <alignment horizontal="left" vertical="center"/>
    </xf>
    <xf numFmtId="0" fontId="40" fillId="24" borderId="10" xfId="0" applyFont="1" applyFill="1" applyBorder="1" applyAlignment="1" applyProtection="1">
      <alignment horizontal="left" vertical="center"/>
    </xf>
    <xf numFmtId="0" fontId="53" fillId="0" borderId="0" xfId="0" applyNumberFormat="1" applyFont="1" applyFill="1" applyBorder="1" applyProtection="1"/>
    <xf numFmtId="0" fontId="53" fillId="0" borderId="0" xfId="0" applyFont="1" applyFill="1" applyBorder="1" applyProtection="1"/>
    <xf numFmtId="0" fontId="1" fillId="0" borderId="0" xfId="0" applyFont="1" applyFill="1" applyBorder="1" applyProtection="1"/>
    <xf numFmtId="0" fontId="53" fillId="0" borderId="0" xfId="0" applyFont="1" applyProtection="1"/>
    <xf numFmtId="0" fontId="53" fillId="0" borderId="0" xfId="0" applyFont="1" applyFill="1" applyAlignment="1" applyProtection="1">
      <alignment horizontal="right" vertical="center"/>
    </xf>
    <xf numFmtId="165" fontId="40" fillId="24" borderId="16" xfId="0" applyNumberFormat="1" applyFont="1" applyFill="1" applyBorder="1" applyAlignment="1" applyProtection="1">
      <alignment horizontal="center" vertical="center"/>
    </xf>
    <xf numFmtId="0" fontId="54" fillId="0" borderId="20" xfId="0" applyFont="1" applyFill="1" applyBorder="1" applyAlignment="1" applyProtection="1">
      <alignment horizontal="center" vertical="center" wrapText="1"/>
    </xf>
    <xf numFmtId="0" fontId="55" fillId="0" borderId="20" xfId="0" applyNumberFormat="1" applyFont="1" applyFill="1" applyBorder="1" applyAlignment="1" applyProtection="1">
      <alignment horizontal="center" vertical="center" wrapText="1"/>
    </xf>
    <xf numFmtId="0" fontId="54" fillId="0" borderId="20" xfId="0" applyFont="1" applyFill="1" applyBorder="1" applyAlignment="1" applyProtection="1">
      <alignment horizontal="center" vertical="center"/>
    </xf>
    <xf numFmtId="0" fontId="40" fillId="0" borderId="21" xfId="0" applyNumberFormat="1" applyFont="1" applyFill="1" applyBorder="1" applyAlignment="1" applyProtection="1">
      <alignment horizontal="center" vertical="center" shrinkToFit="1"/>
    </xf>
    <xf numFmtId="0" fontId="40" fillId="0" borderId="22" xfId="0" applyNumberFormat="1" applyFont="1" applyFill="1" applyBorder="1" applyAlignment="1" applyProtection="1">
      <alignment horizontal="center" vertical="center" shrinkToFit="1"/>
    </xf>
    <xf numFmtId="0" fontId="40" fillId="0" borderId="23"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56" fillId="0" borderId="0" xfId="0" applyNumberFormat="1" applyFont="1" applyFill="1" applyBorder="1" applyAlignment="1" applyProtection="1">
      <alignment vertical="center"/>
      <protection locked="0"/>
    </xf>
    <xf numFmtId="0" fontId="40" fillId="0" borderId="10" xfId="0" applyFont="1" applyFill="1" applyBorder="1" applyAlignment="1" applyProtection="1">
      <alignment vertical="center" wrapText="1"/>
    </xf>
    <xf numFmtId="0" fontId="45" fillId="0" borderId="12" xfId="0" applyFont="1" applyFill="1" applyBorder="1" applyAlignment="1" applyProtection="1">
      <alignment horizontal="center" vertical="center"/>
    </xf>
    <xf numFmtId="0" fontId="40" fillId="0" borderId="10" xfId="0" applyFont="1" applyFill="1" applyBorder="1" applyAlignment="1" applyProtection="1">
      <alignment horizontal="left" vertical="center" wrapText="1" indent="1"/>
    </xf>
    <xf numFmtId="0" fontId="43" fillId="0" borderId="24" xfId="0" applyNumberFormat="1" applyFont="1" applyFill="1" applyBorder="1" applyAlignment="1" applyProtection="1">
      <alignment horizontal="center" vertical="center"/>
      <protection locked="0"/>
    </xf>
    <xf numFmtId="0" fontId="44" fillId="0" borderId="10" xfId="0" applyNumberFormat="1" applyFont="1" applyFill="1" applyBorder="1" applyAlignment="1" applyProtection="1">
      <alignment horizontal="left" vertical="center"/>
    </xf>
    <xf numFmtId="0" fontId="57" fillId="22" borderId="11" xfId="0" applyFont="1" applyFill="1" applyBorder="1" applyAlignment="1" applyProtection="1">
      <alignment vertical="center"/>
    </xf>
    <xf numFmtId="0" fontId="1" fillId="0" borderId="0" xfId="0" applyFont="1" applyAlignment="1" applyProtection="1">
      <alignment horizontal="right" vertical="center"/>
    </xf>
    <xf numFmtId="0" fontId="59" fillId="0" borderId="0" xfId="0" applyFont="1" applyFill="1" applyBorder="1" applyAlignment="1"/>
    <xf numFmtId="0" fontId="1" fillId="0" borderId="0" xfId="0" applyFont="1" applyAlignment="1">
      <alignment vertical="center"/>
    </xf>
    <xf numFmtId="0" fontId="1" fillId="26" borderId="0" xfId="0" applyFont="1" applyFill="1" applyAlignment="1">
      <alignment horizontal="center" vertical="center"/>
    </xf>
    <xf numFmtId="0" fontId="1" fillId="21" borderId="0" xfId="0" applyFont="1" applyFill="1" applyBorder="1" applyAlignment="1">
      <alignment horizontal="center" vertical="center"/>
    </xf>
    <xf numFmtId="0" fontId="60" fillId="0" borderId="0" xfId="0" applyFont="1" applyAlignment="1">
      <alignment wrapText="1"/>
    </xf>
    <xf numFmtId="0" fontId="37" fillId="0" borderId="0" xfId="34" applyFont="1" applyAlignment="1" applyProtection="1"/>
    <xf numFmtId="0" fontId="60" fillId="0" borderId="0" xfId="0" applyFont="1" applyAlignment="1">
      <alignment horizontal="left" wrapText="1"/>
    </xf>
    <xf numFmtId="0" fontId="60" fillId="0" borderId="0" xfId="0" applyFont="1" applyAlignment="1">
      <alignment vertical="center" wrapText="1"/>
    </xf>
    <xf numFmtId="0" fontId="60" fillId="0" borderId="0" xfId="0" applyFont="1" applyFill="1" applyBorder="1" applyAlignment="1">
      <alignment vertical="center" wrapText="1"/>
    </xf>
    <xf numFmtId="0" fontId="61" fillId="0" borderId="0" xfId="0" applyFont="1" applyAlignment="1">
      <alignment vertical="center"/>
    </xf>
    <xf numFmtId="0" fontId="61" fillId="0" borderId="0" xfId="0" applyFont="1"/>
    <xf numFmtId="0" fontId="61" fillId="0" borderId="0" xfId="0" applyFont="1" applyAlignment="1"/>
    <xf numFmtId="0" fontId="62" fillId="0" borderId="0" xfId="0" applyFont="1" applyFill="1" applyBorder="1" applyAlignment="1">
      <alignment vertical="center" wrapText="1"/>
    </xf>
    <xf numFmtId="0" fontId="61" fillId="0" borderId="0" xfId="0" applyFont="1" applyBorder="1"/>
    <xf numFmtId="0" fontId="37" fillId="0" borderId="0" xfId="34" applyFont="1" applyFill="1" applyBorder="1" applyAlignment="1" applyProtection="1">
      <alignment vertical="center"/>
    </xf>
    <xf numFmtId="0" fontId="64" fillId="0" borderId="0" xfId="0" applyFont="1" applyAlignment="1">
      <alignment horizontal="right"/>
    </xf>
    <xf numFmtId="0" fontId="60" fillId="0" borderId="0" xfId="0" applyFont="1"/>
    <xf numFmtId="0" fontId="60" fillId="0" borderId="0" xfId="0" applyFont="1" applyAlignment="1"/>
    <xf numFmtId="0" fontId="60" fillId="0" borderId="0" xfId="0" applyFont="1" applyAlignment="1">
      <alignment horizontal="left" indent="1"/>
    </xf>
    <xf numFmtId="0" fontId="60" fillId="0" borderId="0" xfId="0" quotePrefix="1" applyFont="1" applyAlignment="1">
      <alignment horizontal="left" wrapText="1" indent="1"/>
    </xf>
    <xf numFmtId="0" fontId="36" fillId="0" borderId="0" xfId="0" quotePrefix="1" applyFont="1" applyAlignment="1">
      <alignment horizontal="left" indent="1"/>
    </xf>
    <xf numFmtId="0" fontId="64" fillId="0" borderId="0" xfId="0" applyFont="1" applyAlignment="1">
      <alignment horizontal="left" wrapText="1"/>
    </xf>
    <xf numFmtId="0" fontId="60" fillId="0" borderId="0" xfId="0" applyFont="1" applyFill="1" applyBorder="1" applyAlignment="1">
      <alignment horizontal="left" vertical="center" wrapText="1"/>
    </xf>
    <xf numFmtId="0" fontId="66" fillId="0" borderId="0" xfId="0" applyFont="1" applyAlignment="1">
      <alignment horizontal="right"/>
    </xf>
    <xf numFmtId="0" fontId="67" fillId="0" borderId="0" xfId="0" applyFont="1" applyFill="1" applyBorder="1" applyAlignment="1">
      <alignment vertical="center" wrapText="1"/>
    </xf>
    <xf numFmtId="0" fontId="60" fillId="0" borderId="0" xfId="0" quotePrefix="1" applyFont="1" applyAlignment="1">
      <alignment wrapText="1"/>
    </xf>
    <xf numFmtId="0" fontId="67" fillId="0" borderId="0" xfId="0" applyFont="1" applyAlignment="1"/>
    <xf numFmtId="0" fontId="11" fillId="0" borderId="0" xfId="0" applyFont="1" applyAlignment="1" applyProtection="1">
      <protection locked="0"/>
    </xf>
    <xf numFmtId="0" fontId="67" fillId="0" borderId="0" xfId="0" applyFont="1"/>
    <xf numFmtId="0" fontId="66" fillId="0" borderId="0" xfId="0" applyFont="1" applyFill="1" applyBorder="1" applyAlignment="1"/>
    <xf numFmtId="0" fontId="2" fillId="0" borderId="0" xfId="34" applyNumberFormat="1" applyFill="1" applyBorder="1" applyAlignment="1" applyProtection="1"/>
    <xf numFmtId="0" fontId="54" fillId="0" borderId="20" xfId="0" applyNumberFormat="1" applyFont="1" applyFill="1" applyBorder="1" applyAlignment="1" applyProtection="1">
      <alignment horizontal="center" vertical="center"/>
    </xf>
    <xf numFmtId="0" fontId="58" fillId="0" borderId="0" xfId="34" applyFont="1" applyBorder="1" applyAlignment="1" applyProtection="1">
      <alignment horizontal="left" vertical="center"/>
    </xf>
    <xf numFmtId="164" fontId="43" fillId="0" borderId="17" xfId="0" applyNumberFormat="1" applyFont="1" applyFill="1" applyBorder="1" applyAlignment="1" applyProtection="1">
      <alignment horizontal="center" vertical="center" shrinkToFit="1"/>
      <protection locked="0"/>
    </xf>
    <xf numFmtId="0" fontId="50" fillId="0" borderId="18" xfId="0" applyNumberFormat="1" applyFont="1" applyFill="1" applyBorder="1" applyAlignment="1" applyProtection="1">
      <alignment horizontal="center" vertical="center"/>
    </xf>
    <xf numFmtId="0" fontId="50" fillId="0" borderId="13" xfId="0" applyNumberFormat="1" applyFont="1" applyFill="1" applyBorder="1" applyAlignment="1" applyProtection="1">
      <alignment horizontal="center" vertical="center"/>
    </xf>
    <xf numFmtId="0" fontId="50" fillId="0" borderId="19" xfId="0" applyNumberFormat="1" applyFont="1" applyFill="1" applyBorder="1" applyAlignment="1" applyProtection="1">
      <alignment horizontal="center" vertical="center"/>
    </xf>
    <xf numFmtId="164" fontId="43" fillId="0" borderId="24" xfId="0" applyNumberFormat="1" applyFont="1" applyFill="1" applyBorder="1" applyAlignment="1" applyProtection="1">
      <alignment horizontal="center" vertical="center" shrinkToFit="1"/>
      <protection locked="0"/>
    </xf>
    <xf numFmtId="167" fontId="43" fillId="0" borderId="18" xfId="0" applyNumberFormat="1" applyFont="1" applyFill="1" applyBorder="1" applyAlignment="1" applyProtection="1">
      <alignment horizontal="center" vertical="center"/>
    </xf>
    <xf numFmtId="167" fontId="43" fillId="0" borderId="13" xfId="0" applyNumberFormat="1" applyFont="1" applyFill="1" applyBorder="1" applyAlignment="1" applyProtection="1">
      <alignment horizontal="center" vertical="center"/>
    </xf>
    <xf numFmtId="167" fontId="43" fillId="0" borderId="19" xfId="0" applyNumberFormat="1" applyFont="1" applyFill="1" applyBorder="1" applyAlignment="1" applyProtection="1">
      <alignment horizontal="center" vertical="center"/>
    </xf>
    <xf numFmtId="0" fontId="59" fillId="0" borderId="0" xfId="0" applyFont="1" applyFill="1" applyBorder="1" applyAlignment="1">
      <alignment horizontal="left"/>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5" builtinId="20" customBuiltin="1"/>
    <cellStyle name="Вывод" xfId="39" builtinId="21" customBuiltin="1"/>
    <cellStyle name="Вычисление" xfId="26" builtinId="22" customBuiltin="1"/>
    <cellStyle name="Гиперссылка" xfId="34"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2" builtinId="25" customBuiltin="1"/>
    <cellStyle name="Контрольная ячейка" xfId="27" builtinId="23" customBuiltin="1"/>
    <cellStyle name="Название" xfId="41" builtinId="15" customBuiltin="1"/>
    <cellStyle name="Нейтральный" xfId="37" builtinId="28" customBuiltin="1"/>
    <cellStyle name="Обычный" xfId="0" builtinId="0"/>
    <cellStyle name="Плохой" xfId="25" builtinId="27" customBuiltin="1"/>
    <cellStyle name="Пояснение" xfId="28" builtinId="53" customBuiltin="1"/>
    <cellStyle name="Примечание" xfId="38" builtinId="10" customBuiltin="1"/>
    <cellStyle name="Процентный" xfId="40" builtinId="5"/>
    <cellStyle name="Связанная ячейка" xfId="36" builtinId="24" customBuiltin="1"/>
    <cellStyle name="Текст предупреждения" xfId="43" builtinId="11" customBuiltin="1"/>
    <cellStyle name="Хороший" xfId="29" builtinId="26" customBuiltin="1"/>
  </cellStyles>
  <dxfs count="4">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H$4" horiz="1" max="100" min="1" page="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266700</xdr:colOff>
      <xdr:row>5</xdr:row>
      <xdr:rowOff>142875</xdr:rowOff>
    </xdr:from>
    <xdr:to>
      <xdr:col>26</xdr:col>
      <xdr:colOff>95250</xdr:colOff>
      <xdr:row>9</xdr:row>
      <xdr:rowOff>156633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95250</xdr:colOff>
          <xdr:row>1</xdr:row>
          <xdr:rowOff>123825</xdr:rowOff>
        </xdr:from>
        <xdr:to>
          <xdr:col>27</xdr:col>
          <xdr:colOff>104775</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N44"/>
  <sheetViews>
    <sheetView showGridLines="0" tabSelected="1" zoomScaleNormal="100" workbookViewId="0">
      <pane ySplit="7" topLeftCell="A8" activePane="bottomLeft" state="frozen"/>
      <selection pane="bottomLeft" activeCell="I9" sqref="I9"/>
    </sheetView>
  </sheetViews>
  <sheetFormatPr defaultColWidth="9.140625" defaultRowHeight="12.75" x14ac:dyDescent="0.2"/>
  <cols>
    <col min="1" max="1" width="6.85546875" style="5" customWidth="1"/>
    <col min="2" max="2" width="19" style="1" customWidth="1"/>
    <col min="3" max="3" width="14.42578125" style="1" customWidth="1"/>
    <col min="4" max="4" width="6.85546875" style="6" hidden="1" customWidth="1"/>
    <col min="5" max="6" width="12" style="1" customWidth="1"/>
    <col min="7" max="7" width="6" style="1" customWidth="1"/>
    <col min="8" max="8" width="6.7109375" style="1" customWidth="1"/>
    <col min="9" max="9" width="6.42578125" style="1" customWidth="1"/>
    <col min="10" max="10" width="1.85546875" style="1" customWidth="1"/>
    <col min="11" max="66" width="2.42578125" style="1" customWidth="1"/>
    <col min="67" max="16384" width="9.140625" style="3"/>
  </cols>
  <sheetData>
    <row r="1" spans="1:66" ht="30" customHeight="1" x14ac:dyDescent="0.2">
      <c r="A1" s="122" t="s">
        <v>140</v>
      </c>
      <c r="B1" s="46"/>
      <c r="C1" s="46"/>
      <c r="D1" s="46"/>
      <c r="E1" s="46"/>
      <c r="F1" s="46"/>
      <c r="I1" s="129"/>
      <c r="K1" s="162"/>
      <c r="L1" s="162"/>
      <c r="M1" s="162"/>
      <c r="N1" s="162"/>
      <c r="O1" s="162"/>
      <c r="P1" s="162"/>
      <c r="Q1" s="162"/>
      <c r="R1" s="162"/>
      <c r="S1" s="162"/>
      <c r="T1" s="162"/>
      <c r="U1" s="162"/>
      <c r="V1" s="162"/>
      <c r="W1" s="162"/>
      <c r="X1" s="162"/>
      <c r="Y1" s="162"/>
      <c r="Z1" s="162"/>
      <c r="AA1" s="162"/>
      <c r="AB1" s="162"/>
      <c r="AC1" s="162"/>
      <c r="AD1" s="162"/>
      <c r="AE1" s="162"/>
    </row>
    <row r="2" spans="1:66" ht="18" customHeight="1" x14ac:dyDescent="0.2">
      <c r="A2" s="51" t="s">
        <v>133</v>
      </c>
      <c r="B2" s="22"/>
      <c r="C2" s="22"/>
      <c r="D2" s="33"/>
      <c r="E2" s="157"/>
      <c r="F2" s="157"/>
      <c r="H2" s="2"/>
    </row>
    <row r="3" spans="1:66" ht="14.25" x14ac:dyDescent="0.2">
      <c r="A3" s="51"/>
      <c r="B3" s="47"/>
      <c r="C3" s="4"/>
      <c r="D3" s="4"/>
      <c r="E3" s="4"/>
      <c r="F3" s="4"/>
      <c r="G3" s="4"/>
      <c r="H3" s="2"/>
      <c r="K3" s="29"/>
      <c r="L3" s="29"/>
      <c r="M3" s="29"/>
      <c r="N3" s="29"/>
      <c r="O3" s="29"/>
      <c r="P3" s="29"/>
      <c r="Q3" s="29"/>
      <c r="R3" s="29"/>
      <c r="S3" s="29"/>
      <c r="T3" s="29"/>
      <c r="U3" s="29"/>
      <c r="V3" s="29"/>
      <c r="W3" s="29"/>
      <c r="X3" s="29"/>
      <c r="Y3" s="29"/>
      <c r="Z3" s="29"/>
      <c r="AA3" s="29"/>
    </row>
    <row r="4" spans="1:66" ht="17.25" customHeight="1" x14ac:dyDescent="0.2">
      <c r="A4" s="109"/>
      <c r="B4" s="113" t="s">
        <v>134</v>
      </c>
      <c r="C4" s="167">
        <v>43129</v>
      </c>
      <c r="D4" s="167"/>
      <c r="E4" s="167"/>
      <c r="F4" s="110"/>
      <c r="G4" s="113" t="s">
        <v>135</v>
      </c>
      <c r="H4" s="126">
        <v>1</v>
      </c>
      <c r="I4" s="111"/>
      <c r="J4" s="49"/>
      <c r="K4" s="164" t="str">
        <f>"Week "&amp;(K6-($C$4-WEEKDAY($C$4,1)+2))/7+1</f>
        <v>Week 1</v>
      </c>
      <c r="L4" s="165"/>
      <c r="M4" s="165"/>
      <c r="N4" s="165"/>
      <c r="O4" s="165"/>
      <c r="P4" s="165"/>
      <c r="Q4" s="166"/>
      <c r="R4" s="164" t="str">
        <f>"Week "&amp;(R6-($C$4-WEEKDAY($C$4,1)+2))/7+1</f>
        <v>Week 2</v>
      </c>
      <c r="S4" s="165"/>
      <c r="T4" s="165"/>
      <c r="U4" s="165"/>
      <c r="V4" s="165"/>
      <c r="W4" s="165"/>
      <c r="X4" s="166"/>
      <c r="Y4" s="164" t="str">
        <f>"Week "&amp;(Y6-($C$4-WEEKDAY($C$4,1)+2))/7+1</f>
        <v>Week 3</v>
      </c>
      <c r="Z4" s="165"/>
      <c r="AA4" s="165"/>
      <c r="AB4" s="165"/>
      <c r="AC4" s="165"/>
      <c r="AD4" s="165"/>
      <c r="AE4" s="166"/>
      <c r="AF4" s="164" t="str">
        <f>"Week "&amp;(AF6-($C$4-WEEKDAY($C$4,1)+2))/7+1</f>
        <v>Week 4</v>
      </c>
      <c r="AG4" s="165"/>
      <c r="AH4" s="165"/>
      <c r="AI4" s="165"/>
      <c r="AJ4" s="165"/>
      <c r="AK4" s="165"/>
      <c r="AL4" s="166"/>
      <c r="AM4" s="164" t="str">
        <f>"Week "&amp;(AM6-($C$4-WEEKDAY($C$4,1)+2))/7+1</f>
        <v>Week 5</v>
      </c>
      <c r="AN4" s="165"/>
      <c r="AO4" s="165"/>
      <c r="AP4" s="165"/>
      <c r="AQ4" s="165"/>
      <c r="AR4" s="165"/>
      <c r="AS4" s="166"/>
      <c r="AT4" s="164" t="str">
        <f>"Week "&amp;(AT6-($C$4-WEEKDAY($C$4,1)+2))/7+1</f>
        <v>Week 6</v>
      </c>
      <c r="AU4" s="165"/>
      <c r="AV4" s="165"/>
      <c r="AW4" s="165"/>
      <c r="AX4" s="165"/>
      <c r="AY4" s="165"/>
      <c r="AZ4" s="166"/>
      <c r="BA4" s="164" t="str">
        <f>"Week "&amp;(BA6-($C$4-WEEKDAY($C$4,1)+2))/7+1</f>
        <v>Week 7</v>
      </c>
      <c r="BB4" s="165"/>
      <c r="BC4" s="165"/>
      <c r="BD4" s="165"/>
      <c r="BE4" s="165"/>
      <c r="BF4" s="165"/>
      <c r="BG4" s="166"/>
      <c r="BH4" s="164" t="str">
        <f>"Week "&amp;(BH6-($C$4-WEEKDAY($C$4,1)+2))/7+1</f>
        <v>Week 8</v>
      </c>
      <c r="BI4" s="165"/>
      <c r="BJ4" s="165"/>
      <c r="BK4" s="165"/>
      <c r="BL4" s="165"/>
      <c r="BM4" s="165"/>
      <c r="BN4" s="166"/>
    </row>
    <row r="5" spans="1:66" ht="17.25" customHeight="1" x14ac:dyDescent="0.2">
      <c r="A5" s="109"/>
      <c r="B5" s="113" t="s">
        <v>138</v>
      </c>
      <c r="C5" s="163"/>
      <c r="D5" s="163"/>
      <c r="E5" s="163"/>
      <c r="F5" s="112"/>
      <c r="G5" s="112"/>
      <c r="H5" s="112"/>
      <c r="I5" s="112"/>
      <c r="J5" s="49"/>
      <c r="K5" s="168">
        <f>K6</f>
        <v>43129</v>
      </c>
      <c r="L5" s="169"/>
      <c r="M5" s="169"/>
      <c r="N5" s="169"/>
      <c r="O5" s="169"/>
      <c r="P5" s="169"/>
      <c r="Q5" s="170"/>
      <c r="R5" s="168">
        <f>R6</f>
        <v>43136</v>
      </c>
      <c r="S5" s="169"/>
      <c r="T5" s="169"/>
      <c r="U5" s="169"/>
      <c r="V5" s="169"/>
      <c r="W5" s="169"/>
      <c r="X5" s="170"/>
      <c r="Y5" s="168">
        <f>Y6</f>
        <v>43143</v>
      </c>
      <c r="Z5" s="169"/>
      <c r="AA5" s="169"/>
      <c r="AB5" s="169"/>
      <c r="AC5" s="169"/>
      <c r="AD5" s="169"/>
      <c r="AE5" s="170"/>
      <c r="AF5" s="168">
        <f>AF6</f>
        <v>43150</v>
      </c>
      <c r="AG5" s="169"/>
      <c r="AH5" s="169"/>
      <c r="AI5" s="169"/>
      <c r="AJ5" s="169"/>
      <c r="AK5" s="169"/>
      <c r="AL5" s="170"/>
      <c r="AM5" s="168">
        <f>AM6</f>
        <v>43157</v>
      </c>
      <c r="AN5" s="169"/>
      <c r="AO5" s="169"/>
      <c r="AP5" s="169"/>
      <c r="AQ5" s="169"/>
      <c r="AR5" s="169"/>
      <c r="AS5" s="170"/>
      <c r="AT5" s="168">
        <f>AT6</f>
        <v>43164</v>
      </c>
      <c r="AU5" s="169"/>
      <c r="AV5" s="169"/>
      <c r="AW5" s="169"/>
      <c r="AX5" s="169"/>
      <c r="AY5" s="169"/>
      <c r="AZ5" s="170"/>
      <c r="BA5" s="168">
        <f>BA6</f>
        <v>43171</v>
      </c>
      <c r="BB5" s="169"/>
      <c r="BC5" s="169"/>
      <c r="BD5" s="169"/>
      <c r="BE5" s="169"/>
      <c r="BF5" s="169"/>
      <c r="BG5" s="170"/>
      <c r="BH5" s="168">
        <f>BH6</f>
        <v>43178</v>
      </c>
      <c r="BI5" s="169"/>
      <c r="BJ5" s="169"/>
      <c r="BK5" s="169"/>
      <c r="BL5" s="169"/>
      <c r="BM5" s="169"/>
      <c r="BN5" s="170"/>
    </row>
    <row r="6" spans="1:66" x14ac:dyDescent="0.2">
      <c r="A6" s="48"/>
      <c r="B6" s="49"/>
      <c r="C6" s="49"/>
      <c r="D6" s="50"/>
      <c r="E6" s="49"/>
      <c r="F6" s="49"/>
      <c r="G6" s="49"/>
      <c r="H6" s="49"/>
      <c r="I6" s="49"/>
      <c r="J6" s="49"/>
      <c r="K6" s="91">
        <f>C4-WEEKDAY(C4,1)+2+7*(H4-1)</f>
        <v>43129</v>
      </c>
      <c r="L6" s="82">
        <f t="shared" ref="L6:AQ6" si="0">K6+1</f>
        <v>43130</v>
      </c>
      <c r="M6" s="82">
        <f t="shared" si="0"/>
        <v>43131</v>
      </c>
      <c r="N6" s="82">
        <f t="shared" si="0"/>
        <v>43132</v>
      </c>
      <c r="O6" s="82">
        <f t="shared" si="0"/>
        <v>43133</v>
      </c>
      <c r="P6" s="82">
        <f t="shared" si="0"/>
        <v>43134</v>
      </c>
      <c r="Q6" s="92">
        <f t="shared" si="0"/>
        <v>43135</v>
      </c>
      <c r="R6" s="91">
        <f t="shared" si="0"/>
        <v>43136</v>
      </c>
      <c r="S6" s="82">
        <f t="shared" si="0"/>
        <v>43137</v>
      </c>
      <c r="T6" s="82">
        <f t="shared" si="0"/>
        <v>43138</v>
      </c>
      <c r="U6" s="82">
        <f t="shared" si="0"/>
        <v>43139</v>
      </c>
      <c r="V6" s="82">
        <f t="shared" si="0"/>
        <v>43140</v>
      </c>
      <c r="W6" s="82">
        <f t="shared" si="0"/>
        <v>43141</v>
      </c>
      <c r="X6" s="92">
        <f t="shared" si="0"/>
        <v>43142</v>
      </c>
      <c r="Y6" s="91">
        <f t="shared" si="0"/>
        <v>43143</v>
      </c>
      <c r="Z6" s="82">
        <f t="shared" si="0"/>
        <v>43144</v>
      </c>
      <c r="AA6" s="82">
        <f t="shared" si="0"/>
        <v>43145</v>
      </c>
      <c r="AB6" s="82">
        <f t="shared" si="0"/>
        <v>43146</v>
      </c>
      <c r="AC6" s="82">
        <f t="shared" si="0"/>
        <v>43147</v>
      </c>
      <c r="AD6" s="82">
        <f t="shared" si="0"/>
        <v>43148</v>
      </c>
      <c r="AE6" s="92">
        <f t="shared" si="0"/>
        <v>43149</v>
      </c>
      <c r="AF6" s="91">
        <f t="shared" si="0"/>
        <v>43150</v>
      </c>
      <c r="AG6" s="82">
        <f t="shared" si="0"/>
        <v>43151</v>
      </c>
      <c r="AH6" s="82">
        <f t="shared" si="0"/>
        <v>43152</v>
      </c>
      <c r="AI6" s="82">
        <f t="shared" si="0"/>
        <v>43153</v>
      </c>
      <c r="AJ6" s="82">
        <f t="shared" si="0"/>
        <v>43154</v>
      </c>
      <c r="AK6" s="82">
        <f t="shared" si="0"/>
        <v>43155</v>
      </c>
      <c r="AL6" s="92">
        <f t="shared" si="0"/>
        <v>43156</v>
      </c>
      <c r="AM6" s="91">
        <f t="shared" si="0"/>
        <v>43157</v>
      </c>
      <c r="AN6" s="82">
        <f t="shared" si="0"/>
        <v>43158</v>
      </c>
      <c r="AO6" s="82">
        <f t="shared" si="0"/>
        <v>43159</v>
      </c>
      <c r="AP6" s="82">
        <f t="shared" si="0"/>
        <v>43160</v>
      </c>
      <c r="AQ6" s="82">
        <f t="shared" si="0"/>
        <v>43161</v>
      </c>
      <c r="AR6" s="82">
        <f t="shared" ref="AR6:BN6" si="1">AQ6+1</f>
        <v>43162</v>
      </c>
      <c r="AS6" s="92">
        <f t="shared" si="1"/>
        <v>43163</v>
      </c>
      <c r="AT6" s="91">
        <f t="shared" si="1"/>
        <v>43164</v>
      </c>
      <c r="AU6" s="82">
        <f t="shared" si="1"/>
        <v>43165</v>
      </c>
      <c r="AV6" s="82">
        <f t="shared" si="1"/>
        <v>43166</v>
      </c>
      <c r="AW6" s="82">
        <f t="shared" si="1"/>
        <v>43167</v>
      </c>
      <c r="AX6" s="82">
        <f t="shared" si="1"/>
        <v>43168</v>
      </c>
      <c r="AY6" s="82">
        <f t="shared" si="1"/>
        <v>43169</v>
      </c>
      <c r="AZ6" s="92">
        <f t="shared" si="1"/>
        <v>43170</v>
      </c>
      <c r="BA6" s="91">
        <f t="shared" si="1"/>
        <v>43171</v>
      </c>
      <c r="BB6" s="82">
        <f t="shared" si="1"/>
        <v>43172</v>
      </c>
      <c r="BC6" s="82">
        <f t="shared" si="1"/>
        <v>43173</v>
      </c>
      <c r="BD6" s="82">
        <f t="shared" si="1"/>
        <v>43174</v>
      </c>
      <c r="BE6" s="82">
        <f t="shared" si="1"/>
        <v>43175</v>
      </c>
      <c r="BF6" s="82">
        <f t="shared" si="1"/>
        <v>43176</v>
      </c>
      <c r="BG6" s="92">
        <f t="shared" si="1"/>
        <v>43177</v>
      </c>
      <c r="BH6" s="91">
        <f t="shared" si="1"/>
        <v>43178</v>
      </c>
      <c r="BI6" s="82">
        <f t="shared" si="1"/>
        <v>43179</v>
      </c>
      <c r="BJ6" s="82">
        <f t="shared" si="1"/>
        <v>43180</v>
      </c>
      <c r="BK6" s="82">
        <f t="shared" si="1"/>
        <v>43181</v>
      </c>
      <c r="BL6" s="82">
        <f t="shared" si="1"/>
        <v>43182</v>
      </c>
      <c r="BM6" s="82">
        <f t="shared" si="1"/>
        <v>43183</v>
      </c>
      <c r="BN6" s="92">
        <f t="shared" si="1"/>
        <v>43184</v>
      </c>
    </row>
    <row r="7" spans="1:66" s="121" customFormat="1" ht="24.75" thickBot="1" x14ac:dyDescent="0.25">
      <c r="A7" s="161" t="s">
        <v>136</v>
      </c>
      <c r="B7" s="117" t="s">
        <v>137</v>
      </c>
      <c r="C7" s="115" t="s">
        <v>139</v>
      </c>
      <c r="D7" s="116" t="s">
        <v>72</v>
      </c>
      <c r="E7" s="117" t="s">
        <v>67</v>
      </c>
      <c r="F7" s="117" t="s">
        <v>68</v>
      </c>
      <c r="G7" s="115" t="s">
        <v>69</v>
      </c>
      <c r="H7" s="115" t="s">
        <v>70</v>
      </c>
      <c r="I7" s="115" t="s">
        <v>71</v>
      </c>
      <c r="J7" s="115"/>
      <c r="K7" s="118" t="str">
        <f t="shared" ref="K7:AP7" si="2">CHOOSE(WEEKDAY(K6,1),"S","M","T","W","T","F","S")</f>
        <v>M</v>
      </c>
      <c r="L7" s="119" t="str">
        <f t="shared" si="2"/>
        <v>T</v>
      </c>
      <c r="M7" s="119" t="str">
        <f t="shared" si="2"/>
        <v>W</v>
      </c>
      <c r="N7" s="119" t="str">
        <f t="shared" si="2"/>
        <v>T</v>
      </c>
      <c r="O7" s="119" t="str">
        <f t="shared" si="2"/>
        <v>F</v>
      </c>
      <c r="P7" s="119" t="str">
        <f t="shared" si="2"/>
        <v>S</v>
      </c>
      <c r="Q7" s="120" t="str">
        <f t="shared" si="2"/>
        <v>S</v>
      </c>
      <c r="R7" s="118" t="str">
        <f t="shared" si="2"/>
        <v>M</v>
      </c>
      <c r="S7" s="119" t="str">
        <f t="shared" si="2"/>
        <v>T</v>
      </c>
      <c r="T7" s="119" t="str">
        <f t="shared" si="2"/>
        <v>W</v>
      </c>
      <c r="U7" s="119" t="str">
        <f t="shared" si="2"/>
        <v>T</v>
      </c>
      <c r="V7" s="119" t="str">
        <f t="shared" si="2"/>
        <v>F</v>
      </c>
      <c r="W7" s="119" t="str">
        <f t="shared" si="2"/>
        <v>S</v>
      </c>
      <c r="X7" s="120" t="str">
        <f t="shared" si="2"/>
        <v>S</v>
      </c>
      <c r="Y7" s="118" t="str">
        <f t="shared" si="2"/>
        <v>M</v>
      </c>
      <c r="Z7" s="119" t="str">
        <f t="shared" si="2"/>
        <v>T</v>
      </c>
      <c r="AA7" s="119" t="str">
        <f t="shared" si="2"/>
        <v>W</v>
      </c>
      <c r="AB7" s="119" t="str">
        <f t="shared" si="2"/>
        <v>T</v>
      </c>
      <c r="AC7" s="119" t="str">
        <f t="shared" si="2"/>
        <v>F</v>
      </c>
      <c r="AD7" s="119" t="str">
        <f t="shared" si="2"/>
        <v>S</v>
      </c>
      <c r="AE7" s="120" t="str">
        <f t="shared" si="2"/>
        <v>S</v>
      </c>
      <c r="AF7" s="118" t="str">
        <f t="shared" si="2"/>
        <v>M</v>
      </c>
      <c r="AG7" s="119" t="str">
        <f t="shared" si="2"/>
        <v>T</v>
      </c>
      <c r="AH7" s="119" t="str">
        <f t="shared" si="2"/>
        <v>W</v>
      </c>
      <c r="AI7" s="119" t="str">
        <f t="shared" si="2"/>
        <v>T</v>
      </c>
      <c r="AJ7" s="119" t="str">
        <f t="shared" si="2"/>
        <v>F</v>
      </c>
      <c r="AK7" s="119" t="str">
        <f t="shared" si="2"/>
        <v>S</v>
      </c>
      <c r="AL7" s="120" t="str">
        <f t="shared" si="2"/>
        <v>S</v>
      </c>
      <c r="AM7" s="118" t="str">
        <f t="shared" si="2"/>
        <v>M</v>
      </c>
      <c r="AN7" s="119" t="str">
        <f t="shared" si="2"/>
        <v>T</v>
      </c>
      <c r="AO7" s="119" t="str">
        <f t="shared" si="2"/>
        <v>W</v>
      </c>
      <c r="AP7" s="119" t="str">
        <f t="shared" si="2"/>
        <v>T</v>
      </c>
      <c r="AQ7" s="119" t="str">
        <f t="shared" ref="AQ7:BN7" si="3">CHOOSE(WEEKDAY(AQ6,1),"S","M","T","W","T","F","S")</f>
        <v>F</v>
      </c>
      <c r="AR7" s="119" t="str">
        <f t="shared" si="3"/>
        <v>S</v>
      </c>
      <c r="AS7" s="120" t="str">
        <f t="shared" si="3"/>
        <v>S</v>
      </c>
      <c r="AT7" s="118" t="str">
        <f t="shared" si="3"/>
        <v>M</v>
      </c>
      <c r="AU7" s="119" t="str">
        <f t="shared" si="3"/>
        <v>T</v>
      </c>
      <c r="AV7" s="119" t="str">
        <f t="shared" si="3"/>
        <v>W</v>
      </c>
      <c r="AW7" s="119" t="str">
        <f t="shared" si="3"/>
        <v>T</v>
      </c>
      <c r="AX7" s="119" t="str">
        <f t="shared" si="3"/>
        <v>F</v>
      </c>
      <c r="AY7" s="119" t="str">
        <f t="shared" si="3"/>
        <v>S</v>
      </c>
      <c r="AZ7" s="120" t="str">
        <f t="shared" si="3"/>
        <v>S</v>
      </c>
      <c r="BA7" s="118" t="str">
        <f t="shared" si="3"/>
        <v>M</v>
      </c>
      <c r="BB7" s="119" t="str">
        <f t="shared" si="3"/>
        <v>T</v>
      </c>
      <c r="BC7" s="119" t="str">
        <f t="shared" si="3"/>
        <v>W</v>
      </c>
      <c r="BD7" s="119" t="str">
        <f t="shared" si="3"/>
        <v>T</v>
      </c>
      <c r="BE7" s="119" t="str">
        <f t="shared" si="3"/>
        <v>F</v>
      </c>
      <c r="BF7" s="119" t="str">
        <f t="shared" si="3"/>
        <v>S</v>
      </c>
      <c r="BG7" s="120" t="str">
        <f t="shared" si="3"/>
        <v>S</v>
      </c>
      <c r="BH7" s="118" t="str">
        <f t="shared" si="3"/>
        <v>M</v>
      </c>
      <c r="BI7" s="119" t="str">
        <f t="shared" si="3"/>
        <v>T</v>
      </c>
      <c r="BJ7" s="119" t="str">
        <f t="shared" si="3"/>
        <v>W</v>
      </c>
      <c r="BK7" s="119" t="str">
        <f t="shared" si="3"/>
        <v>T</v>
      </c>
      <c r="BL7" s="119" t="str">
        <f t="shared" si="3"/>
        <v>F</v>
      </c>
      <c r="BM7" s="119" t="str">
        <f t="shared" si="3"/>
        <v>S</v>
      </c>
      <c r="BN7" s="120" t="str">
        <f t="shared" si="3"/>
        <v>S</v>
      </c>
    </row>
    <row r="8" spans="1:66" s="54" customFormat="1" ht="18" x14ac:dyDescent="0.2">
      <c r="A8" s="83" t="str">
        <f>IF(ISERROR(VALUE(SUBSTITUTE(prevWBS,".",""))),"1",IF(ISERROR(FIND("`",SUBSTITUTE(prevWBS,".","`",1))),TEXT(VALUE(prevWBS)+1,"#"),TEXT(VALUE(LEFT(prevWBS,FIND("`",SUBSTITUTE(prevWBS,".","`",1))-1))+1,"#")))</f>
        <v>1</v>
      </c>
      <c r="B8" s="84" t="s">
        <v>7</v>
      </c>
      <c r="C8" s="85"/>
      <c r="D8" s="86"/>
      <c r="E8" s="87"/>
      <c r="F8" s="114" t="str">
        <f>IF(ISBLANK(E8)," - ",IF(G8=0,E8,E8+G8-1))</f>
        <v xml:space="preserve"> - </v>
      </c>
      <c r="G8" s="88"/>
      <c r="H8" s="89"/>
      <c r="I8" s="90" t="str">
        <f t="shared" ref="I8:I37" si="4">IF(OR(F8=0,E8=0)," - ",NETWORKDAYS(E8,F8))</f>
        <v xml:space="preserve"> - </v>
      </c>
      <c r="J8" s="93"/>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row>
    <row r="9" spans="1:66" s="60" customFormat="1" ht="18" x14ac:dyDescent="0.2">
      <c r="A9" s="59" t="str">
        <f t="shared" ref="A9:A17"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23" t="s">
        <v>8</v>
      </c>
      <c r="C9" s="60" t="s">
        <v>9</v>
      </c>
      <c r="D9" s="124"/>
      <c r="E9" s="99">
        <v>43129</v>
      </c>
      <c r="F9" s="100">
        <f>IF(ISBLANK(E9)," - ",IF(I9=0,E9,WORKDAY(E9,I9)-1))</f>
        <v>43135</v>
      </c>
      <c r="G9" s="61">
        <f>F9-E9+1</f>
        <v>7</v>
      </c>
      <c r="H9" s="62">
        <v>1</v>
      </c>
      <c r="I9" s="63">
        <v>5</v>
      </c>
      <c r="J9" s="94"/>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s="60" customFormat="1" ht="18" x14ac:dyDescent="0.2">
      <c r="A10" s="59" t="str">
        <f t="shared" si="5"/>
        <v>1.2</v>
      </c>
      <c r="B10" s="123" t="s">
        <v>8</v>
      </c>
      <c r="D10" s="124"/>
      <c r="E10" s="99">
        <v>43134</v>
      </c>
      <c r="F10" s="100">
        <f t="shared" ref="F10:F17" si="6">IF(ISBLANK(E10)," - ",IF(I10=0,E10,WORKDAY(E10,I10)-1))</f>
        <v>43139</v>
      </c>
      <c r="G10" s="61">
        <f t="shared" ref="G10:G17" si="7">F10-E10+1</f>
        <v>6</v>
      </c>
      <c r="H10" s="62">
        <v>0.6</v>
      </c>
      <c r="I10" s="63">
        <v>5</v>
      </c>
      <c r="J10" s="94"/>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row>
    <row r="11" spans="1:66" s="60" customFormat="1" ht="18" x14ac:dyDescent="0.2">
      <c r="A11" s="59" t="str">
        <f t="shared" si="5"/>
        <v>1.3</v>
      </c>
      <c r="B11" s="123" t="s">
        <v>8</v>
      </c>
      <c r="D11" s="124"/>
      <c r="E11" s="99">
        <v>43139</v>
      </c>
      <c r="F11" s="100">
        <f t="shared" si="6"/>
        <v>43144</v>
      </c>
      <c r="G11" s="61">
        <f t="shared" si="7"/>
        <v>6</v>
      </c>
      <c r="H11" s="62">
        <v>0</v>
      </c>
      <c r="I11" s="63">
        <v>4</v>
      </c>
      <c r="J11" s="94"/>
      <c r="K11" s="106"/>
      <c r="L11" s="106"/>
      <c r="M11" s="107"/>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row>
    <row r="12" spans="1:66" s="60" customFormat="1" ht="18" x14ac:dyDescent="0.2">
      <c r="A12" s="59" t="str">
        <f t="shared" si="5"/>
        <v>1.4</v>
      </c>
      <c r="B12" s="123" t="s">
        <v>8</v>
      </c>
      <c r="D12" s="124"/>
      <c r="E12" s="99">
        <v>43132</v>
      </c>
      <c r="F12" s="100">
        <f t="shared" si="6"/>
        <v>43137</v>
      </c>
      <c r="G12" s="61">
        <f t="shared" si="7"/>
        <v>6</v>
      </c>
      <c r="H12" s="62">
        <v>0.75</v>
      </c>
      <c r="I12" s="63">
        <v>4</v>
      </c>
      <c r="J12" s="94"/>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row>
    <row r="13" spans="1:66" s="60" customFormat="1" ht="18" x14ac:dyDescent="0.2">
      <c r="A13"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125" t="s">
        <v>128</v>
      </c>
      <c r="D13" s="124"/>
      <c r="E13" s="99">
        <v>43133</v>
      </c>
      <c r="F13" s="100">
        <f t="shared" si="6"/>
        <v>43136</v>
      </c>
      <c r="G13" s="61">
        <f t="shared" si="7"/>
        <v>4</v>
      </c>
      <c r="H13" s="62">
        <v>0.5</v>
      </c>
      <c r="I13" s="63">
        <v>2</v>
      </c>
      <c r="J13" s="94"/>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row>
    <row r="14" spans="1:66" s="60" customFormat="1" ht="18" x14ac:dyDescent="0.2">
      <c r="A14"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125" t="s">
        <v>128</v>
      </c>
      <c r="D14" s="124"/>
      <c r="E14" s="99">
        <v>43135</v>
      </c>
      <c r="F14" s="100">
        <f t="shared" si="6"/>
        <v>43137</v>
      </c>
      <c r="G14" s="61">
        <f t="shared" si="7"/>
        <v>3</v>
      </c>
      <c r="H14" s="62">
        <v>0.5</v>
      </c>
      <c r="I14" s="63">
        <v>3</v>
      </c>
      <c r="J14" s="94"/>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row>
    <row r="15" spans="1:66" s="60" customFormat="1" ht="18" x14ac:dyDescent="0.2">
      <c r="A15" s="59" t="str">
        <f t="shared" si="5"/>
        <v>1.5</v>
      </c>
      <c r="B15" s="123" t="s">
        <v>8</v>
      </c>
      <c r="D15" s="124"/>
      <c r="E15" s="99">
        <v>43136</v>
      </c>
      <c r="F15" s="100">
        <f t="shared" si="6"/>
        <v>43142</v>
      </c>
      <c r="G15" s="61">
        <f t="shared" si="7"/>
        <v>7</v>
      </c>
      <c r="H15" s="62">
        <v>0</v>
      </c>
      <c r="I15" s="63">
        <v>5</v>
      </c>
      <c r="J15" s="94"/>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row>
    <row r="16" spans="1:66" s="60" customFormat="1" ht="18" x14ac:dyDescent="0.2">
      <c r="A16" s="59" t="str">
        <f t="shared" si="5"/>
        <v>1.6</v>
      </c>
      <c r="B16" s="123" t="s">
        <v>8</v>
      </c>
      <c r="D16" s="124"/>
      <c r="E16" s="99">
        <v>43134</v>
      </c>
      <c r="F16" s="100">
        <f t="shared" si="6"/>
        <v>43143</v>
      </c>
      <c r="G16" s="61">
        <f t="shared" si="7"/>
        <v>10</v>
      </c>
      <c r="H16" s="62">
        <v>0</v>
      </c>
      <c r="I16" s="63">
        <v>7</v>
      </c>
      <c r="J16" s="94"/>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row>
    <row r="17" spans="1:66" s="60" customFormat="1" ht="18" x14ac:dyDescent="0.2">
      <c r="A17" s="59" t="str">
        <f t="shared" si="5"/>
        <v>1.7</v>
      </c>
      <c r="B17" s="123" t="s">
        <v>8</v>
      </c>
      <c r="D17" s="124"/>
      <c r="E17" s="99">
        <v>43141</v>
      </c>
      <c r="F17" s="100">
        <f t="shared" si="6"/>
        <v>43150</v>
      </c>
      <c r="G17" s="61">
        <f t="shared" si="7"/>
        <v>10</v>
      </c>
      <c r="H17" s="62">
        <v>0</v>
      </c>
      <c r="I17" s="63">
        <v>7</v>
      </c>
      <c r="J17" s="94"/>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54" customFormat="1" ht="18" x14ac:dyDescent="0.2">
      <c r="A18" s="52" t="str">
        <f>IF(ISERROR(VALUE(SUBSTITUTE(prevWBS,".",""))),"1",IF(ISERROR(FIND("`",SUBSTITUTE(prevWBS,".","`",1))),TEXT(VALUE(prevWBS)+1,"#"),TEXT(VALUE(LEFT(prevWBS,FIND("`",SUBSTITUTE(prevWBS,".","`",1))-1))+1,"#")))</f>
        <v>2</v>
      </c>
      <c r="B18" s="53" t="s">
        <v>7</v>
      </c>
      <c r="D18" s="55"/>
      <c r="E18" s="101"/>
      <c r="F18" s="101" t="str">
        <f t="shared" ref="F10:F35" si="8">IF(ISBLANK(E18)," - ",IF(G18=0,E18,E18+G18-1))</f>
        <v xml:space="preserve"> - </v>
      </c>
      <c r="G18" s="56"/>
      <c r="H18" s="57"/>
      <c r="I18" s="58" t="str">
        <f t="shared" si="4"/>
        <v xml:space="preserve"> - </v>
      </c>
      <c r="J18" s="95"/>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row>
    <row r="19" spans="1:66" s="60" customFormat="1" ht="18" x14ac:dyDescent="0.2">
      <c r="A19"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123" t="s">
        <v>8</v>
      </c>
      <c r="D19" s="124"/>
      <c r="E19" s="99">
        <v>43141</v>
      </c>
      <c r="F19" s="100">
        <f t="shared" ref="F19:F23" si="9">IF(ISBLANK(E19)," - ",IF(I19=0,E19,WORKDAY(E19,I19)-1))</f>
        <v>43145</v>
      </c>
      <c r="G19" s="61">
        <f t="shared" ref="G19:G23" si="10">F19-E19+1</f>
        <v>5</v>
      </c>
      <c r="H19" s="62">
        <v>0</v>
      </c>
      <c r="I19" s="63">
        <v>4</v>
      </c>
      <c r="J19" s="94"/>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row>
    <row r="20" spans="1:66" s="60" customFormat="1" ht="18" x14ac:dyDescent="0.2">
      <c r="A20"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123" t="s">
        <v>8</v>
      </c>
      <c r="D20" s="124"/>
      <c r="E20" s="99">
        <v>43145</v>
      </c>
      <c r="F20" s="100">
        <f t="shared" si="9"/>
        <v>43149</v>
      </c>
      <c r="G20" s="61">
        <f t="shared" si="10"/>
        <v>5</v>
      </c>
      <c r="H20" s="62">
        <v>0</v>
      </c>
      <c r="I20" s="63">
        <v>3</v>
      </c>
      <c r="J20" s="94"/>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row>
    <row r="21" spans="1:66" s="60" customFormat="1" ht="18" x14ac:dyDescent="0.2">
      <c r="A2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123" t="s">
        <v>8</v>
      </c>
      <c r="D21" s="124"/>
      <c r="E21" s="99">
        <v>43145</v>
      </c>
      <c r="F21" s="100">
        <f t="shared" si="9"/>
        <v>43149</v>
      </c>
      <c r="G21" s="61">
        <f t="shared" si="10"/>
        <v>5</v>
      </c>
      <c r="H21" s="62">
        <v>0</v>
      </c>
      <c r="I21" s="63">
        <v>3</v>
      </c>
      <c r="J21" s="94"/>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row>
    <row r="22" spans="1:66" s="60" customFormat="1" ht="18" x14ac:dyDescent="0.2">
      <c r="A22"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123" t="s">
        <v>8</v>
      </c>
      <c r="D22" s="124"/>
      <c r="E22" s="99">
        <v>43148</v>
      </c>
      <c r="F22" s="100">
        <f t="shared" si="9"/>
        <v>43156</v>
      </c>
      <c r="G22" s="61">
        <f t="shared" si="10"/>
        <v>9</v>
      </c>
      <c r="H22" s="62">
        <v>0</v>
      </c>
      <c r="I22" s="63">
        <v>6</v>
      </c>
      <c r="J22" s="94"/>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row>
    <row r="23" spans="1:66" s="60" customFormat="1" ht="18" x14ac:dyDescent="0.2">
      <c r="A23"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123" t="s">
        <v>8</v>
      </c>
      <c r="D23" s="124"/>
      <c r="E23" s="99">
        <v>43154</v>
      </c>
      <c r="F23" s="100">
        <f t="shared" si="9"/>
        <v>43158</v>
      </c>
      <c r="G23" s="61">
        <f t="shared" si="10"/>
        <v>5</v>
      </c>
      <c r="H23" s="62">
        <v>0</v>
      </c>
      <c r="I23" s="63">
        <v>3</v>
      </c>
      <c r="J23" s="94"/>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row>
    <row r="24" spans="1:66" s="54" customFormat="1" ht="18" x14ac:dyDescent="0.2">
      <c r="A24" s="52" t="str">
        <f>IF(ISERROR(VALUE(SUBSTITUTE(prevWBS,".",""))),"1",IF(ISERROR(FIND("`",SUBSTITUTE(prevWBS,".","`",1))),TEXT(VALUE(prevWBS)+1,"#"),TEXT(VALUE(LEFT(prevWBS,FIND("`",SUBSTITUTE(prevWBS,".","`",1))-1))+1,"#")))</f>
        <v>3</v>
      </c>
      <c r="B24" s="53" t="s">
        <v>7</v>
      </c>
      <c r="D24" s="55"/>
      <c r="E24" s="101"/>
      <c r="F24" s="101" t="str">
        <f t="shared" si="8"/>
        <v xml:space="preserve"> - </v>
      </c>
      <c r="G24" s="56"/>
      <c r="H24" s="57"/>
      <c r="I24" s="58"/>
      <c r="J24" s="95"/>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row>
    <row r="25" spans="1:66" s="60" customFormat="1" ht="18" x14ac:dyDescent="0.2">
      <c r="A2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123" t="s">
        <v>8</v>
      </c>
      <c r="D25" s="124"/>
      <c r="E25" s="99">
        <v>43141</v>
      </c>
      <c r="F25" s="100">
        <f t="shared" ref="F25" si="11">IF(ISBLANK(E25)," - ",IF(I25=0,E25,WORKDAY(E25,I25)-1))</f>
        <v>43145</v>
      </c>
      <c r="G25" s="61">
        <f t="shared" ref="G25" si="12">F25-E25+1</f>
        <v>5</v>
      </c>
      <c r="H25" s="62">
        <v>0</v>
      </c>
      <c r="I25" s="63">
        <v>4</v>
      </c>
      <c r="J25" s="94"/>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row>
    <row r="26" spans="1:66" s="60" customFormat="1" ht="18" x14ac:dyDescent="0.2">
      <c r="A26"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123" t="s">
        <v>8</v>
      </c>
      <c r="D26" s="124"/>
      <c r="E26" s="99">
        <v>43145</v>
      </c>
      <c r="F26" s="100">
        <f t="shared" ref="F26:F29" si="13">IF(ISBLANK(E26)," - ",IF(I26=0,E26,WORKDAY(E26,I26)-1))</f>
        <v>43149</v>
      </c>
      <c r="G26" s="61">
        <f t="shared" ref="G26:G29" si="14">F26-E26+1</f>
        <v>5</v>
      </c>
      <c r="H26" s="62">
        <v>0</v>
      </c>
      <c r="I26" s="63">
        <v>3</v>
      </c>
      <c r="J26" s="94"/>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row>
    <row r="27" spans="1:66" s="60" customFormat="1" ht="18" x14ac:dyDescent="0.2">
      <c r="A27"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123" t="s">
        <v>8</v>
      </c>
      <c r="D27" s="124"/>
      <c r="E27" s="99">
        <v>43145</v>
      </c>
      <c r="F27" s="100">
        <f t="shared" si="13"/>
        <v>43149</v>
      </c>
      <c r="G27" s="61">
        <f t="shared" si="14"/>
        <v>5</v>
      </c>
      <c r="H27" s="62">
        <v>0</v>
      </c>
      <c r="I27" s="63">
        <v>3</v>
      </c>
      <c r="J27" s="94"/>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row>
    <row r="28" spans="1:66" s="60" customFormat="1" ht="18" x14ac:dyDescent="0.2">
      <c r="A28"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123" t="s">
        <v>8</v>
      </c>
      <c r="D28" s="124"/>
      <c r="E28" s="99">
        <v>43148</v>
      </c>
      <c r="F28" s="100">
        <f t="shared" si="13"/>
        <v>43156</v>
      </c>
      <c r="G28" s="61">
        <f t="shared" si="14"/>
        <v>9</v>
      </c>
      <c r="H28" s="62">
        <v>0</v>
      </c>
      <c r="I28" s="63">
        <v>6</v>
      </c>
      <c r="J28" s="94"/>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row>
    <row r="29" spans="1:66" s="60" customFormat="1" ht="18" x14ac:dyDescent="0.2">
      <c r="A29"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123" t="s">
        <v>8</v>
      </c>
      <c r="D29" s="124"/>
      <c r="E29" s="99">
        <v>43154</v>
      </c>
      <c r="F29" s="100">
        <f t="shared" si="13"/>
        <v>43158</v>
      </c>
      <c r="G29" s="61">
        <f t="shared" si="14"/>
        <v>5</v>
      </c>
      <c r="H29" s="62">
        <v>0</v>
      </c>
      <c r="I29" s="63">
        <v>3</v>
      </c>
      <c r="J29" s="94"/>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row>
    <row r="30" spans="1:66" s="54" customFormat="1" ht="18" x14ac:dyDescent="0.2">
      <c r="A30" s="52" t="str">
        <f>IF(ISERROR(VALUE(SUBSTITUTE(prevWBS,".",""))),"1",IF(ISERROR(FIND("`",SUBSTITUTE(prevWBS,".","`",1))),TEXT(VALUE(prevWBS)+1,"#"),TEXT(VALUE(LEFT(prevWBS,FIND("`",SUBSTITUTE(prevWBS,".","`",1))-1))+1,"#")))</f>
        <v>4</v>
      </c>
      <c r="B30" s="53" t="s">
        <v>7</v>
      </c>
      <c r="D30" s="55"/>
      <c r="E30" s="101"/>
      <c r="F30" s="101" t="str">
        <f t="shared" si="8"/>
        <v xml:space="preserve"> - </v>
      </c>
      <c r="G30" s="56"/>
      <c r="H30" s="57"/>
      <c r="I30" s="58"/>
      <c r="J30" s="95"/>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row>
    <row r="31" spans="1:66" s="60" customFormat="1" ht="18" x14ac:dyDescent="0.2">
      <c r="A3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123" t="s">
        <v>8</v>
      </c>
      <c r="D31" s="124"/>
      <c r="E31" s="99">
        <v>43129</v>
      </c>
      <c r="F31" s="100">
        <f t="shared" ref="F31:F35" si="15">IF(ISBLANK(E31)," - ",IF(I31=0,E31,WORKDAY(E31,I31)-1))</f>
        <v>43129</v>
      </c>
      <c r="G31" s="61">
        <f t="shared" ref="G31:G35" si="16">F31-E31+1</f>
        <v>1</v>
      </c>
      <c r="H31" s="62">
        <v>0</v>
      </c>
      <c r="I31" s="63">
        <v>1</v>
      </c>
      <c r="J31" s="94"/>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row>
    <row r="32" spans="1:66" s="60" customFormat="1" ht="18" x14ac:dyDescent="0.2">
      <c r="A32"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123" t="s">
        <v>8</v>
      </c>
      <c r="D32" s="124"/>
      <c r="E32" s="99">
        <v>43130</v>
      </c>
      <c r="F32" s="100">
        <f t="shared" si="15"/>
        <v>43130</v>
      </c>
      <c r="G32" s="61">
        <f t="shared" si="16"/>
        <v>1</v>
      </c>
      <c r="H32" s="62">
        <v>0</v>
      </c>
      <c r="I32" s="63">
        <v>1</v>
      </c>
      <c r="J32" s="94"/>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row>
    <row r="33" spans="1:66" s="60" customFormat="1" ht="18" x14ac:dyDescent="0.2">
      <c r="A33"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123" t="s">
        <v>8</v>
      </c>
      <c r="D33" s="124"/>
      <c r="E33" s="99">
        <v>43131</v>
      </c>
      <c r="F33" s="100">
        <f t="shared" si="15"/>
        <v>43131</v>
      </c>
      <c r="G33" s="61">
        <f t="shared" si="16"/>
        <v>1</v>
      </c>
      <c r="H33" s="62">
        <v>0</v>
      </c>
      <c r="I33" s="63">
        <v>1</v>
      </c>
      <c r="J33" s="94"/>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row>
    <row r="34" spans="1:66" s="60" customFormat="1" ht="18" x14ac:dyDescent="0.2">
      <c r="A34"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123" t="s">
        <v>8</v>
      </c>
      <c r="D34" s="124"/>
      <c r="E34" s="99">
        <v>43132</v>
      </c>
      <c r="F34" s="100">
        <f t="shared" si="15"/>
        <v>43132</v>
      </c>
      <c r="G34" s="61">
        <f t="shared" si="16"/>
        <v>1</v>
      </c>
      <c r="H34" s="62">
        <v>0</v>
      </c>
      <c r="I34" s="63">
        <v>1</v>
      </c>
      <c r="J34" s="94"/>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row>
    <row r="35" spans="1:66" s="60" customFormat="1" ht="18" x14ac:dyDescent="0.2">
      <c r="A3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123" t="s">
        <v>8</v>
      </c>
      <c r="D35" s="124"/>
      <c r="E35" s="99">
        <v>43133</v>
      </c>
      <c r="F35" s="100">
        <f t="shared" si="15"/>
        <v>43135</v>
      </c>
      <c r="G35" s="61">
        <f t="shared" si="16"/>
        <v>3</v>
      </c>
      <c r="H35" s="62">
        <v>0</v>
      </c>
      <c r="I35" s="63">
        <v>1</v>
      </c>
      <c r="J35" s="94"/>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row>
    <row r="36" spans="1:66" s="69" customFormat="1" ht="18" x14ac:dyDescent="0.2">
      <c r="A36" s="59"/>
      <c r="B36" s="64"/>
      <c r="C36" s="64"/>
      <c r="D36" s="65"/>
      <c r="E36" s="102"/>
      <c r="F36" s="102"/>
      <c r="G36" s="66"/>
      <c r="H36" s="67"/>
      <c r="I36" s="68" t="str">
        <f t="shared" si="4"/>
        <v xml:space="preserve"> - </v>
      </c>
      <c r="J36" s="9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row>
    <row r="37" spans="1:66" s="69" customFormat="1" ht="18" x14ac:dyDescent="0.2">
      <c r="A37" s="59"/>
      <c r="B37" s="64"/>
      <c r="C37" s="64"/>
      <c r="D37" s="65"/>
      <c r="E37" s="102"/>
      <c r="F37" s="102"/>
      <c r="G37" s="66"/>
      <c r="H37" s="67"/>
      <c r="I37" s="68" t="str">
        <f t="shared" si="4"/>
        <v xml:space="preserve"> - </v>
      </c>
      <c r="J37" s="9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row>
    <row r="38" spans="1:66" s="74" customFormat="1" ht="18" x14ac:dyDescent="0.2">
      <c r="A38" s="70" t="s">
        <v>0</v>
      </c>
      <c r="B38" s="71"/>
      <c r="C38" s="72"/>
      <c r="D38" s="72"/>
      <c r="E38" s="103"/>
      <c r="F38" s="103"/>
      <c r="G38" s="73"/>
      <c r="H38" s="73"/>
      <c r="I38" s="73"/>
      <c r="J38" s="97"/>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row>
    <row r="39" spans="1:66" s="69" customFormat="1" ht="18" x14ac:dyDescent="0.2">
      <c r="A39" s="75" t="s">
        <v>39</v>
      </c>
      <c r="B39" s="76"/>
      <c r="C39" s="76"/>
      <c r="D39" s="76"/>
      <c r="E39" s="104"/>
      <c r="F39" s="104"/>
      <c r="G39" s="76"/>
      <c r="H39" s="76"/>
      <c r="I39" s="76"/>
      <c r="J39" s="97"/>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row>
    <row r="40" spans="1:66" s="69" customFormat="1" ht="18" x14ac:dyDescent="0.2">
      <c r="A40" s="127" t="str">
        <f>IF(ISERROR(VALUE(SUBSTITUTE(prevWBS,".",""))),"1",IF(ISERROR(FIND("`",SUBSTITUTE(prevWBS,".","`",1))),TEXT(VALUE(prevWBS)+1,"#"),TEXT(VALUE(LEFT(prevWBS,FIND("`",SUBSTITUTE(prevWBS,".","`",1))-1))+1,"#")))</f>
        <v>1</v>
      </c>
      <c r="B40" s="128" t="s">
        <v>73</v>
      </c>
      <c r="C40" s="77"/>
      <c r="D40" s="78"/>
      <c r="E40" s="99"/>
      <c r="F40" s="100" t="str">
        <f t="shared" ref="F40:F43" si="17">IF(ISBLANK(E40)," - ",IF(G40=0,E40,E40+G40-1))</f>
        <v xml:space="preserve"> - </v>
      </c>
      <c r="G40" s="61"/>
      <c r="H40" s="62"/>
      <c r="I40" s="79" t="str">
        <f>IF(OR(F40=0,E40=0)," - ",NETWORKDAYS(E40,F40))</f>
        <v xml:space="preserve"> - </v>
      </c>
      <c r="J40" s="98"/>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row>
    <row r="41" spans="1:66" s="69" customFormat="1" ht="18" x14ac:dyDescent="0.2">
      <c r="A4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1" s="80" t="s">
        <v>64</v>
      </c>
      <c r="C41" s="80"/>
      <c r="D41" s="78"/>
      <c r="E41" s="99"/>
      <c r="F41" s="100" t="str">
        <f t="shared" si="17"/>
        <v xml:space="preserve"> - </v>
      </c>
      <c r="G41" s="61"/>
      <c r="H41" s="62"/>
      <c r="I41" s="79" t="str">
        <f t="shared" ref="I41:I43" si="18">IF(OR(F41=0,E41=0)," - ",NETWORKDAYS(E41,F41))</f>
        <v xml:space="preserve"> - </v>
      </c>
      <c r="J41" s="98"/>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row>
    <row r="42" spans="1:66" s="69" customFormat="1" ht="18" x14ac:dyDescent="0.2">
      <c r="A42"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42" s="81" t="s">
        <v>65</v>
      </c>
      <c r="C42" s="80"/>
      <c r="D42" s="78"/>
      <c r="E42" s="99"/>
      <c r="F42" s="100" t="str">
        <f t="shared" si="17"/>
        <v xml:space="preserve"> - </v>
      </c>
      <c r="G42" s="61"/>
      <c r="H42" s="62"/>
      <c r="I42" s="79" t="str">
        <f t="shared" si="18"/>
        <v xml:space="preserve"> - </v>
      </c>
      <c r="J42" s="98"/>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row>
    <row r="43" spans="1:66" s="69" customFormat="1" ht="18" x14ac:dyDescent="0.2">
      <c r="A43" s="59"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43" s="81" t="s">
        <v>66</v>
      </c>
      <c r="C43" s="80"/>
      <c r="D43" s="78"/>
      <c r="E43" s="99"/>
      <c r="F43" s="100" t="str">
        <f t="shared" si="17"/>
        <v xml:space="preserve"> - </v>
      </c>
      <c r="G43" s="61"/>
      <c r="H43" s="62"/>
      <c r="I43" s="79" t="str">
        <f t="shared" si="18"/>
        <v xml:space="preserve"> - </v>
      </c>
      <c r="J43" s="98"/>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row>
    <row r="44" spans="1:66" s="32" customFormat="1" x14ac:dyDescent="0.2">
      <c r="A44" s="160" t="str">
        <f>HYPERLINK("https://vertex42.link/HowToCreateAGanttChart","► Watch How to Create a Gantt Chart in Excel")</f>
        <v>► Watch How to Create a Gantt Chart in Excel</v>
      </c>
      <c r="B44" s="30"/>
      <c r="C44" s="30"/>
      <c r="D44" s="31"/>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row>
  </sheetData>
  <sheetProtection formatCells="0" formatColumns="0" formatRows="0" insertRows="0" deleteRows="0"/>
  <mergeCells count="19">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8:H43">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3" priority="45">
      <formula>K$6=TODAY()</formula>
    </cfRule>
  </conditionalFormatting>
  <conditionalFormatting sqref="K8:BN43">
    <cfRule type="expression" dxfId="2" priority="48">
      <formula>AND($E8&lt;=K$6,ROUNDDOWN(($F8-$E8+1)*$H8,0)+$E8-1&gt;=K$6)</formula>
    </cfRule>
    <cfRule type="expression" dxfId="1" priority="49">
      <formula>AND(NOT(ISBLANK($E8)),$E8&lt;=K$6,$F8&gt;=K$6)</formula>
    </cfRule>
  </conditionalFormatting>
  <conditionalFormatting sqref="K6:BN43">
    <cfRule type="expression" dxfId="0" priority="8">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25" right="0.25" top="0.5" bottom="0.5" header="0.5" footer="0.25"/>
  <pageSetup scale="63" fitToHeight="0" orientation="landscape" r:id="rId1"/>
  <headerFooter alignWithMargins="0"/>
  <ignoredErrors>
    <ignoredError sqref="H9 A36:B37 B31 B32:B34 B25:B28 B19:B22 H13 H14 A39:B39 B38 E18 E24 E30 E36:H39 G18:H18 G24:H24 G30:H30 H22 G40 G41:G42 G43 H20 H21 H25:H28 H31:H34" unlockedFormula="1"/>
    <ignoredError sqref="A30 A24 A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95250</xdr:colOff>
                    <xdr:row>1</xdr:row>
                    <xdr:rowOff>123825</xdr:rowOff>
                  </from>
                  <to>
                    <xdr:col>27</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6"/>
  <sheetViews>
    <sheetView showGridLines="0" workbookViewId="0">
      <selection activeCell="A2" sqref="A2"/>
    </sheetView>
  </sheetViews>
  <sheetFormatPr defaultRowHeight="12.75" x14ac:dyDescent="0.2"/>
  <cols>
    <col min="1" max="1" width="5.5703125" style="16" customWidth="1"/>
    <col min="2" max="2" width="37.7109375" style="16" customWidth="1"/>
    <col min="3" max="3" width="55.140625" style="16" customWidth="1"/>
    <col min="4" max="7" width="8.85546875" style="16"/>
  </cols>
  <sheetData>
    <row r="1" spans="1:3" ht="30" customHeight="1" x14ac:dyDescent="0.2">
      <c r="A1" s="34" t="s">
        <v>23</v>
      </c>
    </row>
    <row r="4" spans="1:3" x14ac:dyDescent="0.2">
      <c r="C4" s="23" t="s">
        <v>31</v>
      </c>
    </row>
    <row r="5" spans="1:3" x14ac:dyDescent="0.2">
      <c r="C5" s="20" t="s">
        <v>32</v>
      </c>
    </row>
    <row r="6" spans="1:3" x14ac:dyDescent="0.2">
      <c r="C6" s="20"/>
    </row>
    <row r="7" spans="1:3" ht="18" x14ac:dyDescent="0.25">
      <c r="C7" s="24" t="s">
        <v>52</v>
      </c>
    </row>
    <row r="8" spans="1:3" x14ac:dyDescent="0.2">
      <c r="C8" s="25" t="s">
        <v>50</v>
      </c>
    </row>
    <row r="10" spans="1:3" x14ac:dyDescent="0.2">
      <c r="C10" s="20" t="s">
        <v>49</v>
      </c>
    </row>
    <row r="11" spans="1:3" x14ac:dyDescent="0.2">
      <c r="C11" s="20" t="s">
        <v>48</v>
      </c>
    </row>
    <row r="13" spans="1:3" ht="18" x14ac:dyDescent="0.25">
      <c r="C13" s="24" t="s">
        <v>47</v>
      </c>
    </row>
    <row r="16" spans="1:3" ht="15.75" x14ac:dyDescent="0.25">
      <c r="A16" s="27" t="s">
        <v>25</v>
      </c>
    </row>
    <row r="17" spans="2:2" s="16" customFormat="1" x14ac:dyDescent="0.2"/>
    <row r="18" spans="2:2" ht="15" x14ac:dyDescent="0.25">
      <c r="B18" s="26" t="s">
        <v>36</v>
      </c>
    </row>
    <row r="19" spans="2:2" x14ac:dyDescent="0.2">
      <c r="B19" s="20" t="s">
        <v>42</v>
      </c>
    </row>
    <row r="20" spans="2:2" x14ac:dyDescent="0.2">
      <c r="B20" s="20" t="s">
        <v>43</v>
      </c>
    </row>
    <row r="22" spans="2:2" s="16" customFormat="1" ht="15" x14ac:dyDescent="0.25">
      <c r="B22" s="26" t="s">
        <v>44</v>
      </c>
    </row>
    <row r="23" spans="2:2" s="16" customFormat="1" x14ac:dyDescent="0.2">
      <c r="B23" s="20" t="s">
        <v>45</v>
      </c>
    </row>
    <row r="24" spans="2:2" s="16" customFormat="1" x14ac:dyDescent="0.2">
      <c r="B24" s="20" t="s">
        <v>46</v>
      </c>
    </row>
    <row r="26" spans="2:2" s="16" customFormat="1" ht="15" x14ac:dyDescent="0.25">
      <c r="B26" s="26" t="s">
        <v>33</v>
      </c>
    </row>
    <row r="27" spans="2:2" s="16" customFormat="1" x14ac:dyDescent="0.2">
      <c r="B27" s="20" t="s">
        <v>37</v>
      </c>
    </row>
    <row r="28" spans="2:2" s="16" customFormat="1" x14ac:dyDescent="0.2">
      <c r="B28" s="20" t="s">
        <v>38</v>
      </c>
    </row>
    <row r="29" spans="2:2" x14ac:dyDescent="0.2">
      <c r="B29" s="20" t="s">
        <v>40</v>
      </c>
    </row>
    <row r="30" spans="2:2" x14ac:dyDescent="0.2">
      <c r="B30" s="16" t="s">
        <v>26</v>
      </c>
    </row>
    <row r="31" spans="2:2" x14ac:dyDescent="0.2">
      <c r="B31" s="16" t="s">
        <v>27</v>
      </c>
    </row>
    <row r="32" spans="2:2" x14ac:dyDescent="0.2">
      <c r="B32" s="16" t="s">
        <v>28</v>
      </c>
    </row>
    <row r="34" spans="2:2" ht="15" x14ac:dyDescent="0.25">
      <c r="B34" s="26" t="s">
        <v>29</v>
      </c>
    </row>
    <row r="35" spans="2:2" x14ac:dyDescent="0.2">
      <c r="B35" s="20" t="s">
        <v>123</v>
      </c>
    </row>
    <row r="36" spans="2:2" x14ac:dyDescent="0.2">
      <c r="B36" s="20" t="s">
        <v>124</v>
      </c>
    </row>
    <row r="37" spans="2:2" x14ac:dyDescent="0.2">
      <c r="B37" s="20" t="s">
        <v>125</v>
      </c>
    </row>
    <row r="39" spans="2:2" ht="15" x14ac:dyDescent="0.25">
      <c r="B39" s="26" t="s">
        <v>30</v>
      </c>
    </row>
    <row r="40" spans="2:2" x14ac:dyDescent="0.2">
      <c r="B40" s="20" t="s">
        <v>41</v>
      </c>
    </row>
    <row r="42" spans="2:2" s="16" customFormat="1" ht="15" x14ac:dyDescent="0.25">
      <c r="B42" s="26" t="s">
        <v>34</v>
      </c>
    </row>
    <row r="43" spans="2:2" s="16" customFormat="1" x14ac:dyDescent="0.2">
      <c r="B43" s="20" t="s">
        <v>126</v>
      </c>
    </row>
    <row r="44" spans="2:2" s="16" customFormat="1" x14ac:dyDescent="0.2">
      <c r="B44" s="20" t="s">
        <v>35</v>
      </c>
    </row>
    <row r="45" spans="2:2" s="16" customFormat="1" x14ac:dyDescent="0.2"/>
    <row r="46" spans="2:2" ht="18" x14ac:dyDescent="0.25">
      <c r="B46" s="24" t="s">
        <v>24</v>
      </c>
    </row>
  </sheetData>
  <hyperlinks>
    <hyperlink ref="C7" r:id="rId1" xr:uid="{00000000-0004-0000-0100-000000000000}"/>
    <hyperlink ref="B46" r:id="rId2" tooltip="Go to Vertex42.com" display="https://www.vertex42.com/Links/go.php?urlid=GanttChartPro" xr:uid="{00000000-0004-0000-0100-000001000000}"/>
    <hyperlink ref="C13" r:id="rId3" display="https://www.vertex42.com/blog/business/pm/new-gantt-chart-for-excel-online.html" xr:uid="{00000000-0004-0000-0100-000002000000}"/>
  </hyperlinks>
  <pageMargins left="0.7" right="0.7" top="0.75" bottom="0.75" header="0.3" footer="0.3"/>
  <pageSetup scale="93"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94"/>
  <sheetViews>
    <sheetView showGridLines="0" workbookViewId="0">
      <selection activeCell="A3" sqref="A3"/>
    </sheetView>
  </sheetViews>
  <sheetFormatPr defaultColWidth="8.85546875" defaultRowHeight="12.75" x14ac:dyDescent="0.2"/>
  <cols>
    <col min="1" max="1" width="5.5703125" style="7" customWidth="1"/>
    <col min="2" max="2" width="90.42578125" style="7" customWidth="1"/>
    <col min="3" max="3" width="16.42578125" style="7" bestFit="1" customWidth="1"/>
    <col min="4" max="16384" width="8.85546875" style="7"/>
  </cols>
  <sheetData>
    <row r="1" spans="1:3" ht="30" customHeight="1" x14ac:dyDescent="0.2">
      <c r="A1" s="39" t="s">
        <v>118</v>
      </c>
      <c r="B1" s="40"/>
      <c r="C1" s="41"/>
    </row>
    <row r="2" spans="1:3" ht="14.25" x14ac:dyDescent="0.2">
      <c r="A2" s="135" t="s">
        <v>50</v>
      </c>
      <c r="B2" s="9"/>
      <c r="C2" s="8"/>
    </row>
    <row r="3" spans="1:3" s="20" customFormat="1" x14ac:dyDescent="0.2">
      <c r="A3" s="8"/>
      <c r="B3" s="9"/>
      <c r="C3" s="8"/>
    </row>
    <row r="4" spans="1:3" s="8" customFormat="1" ht="18" x14ac:dyDescent="0.25">
      <c r="A4" s="130" t="s">
        <v>85</v>
      </c>
      <c r="B4" s="38"/>
    </row>
    <row r="5" spans="1:3" s="8" customFormat="1" ht="57" x14ac:dyDescent="0.2">
      <c r="B5" s="136" t="s">
        <v>74</v>
      </c>
    </row>
    <row r="7" spans="1:3" ht="28.5" x14ac:dyDescent="0.2">
      <c r="B7" s="136" t="s">
        <v>86</v>
      </c>
    </row>
    <row r="9" spans="1:3" ht="14.25" x14ac:dyDescent="0.2">
      <c r="B9" s="135" t="s">
        <v>62</v>
      </c>
    </row>
    <row r="11" spans="1:3" ht="28.5" x14ac:dyDescent="0.2">
      <c r="B11" s="134" t="s">
        <v>63</v>
      </c>
    </row>
    <row r="12" spans="1:3" s="20" customFormat="1" x14ac:dyDescent="0.2"/>
    <row r="13" spans="1:3" ht="18" x14ac:dyDescent="0.25">
      <c r="A13" s="171" t="s">
        <v>3</v>
      </c>
      <c r="B13" s="171"/>
    </row>
    <row r="14" spans="1:3" s="20" customFormat="1" x14ac:dyDescent="0.2"/>
    <row r="15" spans="1:3" s="131" customFormat="1" ht="18" x14ac:dyDescent="0.2">
      <c r="A15" s="139"/>
      <c r="B15" s="137" t="s">
        <v>77</v>
      </c>
    </row>
    <row r="16" spans="1:3" s="131" customFormat="1" ht="18" x14ac:dyDescent="0.2">
      <c r="A16" s="139"/>
      <c r="B16" s="138" t="s">
        <v>75</v>
      </c>
      <c r="C16" s="133" t="s">
        <v>2</v>
      </c>
    </row>
    <row r="17" spans="1:3" ht="18" x14ac:dyDescent="0.25">
      <c r="A17" s="140"/>
      <c r="B17" s="138" t="s">
        <v>79</v>
      </c>
    </row>
    <row r="18" spans="1:3" s="20" customFormat="1" ht="18" x14ac:dyDescent="0.25">
      <c r="A18" s="140"/>
      <c r="B18" s="138" t="s">
        <v>87</v>
      </c>
    </row>
    <row r="19" spans="1:3" s="41" customFormat="1" ht="18" x14ac:dyDescent="0.25">
      <c r="A19" s="143"/>
      <c r="B19" s="138" t="s">
        <v>88</v>
      </c>
    </row>
    <row r="20" spans="1:3" s="131" customFormat="1" ht="18" x14ac:dyDescent="0.2">
      <c r="A20" s="139"/>
      <c r="B20" s="137" t="s">
        <v>76</v>
      </c>
      <c r="C20" s="132" t="s">
        <v>1</v>
      </c>
    </row>
    <row r="21" spans="1:3" ht="18" x14ac:dyDescent="0.25">
      <c r="A21" s="140"/>
      <c r="B21" s="138" t="s">
        <v>78</v>
      </c>
    </row>
    <row r="22" spans="1:3" s="8" customFormat="1" ht="18" x14ac:dyDescent="0.25">
      <c r="A22" s="141"/>
      <c r="B22" s="142" t="s">
        <v>80</v>
      </c>
    </row>
    <row r="23" spans="1:3" s="8" customFormat="1" ht="18" x14ac:dyDescent="0.25">
      <c r="A23" s="141"/>
      <c r="B23" s="10"/>
    </row>
    <row r="24" spans="1:3" s="8" customFormat="1" ht="18" x14ac:dyDescent="0.25">
      <c r="A24" s="171" t="s">
        <v>81</v>
      </c>
      <c r="B24" s="171"/>
    </row>
    <row r="25" spans="1:3" s="8" customFormat="1" ht="43.5" x14ac:dyDescent="0.25">
      <c r="A25" s="141"/>
      <c r="B25" s="138" t="s">
        <v>89</v>
      </c>
    </row>
    <row r="26" spans="1:3" s="8" customFormat="1" ht="18" x14ac:dyDescent="0.25">
      <c r="A26" s="141"/>
      <c r="B26" s="138"/>
    </row>
    <row r="27" spans="1:3" s="8" customFormat="1" ht="18" x14ac:dyDescent="0.25">
      <c r="A27" s="141"/>
      <c r="B27" s="159" t="s">
        <v>93</v>
      </c>
    </row>
    <row r="28" spans="1:3" s="8" customFormat="1" ht="18" x14ac:dyDescent="0.25">
      <c r="A28" s="141"/>
      <c r="B28" s="138" t="s">
        <v>82</v>
      </c>
    </row>
    <row r="29" spans="1:3" s="8" customFormat="1" ht="28.5" x14ac:dyDescent="0.25">
      <c r="A29" s="141"/>
      <c r="B29" s="138" t="s">
        <v>84</v>
      </c>
    </row>
    <row r="30" spans="1:3" s="8" customFormat="1" ht="18" x14ac:dyDescent="0.25">
      <c r="A30" s="141"/>
      <c r="B30" s="138"/>
    </row>
    <row r="31" spans="1:3" s="8" customFormat="1" ht="18" x14ac:dyDescent="0.25">
      <c r="A31" s="141"/>
      <c r="B31" s="159" t="s">
        <v>90</v>
      </c>
    </row>
    <row r="32" spans="1:3" s="8" customFormat="1" ht="18" x14ac:dyDescent="0.25">
      <c r="A32" s="141"/>
      <c r="B32" s="138" t="s">
        <v>83</v>
      </c>
    </row>
    <row r="33" spans="1:2" s="8" customFormat="1" ht="18" x14ac:dyDescent="0.25">
      <c r="A33" s="141"/>
      <c r="B33" s="138" t="s">
        <v>91</v>
      </c>
    </row>
    <row r="34" spans="1:2" s="8" customFormat="1" ht="18" x14ac:dyDescent="0.25">
      <c r="A34" s="141"/>
      <c r="B34" s="10"/>
    </row>
    <row r="35" spans="1:2" s="8" customFormat="1" ht="28.5" x14ac:dyDescent="0.25">
      <c r="A35" s="141"/>
      <c r="B35" s="138" t="s">
        <v>129</v>
      </c>
    </row>
    <row r="36" spans="1:2" s="8" customFormat="1" ht="18" x14ac:dyDescent="0.25">
      <c r="A36" s="141"/>
      <c r="B36" s="144" t="s">
        <v>92</v>
      </c>
    </row>
    <row r="37" spans="1:2" s="8" customFormat="1" ht="18" x14ac:dyDescent="0.25">
      <c r="A37" s="141"/>
      <c r="B37" s="10"/>
    </row>
    <row r="38" spans="1:2" ht="18" x14ac:dyDescent="0.25">
      <c r="A38" s="171" t="s">
        <v>11</v>
      </c>
      <c r="B38" s="171"/>
    </row>
    <row r="39" spans="1:2" ht="28.5" x14ac:dyDescent="0.2">
      <c r="B39" s="138" t="s">
        <v>95</v>
      </c>
    </row>
    <row r="40" spans="1:2" s="20" customFormat="1" x14ac:dyDescent="0.2"/>
    <row r="41" spans="1:2" s="20" customFormat="1" ht="14.25" x14ac:dyDescent="0.2">
      <c r="B41" s="138" t="s">
        <v>96</v>
      </c>
    </row>
    <row r="42" spans="1:2" s="20" customFormat="1" x14ac:dyDescent="0.2"/>
    <row r="43" spans="1:2" s="20" customFormat="1" ht="28.5" x14ac:dyDescent="0.2">
      <c r="B43" s="138" t="s">
        <v>94</v>
      </c>
    </row>
    <row r="44" spans="1:2" s="20" customFormat="1" x14ac:dyDescent="0.2"/>
    <row r="45" spans="1:2" ht="28.5" x14ac:dyDescent="0.2">
      <c r="B45" s="138" t="s">
        <v>97</v>
      </c>
    </row>
    <row r="46" spans="1:2" x14ac:dyDescent="0.2">
      <c r="B46" s="21"/>
    </row>
    <row r="47" spans="1:2" ht="28.5" x14ac:dyDescent="0.2">
      <c r="B47" s="138" t="s">
        <v>98</v>
      </c>
    </row>
    <row r="48" spans="1:2" x14ac:dyDescent="0.2">
      <c r="B48" s="11"/>
    </row>
    <row r="49" spans="1:2" ht="18" x14ac:dyDescent="0.25">
      <c r="A49" s="171" t="s">
        <v>6</v>
      </c>
      <c r="B49" s="171"/>
    </row>
    <row r="50" spans="1:2" ht="28.5" x14ac:dyDescent="0.2">
      <c r="B50" s="138" t="s">
        <v>130</v>
      </c>
    </row>
    <row r="51" spans="1:2" x14ac:dyDescent="0.2">
      <c r="B51" s="11"/>
    </row>
    <row r="52" spans="1:2" ht="14.25" x14ac:dyDescent="0.2">
      <c r="A52" s="145" t="s">
        <v>12</v>
      </c>
      <c r="B52" s="138" t="s">
        <v>13</v>
      </c>
    </row>
    <row r="53" spans="1:2" ht="14.25" x14ac:dyDescent="0.2">
      <c r="A53" s="145" t="s">
        <v>14</v>
      </c>
      <c r="B53" s="138" t="s">
        <v>15</v>
      </c>
    </row>
    <row r="54" spans="1:2" ht="14.25" x14ac:dyDescent="0.2">
      <c r="A54" s="145" t="s">
        <v>16</v>
      </c>
      <c r="B54" s="138" t="s">
        <v>17</v>
      </c>
    </row>
    <row r="55" spans="1:2" ht="28.5" x14ac:dyDescent="0.2">
      <c r="A55" s="134"/>
      <c r="B55" s="138" t="s">
        <v>99</v>
      </c>
    </row>
    <row r="56" spans="1:2" ht="28.5" x14ac:dyDescent="0.2">
      <c r="A56" s="134"/>
      <c r="B56" s="138" t="s">
        <v>100</v>
      </c>
    </row>
    <row r="57" spans="1:2" ht="14.25" x14ac:dyDescent="0.2">
      <c r="A57" s="145" t="s">
        <v>18</v>
      </c>
      <c r="B57" s="138" t="s">
        <v>19</v>
      </c>
    </row>
    <row r="58" spans="1:2" ht="14.25" x14ac:dyDescent="0.2">
      <c r="A58" s="134"/>
      <c r="B58" s="138" t="s">
        <v>101</v>
      </c>
    </row>
    <row r="59" spans="1:2" ht="14.25" x14ac:dyDescent="0.2">
      <c r="A59" s="134"/>
      <c r="B59" s="138" t="s">
        <v>102</v>
      </c>
    </row>
    <row r="60" spans="1:2" ht="14.25" x14ac:dyDescent="0.2">
      <c r="A60" s="145" t="s">
        <v>20</v>
      </c>
      <c r="B60" s="138" t="s">
        <v>21</v>
      </c>
    </row>
    <row r="61" spans="1:2" ht="28.5" x14ac:dyDescent="0.2">
      <c r="A61" s="134"/>
      <c r="B61" s="138" t="s">
        <v>103</v>
      </c>
    </row>
    <row r="62" spans="1:2" ht="14.25" x14ac:dyDescent="0.2">
      <c r="A62" s="145" t="s">
        <v>104</v>
      </c>
      <c r="B62" s="138" t="s">
        <v>105</v>
      </c>
    </row>
    <row r="63" spans="1:2" ht="14.25" x14ac:dyDescent="0.2">
      <c r="A63" s="146"/>
      <c r="B63" s="138" t="s">
        <v>106</v>
      </c>
    </row>
    <row r="64" spans="1:2" s="20" customFormat="1" x14ac:dyDescent="0.2">
      <c r="B64" s="12"/>
    </row>
    <row r="65" spans="1:2" s="20" customFormat="1" ht="18" x14ac:dyDescent="0.25">
      <c r="A65" s="171" t="s">
        <v>10</v>
      </c>
      <c r="B65" s="171"/>
    </row>
    <row r="66" spans="1:2" s="20" customFormat="1" ht="42.75" x14ac:dyDescent="0.2">
      <c r="B66" s="138" t="s">
        <v>107</v>
      </c>
    </row>
    <row r="67" spans="1:2" s="20" customFormat="1" x14ac:dyDescent="0.2">
      <c r="B67" s="13"/>
    </row>
    <row r="68" spans="1:2" s="8" customFormat="1" ht="18" x14ac:dyDescent="0.25">
      <c r="A68" s="171" t="s">
        <v>4</v>
      </c>
      <c r="B68" s="171"/>
    </row>
    <row r="69" spans="1:2" s="20" customFormat="1" ht="15" x14ac:dyDescent="0.25">
      <c r="A69" s="153" t="s">
        <v>5</v>
      </c>
      <c r="B69" s="154" t="s">
        <v>108</v>
      </c>
    </row>
    <row r="70" spans="1:2" s="8" customFormat="1" ht="28.5" x14ac:dyDescent="0.2">
      <c r="A70" s="147"/>
      <c r="B70" s="152" t="s">
        <v>110</v>
      </c>
    </row>
    <row r="71" spans="1:2" s="8" customFormat="1" ht="14.25" x14ac:dyDescent="0.2">
      <c r="A71" s="147"/>
      <c r="B71" s="148"/>
    </row>
    <row r="72" spans="1:2" s="20" customFormat="1" ht="15" x14ac:dyDescent="0.25">
      <c r="A72" s="153" t="s">
        <v>5</v>
      </c>
      <c r="B72" s="154" t="s">
        <v>127</v>
      </c>
    </row>
    <row r="73" spans="1:2" s="8" customFormat="1" ht="28.5" x14ac:dyDescent="0.2">
      <c r="A73" s="147"/>
      <c r="B73" s="152" t="s">
        <v>132</v>
      </c>
    </row>
    <row r="74" spans="1:2" s="8" customFormat="1" ht="14.25" x14ac:dyDescent="0.2">
      <c r="A74" s="147"/>
      <c r="B74" s="148"/>
    </row>
    <row r="75" spans="1:2" ht="15" x14ac:dyDescent="0.25">
      <c r="A75" s="153" t="s">
        <v>5</v>
      </c>
      <c r="B75" s="156" t="s">
        <v>113</v>
      </c>
    </row>
    <row r="76" spans="1:2" s="8" customFormat="1" ht="42.75" x14ac:dyDescent="0.2">
      <c r="A76" s="147"/>
      <c r="B76" s="136" t="s">
        <v>131</v>
      </c>
    </row>
    <row r="77" spans="1:2" ht="14.25" x14ac:dyDescent="0.2">
      <c r="A77" s="146"/>
      <c r="B77" s="146"/>
    </row>
    <row r="78" spans="1:2" s="20" customFormat="1" ht="15" x14ac:dyDescent="0.25">
      <c r="A78" s="153" t="s">
        <v>5</v>
      </c>
      <c r="B78" s="156" t="s">
        <v>119</v>
      </c>
    </row>
    <row r="79" spans="1:2" s="8" customFormat="1" ht="28.5" x14ac:dyDescent="0.2">
      <c r="A79" s="147"/>
      <c r="B79" s="136" t="s">
        <v>114</v>
      </c>
    </row>
    <row r="80" spans="1:2" s="20" customFormat="1" ht="14.25" x14ac:dyDescent="0.2">
      <c r="A80" s="146"/>
      <c r="B80" s="146"/>
    </row>
    <row r="81" spans="1:2" ht="15" x14ac:dyDescent="0.25">
      <c r="A81" s="153" t="s">
        <v>5</v>
      </c>
      <c r="B81" s="156" t="s">
        <v>120</v>
      </c>
    </row>
    <row r="82" spans="1:2" s="8" customFormat="1" ht="14.25" x14ac:dyDescent="0.2">
      <c r="A82" s="147"/>
      <c r="B82" s="151" t="s">
        <v>115</v>
      </c>
    </row>
    <row r="83" spans="1:2" s="8" customFormat="1" ht="14.25" x14ac:dyDescent="0.2">
      <c r="A83" s="147"/>
      <c r="B83" s="151" t="s">
        <v>116</v>
      </c>
    </row>
    <row r="84" spans="1:2" s="8" customFormat="1" ht="14.25" x14ac:dyDescent="0.2">
      <c r="A84" s="147"/>
      <c r="B84" s="151" t="s">
        <v>117</v>
      </c>
    </row>
    <row r="85" spans="1:2" ht="15" x14ac:dyDescent="0.25">
      <c r="A85" s="146"/>
      <c r="B85" s="150"/>
    </row>
    <row r="86" spans="1:2" ht="15" x14ac:dyDescent="0.25">
      <c r="A86" s="153" t="s">
        <v>5</v>
      </c>
      <c r="B86" s="156" t="s">
        <v>121</v>
      </c>
    </row>
    <row r="87" spans="1:2" s="8" customFormat="1" ht="42.75" x14ac:dyDescent="0.2">
      <c r="A87" s="147"/>
      <c r="B87" s="136" t="s">
        <v>109</v>
      </c>
    </row>
    <row r="88" spans="1:2" s="8" customFormat="1" ht="14.25" x14ac:dyDescent="0.2">
      <c r="A88" s="147"/>
      <c r="B88" s="149" t="s">
        <v>111</v>
      </c>
    </row>
    <row r="89" spans="1:2" s="8" customFormat="1" ht="57" x14ac:dyDescent="0.2">
      <c r="A89" s="147"/>
      <c r="B89" s="155" t="s">
        <v>112</v>
      </c>
    </row>
    <row r="90" spans="1:2" ht="14.25" x14ac:dyDescent="0.2">
      <c r="A90" s="146"/>
      <c r="B90" s="146"/>
    </row>
    <row r="91" spans="1:2" ht="15" x14ac:dyDescent="0.25">
      <c r="A91" s="153" t="s">
        <v>5</v>
      </c>
      <c r="B91" s="158" t="s">
        <v>122</v>
      </c>
    </row>
    <row r="92" spans="1:2" ht="28.5" x14ac:dyDescent="0.2">
      <c r="A92" s="134"/>
      <c r="B92" s="151" t="s">
        <v>22</v>
      </c>
    </row>
    <row r="94" spans="1:2" x14ac:dyDescent="0.2">
      <c r="A94" s="28" t="s">
        <v>55</v>
      </c>
    </row>
  </sheetData>
  <mergeCells count="6">
    <mergeCell ref="A38:B38"/>
    <mergeCell ref="A49:B49"/>
    <mergeCell ref="A68:B68"/>
    <mergeCell ref="A13:B13"/>
    <mergeCell ref="A65:B65"/>
    <mergeCell ref="A24:B24"/>
  </mergeCells>
  <phoneticPr fontId="3" type="noConversion"/>
  <hyperlinks>
    <hyperlink ref="B9" r:id="rId1" xr:uid="{00000000-0004-0000-0200-000000000000}"/>
    <hyperlink ref="A2" r:id="rId2" xr:uid="{00000000-0004-0000-0200-000001000000}"/>
    <hyperlink ref="B36" r:id="rId3" xr:uid="{00000000-0004-0000-0200-000002000000}"/>
  </hyperlinks>
  <pageMargins left="0.5" right="0.5" top="0.25" bottom="0.25" header="0.5" footer="0.5"/>
  <pageSetup orientation="portrait"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workbookViewId="0">
      <selection activeCell="A2" sqref="A2"/>
    </sheetView>
  </sheetViews>
  <sheetFormatPr defaultColWidth="8.85546875" defaultRowHeight="12.75" x14ac:dyDescent="0.2"/>
  <cols>
    <col min="1" max="1" width="5.5703125" style="20" customWidth="1"/>
    <col min="2" max="2" width="82.140625" style="20" customWidth="1"/>
    <col min="3" max="16384" width="8.85546875" style="16"/>
  </cols>
  <sheetData>
    <row r="1" spans="1:4" ht="30" customHeight="1" x14ac:dyDescent="0.2">
      <c r="A1" s="39" t="s">
        <v>53</v>
      </c>
      <c r="B1" s="39"/>
      <c r="C1" s="44"/>
      <c r="D1" s="44"/>
    </row>
    <row r="2" spans="1:4" ht="15" x14ac:dyDescent="0.2">
      <c r="A2" s="41"/>
      <c r="B2" s="45"/>
      <c r="C2" s="44"/>
      <c r="D2" s="44"/>
    </row>
    <row r="3" spans="1:4" ht="15" x14ac:dyDescent="0.2">
      <c r="A3" s="42"/>
      <c r="B3" s="35" t="s">
        <v>54</v>
      </c>
      <c r="C3" s="43"/>
    </row>
    <row r="4" spans="1:4" ht="14.25" x14ac:dyDescent="0.2">
      <c r="A4" s="14"/>
      <c r="B4" s="37" t="s">
        <v>50</v>
      </c>
      <c r="C4" s="15"/>
    </row>
    <row r="5" spans="1:4" ht="15" x14ac:dyDescent="0.2">
      <c r="A5" s="14"/>
      <c r="B5" s="17"/>
      <c r="C5" s="15"/>
    </row>
    <row r="6" spans="1:4" ht="15.75" x14ac:dyDescent="0.25">
      <c r="A6" s="14"/>
      <c r="B6" s="18" t="s">
        <v>55</v>
      </c>
      <c r="C6" s="15"/>
    </row>
    <row r="7" spans="1:4" ht="15" x14ac:dyDescent="0.2">
      <c r="A7" s="14"/>
      <c r="B7" s="17"/>
      <c r="C7" s="15"/>
    </row>
    <row r="8" spans="1:4" ht="30" x14ac:dyDescent="0.2">
      <c r="A8" s="14"/>
      <c r="B8" s="17" t="s">
        <v>56</v>
      </c>
      <c r="C8" s="15"/>
    </row>
    <row r="9" spans="1:4" ht="15" x14ac:dyDescent="0.2">
      <c r="A9" s="14"/>
      <c r="B9" s="17"/>
      <c r="C9" s="15"/>
    </row>
    <row r="10" spans="1:4" ht="46.5" x14ac:dyDescent="0.25">
      <c r="A10" s="14"/>
      <c r="B10" s="17" t="s">
        <v>57</v>
      </c>
      <c r="C10" s="15"/>
    </row>
    <row r="11" spans="1:4" ht="15" x14ac:dyDescent="0.2">
      <c r="A11" s="14"/>
      <c r="B11" s="17"/>
      <c r="C11" s="15"/>
    </row>
    <row r="12" spans="1:4" ht="45" x14ac:dyDescent="0.2">
      <c r="A12" s="14"/>
      <c r="B12" s="17" t="s">
        <v>58</v>
      </c>
      <c r="C12" s="15"/>
    </row>
    <row r="13" spans="1:4" ht="15" x14ac:dyDescent="0.2">
      <c r="A13" s="14"/>
      <c r="B13" s="17"/>
      <c r="C13" s="15"/>
    </row>
    <row r="14" spans="1:4" ht="60" x14ac:dyDescent="0.2">
      <c r="A14" s="14"/>
      <c r="B14" s="17" t="s">
        <v>59</v>
      </c>
      <c r="C14" s="15"/>
    </row>
    <row r="15" spans="1:4" ht="15" x14ac:dyDescent="0.2">
      <c r="A15" s="14"/>
      <c r="B15" s="17"/>
      <c r="C15" s="15"/>
    </row>
    <row r="16" spans="1:4" ht="30.75" x14ac:dyDescent="0.2">
      <c r="A16" s="14"/>
      <c r="B16" s="17" t="s">
        <v>60</v>
      </c>
      <c r="C16" s="15"/>
    </row>
    <row r="17" spans="1:3" ht="15" x14ac:dyDescent="0.2">
      <c r="A17" s="14"/>
      <c r="B17" s="17"/>
      <c r="C17" s="15"/>
    </row>
    <row r="18" spans="1:3" ht="15.75" x14ac:dyDescent="0.25">
      <c r="A18" s="14"/>
      <c r="B18" s="18" t="s">
        <v>61</v>
      </c>
      <c r="C18" s="15"/>
    </row>
    <row r="19" spans="1:3" ht="15" x14ac:dyDescent="0.2">
      <c r="A19" s="14"/>
      <c r="B19" s="36" t="s">
        <v>51</v>
      </c>
      <c r="C19" s="15"/>
    </row>
    <row r="20" spans="1:3" ht="15" x14ac:dyDescent="0.2">
      <c r="A20" s="14"/>
      <c r="B20" s="19"/>
      <c r="C20" s="15"/>
    </row>
    <row r="21" spans="1:3" x14ac:dyDescent="0.2">
      <c r="A21" s="14"/>
      <c r="B21" s="14"/>
      <c r="C21" s="15"/>
    </row>
    <row r="22" spans="1:3" x14ac:dyDescent="0.2">
      <c r="A22" s="14"/>
      <c r="B22" s="14"/>
      <c r="C22" s="15"/>
    </row>
    <row r="23" spans="1:3" x14ac:dyDescent="0.2">
      <c r="A23" s="14"/>
      <c r="B23" s="14"/>
      <c r="C23" s="15"/>
    </row>
    <row r="24" spans="1:3" x14ac:dyDescent="0.2">
      <c r="A24" s="14"/>
      <c r="B24" s="14"/>
      <c r="C24" s="15"/>
    </row>
    <row r="25" spans="1:3" x14ac:dyDescent="0.2">
      <c r="A25" s="14"/>
      <c r="B25" s="14"/>
      <c r="C25" s="15"/>
    </row>
    <row r="26" spans="1:3" x14ac:dyDescent="0.2">
      <c r="A26" s="14"/>
      <c r="B26" s="14"/>
      <c r="C26" s="15"/>
    </row>
    <row r="27" spans="1:3" x14ac:dyDescent="0.2">
      <c r="A27" s="14"/>
      <c r="B27" s="14"/>
      <c r="C27" s="15"/>
    </row>
    <row r="28" spans="1:3" x14ac:dyDescent="0.2">
      <c r="A28" s="14"/>
      <c r="B28" s="14"/>
      <c r="C28" s="15"/>
    </row>
    <row r="29" spans="1:3" x14ac:dyDescent="0.2">
      <c r="A29" s="14"/>
      <c r="B29" s="14"/>
      <c r="C29" s="15"/>
    </row>
  </sheetData>
  <hyperlinks>
    <hyperlink ref="B4" r:id="rId1" xr:uid="{00000000-0004-0000-0300-000000000000}"/>
    <hyperlink ref="B19"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GanttChart</vt:lpstr>
      <vt:lpstr>GanttChartPro</vt:lpstr>
      <vt:lpstr>Help</vt:lpstr>
      <vt:lpstr>TermsOfUse</vt:lpstr>
      <vt:lpstr>GanttChart!prevWBS</vt:lpstr>
      <vt:lpstr>GanttChart!Заголовки_для_печати</vt:lpstr>
      <vt:lpstr>GanttChart!Область_печати</vt:lpstr>
      <vt:lpstr>GanttChartPro!Область_печати</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Elena</cp:lastModifiedBy>
  <cp:lastPrinted>2018-02-12T20:25:38Z</cp:lastPrinted>
  <dcterms:created xsi:type="dcterms:W3CDTF">2010-06-09T16:05:03Z</dcterms:created>
  <dcterms:modified xsi:type="dcterms:W3CDTF">2020-04-13T05:55:33Z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