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50" windowWidth="20115" windowHeight="7680" activeTab="2"/>
  </bookViews>
  <sheets>
    <sheet name="образец" sheetId="4" r:id="rId1"/>
    <sheet name="Вввод данных" sheetId="2" r:id="rId2"/>
    <sheet name="1" sheetId="11" r:id="rId3"/>
    <sheet name="справочник" sheetId="3" state="hidden" r:id="rId4"/>
  </sheets>
  <definedNames>
    <definedName name="данные">'Вввод данных'!$J$7:$N$2300</definedName>
    <definedName name="менеджер">справочник!$B$3:$B$6</definedName>
    <definedName name="номер">'Вввод данных'!$A$7:$A$2300</definedName>
    <definedName name="_xlnm.Print_Area" localSheetId="2">'1'!$A$1:$N$23</definedName>
    <definedName name="_xlnm.Print_Area" localSheetId="0">образец!$A$1:$N$23</definedName>
    <definedName name="телефонмен">справочник!$B$3:$C$6</definedName>
  </definedNames>
  <calcPr calcId="144525"/>
</workbook>
</file>

<file path=xl/calcChain.xml><?xml version="1.0" encoding="utf-8"?>
<calcChain xmlns="http://schemas.openxmlformats.org/spreadsheetml/2006/main">
  <c r="H7" i="11" l="1"/>
  <c r="E7" i="11"/>
  <c r="B7" i="11"/>
  <c r="H6" i="11"/>
  <c r="C6" i="11" s="1"/>
  <c r="O1" i="11"/>
  <c r="M1" i="11" s="1"/>
  <c r="M11" i="11" l="1"/>
  <c r="M12" i="11"/>
  <c r="M14" i="11"/>
  <c r="M16" i="11"/>
  <c r="M18" i="11"/>
  <c r="M20" i="11"/>
  <c r="M13" i="11"/>
  <c r="M15" i="11"/>
  <c r="M17" i="11"/>
  <c r="M19" i="11"/>
  <c r="M21" i="11"/>
  <c r="J11" i="11"/>
  <c r="J12" i="11"/>
  <c r="J14" i="11"/>
  <c r="J16" i="11"/>
  <c r="J18" i="11"/>
  <c r="J20" i="11"/>
  <c r="J13" i="11"/>
  <c r="J15" i="11"/>
  <c r="J17" i="11"/>
  <c r="J19" i="11"/>
  <c r="J21" i="11"/>
  <c r="H11" i="11"/>
  <c r="H12" i="11"/>
  <c r="H14" i="11"/>
  <c r="H16" i="11"/>
  <c r="H18" i="11"/>
  <c r="H20" i="11"/>
  <c r="H13" i="11"/>
  <c r="H15" i="11"/>
  <c r="H17" i="11"/>
  <c r="H19" i="11"/>
  <c r="H21" i="11"/>
  <c r="G12" i="11"/>
  <c r="G14" i="11"/>
  <c r="G16" i="11"/>
  <c r="G18" i="11"/>
  <c r="G20" i="11"/>
  <c r="G13" i="11"/>
  <c r="G15" i="11"/>
  <c r="G17" i="11"/>
  <c r="G19" i="11"/>
  <c r="G21" i="11"/>
  <c r="C11" i="11"/>
  <c r="G11" i="11"/>
  <c r="C12" i="11"/>
  <c r="C14" i="11"/>
  <c r="C16" i="11"/>
  <c r="C18" i="11"/>
  <c r="C20" i="11"/>
  <c r="C13" i="11"/>
  <c r="C15" i="11"/>
  <c r="C17" i="11"/>
  <c r="C19" i="11"/>
  <c r="C21" i="11"/>
  <c r="O1" i="4"/>
  <c r="M1" i="4" s="1"/>
  <c r="M11" i="4" s="1"/>
  <c r="H7" i="4"/>
  <c r="E7" i="4"/>
  <c r="B7" i="4"/>
  <c r="H6" i="4"/>
  <c r="C6" i="4" s="1"/>
  <c r="H11" i="4" l="1"/>
  <c r="J11" i="4"/>
  <c r="C11" i="4"/>
  <c r="G11" i="4"/>
</calcChain>
</file>

<file path=xl/sharedStrings.xml><?xml version="1.0" encoding="utf-8"?>
<sst xmlns="http://schemas.openxmlformats.org/spreadsheetml/2006/main" count="66" uniqueCount="42">
  <si>
    <t>Бланк-задание погрузо-разгрузочных работ для отправки (получения) груза для мастера</t>
  </si>
  <si>
    <t>участка погрузочно-разгрузочных работ, водителя, бухгалтерии! Обязательно!!!</t>
  </si>
  <si>
    <t xml:space="preserve">При возникновении вопросов о: грузе, месте назначения, названии фирмы, цене, дате выезда, </t>
  </si>
  <si>
    <t xml:space="preserve">водителе, порядке разгрузки-погрузки и т.п. – обращаться в КО. О НЕисполнении </t>
  </si>
  <si>
    <t>любого пункта задании информировать ответственное лицо к/о</t>
  </si>
  <si>
    <t>Порядок погрузки</t>
  </si>
  <si>
    <t>Порядок разгрузки</t>
  </si>
  <si>
    <t>Наименование товара, задание</t>
  </si>
  <si>
    <t>Количество по заказу</t>
  </si>
  <si>
    <t>Клиент</t>
  </si>
  <si>
    <t>Адрес, телефон</t>
  </si>
  <si>
    <t>Цена</t>
  </si>
  <si>
    <t xml:space="preserve">Водитель: </t>
  </si>
  <si>
    <t>Маршрут:</t>
  </si>
  <si>
    <t>Дата выезда:</t>
  </si>
  <si>
    <t>Телефон для связи:</t>
  </si>
  <si>
    <t>Менеджер:</t>
  </si>
  <si>
    <t>Менеджер</t>
  </si>
  <si>
    <t>Водитель</t>
  </si>
  <si>
    <t>Маршрут</t>
  </si>
  <si>
    <t>Дата выезда</t>
  </si>
  <si>
    <t>Наименование товара по заказу</t>
  </si>
  <si>
    <t>Адрес</t>
  </si>
  <si>
    <t>Лебедева Юлия Леонидовна</t>
  </si>
  <si>
    <t>Переверзева Нина Афанасьевна</t>
  </si>
  <si>
    <t>Сидоренко Татьяна Владимировна</t>
  </si>
  <si>
    <t>телефон</t>
  </si>
  <si>
    <t>+79204677525</t>
  </si>
  <si>
    <t>+79204301080</t>
  </si>
  <si>
    <t>+79204678407</t>
  </si>
  <si>
    <t>Водители</t>
  </si>
  <si>
    <t>Усов В.В.</t>
  </si>
  <si>
    <t>Брылев Р.Н.</t>
  </si>
  <si>
    <t>Смаженко А.Г.</t>
  </si>
  <si>
    <t>Тамбов</t>
  </si>
  <si>
    <t>30-31.03.20</t>
  </si>
  <si>
    <t xml:space="preserve">+7 (47396) 5-13-44 </t>
  </si>
  <si>
    <t>№ п/п</t>
  </si>
  <si>
    <t>Пакет фасовка 24х37х8, 600шт.</t>
  </si>
  <si>
    <t>Каширин</t>
  </si>
  <si>
    <t>г.Воронеж ул. Лизюкова 189</t>
  </si>
  <si>
    <t>Пакет фасовка 24х37х10, 550шт.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</si>
</sst>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/>
    <xf numFmtId="49" fontId="0" fillId="2" borderId="1" xfId="0" applyNumberFormat="1" applyFill="1" applyBorder="1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15" xfId="0" applyBorder="1" applyAlignment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2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52917</xdr:colOff>
      <xdr:row>0</xdr:row>
      <xdr:rowOff>116417</xdr:rowOff>
    </xdr:from>
    <xdr:to>
      <xdr:col>3</xdr:col>
      <xdr:colOff>370417</xdr:colOff>
      <xdr:row>3</xdr:row>
      <xdr:rowOff>137583</xdr:rowOff>
    </xdr:to>
    <xdr:sp macro="[0]!образец" textlink="">
      <xdr:nvSpPr>
        <xdr:cNvPr id="2" name="Скругленный прямоугольник 1"/>
        <xdr:cNvSpPr/>
      </xdr:nvSpPr>
      <xdr:spPr>
        <a:xfrm>
          <a:off x="1555750" y="116417"/>
          <a:ext cx="1418167" cy="59266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ЧИСТЫЙ</a:t>
          </a:r>
          <a:r>
            <a:rPr lang="ru-RU" sz="1400" b="1" i="1" baseline="0"/>
            <a:t> БЛАНК</a:t>
          </a:r>
          <a:endParaRPr lang="ru-RU" sz="1400" b="1" i="1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E2:E5" totalsRowShown="0" dataDxfId="1">
  <autoFilter ref="E2:E5"/>
  <tableColumns count="1">
    <tableColumn id="1" name="Водител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</sheetPr>
  <dimension ref="A1:O30"/>
  <sheetViews>
    <sheetView view="pageBreakPreview" zoomScale="80" zoomScaleNormal="100" zoomScaleSheetLayoutView="80" workbookViewId="0">
      <selection activeCell="C18" sqref="C18:F18"/>
    </sheetView>
  </sheetViews>
  <sheetFormatPr defaultRowHeight="15" x14ac:dyDescent="0.25"/>
  <cols>
    <col min="1" max="1" width="10.140625" customWidth="1"/>
    <col min="2" max="2" width="10.42578125" customWidth="1"/>
    <col min="3" max="6" width="11" customWidth="1"/>
    <col min="7" max="7" width="13.5703125" customWidth="1"/>
    <col min="14" max="14" width="4.42578125" customWidth="1"/>
  </cols>
  <sheetData>
    <row r="1" spans="1:15" ht="15.75" thickBot="1" x14ac:dyDescent="0.3">
      <c r="A1" s="4" t="s">
        <v>0</v>
      </c>
      <c r="B1" s="3"/>
      <c r="C1" s="3"/>
      <c r="D1" s="3"/>
      <c r="E1" s="3"/>
      <c r="F1" s="3"/>
      <c r="G1" s="3"/>
      <c r="H1" s="3"/>
      <c r="I1" s="3"/>
      <c r="M1" t="e">
        <f ca="1">O1+0</f>
        <v>#VALUE!</v>
      </c>
      <c r="O1" s="19" t="str">
        <f ca="1">MID(CELL("ИМЯФАЙЛА",O1),SEARCH("]",CELL("ИМЯФАЙЛА",O1))+1,255)</f>
        <v>образец</v>
      </c>
    </row>
    <row r="2" spans="1:15" x14ac:dyDescent="0.25">
      <c r="A2" s="5" t="s">
        <v>1</v>
      </c>
      <c r="B2" s="3"/>
      <c r="C2" s="3"/>
      <c r="D2" s="3"/>
      <c r="E2" s="3"/>
      <c r="F2" s="3"/>
      <c r="G2" s="3"/>
      <c r="H2" s="3"/>
      <c r="I2" s="3"/>
    </row>
    <row r="3" spans="1:15" x14ac:dyDescent="0.2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15" x14ac:dyDescent="0.25">
      <c r="A4" s="4" t="s">
        <v>3</v>
      </c>
      <c r="B4" s="3"/>
      <c r="C4" s="3"/>
      <c r="D4" s="3"/>
      <c r="E4" s="3"/>
      <c r="F4" s="3"/>
      <c r="G4" s="3"/>
      <c r="H4" s="3"/>
      <c r="I4" s="3"/>
    </row>
    <row r="5" spans="1:15" x14ac:dyDescent="0.25">
      <c r="A5" s="4" t="s">
        <v>4</v>
      </c>
      <c r="B5" s="3"/>
      <c r="C5" s="3"/>
      <c r="D5" s="3"/>
      <c r="E5" s="3"/>
      <c r="F5" s="3"/>
      <c r="G5" s="3"/>
      <c r="H5" s="3"/>
      <c r="I5" s="3"/>
    </row>
    <row r="6" spans="1:15" ht="15.75" x14ac:dyDescent="0.25">
      <c r="A6" s="22" t="s">
        <v>15</v>
      </c>
      <c r="B6" s="22"/>
      <c r="C6" s="23" t="str">
        <f>INDEX(телефонмен,MATCH(H6,менеджер,0),2)</f>
        <v>+79204677525</v>
      </c>
      <c r="D6" s="23"/>
      <c r="E6" s="24" t="s">
        <v>36</v>
      </c>
      <c r="F6" s="24"/>
      <c r="G6" s="2" t="s">
        <v>16</v>
      </c>
      <c r="H6" s="23" t="str">
        <f>'Вввод данных'!B7</f>
        <v>Сидоренко Татьяна Владимировна</v>
      </c>
      <c r="I6" s="23"/>
      <c r="J6" s="23"/>
      <c r="K6" s="23"/>
      <c r="L6" s="23"/>
    </row>
    <row r="7" spans="1:15" ht="15.75" x14ac:dyDescent="0.25">
      <c r="A7" s="6" t="s">
        <v>12</v>
      </c>
      <c r="B7" s="23" t="str">
        <f>'Вввод данных'!D7</f>
        <v>Усов В.В.</v>
      </c>
      <c r="C7" s="23"/>
      <c r="D7" s="2" t="s">
        <v>13</v>
      </c>
      <c r="E7" s="23" t="str">
        <f>'Вввод данных'!F7</f>
        <v>Тамбов</v>
      </c>
      <c r="F7" s="23"/>
      <c r="G7" s="2" t="s">
        <v>14</v>
      </c>
      <c r="H7" s="23" t="str">
        <f>'Вввод данных'!H7</f>
        <v>30-31.03.20</v>
      </c>
      <c r="I7" s="23"/>
    </row>
    <row r="8" spans="1:15" ht="15.75" thickBot="1" x14ac:dyDescent="0.3"/>
    <row r="9" spans="1:15" x14ac:dyDescent="0.25">
      <c r="A9" s="25" t="s">
        <v>5</v>
      </c>
      <c r="B9" s="27" t="s">
        <v>6</v>
      </c>
      <c r="C9" s="29" t="s">
        <v>7</v>
      </c>
      <c r="D9" s="30"/>
      <c r="E9" s="30"/>
      <c r="F9" s="31"/>
      <c r="G9" s="27" t="s">
        <v>8</v>
      </c>
      <c r="H9" s="29" t="s">
        <v>9</v>
      </c>
      <c r="I9" s="31"/>
      <c r="J9" s="29" t="s">
        <v>10</v>
      </c>
      <c r="K9" s="30"/>
      <c r="L9" s="31"/>
      <c r="M9" s="35" t="s">
        <v>11</v>
      </c>
    </row>
    <row r="10" spans="1:15" x14ac:dyDescent="0.25">
      <c r="A10" s="26"/>
      <c r="B10" s="28"/>
      <c r="C10" s="32"/>
      <c r="D10" s="33"/>
      <c r="E10" s="33"/>
      <c r="F10" s="34"/>
      <c r="G10" s="28"/>
      <c r="H10" s="32"/>
      <c r="I10" s="34"/>
      <c r="J10" s="32"/>
      <c r="K10" s="33"/>
      <c r="L10" s="34"/>
      <c r="M10" s="36"/>
    </row>
    <row r="11" spans="1:15" ht="30" customHeight="1" x14ac:dyDescent="0.25">
      <c r="A11" s="1"/>
      <c r="B11" s="1"/>
      <c r="C11" s="37" t="e">
        <f ca="1">INDEX(данные,MATCH($M$1,номер,0),1)</f>
        <v>#VALUE!</v>
      </c>
      <c r="D11" s="37"/>
      <c r="E11" s="37"/>
      <c r="F11" s="37"/>
      <c r="G11" s="1" t="e">
        <f ca="1">INDEX(данные,MATCH($M$1,номер,0),2)</f>
        <v>#VALUE!</v>
      </c>
      <c r="H11" s="37" t="e">
        <f ca="1">INDEX(данные,MATCH($M$1,номер,0),3)</f>
        <v>#VALUE!</v>
      </c>
      <c r="I11" s="37"/>
      <c r="J11" s="37" t="e">
        <f ca="1">INDEX(данные,MATCH($M$1,номер,0),4)</f>
        <v>#VALUE!</v>
      </c>
      <c r="K11" s="37"/>
      <c r="L11" s="37"/>
      <c r="M11" s="1" t="e">
        <f ca="1">INDEX(данные,MATCH($M$1,номер,0),5)</f>
        <v>#VALUE!</v>
      </c>
    </row>
    <row r="12" spans="1:15" ht="30" customHeight="1" x14ac:dyDescent="0.25">
      <c r="A12" s="1"/>
      <c r="B12" s="1"/>
      <c r="C12" s="37"/>
      <c r="D12" s="37"/>
      <c r="E12" s="37"/>
      <c r="F12" s="37"/>
      <c r="G12" s="1"/>
      <c r="H12" s="37"/>
      <c r="I12" s="37"/>
      <c r="J12" s="37"/>
      <c r="K12" s="37"/>
      <c r="L12" s="37"/>
      <c r="M12" s="1"/>
    </row>
    <row r="13" spans="1:15" ht="30" customHeight="1" x14ac:dyDescent="0.25">
      <c r="A13" s="1"/>
      <c r="B13" s="1"/>
      <c r="C13" s="37"/>
      <c r="D13" s="37"/>
      <c r="E13" s="37"/>
      <c r="F13" s="37"/>
      <c r="G13" s="1"/>
      <c r="H13" s="37"/>
      <c r="I13" s="37"/>
      <c r="J13" s="37"/>
      <c r="K13" s="37"/>
      <c r="L13" s="37"/>
      <c r="M13" s="1"/>
    </row>
    <row r="14" spans="1:15" ht="30" customHeight="1" x14ac:dyDescent="0.25">
      <c r="A14" s="1"/>
      <c r="B14" s="1"/>
      <c r="C14" s="37"/>
      <c r="D14" s="37"/>
      <c r="E14" s="37"/>
      <c r="F14" s="37"/>
      <c r="G14" s="1"/>
      <c r="H14" s="37"/>
      <c r="I14" s="37"/>
      <c r="J14" s="37"/>
      <c r="K14" s="37"/>
      <c r="L14" s="37"/>
      <c r="M14" s="1"/>
    </row>
    <row r="15" spans="1:15" ht="30" customHeight="1" x14ac:dyDescent="0.25">
      <c r="A15" s="1"/>
      <c r="B15" s="1"/>
      <c r="C15" s="37"/>
      <c r="D15" s="37"/>
      <c r="E15" s="37"/>
      <c r="F15" s="37"/>
      <c r="G15" s="1"/>
      <c r="H15" s="37"/>
      <c r="I15" s="37"/>
      <c r="J15" s="37"/>
      <c r="K15" s="37"/>
      <c r="L15" s="37"/>
      <c r="M15" s="1"/>
    </row>
    <row r="16" spans="1:15" ht="30" customHeight="1" x14ac:dyDescent="0.25">
      <c r="A16" s="1"/>
      <c r="B16" s="1"/>
      <c r="C16" s="37"/>
      <c r="D16" s="37"/>
      <c r="E16" s="37"/>
      <c r="F16" s="37"/>
      <c r="G16" s="1"/>
      <c r="H16" s="37"/>
      <c r="I16" s="37"/>
      <c r="J16" s="37"/>
      <c r="K16" s="37"/>
      <c r="L16" s="37"/>
      <c r="M16" s="1"/>
    </row>
    <row r="17" spans="1:13" ht="30" customHeight="1" x14ac:dyDescent="0.25">
      <c r="A17" s="1"/>
      <c r="B17" s="1"/>
      <c r="C17" s="37"/>
      <c r="D17" s="37"/>
      <c r="E17" s="37"/>
      <c r="F17" s="37"/>
      <c r="G17" s="1"/>
      <c r="H17" s="37"/>
      <c r="I17" s="37"/>
      <c r="J17" s="37"/>
      <c r="K17" s="37"/>
      <c r="L17" s="37"/>
      <c r="M17" s="1"/>
    </row>
    <row r="18" spans="1:13" ht="30" customHeight="1" x14ac:dyDescent="0.25">
      <c r="A18" s="1"/>
      <c r="B18" s="1"/>
      <c r="C18" s="37"/>
      <c r="D18" s="37"/>
      <c r="E18" s="37"/>
      <c r="F18" s="37"/>
      <c r="G18" s="1"/>
      <c r="H18" s="37"/>
      <c r="I18" s="37"/>
      <c r="J18" s="37"/>
      <c r="K18" s="37"/>
      <c r="L18" s="37"/>
      <c r="M18" s="1"/>
    </row>
    <row r="19" spans="1:13" ht="30" customHeight="1" x14ac:dyDescent="0.25">
      <c r="A19" s="1"/>
      <c r="B19" s="1"/>
      <c r="C19" s="37"/>
      <c r="D19" s="37"/>
      <c r="E19" s="37"/>
      <c r="F19" s="37"/>
      <c r="G19" s="1"/>
      <c r="H19" s="37"/>
      <c r="I19" s="37"/>
      <c r="J19" s="37"/>
      <c r="K19" s="37"/>
      <c r="L19" s="37"/>
      <c r="M19" s="1"/>
    </row>
    <row r="20" spans="1:13" ht="30" customHeight="1" x14ac:dyDescent="0.25">
      <c r="A20" s="1"/>
      <c r="B20" s="1"/>
      <c r="C20" s="37"/>
      <c r="D20" s="37"/>
      <c r="E20" s="37"/>
      <c r="F20" s="37"/>
      <c r="G20" s="1"/>
      <c r="H20" s="37"/>
      <c r="I20" s="37"/>
      <c r="J20" s="37"/>
      <c r="K20" s="37"/>
      <c r="L20" s="37"/>
      <c r="M20" s="1"/>
    </row>
    <row r="21" spans="1:13" ht="30" customHeight="1" x14ac:dyDescent="0.25">
      <c r="A21" s="1"/>
      <c r="B21" s="1"/>
      <c r="C21" s="37"/>
      <c r="D21" s="37"/>
      <c r="E21" s="37"/>
      <c r="F21" s="37"/>
      <c r="G21" s="1"/>
      <c r="H21" s="37"/>
      <c r="I21" s="37"/>
      <c r="J21" s="37"/>
      <c r="K21" s="37"/>
      <c r="L21" s="37"/>
      <c r="M21" s="1"/>
    </row>
    <row r="22" spans="1:13" x14ac:dyDescent="0.25">
      <c r="A22" s="7"/>
      <c r="B22" s="7"/>
      <c r="C22" s="38"/>
      <c r="D22" s="38"/>
      <c r="E22" s="38"/>
      <c r="F22" s="38"/>
      <c r="G22" s="7"/>
      <c r="H22" s="38"/>
      <c r="I22" s="38"/>
      <c r="J22" s="38"/>
      <c r="K22" s="38"/>
      <c r="L22" s="38"/>
      <c r="M22" s="7"/>
    </row>
    <row r="23" spans="1:13" x14ac:dyDescent="0.25">
      <c r="A23" s="7"/>
      <c r="B23" s="7"/>
      <c r="C23" s="38"/>
      <c r="D23" s="38"/>
      <c r="E23" s="38"/>
      <c r="F23" s="38"/>
      <c r="G23" s="7"/>
      <c r="H23" s="38"/>
      <c r="I23" s="38"/>
      <c r="J23" s="38"/>
      <c r="K23" s="38"/>
      <c r="L23" s="38"/>
      <c r="M23" s="7"/>
    </row>
    <row r="24" spans="1:13" x14ac:dyDescent="0.25">
      <c r="A24" s="7"/>
      <c r="B24" s="7"/>
      <c r="C24" s="38"/>
      <c r="D24" s="38"/>
      <c r="E24" s="38"/>
      <c r="F24" s="38"/>
      <c r="G24" s="7"/>
      <c r="H24" s="38"/>
      <c r="I24" s="38"/>
      <c r="J24" s="38"/>
      <c r="K24" s="38"/>
      <c r="L24" s="38"/>
      <c r="M24" s="7"/>
    </row>
    <row r="25" spans="1:13" x14ac:dyDescent="0.25">
      <c r="A25" s="7"/>
      <c r="B25" s="7"/>
      <c r="C25" s="38"/>
      <c r="D25" s="38"/>
      <c r="E25" s="38"/>
      <c r="F25" s="38"/>
      <c r="G25" s="7"/>
      <c r="H25" s="38"/>
      <c r="I25" s="38"/>
      <c r="J25" s="38"/>
      <c r="K25" s="38"/>
      <c r="L25" s="38"/>
      <c r="M25" s="7"/>
    </row>
    <row r="26" spans="1:13" x14ac:dyDescent="0.25">
      <c r="A26" s="7"/>
      <c r="B26" s="7"/>
      <c r="C26" s="38"/>
      <c r="D26" s="38"/>
      <c r="E26" s="38"/>
      <c r="F26" s="38"/>
      <c r="G26" s="7"/>
      <c r="H26" s="38"/>
      <c r="I26" s="38"/>
      <c r="J26" s="38"/>
      <c r="K26" s="38"/>
      <c r="L26" s="38"/>
      <c r="M26" s="7"/>
    </row>
    <row r="27" spans="1:13" x14ac:dyDescent="0.25">
      <c r="A27" s="7"/>
      <c r="B27" s="7"/>
      <c r="C27" s="38"/>
      <c r="D27" s="38"/>
      <c r="E27" s="38"/>
      <c r="F27" s="38"/>
      <c r="G27" s="7"/>
      <c r="H27" s="38"/>
      <c r="I27" s="38"/>
      <c r="J27" s="38"/>
      <c r="K27" s="38"/>
      <c r="L27" s="38"/>
      <c r="M27" s="7"/>
    </row>
    <row r="28" spans="1:13" x14ac:dyDescent="0.25">
      <c r="A28" s="7"/>
      <c r="B28" s="7"/>
      <c r="C28" s="38"/>
      <c r="D28" s="38"/>
      <c r="E28" s="38"/>
      <c r="F28" s="38"/>
      <c r="G28" s="7"/>
      <c r="H28" s="38"/>
      <c r="I28" s="38"/>
      <c r="J28" s="38"/>
      <c r="K28" s="38"/>
      <c r="L28" s="38"/>
      <c r="M28" s="7"/>
    </row>
    <row r="29" spans="1:13" x14ac:dyDescent="0.25">
      <c r="A29" s="7"/>
      <c r="B29" s="7"/>
      <c r="C29" s="38"/>
      <c r="D29" s="38"/>
      <c r="E29" s="38"/>
      <c r="F29" s="38"/>
      <c r="G29" s="7"/>
      <c r="H29" s="38"/>
      <c r="I29" s="38"/>
      <c r="J29" s="38"/>
      <c r="K29" s="38"/>
      <c r="L29" s="38"/>
      <c r="M29" s="7"/>
    </row>
    <row r="30" spans="1:13" x14ac:dyDescent="0.25">
      <c r="A30" s="7"/>
      <c r="B30" s="7"/>
      <c r="C30" s="38"/>
      <c r="D30" s="38"/>
      <c r="E30" s="38"/>
      <c r="F30" s="38"/>
      <c r="G30" s="7"/>
      <c r="H30" s="38"/>
      <c r="I30" s="38"/>
      <c r="J30" s="38"/>
      <c r="K30" s="38"/>
      <c r="L30" s="38"/>
      <c r="M30" s="7"/>
    </row>
  </sheetData>
  <mergeCells count="74">
    <mergeCell ref="C29:F29"/>
    <mergeCell ref="H29:I29"/>
    <mergeCell ref="J29:L29"/>
    <mergeCell ref="C30:F30"/>
    <mergeCell ref="H30:I30"/>
    <mergeCell ref="J30:L30"/>
    <mergeCell ref="C27:F27"/>
    <mergeCell ref="H27:I27"/>
    <mergeCell ref="J27:L27"/>
    <mergeCell ref="C28:F28"/>
    <mergeCell ref="H28:I28"/>
    <mergeCell ref="J28:L28"/>
    <mergeCell ref="C25:F25"/>
    <mergeCell ref="H25:I25"/>
    <mergeCell ref="J25:L25"/>
    <mergeCell ref="C26:F26"/>
    <mergeCell ref="H26:I26"/>
    <mergeCell ref="J26:L26"/>
    <mergeCell ref="C23:F23"/>
    <mergeCell ref="H23:I23"/>
    <mergeCell ref="J23:L23"/>
    <mergeCell ref="C24:F24"/>
    <mergeCell ref="H24:I24"/>
    <mergeCell ref="J24:L24"/>
    <mergeCell ref="C21:F21"/>
    <mergeCell ref="H21:I21"/>
    <mergeCell ref="J21:L21"/>
    <mergeCell ref="C22:F22"/>
    <mergeCell ref="H22:I22"/>
    <mergeCell ref="J22:L22"/>
    <mergeCell ref="C19:F19"/>
    <mergeCell ref="H19:I19"/>
    <mergeCell ref="J19:L19"/>
    <mergeCell ref="C20:F20"/>
    <mergeCell ref="H20:I20"/>
    <mergeCell ref="J20:L20"/>
    <mergeCell ref="C17:F17"/>
    <mergeCell ref="H17:I17"/>
    <mergeCell ref="J17:L17"/>
    <mergeCell ref="C18:F18"/>
    <mergeCell ref="H18:I18"/>
    <mergeCell ref="J18:L18"/>
    <mergeCell ref="C15:F15"/>
    <mergeCell ref="H15:I15"/>
    <mergeCell ref="J15:L15"/>
    <mergeCell ref="C16:F16"/>
    <mergeCell ref="H16:I16"/>
    <mergeCell ref="J16:L16"/>
    <mergeCell ref="C13:F13"/>
    <mergeCell ref="H13:I13"/>
    <mergeCell ref="J13:L13"/>
    <mergeCell ref="C14:F14"/>
    <mergeCell ref="H14:I14"/>
    <mergeCell ref="J14:L14"/>
    <mergeCell ref="M9:M10"/>
    <mergeCell ref="C11:F11"/>
    <mergeCell ref="H11:I11"/>
    <mergeCell ref="J11:L11"/>
    <mergeCell ref="C12:F12"/>
    <mergeCell ref="H12:I12"/>
    <mergeCell ref="J12:L12"/>
    <mergeCell ref="J9:L10"/>
    <mergeCell ref="A9:A10"/>
    <mergeCell ref="B9:B10"/>
    <mergeCell ref="C9:F10"/>
    <mergeCell ref="G9:G10"/>
    <mergeCell ref="H9:I10"/>
    <mergeCell ref="A6:B6"/>
    <mergeCell ref="C6:D6"/>
    <mergeCell ref="E6:F6"/>
    <mergeCell ref="H6:L6"/>
    <mergeCell ref="B7:C7"/>
    <mergeCell ref="E7:F7"/>
    <mergeCell ref="H7:I7"/>
  </mergeCells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6:N23"/>
  <sheetViews>
    <sheetView zoomScale="90" zoomScaleNormal="90" workbookViewId="0">
      <selection activeCell="B7" sqref="B7:C7"/>
    </sheetView>
  </sheetViews>
  <sheetFormatPr defaultRowHeight="15" x14ac:dyDescent="0.25"/>
  <cols>
    <col min="1" max="1" width="6" style="15" customWidth="1"/>
    <col min="2" max="3" width="16.42578125" customWidth="1"/>
    <col min="8" max="9" width="6.7109375" customWidth="1"/>
    <col min="10" max="10" width="57.28515625" customWidth="1"/>
    <col min="11" max="11" width="12.28515625" customWidth="1"/>
    <col min="12" max="12" width="13.85546875" customWidth="1"/>
    <col min="13" max="13" width="29.7109375" customWidth="1"/>
  </cols>
  <sheetData>
    <row r="6" spans="1:14" ht="30" customHeight="1" x14ac:dyDescent="0.25">
      <c r="A6" s="9" t="s">
        <v>37</v>
      </c>
      <c r="B6" s="39" t="s">
        <v>17</v>
      </c>
      <c r="C6" s="39"/>
      <c r="D6" s="39" t="s">
        <v>18</v>
      </c>
      <c r="E6" s="39"/>
      <c r="F6" s="39" t="s">
        <v>19</v>
      </c>
      <c r="G6" s="39"/>
      <c r="H6" s="39" t="s">
        <v>20</v>
      </c>
      <c r="I6" s="39"/>
      <c r="J6" s="18" t="s">
        <v>21</v>
      </c>
      <c r="K6" s="9" t="s">
        <v>8</v>
      </c>
      <c r="L6" s="17" t="s">
        <v>9</v>
      </c>
      <c r="M6" s="17" t="s">
        <v>22</v>
      </c>
      <c r="N6" s="10" t="s">
        <v>11</v>
      </c>
    </row>
    <row r="7" spans="1:14" x14ac:dyDescent="0.25">
      <c r="A7" s="11">
        <v>1</v>
      </c>
      <c r="B7" s="37" t="s">
        <v>25</v>
      </c>
      <c r="C7" s="37"/>
      <c r="D7" s="37" t="s">
        <v>31</v>
      </c>
      <c r="E7" s="37"/>
      <c r="F7" s="37" t="s">
        <v>34</v>
      </c>
      <c r="G7" s="37"/>
      <c r="H7" s="37" t="s">
        <v>35</v>
      </c>
      <c r="I7" s="37"/>
      <c r="J7" s="21" t="s">
        <v>38</v>
      </c>
      <c r="K7" s="1">
        <v>10000</v>
      </c>
      <c r="L7" s="16" t="s">
        <v>39</v>
      </c>
      <c r="M7" s="16" t="s">
        <v>40</v>
      </c>
      <c r="N7" s="20">
        <v>82.3</v>
      </c>
    </row>
    <row r="8" spans="1:14" x14ac:dyDescent="0.25">
      <c r="A8" s="11">
        <v>1</v>
      </c>
      <c r="B8" s="37"/>
      <c r="C8" s="37"/>
      <c r="D8" s="37"/>
      <c r="E8" s="37"/>
      <c r="F8" s="37"/>
      <c r="G8" s="37"/>
      <c r="H8" s="37"/>
      <c r="I8" s="37"/>
      <c r="J8" s="16" t="s">
        <v>41</v>
      </c>
      <c r="K8" s="1"/>
      <c r="L8" s="16"/>
      <c r="M8" s="16"/>
      <c r="N8" s="20"/>
    </row>
    <row r="9" spans="1:14" x14ac:dyDescent="0.25">
      <c r="A9" s="11">
        <v>3</v>
      </c>
      <c r="B9" s="37"/>
      <c r="C9" s="37"/>
      <c r="D9" s="37"/>
      <c r="E9" s="37"/>
      <c r="F9" s="37"/>
      <c r="G9" s="37"/>
      <c r="H9" s="37"/>
      <c r="I9" s="37"/>
      <c r="J9" s="16"/>
      <c r="K9" s="1"/>
      <c r="L9" s="16"/>
      <c r="M9" s="16"/>
      <c r="N9" s="20"/>
    </row>
    <row r="10" spans="1:14" x14ac:dyDescent="0.25">
      <c r="A10" s="11">
        <v>4</v>
      </c>
      <c r="B10" s="37"/>
      <c r="C10" s="37"/>
      <c r="D10" s="37"/>
      <c r="E10" s="37"/>
      <c r="F10" s="37"/>
      <c r="G10" s="37"/>
      <c r="H10" s="37"/>
      <c r="I10" s="37"/>
      <c r="J10" s="16"/>
      <c r="K10" s="1"/>
      <c r="L10" s="16"/>
      <c r="M10" s="16"/>
      <c r="N10" s="20"/>
    </row>
    <row r="11" spans="1:14" x14ac:dyDescent="0.25">
      <c r="A11" s="11">
        <v>5</v>
      </c>
      <c r="B11" s="37"/>
      <c r="C11" s="37"/>
      <c r="D11" s="37"/>
      <c r="E11" s="37"/>
      <c r="F11" s="37"/>
      <c r="G11" s="37"/>
      <c r="H11" s="37"/>
      <c r="I11" s="37"/>
      <c r="J11" s="16"/>
      <c r="K11" s="1"/>
      <c r="L11" s="16"/>
      <c r="M11" s="16"/>
      <c r="N11" s="20"/>
    </row>
    <row r="12" spans="1:14" x14ac:dyDescent="0.25">
      <c r="A12" s="11">
        <v>6</v>
      </c>
      <c r="B12" s="37"/>
      <c r="C12" s="37"/>
      <c r="D12" s="37"/>
      <c r="E12" s="37"/>
      <c r="F12" s="37"/>
      <c r="G12" s="37"/>
      <c r="H12" s="37"/>
      <c r="I12" s="37"/>
      <c r="J12" s="16"/>
      <c r="K12" s="1"/>
      <c r="L12" s="16"/>
      <c r="M12" s="16"/>
      <c r="N12" s="20"/>
    </row>
    <row r="13" spans="1:14" x14ac:dyDescent="0.25">
      <c r="A13" s="11">
        <v>7</v>
      </c>
      <c r="B13" s="37"/>
      <c r="C13" s="37"/>
      <c r="D13" s="37"/>
      <c r="E13" s="37"/>
      <c r="F13" s="37"/>
      <c r="G13" s="37"/>
      <c r="H13" s="37"/>
      <c r="I13" s="37"/>
      <c r="J13" s="16"/>
      <c r="K13" s="1"/>
      <c r="L13" s="16"/>
      <c r="M13" s="16"/>
      <c r="N13" s="20"/>
    </row>
    <row r="14" spans="1:14" x14ac:dyDescent="0.25">
      <c r="A14" s="11">
        <v>8</v>
      </c>
      <c r="B14" s="37"/>
      <c r="C14" s="37"/>
      <c r="D14" s="37"/>
      <c r="E14" s="37"/>
      <c r="F14" s="37"/>
      <c r="G14" s="37"/>
      <c r="H14" s="37"/>
      <c r="I14" s="37"/>
      <c r="J14" s="16"/>
      <c r="K14" s="1"/>
      <c r="L14" s="16"/>
      <c r="M14" s="16"/>
      <c r="N14" s="20"/>
    </row>
    <row r="15" spans="1:14" x14ac:dyDescent="0.25">
      <c r="A15" s="11">
        <v>9</v>
      </c>
      <c r="B15" s="37"/>
      <c r="C15" s="37"/>
      <c r="D15" s="37"/>
      <c r="E15" s="37"/>
      <c r="F15" s="37"/>
      <c r="G15" s="37"/>
      <c r="H15" s="37"/>
      <c r="I15" s="37"/>
      <c r="J15" s="16"/>
      <c r="K15" s="1"/>
      <c r="L15" s="16"/>
      <c r="M15" s="16"/>
      <c r="N15" s="20"/>
    </row>
    <row r="16" spans="1:14" x14ac:dyDescent="0.25">
      <c r="A16" s="11">
        <v>10</v>
      </c>
      <c r="B16" s="37"/>
      <c r="C16" s="37"/>
      <c r="D16" s="37"/>
      <c r="E16" s="37"/>
      <c r="F16" s="37"/>
      <c r="G16" s="37"/>
      <c r="H16" s="37"/>
      <c r="I16" s="37"/>
      <c r="J16" s="16"/>
      <c r="K16" s="1"/>
      <c r="L16" s="16"/>
      <c r="M16" s="16"/>
      <c r="N16" s="20"/>
    </row>
    <row r="17" spans="1:14" x14ac:dyDescent="0.25">
      <c r="A17" s="11">
        <v>11</v>
      </c>
      <c r="B17" s="37"/>
      <c r="C17" s="37"/>
      <c r="D17" s="37"/>
      <c r="E17" s="37"/>
      <c r="F17" s="37"/>
      <c r="G17" s="37"/>
      <c r="H17" s="37"/>
      <c r="I17" s="37"/>
      <c r="J17" s="16"/>
      <c r="K17" s="1"/>
      <c r="L17" s="16"/>
      <c r="M17" s="16"/>
      <c r="N17" s="20"/>
    </row>
    <row r="18" spans="1:14" x14ac:dyDescent="0.25">
      <c r="A18" s="11">
        <v>12</v>
      </c>
      <c r="B18" s="37"/>
      <c r="C18" s="37"/>
      <c r="D18" s="37"/>
      <c r="E18" s="37"/>
      <c r="F18" s="37"/>
      <c r="G18" s="37"/>
      <c r="H18" s="37"/>
      <c r="I18" s="37"/>
      <c r="J18" s="16"/>
      <c r="K18" s="1"/>
      <c r="L18" s="16"/>
      <c r="M18" s="16"/>
      <c r="N18" s="20"/>
    </row>
    <row r="19" spans="1:14" x14ac:dyDescent="0.25">
      <c r="A19" s="11">
        <v>13</v>
      </c>
      <c r="B19" s="37"/>
      <c r="C19" s="37"/>
      <c r="D19" s="37"/>
      <c r="E19" s="37"/>
      <c r="F19" s="37"/>
      <c r="G19" s="37"/>
      <c r="H19" s="37"/>
      <c r="I19" s="37"/>
      <c r="J19" s="16"/>
      <c r="K19" s="1"/>
      <c r="L19" s="16"/>
      <c r="M19" s="16"/>
      <c r="N19" s="20"/>
    </row>
    <row r="20" spans="1:14" x14ac:dyDescent="0.25">
      <c r="A20" s="11">
        <v>14</v>
      </c>
      <c r="B20" s="37"/>
      <c r="C20" s="37"/>
      <c r="D20" s="37"/>
      <c r="E20" s="37"/>
      <c r="F20" s="37"/>
      <c r="G20" s="37"/>
      <c r="H20" s="37"/>
      <c r="I20" s="37"/>
      <c r="J20" s="16"/>
      <c r="K20" s="1"/>
      <c r="L20" s="16"/>
      <c r="M20" s="16"/>
      <c r="N20" s="20"/>
    </row>
    <row r="21" spans="1:14" x14ac:dyDescent="0.25">
      <c r="A21" s="11">
        <v>15</v>
      </c>
      <c r="B21" s="37"/>
      <c r="C21" s="37"/>
      <c r="D21" s="37"/>
      <c r="E21" s="37"/>
      <c r="F21" s="37"/>
      <c r="G21" s="37"/>
      <c r="H21" s="37"/>
      <c r="I21" s="37"/>
      <c r="J21" s="16"/>
      <c r="K21" s="1"/>
      <c r="L21" s="16"/>
      <c r="M21" s="16"/>
      <c r="N21" s="20"/>
    </row>
    <row r="22" spans="1:14" x14ac:dyDescent="0.25">
      <c r="A22" s="11">
        <v>16</v>
      </c>
      <c r="B22" s="37"/>
      <c r="C22" s="37"/>
      <c r="D22" s="37"/>
      <c r="E22" s="37"/>
      <c r="F22" s="37"/>
      <c r="G22" s="37"/>
      <c r="H22" s="37"/>
      <c r="I22" s="37"/>
      <c r="J22" s="16"/>
      <c r="K22" s="1"/>
      <c r="L22" s="16"/>
      <c r="M22" s="16"/>
      <c r="N22" s="20"/>
    </row>
    <row r="23" spans="1:14" x14ac:dyDescent="0.25">
      <c r="A23" s="11">
        <v>17</v>
      </c>
      <c r="B23" s="37"/>
      <c r="C23" s="37"/>
      <c r="D23" s="37"/>
      <c r="E23" s="37"/>
      <c r="F23" s="37"/>
      <c r="G23" s="37"/>
      <c r="H23" s="37"/>
      <c r="I23" s="37"/>
      <c r="J23" s="16"/>
      <c r="K23" s="1"/>
      <c r="L23" s="16"/>
      <c r="M23" s="16"/>
      <c r="N23" s="20"/>
    </row>
  </sheetData>
  <mergeCells count="72">
    <mergeCell ref="B23:C23"/>
    <mergeCell ref="D23:E23"/>
    <mergeCell ref="F23:G23"/>
    <mergeCell ref="H23:I23"/>
    <mergeCell ref="B22:C22"/>
    <mergeCell ref="D22:E22"/>
    <mergeCell ref="F22:G22"/>
    <mergeCell ref="H22:I22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B18:C18"/>
    <mergeCell ref="D18:E18"/>
    <mergeCell ref="F18:G18"/>
    <mergeCell ref="H18:I18"/>
    <mergeCell ref="B17:C17"/>
    <mergeCell ref="D17:E17"/>
    <mergeCell ref="F17:G17"/>
    <mergeCell ref="H17:I17"/>
    <mergeCell ref="B16:C16"/>
    <mergeCell ref="D16:E16"/>
    <mergeCell ref="F16:G16"/>
    <mergeCell ref="H16:I16"/>
    <mergeCell ref="B15:C15"/>
    <mergeCell ref="D15:E15"/>
    <mergeCell ref="F15:G15"/>
    <mergeCell ref="H15:I15"/>
    <mergeCell ref="B14:C14"/>
    <mergeCell ref="D14:E14"/>
    <mergeCell ref="F14:G14"/>
    <mergeCell ref="H14:I14"/>
    <mergeCell ref="B13:C13"/>
    <mergeCell ref="D13:E13"/>
    <mergeCell ref="F13:G13"/>
    <mergeCell ref="H13:I13"/>
    <mergeCell ref="B12:C12"/>
    <mergeCell ref="D12:E12"/>
    <mergeCell ref="F12:G12"/>
    <mergeCell ref="H12:I12"/>
    <mergeCell ref="B11:C11"/>
    <mergeCell ref="D11:E11"/>
    <mergeCell ref="F11:G11"/>
    <mergeCell ref="H11:I11"/>
    <mergeCell ref="B10:C10"/>
    <mergeCell ref="D10:E10"/>
    <mergeCell ref="F10:G10"/>
    <mergeCell ref="H10:I10"/>
    <mergeCell ref="B9:C9"/>
    <mergeCell ref="D9:E9"/>
    <mergeCell ref="F9:G9"/>
    <mergeCell ref="H9:I9"/>
    <mergeCell ref="B8:C8"/>
    <mergeCell ref="D8:E8"/>
    <mergeCell ref="F8:G8"/>
    <mergeCell ref="H8:I8"/>
    <mergeCell ref="B6:C6"/>
    <mergeCell ref="D6:E6"/>
    <mergeCell ref="F6:G6"/>
    <mergeCell ref="H6:I6"/>
    <mergeCell ref="B7:C7"/>
    <mergeCell ref="D7:E7"/>
    <mergeCell ref="F7:G7"/>
    <mergeCell ref="H7:I7"/>
  </mergeCells>
  <dataValidations count="1">
    <dataValidation type="list" allowBlank="1" showInputMessage="1" showErrorMessage="1" sqref="D7:E23">
      <formula1>INDIRECT("Таблица1")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справочник!$B$3:$B$6</xm:f>
          </x14:formula1>
          <xm:sqref>B7:C23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30"/>
  <sheetViews>
    <sheetView tabSelected="1" view="pageBreakPreview" zoomScale="80" zoomScaleNormal="100" zoomScaleSheetLayoutView="80" workbookViewId="0">
      <selection activeCell="C11" sqref="C11:F11"/>
    </sheetView>
  </sheetViews>
  <sheetFormatPr defaultRowHeight="15" x14ac:dyDescent="0.25"/>
  <cols>
    <col min="1" max="1" width="10.140625" customWidth="1"/>
    <col min="2" max="2" width="10.42578125" customWidth="1"/>
    <col min="3" max="6" width="11" customWidth="1"/>
    <col min="7" max="7" width="13.5703125" customWidth="1"/>
    <col min="14" max="14" width="4.42578125" customWidth="1"/>
  </cols>
  <sheetData>
    <row r="1" spans="1:15" ht="15.75" thickBot="1" x14ac:dyDescent="0.3">
      <c r="A1" s="4" t="s">
        <v>0</v>
      </c>
      <c r="B1" s="3"/>
      <c r="C1" s="3"/>
      <c r="D1" s="3"/>
      <c r="E1" s="3"/>
      <c r="F1" s="3"/>
      <c r="G1" s="3"/>
      <c r="H1" s="3"/>
      <c r="I1" s="3"/>
      <c r="M1">
        <f ca="1">O1+0</f>
        <v>1</v>
      </c>
      <c r="O1" s="19" t="str">
        <f ca="1">MID(CELL("ИМЯФАЙЛА",O1),SEARCH("]",CELL("ИМЯФАЙЛА",O1))+1,255)</f>
        <v>1</v>
      </c>
    </row>
    <row r="2" spans="1:15" x14ac:dyDescent="0.25">
      <c r="A2" s="5" t="s">
        <v>1</v>
      </c>
      <c r="B2" s="3"/>
      <c r="C2" s="3"/>
      <c r="D2" s="3"/>
      <c r="E2" s="3"/>
      <c r="F2" s="3"/>
      <c r="G2" s="3"/>
      <c r="H2" s="3"/>
      <c r="I2" s="3"/>
    </row>
    <row r="3" spans="1:15" x14ac:dyDescent="0.2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15" x14ac:dyDescent="0.25">
      <c r="A4" s="4" t="s">
        <v>3</v>
      </c>
      <c r="B4" s="3"/>
      <c r="C4" s="3"/>
      <c r="D4" s="3"/>
      <c r="E4" s="3"/>
      <c r="F4" s="3"/>
      <c r="G4" s="3"/>
      <c r="H4" s="3"/>
      <c r="I4" s="3"/>
    </row>
    <row r="5" spans="1:15" x14ac:dyDescent="0.25">
      <c r="A5" s="4" t="s">
        <v>4</v>
      </c>
      <c r="B5" s="3"/>
      <c r="C5" s="3"/>
      <c r="D5" s="3"/>
      <c r="E5" s="3"/>
      <c r="F5" s="3"/>
      <c r="G5" s="3"/>
      <c r="H5" s="3"/>
      <c r="I5" s="3"/>
    </row>
    <row r="6" spans="1:15" ht="15.75" x14ac:dyDescent="0.25">
      <c r="A6" s="22" t="s">
        <v>15</v>
      </c>
      <c r="B6" s="22"/>
      <c r="C6" s="23" t="str">
        <f>INDEX(телефонмен,MATCH(H6,менеджер,0),2)</f>
        <v>+79204677525</v>
      </c>
      <c r="D6" s="23"/>
      <c r="E6" s="24" t="s">
        <v>36</v>
      </c>
      <c r="F6" s="24"/>
      <c r="G6" s="2" t="s">
        <v>16</v>
      </c>
      <c r="H6" s="23" t="str">
        <f>'Вввод данных'!B7</f>
        <v>Сидоренко Татьяна Владимировна</v>
      </c>
      <c r="I6" s="23"/>
      <c r="J6" s="23"/>
      <c r="K6" s="23"/>
      <c r="L6" s="23"/>
    </row>
    <row r="7" spans="1:15" ht="15.75" x14ac:dyDescent="0.25">
      <c r="A7" s="6" t="s">
        <v>12</v>
      </c>
      <c r="B7" s="23" t="str">
        <f>'Вввод данных'!D7</f>
        <v>Усов В.В.</v>
      </c>
      <c r="C7" s="23"/>
      <c r="D7" s="2" t="s">
        <v>13</v>
      </c>
      <c r="E7" s="23" t="str">
        <f>'Вввод данных'!F7</f>
        <v>Тамбов</v>
      </c>
      <c r="F7" s="23"/>
      <c r="G7" s="2" t="s">
        <v>14</v>
      </c>
      <c r="H7" s="23" t="str">
        <f>'Вввод данных'!H7</f>
        <v>30-31.03.20</v>
      </c>
      <c r="I7" s="23"/>
    </row>
    <row r="8" spans="1:15" ht="15.75" thickBot="1" x14ac:dyDescent="0.3"/>
    <row r="9" spans="1:15" x14ac:dyDescent="0.25">
      <c r="A9" s="25" t="s">
        <v>5</v>
      </c>
      <c r="B9" s="27" t="s">
        <v>6</v>
      </c>
      <c r="C9" s="29" t="s">
        <v>7</v>
      </c>
      <c r="D9" s="30"/>
      <c r="E9" s="30"/>
      <c r="F9" s="31"/>
      <c r="G9" s="27" t="s">
        <v>8</v>
      </c>
      <c r="H9" s="29" t="s">
        <v>9</v>
      </c>
      <c r="I9" s="31"/>
      <c r="J9" s="29" t="s">
        <v>10</v>
      </c>
      <c r="K9" s="30"/>
      <c r="L9" s="31"/>
      <c r="M9" s="35" t="s">
        <v>11</v>
      </c>
    </row>
    <row r="10" spans="1:15" x14ac:dyDescent="0.25">
      <c r="A10" s="26"/>
      <c r="B10" s="28"/>
      <c r="C10" s="32"/>
      <c r="D10" s="33"/>
      <c r="E10" s="33"/>
      <c r="F10" s="34"/>
      <c r="G10" s="28"/>
      <c r="H10" s="32"/>
      <c r="I10" s="34"/>
      <c r="J10" s="32"/>
      <c r="K10" s="33"/>
      <c r="L10" s="34"/>
      <c r="M10" s="36"/>
    </row>
    <row r="11" spans="1:15" ht="30" customHeight="1" x14ac:dyDescent="0.25">
      <c r="A11" s="1"/>
      <c r="B11" s="1"/>
      <c r="C11" s="37" t="str">
        <f ca="1">IF(INDEX(номер,MATCH($M$1,номер,)+ROW(C1)-1)=$M$1,INDEX(данные,MATCH($M$1,номер,)+ROW(C1)-1,1),"")</f>
        <v>Пакет фасовка 24х37х8, 600шт.</v>
      </c>
      <c r="D11" s="37"/>
      <c r="E11" s="37"/>
      <c r="F11" s="37"/>
      <c r="G11" s="1">
        <f ca="1">IF(INDEX(номер,MATCH($M$1,номер,)+ROW(C1)-1)=$M$1,INDEX(данные,MATCH($M$1,номер,)+ROW(C1)-1,2),"")</f>
        <v>10000</v>
      </c>
      <c r="H11" s="37" t="str">
        <f ca="1">IF(INDEX(номер,MATCH($M$1,номер,)+ROW(C1)-1)=$M$1,INDEX(данные,MATCH($M$1,номер,)+ROW(C1)-1,3),"")</f>
        <v>Каширин</v>
      </c>
      <c r="I11" s="37"/>
      <c r="J11" s="37" t="str">
        <f ca="1">IF(INDEX(номер,MATCH($M$1,номер,)+ROW(C1)-1)=$M$1,INDEX(данные,MATCH($M$1,номер,)+ROW(C1)-1,4),"")</f>
        <v>г.Воронеж ул. Лизюкова 189</v>
      </c>
      <c r="K11" s="37"/>
      <c r="L11" s="37"/>
      <c r="M11" s="1">
        <f ca="1">IF(INDEX(номер,MATCH($M$1,номер,)+ROW(C1)-1)=$M$1,INDEX(данные,MATCH($M$1,номер,)+ROW(C1)-1,5),"")</f>
        <v>82.3</v>
      </c>
    </row>
    <row r="12" spans="1:15" ht="30" customHeight="1" x14ac:dyDescent="0.25">
      <c r="A12" s="1"/>
      <c r="B12" s="1"/>
      <c r="C12" s="37" t="str">
        <f ca="1">IF(INDEX(номер,MATCH($M$1,номер,)+ROW(C2)-1)=$M$1,INDEX(данные,MATCH($M$1,номер,)+ROW(C2)-1,1),"")</f>
        <v>Пакет фасовка 24х37х10, 550шт.</v>
      </c>
      <c r="D12" s="37"/>
      <c r="E12" s="37"/>
      <c r="F12" s="37"/>
      <c r="G12" s="1">
        <f ca="1">IF(INDEX(номер,MATCH($M$1,номер,)+ROW(C2)-1)=$M$1,INDEX(данные,MATCH($M$1,номер,)+ROW(C2)-1,2),"")</f>
        <v>0</v>
      </c>
      <c r="H12" s="37">
        <f ca="1">IF(INDEX(номер,MATCH($M$1,номер,)+ROW(C2)-1)=$M$1,INDEX(данные,MATCH($M$1,номер,)+ROW(C2)-1,3),"")</f>
        <v>0</v>
      </c>
      <c r="I12" s="37"/>
      <c r="J12" s="37">
        <f ca="1">IF(INDEX(номер,MATCH($M$1,номер,)+ROW(C2)-1)=$M$1,INDEX(данные,MATCH($M$1,номер,)+ROW(C2)-1,4),"")</f>
        <v>0</v>
      </c>
      <c r="K12" s="37"/>
      <c r="L12" s="37"/>
      <c r="M12" s="1">
        <f ca="1">IF(INDEX(номер,MATCH($M$1,номер,)+ROW(C2)-1)=$M$1,INDEX(данные,MATCH($M$1,номер,)+ROW(C2)-1,5),"")</f>
        <v>0</v>
      </c>
    </row>
    <row r="13" spans="1:15" ht="30" customHeight="1" x14ac:dyDescent="0.25">
      <c r="A13" s="1"/>
      <c r="B13" s="1"/>
      <c r="C13" s="37" t="str">
        <f ca="1">IF(INDEX(номер,MATCH($M$1,номер,)+ROW(C3)-1)=$M$1,INDEX(данные,MATCH($M$1,номер,)+ROW(C3)-1,1),"")</f>
        <v/>
      </c>
      <c r="D13" s="37"/>
      <c r="E13" s="37"/>
      <c r="F13" s="37"/>
      <c r="G13" s="1" t="str">
        <f ca="1">IF(INDEX(номер,MATCH($M$1,номер,)+ROW(C3)-1)=$M$1,INDEX(данные,MATCH($M$1,номер,)+ROW(C3)-1,2),"")</f>
        <v/>
      </c>
      <c r="H13" s="37" t="str">
        <f ca="1">IF(INDEX(номер,MATCH($M$1,номер,)+ROW(C3)-1)=$M$1,INDEX(данные,MATCH($M$1,номер,)+ROW(C3)-1,3),"")</f>
        <v/>
      </c>
      <c r="I13" s="37"/>
      <c r="J13" s="37" t="str">
        <f ca="1">IF(INDEX(номер,MATCH($M$1,номер,)+ROW(C3)-1)=$M$1,INDEX(данные,MATCH($M$1,номер,)+ROW(C3)-1,4),"")</f>
        <v/>
      </c>
      <c r="K13" s="37"/>
      <c r="L13" s="37"/>
      <c r="M13" s="1" t="str">
        <f ca="1">IF(INDEX(номер,MATCH($M$1,номер,)+ROW(C3)-1)=$M$1,INDEX(данные,MATCH($M$1,номер,)+ROW(C3)-1,5),"")</f>
        <v/>
      </c>
    </row>
    <row r="14" spans="1:15" ht="30" customHeight="1" x14ac:dyDescent="0.25">
      <c r="A14" s="1"/>
      <c r="B14" s="1"/>
      <c r="C14" s="37" t="str">
        <f ca="1">IF(INDEX(номер,MATCH($M$1,номер,)+ROW(C4)-1)=$M$1,INDEX(данные,MATCH($M$1,номер,)+ROW(C4)-1,1),"")</f>
        <v/>
      </c>
      <c r="D14" s="37"/>
      <c r="E14" s="37"/>
      <c r="F14" s="37"/>
      <c r="G14" s="1" t="str">
        <f ca="1">IF(INDEX(номер,MATCH($M$1,номер,)+ROW(C4)-1)=$M$1,INDEX(данные,MATCH($M$1,номер,)+ROW(C4)-1,2),"")</f>
        <v/>
      </c>
      <c r="H14" s="37" t="str">
        <f ca="1">IF(INDEX(номер,MATCH($M$1,номер,)+ROW(C4)-1)=$M$1,INDEX(данные,MATCH($M$1,номер,)+ROW(C4)-1,3),"")</f>
        <v/>
      </c>
      <c r="I14" s="37"/>
      <c r="J14" s="37" t="str">
        <f ca="1">IF(INDEX(номер,MATCH($M$1,номер,)+ROW(C4)-1)=$M$1,INDEX(данные,MATCH($M$1,номер,)+ROW(C4)-1,4),"")</f>
        <v/>
      </c>
      <c r="K14" s="37"/>
      <c r="L14" s="37"/>
      <c r="M14" s="1" t="str">
        <f ca="1">IF(INDEX(номер,MATCH($M$1,номер,)+ROW(C4)-1)=$M$1,INDEX(данные,MATCH($M$1,номер,)+ROW(C4)-1,5),"")</f>
        <v/>
      </c>
    </row>
    <row r="15" spans="1:15" ht="30" customHeight="1" x14ac:dyDescent="0.25">
      <c r="A15" s="1"/>
      <c r="B15" s="1"/>
      <c r="C15" s="37" t="str">
        <f ca="1">IF(INDEX(номер,MATCH($M$1,номер,)+ROW(C5)-1)=$M$1,INDEX(данные,MATCH($M$1,номер,)+ROW(C5)-1,1),"")</f>
        <v/>
      </c>
      <c r="D15" s="37"/>
      <c r="E15" s="37"/>
      <c r="F15" s="37"/>
      <c r="G15" s="1" t="str">
        <f ca="1">IF(INDEX(номер,MATCH($M$1,номер,)+ROW(C5)-1)=$M$1,INDEX(данные,MATCH($M$1,номер,)+ROW(C5)-1,2),"")</f>
        <v/>
      </c>
      <c r="H15" s="37" t="str">
        <f ca="1">IF(INDEX(номер,MATCH($M$1,номер,)+ROW(C5)-1)=$M$1,INDEX(данные,MATCH($M$1,номер,)+ROW(C5)-1,3),"")</f>
        <v/>
      </c>
      <c r="I15" s="37"/>
      <c r="J15" s="37" t="str">
        <f ca="1">IF(INDEX(номер,MATCH($M$1,номер,)+ROW(C5)-1)=$M$1,INDEX(данные,MATCH($M$1,номер,)+ROW(C5)-1,4),"")</f>
        <v/>
      </c>
      <c r="K15" s="37"/>
      <c r="L15" s="37"/>
      <c r="M15" s="1" t="str">
        <f ca="1">IF(INDEX(номер,MATCH($M$1,номер,)+ROW(C5)-1)=$M$1,INDEX(данные,MATCH($M$1,номер,)+ROW(C5)-1,5),"")</f>
        <v/>
      </c>
    </row>
    <row r="16" spans="1:15" ht="30" customHeight="1" x14ac:dyDescent="0.25">
      <c r="A16" s="1"/>
      <c r="B16" s="1"/>
      <c r="C16" s="37" t="str">
        <f ca="1">IF(INDEX(номер,MATCH($M$1,номер,)+ROW(C6)-1)=$M$1,INDEX(данные,MATCH($M$1,номер,)+ROW(C6)-1,1),"")</f>
        <v/>
      </c>
      <c r="D16" s="37"/>
      <c r="E16" s="37"/>
      <c r="F16" s="37"/>
      <c r="G16" s="1" t="str">
        <f ca="1">IF(INDEX(номер,MATCH($M$1,номер,)+ROW(C6)-1)=$M$1,INDEX(данные,MATCH($M$1,номер,)+ROW(C6)-1,2),"")</f>
        <v/>
      </c>
      <c r="H16" s="37" t="str">
        <f ca="1">IF(INDEX(номер,MATCH($M$1,номер,)+ROW(C6)-1)=$M$1,INDEX(данные,MATCH($M$1,номер,)+ROW(C6)-1,3),"")</f>
        <v/>
      </c>
      <c r="I16" s="37"/>
      <c r="J16" s="37" t="str">
        <f ca="1">IF(INDEX(номер,MATCH($M$1,номер,)+ROW(C6)-1)=$M$1,INDEX(данные,MATCH($M$1,номер,)+ROW(C6)-1,4),"")</f>
        <v/>
      </c>
      <c r="K16" s="37"/>
      <c r="L16" s="37"/>
      <c r="M16" s="1" t="str">
        <f ca="1">IF(INDEX(номер,MATCH($M$1,номер,)+ROW(C6)-1)=$M$1,INDEX(данные,MATCH($M$1,номер,)+ROW(C6)-1,5),"")</f>
        <v/>
      </c>
    </row>
    <row r="17" spans="1:13" ht="30" customHeight="1" x14ac:dyDescent="0.25">
      <c r="A17" s="1"/>
      <c r="B17" s="1"/>
      <c r="C17" s="37" t="str">
        <f ca="1">IF(INDEX(номер,MATCH($M$1,номер,)+ROW(C7)-1)=$M$1,INDEX(данные,MATCH($M$1,номер,)+ROW(C7)-1,1),"")</f>
        <v/>
      </c>
      <c r="D17" s="37"/>
      <c r="E17" s="37"/>
      <c r="F17" s="37"/>
      <c r="G17" s="1" t="str">
        <f ca="1">IF(INDEX(номер,MATCH($M$1,номер,)+ROW(C7)-1)=$M$1,INDEX(данные,MATCH($M$1,номер,)+ROW(C7)-1,2),"")</f>
        <v/>
      </c>
      <c r="H17" s="37" t="str">
        <f ca="1">IF(INDEX(номер,MATCH($M$1,номер,)+ROW(C7)-1)=$M$1,INDEX(данные,MATCH($M$1,номер,)+ROW(C7)-1,3),"")</f>
        <v/>
      </c>
      <c r="I17" s="37"/>
      <c r="J17" s="37" t="str">
        <f ca="1">IF(INDEX(номер,MATCH($M$1,номер,)+ROW(C7)-1)=$M$1,INDEX(данные,MATCH($M$1,номер,)+ROW(C7)-1,4),"")</f>
        <v/>
      </c>
      <c r="K17" s="37"/>
      <c r="L17" s="37"/>
      <c r="M17" s="1" t="str">
        <f ca="1">IF(INDEX(номер,MATCH($M$1,номер,)+ROW(C7)-1)=$M$1,INDEX(данные,MATCH($M$1,номер,)+ROW(C7)-1,5),"")</f>
        <v/>
      </c>
    </row>
    <row r="18" spans="1:13" ht="30" customHeight="1" x14ac:dyDescent="0.25">
      <c r="A18" s="1"/>
      <c r="B18" s="1"/>
      <c r="C18" s="37" t="str">
        <f ca="1">IF(INDEX(номер,MATCH($M$1,номер,)+ROW(C8)-1)=$M$1,INDEX(данные,MATCH($M$1,номер,)+ROW(C8)-1,1),"")</f>
        <v/>
      </c>
      <c r="D18" s="37"/>
      <c r="E18" s="37"/>
      <c r="F18" s="37"/>
      <c r="G18" s="1" t="str">
        <f ca="1">IF(INDEX(номер,MATCH($M$1,номер,)+ROW(C8)-1)=$M$1,INDEX(данные,MATCH($M$1,номер,)+ROW(C8)-1,2),"")</f>
        <v/>
      </c>
      <c r="H18" s="37" t="str">
        <f ca="1">IF(INDEX(номер,MATCH($M$1,номер,)+ROW(C8)-1)=$M$1,INDEX(данные,MATCH($M$1,номер,)+ROW(C8)-1,3),"")</f>
        <v/>
      </c>
      <c r="I18" s="37"/>
      <c r="J18" s="37" t="str">
        <f ca="1">IF(INDEX(номер,MATCH($M$1,номер,)+ROW(C8)-1)=$M$1,INDEX(данные,MATCH($M$1,номер,)+ROW(C8)-1,4),"")</f>
        <v/>
      </c>
      <c r="K18" s="37"/>
      <c r="L18" s="37"/>
      <c r="M18" s="1" t="str">
        <f ca="1">IF(INDEX(номер,MATCH($M$1,номер,)+ROW(C8)-1)=$M$1,INDEX(данные,MATCH($M$1,номер,)+ROW(C8)-1,5),"")</f>
        <v/>
      </c>
    </row>
    <row r="19" spans="1:13" ht="30" customHeight="1" x14ac:dyDescent="0.25">
      <c r="A19" s="1"/>
      <c r="B19" s="1"/>
      <c r="C19" s="37" t="str">
        <f ca="1">IF(INDEX(номер,MATCH($M$1,номер,)+ROW(C9)-1)=$M$1,INDEX(данные,MATCH($M$1,номер,)+ROW(C9)-1,1),"")</f>
        <v/>
      </c>
      <c r="D19" s="37"/>
      <c r="E19" s="37"/>
      <c r="F19" s="37"/>
      <c r="G19" s="1" t="str">
        <f ca="1">IF(INDEX(номер,MATCH($M$1,номер,)+ROW(C9)-1)=$M$1,INDEX(данные,MATCH($M$1,номер,)+ROW(C9)-1,2),"")</f>
        <v/>
      </c>
      <c r="H19" s="37" t="str">
        <f ca="1">IF(INDEX(номер,MATCH($M$1,номер,)+ROW(C9)-1)=$M$1,INDEX(данные,MATCH($M$1,номер,)+ROW(C9)-1,3),"")</f>
        <v/>
      </c>
      <c r="I19" s="37"/>
      <c r="J19" s="37" t="str">
        <f ca="1">IF(INDEX(номер,MATCH($M$1,номер,)+ROW(C9)-1)=$M$1,INDEX(данные,MATCH($M$1,номер,)+ROW(C9)-1,4),"")</f>
        <v/>
      </c>
      <c r="K19" s="37"/>
      <c r="L19" s="37"/>
      <c r="M19" s="1" t="str">
        <f ca="1">IF(INDEX(номер,MATCH($M$1,номер,)+ROW(C9)-1)=$M$1,INDEX(данные,MATCH($M$1,номер,)+ROW(C9)-1,5),"")</f>
        <v/>
      </c>
    </row>
    <row r="20" spans="1:13" ht="30" customHeight="1" x14ac:dyDescent="0.25">
      <c r="A20" s="1"/>
      <c r="B20" s="1"/>
      <c r="C20" s="37" t="str">
        <f ca="1">IF(INDEX(номер,MATCH($M$1,номер,)+ROW(C10)-1)=$M$1,INDEX(данные,MATCH($M$1,номер,)+ROW(C10)-1,1),"")</f>
        <v/>
      </c>
      <c r="D20" s="37"/>
      <c r="E20" s="37"/>
      <c r="F20" s="37"/>
      <c r="G20" s="1" t="str">
        <f ca="1">IF(INDEX(номер,MATCH($M$1,номер,)+ROW(C10)-1)=$M$1,INDEX(данные,MATCH($M$1,номер,)+ROW(C10)-1,2),"")</f>
        <v/>
      </c>
      <c r="H20" s="37" t="str">
        <f ca="1">IF(INDEX(номер,MATCH($M$1,номер,)+ROW(C10)-1)=$M$1,INDEX(данные,MATCH($M$1,номер,)+ROW(C10)-1,3),"")</f>
        <v/>
      </c>
      <c r="I20" s="37"/>
      <c r="J20" s="37" t="str">
        <f ca="1">IF(INDEX(номер,MATCH($M$1,номер,)+ROW(C10)-1)=$M$1,INDEX(данные,MATCH($M$1,номер,)+ROW(C10)-1,4),"")</f>
        <v/>
      </c>
      <c r="K20" s="37"/>
      <c r="L20" s="37"/>
      <c r="M20" s="1" t="str">
        <f ca="1">IF(INDEX(номер,MATCH($M$1,номер,)+ROW(C10)-1)=$M$1,INDEX(данные,MATCH($M$1,номер,)+ROW(C10)-1,5),"")</f>
        <v/>
      </c>
    </row>
    <row r="21" spans="1:13" ht="30" customHeight="1" x14ac:dyDescent="0.25">
      <c r="A21" s="1"/>
      <c r="B21" s="1"/>
      <c r="C21" s="37" t="str">
        <f ca="1">IF(INDEX(номер,MATCH($M$1,номер,)+ROW(C11)-1)=$M$1,INDEX(данные,MATCH($M$1,номер,)+ROW(C11)-1,1),"")</f>
        <v/>
      </c>
      <c r="D21" s="37"/>
      <c r="E21" s="37"/>
      <c r="F21" s="37"/>
      <c r="G21" s="1" t="str">
        <f ca="1">IF(INDEX(номер,MATCH($M$1,номер,)+ROW(C11)-1)=$M$1,INDEX(данные,MATCH($M$1,номер,)+ROW(C11)-1,2),"")</f>
        <v/>
      </c>
      <c r="H21" s="37" t="str">
        <f ca="1">IF(INDEX(номер,MATCH($M$1,номер,)+ROW(C11)-1)=$M$1,INDEX(данные,MATCH($M$1,номер,)+ROW(C11)-1,3),"")</f>
        <v/>
      </c>
      <c r="I21" s="37"/>
      <c r="J21" s="37" t="str">
        <f ca="1">IF(INDEX(номер,MATCH($M$1,номер,)+ROW(C11)-1)=$M$1,INDEX(данные,MATCH($M$1,номер,)+ROW(C11)-1,4),"")</f>
        <v/>
      </c>
      <c r="K21" s="37"/>
      <c r="L21" s="37"/>
      <c r="M21" s="1" t="str">
        <f ca="1">IF(INDEX(номер,MATCH($M$1,номер,)+ROW(C11)-1)=$M$1,INDEX(данные,MATCH($M$1,номер,)+ROW(C11)-1,5),"")</f>
        <v/>
      </c>
    </row>
    <row r="22" spans="1:13" x14ac:dyDescent="0.25">
      <c r="A22" s="7"/>
      <c r="B22" s="7"/>
      <c r="C22" s="38"/>
      <c r="D22" s="38"/>
      <c r="E22" s="38"/>
      <c r="F22" s="38"/>
      <c r="G22" s="7"/>
      <c r="H22" s="38"/>
      <c r="I22" s="38"/>
      <c r="J22" s="38"/>
      <c r="K22" s="38"/>
      <c r="L22" s="38"/>
      <c r="M22" s="7"/>
    </row>
    <row r="23" spans="1:13" x14ac:dyDescent="0.25">
      <c r="A23" s="7"/>
      <c r="B23" s="7"/>
      <c r="C23" s="38"/>
      <c r="D23" s="38"/>
      <c r="E23" s="38"/>
      <c r="F23" s="38"/>
      <c r="G23" s="7"/>
      <c r="H23" s="38"/>
      <c r="I23" s="38"/>
      <c r="J23" s="38"/>
      <c r="K23" s="38"/>
      <c r="L23" s="38"/>
      <c r="M23" s="7"/>
    </row>
    <row r="24" spans="1:13" x14ac:dyDescent="0.25">
      <c r="A24" s="7"/>
      <c r="B24" s="7"/>
      <c r="C24" s="38"/>
      <c r="D24" s="38"/>
      <c r="E24" s="38"/>
      <c r="F24" s="38"/>
      <c r="G24" s="7"/>
      <c r="H24" s="38"/>
      <c r="I24" s="38"/>
      <c r="J24" s="38"/>
      <c r="K24" s="38"/>
      <c r="L24" s="38"/>
      <c r="M24" s="7"/>
    </row>
    <row r="25" spans="1:13" x14ac:dyDescent="0.25">
      <c r="A25" s="7"/>
      <c r="B25" s="7"/>
      <c r="C25" s="38"/>
      <c r="D25" s="38"/>
      <c r="E25" s="38"/>
      <c r="F25" s="38"/>
      <c r="G25" s="7"/>
      <c r="H25" s="38"/>
      <c r="I25" s="38"/>
      <c r="J25" s="38"/>
      <c r="K25" s="38"/>
      <c r="L25" s="38"/>
      <c r="M25" s="7"/>
    </row>
    <row r="26" spans="1:13" x14ac:dyDescent="0.25">
      <c r="A26" s="7"/>
      <c r="B26" s="7"/>
      <c r="C26" s="38"/>
      <c r="D26" s="38"/>
      <c r="E26" s="38"/>
      <c r="F26" s="38"/>
      <c r="G26" s="7"/>
      <c r="H26" s="38"/>
      <c r="I26" s="38"/>
      <c r="J26" s="38"/>
      <c r="K26" s="38"/>
      <c r="L26" s="38"/>
      <c r="M26" s="7"/>
    </row>
    <row r="27" spans="1:13" x14ac:dyDescent="0.25">
      <c r="A27" s="7"/>
      <c r="B27" s="7"/>
      <c r="C27" s="38"/>
      <c r="D27" s="38"/>
      <c r="E27" s="38"/>
      <c r="F27" s="38"/>
      <c r="G27" s="7"/>
      <c r="H27" s="38"/>
      <c r="I27" s="38"/>
      <c r="J27" s="38"/>
      <c r="K27" s="38"/>
      <c r="L27" s="38"/>
      <c r="M27" s="7"/>
    </row>
    <row r="28" spans="1:13" x14ac:dyDescent="0.25">
      <c r="A28" s="7"/>
      <c r="B28" s="7"/>
      <c r="C28" s="38"/>
      <c r="D28" s="38"/>
      <c r="E28" s="38"/>
      <c r="F28" s="38"/>
      <c r="G28" s="7"/>
      <c r="H28" s="38"/>
      <c r="I28" s="38"/>
      <c r="J28" s="38"/>
      <c r="K28" s="38"/>
      <c r="L28" s="38"/>
      <c r="M28" s="7"/>
    </row>
    <row r="29" spans="1:13" x14ac:dyDescent="0.25">
      <c r="A29" s="7"/>
      <c r="B29" s="7"/>
      <c r="C29" s="38"/>
      <c r="D29" s="38"/>
      <c r="E29" s="38"/>
      <c r="F29" s="38"/>
      <c r="G29" s="7"/>
      <c r="H29" s="38"/>
      <c r="I29" s="38"/>
      <c r="J29" s="38"/>
      <c r="K29" s="38"/>
      <c r="L29" s="38"/>
      <c r="M29" s="7"/>
    </row>
    <row r="30" spans="1:13" x14ac:dyDescent="0.25">
      <c r="A30" s="7"/>
      <c r="B30" s="7"/>
      <c r="C30" s="38"/>
      <c r="D30" s="38"/>
      <c r="E30" s="38"/>
      <c r="F30" s="38"/>
      <c r="G30" s="7"/>
      <c r="H30" s="38"/>
      <c r="I30" s="38"/>
      <c r="J30" s="38"/>
      <c r="K30" s="38"/>
      <c r="L30" s="38"/>
      <c r="M30" s="7"/>
    </row>
  </sheetData>
  <mergeCells count="74">
    <mergeCell ref="C29:F29"/>
    <mergeCell ref="H29:I29"/>
    <mergeCell ref="J29:L29"/>
    <mergeCell ref="C30:F30"/>
    <mergeCell ref="H30:I30"/>
    <mergeCell ref="J30:L30"/>
    <mergeCell ref="C27:F27"/>
    <mergeCell ref="H27:I27"/>
    <mergeCell ref="J27:L27"/>
    <mergeCell ref="C28:F28"/>
    <mergeCell ref="H28:I28"/>
    <mergeCell ref="J28:L28"/>
    <mergeCell ref="C25:F25"/>
    <mergeCell ref="H25:I25"/>
    <mergeCell ref="J25:L25"/>
    <mergeCell ref="C26:F26"/>
    <mergeCell ref="H26:I26"/>
    <mergeCell ref="J26:L26"/>
    <mergeCell ref="C23:F23"/>
    <mergeCell ref="H23:I23"/>
    <mergeCell ref="J23:L23"/>
    <mergeCell ref="C24:F24"/>
    <mergeCell ref="H24:I24"/>
    <mergeCell ref="J24:L24"/>
    <mergeCell ref="C21:F21"/>
    <mergeCell ref="H21:I21"/>
    <mergeCell ref="J21:L21"/>
    <mergeCell ref="C22:F22"/>
    <mergeCell ref="H22:I22"/>
    <mergeCell ref="J22:L22"/>
    <mergeCell ref="C19:F19"/>
    <mergeCell ref="H19:I19"/>
    <mergeCell ref="J19:L19"/>
    <mergeCell ref="C20:F20"/>
    <mergeCell ref="H20:I20"/>
    <mergeCell ref="J20:L20"/>
    <mergeCell ref="C17:F17"/>
    <mergeCell ref="H17:I17"/>
    <mergeCell ref="J17:L17"/>
    <mergeCell ref="C18:F18"/>
    <mergeCell ref="H18:I18"/>
    <mergeCell ref="J18:L18"/>
    <mergeCell ref="C15:F15"/>
    <mergeCell ref="H15:I15"/>
    <mergeCell ref="J15:L15"/>
    <mergeCell ref="C16:F16"/>
    <mergeCell ref="H16:I16"/>
    <mergeCell ref="J16:L16"/>
    <mergeCell ref="C13:F13"/>
    <mergeCell ref="H13:I13"/>
    <mergeCell ref="J13:L13"/>
    <mergeCell ref="C14:F14"/>
    <mergeCell ref="H14:I14"/>
    <mergeCell ref="J14:L14"/>
    <mergeCell ref="M9:M10"/>
    <mergeCell ref="C11:F11"/>
    <mergeCell ref="H11:I11"/>
    <mergeCell ref="J11:L11"/>
    <mergeCell ref="C12:F12"/>
    <mergeCell ref="H12:I12"/>
    <mergeCell ref="J12:L12"/>
    <mergeCell ref="J9:L10"/>
    <mergeCell ref="A9:A10"/>
    <mergeCell ref="B9:B10"/>
    <mergeCell ref="C9:F10"/>
    <mergeCell ref="G9:G10"/>
    <mergeCell ref="H9:I10"/>
    <mergeCell ref="A6:B6"/>
    <mergeCell ref="C6:D6"/>
    <mergeCell ref="E6:F6"/>
    <mergeCell ref="H6:L6"/>
    <mergeCell ref="B7:C7"/>
    <mergeCell ref="E7:F7"/>
    <mergeCell ref="H7:I7"/>
  </mergeCells>
  <pageMargins left="0.7" right="0.7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E6"/>
  <sheetViews>
    <sheetView zoomScale="110" zoomScaleNormal="110" workbookViewId="0">
      <selection activeCell="B6" sqref="B6"/>
    </sheetView>
  </sheetViews>
  <sheetFormatPr defaultRowHeight="15" x14ac:dyDescent="0.25"/>
  <cols>
    <col min="2" max="2" width="36.5703125" customWidth="1"/>
    <col min="3" max="3" width="16.85546875" customWidth="1"/>
    <col min="5" max="5" width="16.42578125" customWidth="1"/>
  </cols>
  <sheetData>
    <row r="2" spans="2:5" x14ac:dyDescent="0.25">
      <c r="B2" s="12" t="s">
        <v>17</v>
      </c>
      <c r="C2" s="12" t="s">
        <v>26</v>
      </c>
      <c r="E2" t="s">
        <v>30</v>
      </c>
    </row>
    <row r="3" spans="2:5" x14ac:dyDescent="0.25">
      <c r="B3" s="13" t="s">
        <v>25</v>
      </c>
      <c r="C3" s="14" t="s">
        <v>27</v>
      </c>
      <c r="D3" s="8"/>
      <c r="E3" s="8" t="s">
        <v>31</v>
      </c>
    </row>
    <row r="4" spans="2:5" x14ac:dyDescent="0.25">
      <c r="B4" s="13" t="s">
        <v>23</v>
      </c>
      <c r="C4" s="14" t="s">
        <v>29</v>
      </c>
      <c r="D4" s="8"/>
      <c r="E4" s="8" t="s">
        <v>33</v>
      </c>
    </row>
    <row r="5" spans="2:5" x14ac:dyDescent="0.25">
      <c r="B5" s="13" t="s">
        <v>24</v>
      </c>
      <c r="C5" s="14" t="s">
        <v>28</v>
      </c>
      <c r="D5" s="8"/>
      <c r="E5" s="8" t="s">
        <v>32</v>
      </c>
    </row>
    <row r="6" spans="2:5" x14ac:dyDescent="0.25">
      <c r="B6" s="13"/>
      <c r="C6" s="14"/>
      <c r="D6" s="8"/>
      <c r="E6" s="8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образец</vt:lpstr>
      <vt:lpstr>Вввод данных</vt:lpstr>
      <vt:lpstr>1</vt:lpstr>
      <vt:lpstr>справочник</vt:lpstr>
      <vt:lpstr>данные</vt:lpstr>
      <vt:lpstr>менеджер</vt:lpstr>
      <vt:lpstr>номер</vt:lpstr>
      <vt:lpstr>'1'!Область_печати</vt:lpstr>
      <vt:lpstr>образец!Область_печати</vt:lpstr>
      <vt:lpstr>телефонмен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CHETV</dc:creator>
  <cp:lastModifiedBy>Intel</cp:lastModifiedBy>
  <cp:lastPrinted>2020-04-20T07:02:44Z</cp:lastPrinted>
  <dcterms:created xsi:type="dcterms:W3CDTF">2020-04-09T11:24:58Z</dcterms:created>
  <dcterms:modified xsi:type="dcterms:W3CDTF">2020-04-21T05:53:07Z</dcterms:modified>
</cp:coreProperties>
</file>