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59F8CC27-1852-47EE-81EA-76C400BDFDDD}" xr6:coauthVersionLast="47" xr6:coauthVersionMax="47" xr10:uidLastSave="{00000000-0000-0000-0000-000000000000}"/>
  <bookViews>
    <workbookView xWindow="-120" yWindow="-120" windowWidth="38640" windowHeight="15840" activeTab="1" xr2:uid="{A8040489-AD28-4D86-9C5D-CCD52D58E504}"/>
  </bookViews>
  <sheets>
    <sheet name="БД" sheetId="1" r:id="rId1"/>
    <sheet name="Результат" sheetId="2" r:id="rId2"/>
  </sheets>
  <definedNames>
    <definedName name="ExternalData_1" localSheetId="1" hidden="1">Результат!$A$18:$N$32</definedName>
    <definedName name="ExternalData_2" localSheetId="1" hidden="1">Результат!$A$36:$N$43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50" i="1" l="1"/>
  <c r="Z50" i="1"/>
  <c r="Y50" i="1"/>
  <c r="AB49" i="1"/>
  <c r="Z49" i="1"/>
  <c r="Y49" i="1"/>
  <c r="AB48" i="1"/>
  <c r="Z48" i="1"/>
  <c r="Y48" i="1"/>
  <c r="AB47" i="1"/>
  <c r="Z47" i="1"/>
  <c r="Y47" i="1"/>
  <c r="AB46" i="1"/>
  <c r="Z46" i="1"/>
  <c r="Y46" i="1"/>
  <c r="AB45" i="1"/>
  <c r="Z45" i="1"/>
  <c r="Y45" i="1"/>
  <c r="AB44" i="1"/>
  <c r="Z44" i="1"/>
  <c r="Y44" i="1"/>
  <c r="AB43" i="1"/>
  <c r="Z43" i="1"/>
  <c r="Y43" i="1"/>
  <c r="Z42" i="1"/>
  <c r="Y42" i="1"/>
  <c r="AB41" i="1"/>
  <c r="Z41" i="1"/>
  <c r="Y41" i="1"/>
  <c r="AB40" i="1"/>
  <c r="Z40" i="1"/>
  <c r="Y40" i="1"/>
  <c r="AB39" i="1"/>
  <c r="Z39" i="1"/>
  <c r="Y39" i="1"/>
  <c r="AB38" i="1"/>
  <c r="Z38" i="1"/>
  <c r="Y38" i="1"/>
  <c r="AB37" i="1"/>
  <c r="Z37" i="1"/>
  <c r="Y37" i="1"/>
  <c r="AB36" i="1"/>
  <c r="Z36" i="1"/>
  <c r="Y36" i="1"/>
  <c r="AB35" i="1"/>
  <c r="Z35" i="1"/>
  <c r="Y35" i="1"/>
  <c r="W29" i="1"/>
  <c r="U29" i="1"/>
  <c r="T29" i="1"/>
  <c r="W28" i="1"/>
  <c r="U28" i="1"/>
  <c r="T28" i="1"/>
  <c r="W27" i="1"/>
  <c r="U27" i="1"/>
  <c r="T27" i="1"/>
  <c r="W26" i="1"/>
  <c r="U26" i="1"/>
  <c r="T26" i="1"/>
  <c r="W25" i="1"/>
  <c r="U25" i="1"/>
  <c r="T25" i="1"/>
  <c r="W24" i="1"/>
  <c r="U24" i="1"/>
  <c r="T24" i="1"/>
  <c r="W23" i="1"/>
  <c r="U23" i="1"/>
  <c r="T23" i="1"/>
  <c r="W22" i="1"/>
  <c r="U22" i="1"/>
  <c r="T22" i="1"/>
  <c r="W21" i="1"/>
  <c r="U21" i="1"/>
  <c r="T21" i="1"/>
  <c r="W20" i="1"/>
  <c r="U20" i="1"/>
  <c r="T20" i="1"/>
  <c r="W19" i="1"/>
  <c r="U19" i="1"/>
  <c r="T19" i="1"/>
  <c r="W18" i="1"/>
  <c r="U18" i="1"/>
  <c r="T18" i="1"/>
  <c r="W17" i="1"/>
  <c r="U17" i="1"/>
  <c r="T17" i="1"/>
  <c r="W16" i="1"/>
  <c r="U16" i="1"/>
  <c r="T16" i="1"/>
  <c r="W15" i="1"/>
  <c r="U15" i="1"/>
  <c r="T15" i="1"/>
  <c r="W14" i="1"/>
  <c r="U14" i="1"/>
  <c r="T14" i="1"/>
  <c r="W13" i="1"/>
  <c r="U13" i="1"/>
  <c r="T13" i="1"/>
  <c r="W12" i="1"/>
  <c r="U12" i="1"/>
  <c r="T12" i="1"/>
  <c r="W11" i="1"/>
  <c r="U11" i="1"/>
  <c r="T11" i="1"/>
  <c r="U10" i="1"/>
  <c r="T10" i="1"/>
  <c r="W9" i="1"/>
  <c r="U9" i="1"/>
  <c r="T9" i="1"/>
  <c r="W8" i="1"/>
  <c r="U8" i="1"/>
  <c r="T8" i="1"/>
  <c r="W7" i="1"/>
  <c r="U7" i="1"/>
  <c r="T7" i="1"/>
  <c r="W6" i="1"/>
  <c r="U6" i="1"/>
  <c r="T6" i="1"/>
  <c r="W5" i="1"/>
  <c r="U5" i="1"/>
  <c r="T5" i="1"/>
  <c r="W4" i="1"/>
  <c r="U4" i="1"/>
  <c r="T4" i="1"/>
  <c r="W3" i="1"/>
  <c r="U3" i="1"/>
  <c r="T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mikaelw101 mikaelw101</author>
  </authors>
  <commentList>
    <comment ref="T34" authorId="0" shapeId="0" xr:uid="{746C90BA-E69A-4CC9-B6EB-03316695F92F}">
      <text>
        <r>
          <rPr>
            <b/>
            <sz val="11"/>
            <color indexed="81"/>
            <rFont val="Tahoma"/>
            <family val="2"/>
            <charset val="204"/>
          </rPr>
          <t>1 - замена; 2 - установка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A9FD67D-75E8-4928-8728-850B573495C7}" keepAlive="1" name="Запрос — Таблица1" description="Соединение с запросом &quot;Таблица1&quot; в книге." type="5" refreshedVersion="6" background="1" saveData="1">
    <dbPr connection="Provider=Microsoft.Mashup.OleDb.1;Data Source=$Workbook$;Location=Таблица1;Extended Properties=&quot;&quot;" command="SELECT * FROM [Таблица1]"/>
  </connection>
  <connection id="2" xr16:uid="{55584673-F588-4382-824F-D9B59BBDC063}" keepAlive="1" name="Запрос — Таблица3" description="Соединение с запросом &quot;Таблица3&quot; в книге." type="5" refreshedVersion="7" background="1" saveData="1">
    <dbPr connection="Provider=Microsoft.Mashup.OleDb.1;Data Source=$Workbook$;Location=Таблица3;Extended Properties=&quot;&quot;" command="SELECT * FROM [Таблица3]"/>
  </connection>
</connections>
</file>

<file path=xl/sharedStrings.xml><?xml version="1.0" encoding="utf-8"?>
<sst xmlns="http://schemas.openxmlformats.org/spreadsheetml/2006/main" count="529" uniqueCount="64">
  <si>
    <t>Статс</t>
  </si>
  <si>
    <t>№  записи</t>
  </si>
  <si>
    <t>Год</t>
  </si>
  <si>
    <t>ДАТА</t>
  </si>
  <si>
    <t>Время</t>
  </si>
  <si>
    <t>Тип пом.</t>
  </si>
  <si>
    <t>№</t>
  </si>
  <si>
    <t>Комната</t>
  </si>
  <si>
    <t>Прибор</t>
  </si>
  <si>
    <t>класс</t>
  </si>
  <si>
    <t>№ прибора</t>
  </si>
  <si>
    <t>Ресурс</t>
  </si>
  <si>
    <t>Показания</t>
  </si>
  <si>
    <t>Дата пр-ва</t>
  </si>
  <si>
    <t>Поверка тип</t>
  </si>
  <si>
    <t>Поверка дата</t>
  </si>
  <si>
    <t>срок поверки</t>
  </si>
  <si>
    <t>Установка выполнена</t>
  </si>
  <si>
    <t xml:space="preserve">ПЛОМБА </t>
  </si>
  <si>
    <t>л/с</t>
  </si>
  <si>
    <t>Срок поверки до</t>
  </si>
  <si>
    <t>Снят дата</t>
  </si>
  <si>
    <t>Контроль Номера</t>
  </si>
  <si>
    <t>старый номер</t>
  </si>
  <si>
    <t>ввод в учет</t>
  </si>
  <si>
    <t>Сдан акт</t>
  </si>
  <si>
    <t>снят</t>
  </si>
  <si>
    <t>установлен</t>
  </si>
  <si>
    <t>Квартира</t>
  </si>
  <si>
    <t>санузел</t>
  </si>
  <si>
    <t>ВАВИОТ-АКВА-2</t>
  </si>
  <si>
    <t>C</t>
  </si>
  <si>
    <t>ХВС</t>
  </si>
  <si>
    <t>первичная</t>
  </si>
  <si>
    <t>ИП ШИШКОВ С.Б.</t>
  </si>
  <si>
    <t>№ 3 МИКРОН(НВЧ-22/15)</t>
  </si>
  <si>
    <t>ГВС</t>
  </si>
  <si>
    <t>туалет</t>
  </si>
  <si>
    <t>ван.комната</t>
  </si>
  <si>
    <t>С</t>
  </si>
  <si>
    <t>кухня</t>
  </si>
  <si>
    <t>БАЛТКОМСЕРВИС ООО</t>
  </si>
  <si>
    <t>Пусто</t>
  </si>
  <si>
    <t>ХВС.№ прибора</t>
  </si>
  <si>
    <t>ХВС.Срок поверки до</t>
  </si>
  <si>
    <t>ХВС.Прибор</t>
  </si>
  <si>
    <t>ХВС.ДАТА</t>
  </si>
  <si>
    <t>ХВС.Дата пр-ва</t>
  </si>
  <si>
    <t>ХВС.срок поверки</t>
  </si>
  <si>
    <t>ГВС.№ прибора</t>
  </si>
  <si>
    <t>ГВС.Срок поверки до</t>
  </si>
  <si>
    <t>ГВС.Прибор</t>
  </si>
  <si>
    <t>ГВС.ДАТА</t>
  </si>
  <si>
    <t>ГВС.Дата пр-ва</t>
  </si>
  <si>
    <t>ГВС.срок поверки</t>
  </si>
  <si>
    <t>Работу принял</t>
  </si>
  <si>
    <t>Тип установки(1/2)</t>
  </si>
  <si>
    <t>Снятый ИПУ(номер)</t>
  </si>
  <si>
    <t>Снятый ИПУ(марка)</t>
  </si>
  <si>
    <t>снятый ИПУ(показания</t>
  </si>
  <si>
    <t>wawiot-aqva-2</t>
  </si>
  <si>
    <t>Петров А.А</t>
  </si>
  <si>
    <t>Старая таблица</t>
  </si>
  <si>
    <t>Новая таблица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</si>
</sst>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d\ mmm\ yy;@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2" borderId="0" xfId="0" applyFill="1" applyProtection="1">
      <protection locked="0" hidden="1"/>
    </xf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164" fontId="0" fillId="0" borderId="0" xfId="0" applyNumberFormat="1" applyProtection="1">
      <protection locked="0" hidden="1"/>
    </xf>
    <xf numFmtId="20" fontId="0" fillId="0" borderId="0" xfId="0" applyNumberFormat="1" applyProtection="1">
      <protection locked="0" hidden="1"/>
    </xf>
    <xf numFmtId="14" fontId="0" fillId="0" borderId="0" xfId="0" applyNumberFormat="1" applyProtection="1">
      <protection locked="0" hidden="1"/>
    </xf>
    <xf numFmtId="0" fontId="0" fillId="3" borderId="0" xfId="0" applyFill="1" applyProtection="1">
      <protection hidden="1"/>
    </xf>
    <xf numFmtId="14" fontId="0" fillId="3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0" borderId="0" xfId="0" applyNumberFormat="1" applyProtection="1">
      <protection hidden="1"/>
    </xf>
    <xf numFmtId="0" fontId="1" fillId="0" borderId="1" xfId="0" applyFont="1" applyBorder="1"/>
    <xf numFmtId="14" fontId="0" fillId="0" borderId="0" xfId="0" applyNumberFormat="1"/>
  </cellXfs>
  <cellStyles count="1">
    <cellStyle name="Обычный" xfId="0" builtinId="0"/>
  </cellStyles>
  <dxfs count="54"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  <protection locked="1" hidden="1"/>
    </dxf>
    <dxf>
      <numFmt numFmtId="19" formatCode="dd/mm/yyyy"/>
      <protection locked="1" hidden="1"/>
    </dxf>
    <dxf>
      <numFmt numFmtId="19" formatCode="dd/mm/yyyy"/>
      <protection locked="0" hidden="0"/>
    </dxf>
    <dxf>
      <numFmt numFmtId="19" formatCode="dd/mm/yyyy"/>
      <fill>
        <patternFill patternType="solid">
          <fgColor indexed="64"/>
          <bgColor theme="0" tint="-0.14999847407452621"/>
        </patternFill>
      </fill>
      <protection locked="1" hidden="1"/>
    </dxf>
    <dxf>
      <fill>
        <patternFill patternType="solid">
          <fgColor indexed="64"/>
          <bgColor theme="0" tint="-0.14999847407452621"/>
        </patternFill>
      </fill>
      <protection locked="1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numFmt numFmtId="19" formatCode="dd/mm/yyyy"/>
      <protection locked="0" hidden="1"/>
    </dxf>
    <dxf>
      <protection locked="0" hidden="1"/>
    </dxf>
    <dxf>
      <numFmt numFmtId="19" formatCode="dd/mm/yyyy"/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numFmt numFmtId="25" formatCode="h:mm"/>
      <protection locked="0" hidden="1"/>
    </dxf>
    <dxf>
      <numFmt numFmtId="164" formatCode="[$-419]dd\ mmm\ yy;@"/>
      <protection locked="0" hidden="1"/>
    </dxf>
    <dxf>
      <protection locked="0" hidden="1"/>
    </dxf>
    <dxf>
      <protection locked="1" hidden="1"/>
    </dxf>
    <dxf>
      <fill>
        <patternFill patternType="solid">
          <fgColor indexed="64"/>
          <bgColor theme="0" tint="-0.34998626667073579"/>
        </patternFill>
      </fill>
      <protection locked="0" hidden="1"/>
    </dxf>
    <dxf>
      <numFmt numFmtId="19" formatCode="dd/mm/yyyy"/>
    </dxf>
    <dxf>
      <numFmt numFmtId="19" formatCode="dd/mm/yyyy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color auto="1"/>
      </font>
      <fill>
        <patternFill>
          <bgColor theme="5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/>
      </font>
      <fill>
        <patternFill>
          <bgColor theme="5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 val="none"/>
        <color theme="0"/>
      </font>
      <border>
        <left/>
        <right/>
        <top/>
        <bottom/>
      </border>
    </dxf>
    <dxf>
      <font>
        <color rgb="FFFF0000"/>
      </font>
      <border>
        <vertical/>
        <horizontal/>
      </border>
    </dxf>
    <dxf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5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/>
      </font>
      <fill>
        <patternFill>
          <bgColor theme="5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 val="none"/>
        <color theme="0"/>
      </font>
      <border>
        <left/>
        <right/>
        <top/>
        <bottom/>
      </border>
    </dxf>
    <dxf>
      <font>
        <color rgb="FFFF0000"/>
      </font>
      <border>
        <vertical/>
        <horizontal/>
      </border>
    </dxf>
    <dxf>
      <font>
        <strike val="0"/>
        <color auto="1"/>
      </font>
      <fill>
        <patternFill>
          <bgColor theme="5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/>
      </font>
      <fill>
        <patternFill>
          <bgColor theme="5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 val="none"/>
        <color theme="0"/>
      </font>
      <border>
        <left/>
        <right/>
        <top/>
        <bottom/>
      </border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 val="none"/>
        <color theme="0"/>
      </font>
      <border>
        <left/>
        <right/>
        <top/>
        <bottom/>
      </border>
    </dxf>
    <dxf>
      <font>
        <color rgb="FFFF0000"/>
      </font>
      <border>
        <vertical/>
        <horizontal/>
      </border>
    </dxf>
    <dxf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theme="5" tint="0.7999816888943144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trike/>
      </font>
      <fill>
        <patternFill>
          <bgColor theme="5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 val="none"/>
        <color theme="0"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792A86C9-C96F-4E19-A22D-F60A386679AB}" autoFormatId="16" applyNumberFormats="0" applyBorderFormats="0" applyFontFormats="0" applyPatternFormats="0" applyAlignmentFormats="0" applyWidthHeightFormats="0">
  <queryTableRefresh nextId="40">
    <queryTableFields count="14">
      <queryTableField id="20" name="л/с" tableColumnId="20"/>
      <queryTableField id="7" name="№" tableColumnId="7"/>
      <queryTableField id="27" name="ХВС.№ прибора" tableColumnId="27"/>
      <queryTableField id="28" name="ХВС.Срок поверки до" tableColumnId="28"/>
      <queryTableField id="29" name="ХВС.Прибор" tableColumnId="29"/>
      <queryTableField id="30" name="ХВС.ДАТА" tableColumnId="30"/>
      <queryTableField id="31" name="ХВС.Дата пр-ва" tableColumnId="31"/>
      <queryTableField id="32" name="ХВС.срок поверки" tableColumnId="32"/>
      <queryTableField id="33" name="ГВС.№ прибора" tableColumnId="33"/>
      <queryTableField id="34" name="ГВС.Срок поверки до" tableColumnId="34"/>
      <queryTableField id="35" name="ГВС.Прибор" tableColumnId="35"/>
      <queryTableField id="36" name="ГВС.ДАТА" tableColumnId="36"/>
      <queryTableField id="37" name="ГВС.Дата пр-ва" tableColumnId="37"/>
      <queryTableField id="38" name="ГВС.срок поверки" tableColumnId="3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" xr16:uid="{0C902502-226A-4885-9FD1-F7812F25F17F}" autoFormatId="16" applyNumberFormats="0" applyBorderFormats="0" applyFontFormats="0" applyPatternFormats="0" applyAlignmentFormats="0" applyWidthHeightFormats="0">
  <queryTableRefresh nextId="15">
    <queryTableFields count="14">
      <queryTableField id="1" name="л/с" tableColumnId="1"/>
      <queryTableField id="2" name="№" tableColumnId="2"/>
      <queryTableField id="3" name="ХВС.№ прибора" tableColumnId="3"/>
      <queryTableField id="4" name="ХВС.Срок поверки до" tableColumnId="4"/>
      <queryTableField id="5" name="ХВС.Прибор" tableColumnId="5"/>
      <queryTableField id="6" name="ХВС.ДАТА" tableColumnId="6"/>
      <queryTableField id="7" name="ХВС.Дата пр-ва" tableColumnId="7"/>
      <queryTableField id="8" name="ХВС.срок поверки" tableColumnId="8"/>
      <queryTableField id="9" name="ГВС.№ прибора" tableColumnId="9"/>
      <queryTableField id="10" name="ГВС.Срок поверки до" tableColumnId="10"/>
      <queryTableField id="11" name="ГВС.Прибор" tableColumnId="11"/>
      <queryTableField id="12" name="ГВС.ДАТА" tableColumnId="12"/>
      <queryTableField id="13" name="ГВС.Дата пр-ва" tableColumnId="13"/>
      <queryTableField id="14" name="ГВС.срок поверки" tableColumnId="14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F52233-B5A7-46F9-9AAB-EEA69DA768E3}" name="Таблица1" displayName="Таблица1" ref="A2:Z29" totalsRowShown="0" headerRowDxfId="29">
  <autoFilter ref="A2:Z29" xr:uid="{7BAD54BE-FA6B-4368-9EEF-F5A30CBE4127}"/>
  <tableColumns count="26">
    <tableColumn id="1" xr3:uid="{24FFF0E5-6A5B-4606-A9BC-24F909E831E6}" name="Статс"/>
    <tableColumn id="2" xr3:uid="{C33E1018-E04B-4ACA-9013-ECF377D7AB9D}" name="№  записи"/>
    <tableColumn id="3" xr3:uid="{4D58594B-F969-4827-A6D4-591B2BCD2CA4}" name="Год"/>
    <tableColumn id="4" xr3:uid="{77500ABC-F4F7-4652-B6EB-D6855EEBC886}" name="ДАТА"/>
    <tableColumn id="5" xr3:uid="{FBD00A57-5906-4C53-B659-2F0BD88DFD7A}" name="Время"/>
    <tableColumn id="6" xr3:uid="{C448532F-A202-4B35-B45A-9628C3C5D6D1}" name="Тип пом."/>
    <tableColumn id="7" xr3:uid="{67966C7F-7A0F-4F83-869C-54178C30F645}" name="№"/>
    <tableColumn id="8" xr3:uid="{E7D4AA28-C3AA-47C7-9CEB-0FB3D80DEB71}" name="Комната"/>
    <tableColumn id="9" xr3:uid="{45E41706-0A2F-4568-B531-8C1684DE59D4}" name="Прибор"/>
    <tableColumn id="10" xr3:uid="{A569CCBC-7062-4E38-830E-40A584D87C51}" name="класс"/>
    <tableColumn id="11" xr3:uid="{44D9B848-A3C2-4492-BE6E-34B22A8E42D1}" name="№ прибора"/>
    <tableColumn id="12" xr3:uid="{E6F7B956-ABCE-4A24-B836-6CDA0303EA3A}" name="Ресурс"/>
    <tableColumn id="13" xr3:uid="{3C3DF201-4F70-4A3A-B76D-65DF47A14A36}" name="Показания"/>
    <tableColumn id="14" xr3:uid="{5C67E5CE-BB55-4042-83BB-D7925A439CAC}" name="Дата пр-ва"/>
    <tableColumn id="15" xr3:uid="{98F735E4-02E1-4205-9C30-6243E5A32A9E}" name="Поверка тип"/>
    <tableColumn id="16" xr3:uid="{D650803E-3418-46D1-85D7-3EFF768AA0C7}" name="Поверка дата"/>
    <tableColumn id="17" xr3:uid="{730B8A63-98B0-4262-9179-8EE9D2841104}" name="срок поверки"/>
    <tableColumn id="18" xr3:uid="{64402208-123D-46D5-AD33-0D11132743B7}" name="Установка выполнена"/>
    <tableColumn id="19" xr3:uid="{A10EE48B-908E-4D9D-9CF0-BA2E6B3E4303}" name="ПЛОМБА "/>
    <tableColumn id="20" xr3:uid="{86225615-D845-45E0-8DF5-C9E020C8D8DB}" name="л/с"/>
    <tableColumn id="21" xr3:uid="{E072B141-AB41-49B6-8F98-06BD2DC74BC5}" name="Срок поверки до"/>
    <tableColumn id="22" xr3:uid="{1A96C6FF-56EC-476C-A29A-1367DDB7CA68}" name="Снят дата"/>
    <tableColumn id="23" xr3:uid="{170C5258-DDC4-47B8-9406-2ED67F248585}" name="Контроль Номера"/>
    <tableColumn id="24" xr3:uid="{48AB4EEB-F245-49A5-964B-ECA96237E5B6}" name="старый номер"/>
    <tableColumn id="25" xr3:uid="{C29CBAD8-BE7D-4164-A5DE-5A4BF32F6795}" name="ввод в учет"/>
    <tableColumn id="26" xr3:uid="{BBC25638-B7CE-4653-94D2-018FB71F4903}" name="Сдан акт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AE68CC6-6936-4DE5-ABCE-935EEB537D65}" name="Таблица3" displayName="Таблица3" ref="A34:AE50" totalsRowShown="0" headerRowDxfId="0">
  <autoFilter ref="A34:AE50" xr:uid="{CAE68CC6-6936-4DE5-ABCE-935EEB537D65}"/>
  <tableColumns count="31">
    <tableColumn id="1" xr3:uid="{4F107262-AE6E-4BD2-8912-88160FB4AF9A}" name="Статс" dataDxfId="26"/>
    <tableColumn id="2" xr3:uid="{33A55FB5-83C0-4221-A28F-A32612740168}" name="№  записи" dataDxfId="25"/>
    <tableColumn id="3" xr3:uid="{984E84CC-270C-4C4C-931D-A1DFF0F194BD}" name="Год" dataDxfId="24"/>
    <tableColumn id="4" xr3:uid="{F73FC718-9F2F-49D0-960B-D8D65DF74380}" name="ДАТА" dataDxfId="23"/>
    <tableColumn id="5" xr3:uid="{897A8D6F-8B6E-4926-BE49-503B94AC8127}" name="Время" dataDxfId="22"/>
    <tableColumn id="6" xr3:uid="{920DDA93-686E-4472-93BC-AF60B119CA84}" name="Тип пом." dataDxfId="21"/>
    <tableColumn id="7" xr3:uid="{6334CD5A-0C41-4635-8C7C-99395F1F4FCA}" name="№" dataDxfId="20"/>
    <tableColumn id="8" xr3:uid="{9480655F-3696-47E1-8FED-B1918A8E4C16}" name="Комната" dataDxfId="19"/>
    <tableColumn id="9" xr3:uid="{C706B632-5B0E-4E57-B023-E3EF72B4F233}" name="Прибор" dataDxfId="18"/>
    <tableColumn id="10" xr3:uid="{8603113D-FCDC-45B7-8685-C8BF27DD6415}" name="класс" dataDxfId="17"/>
    <tableColumn id="11" xr3:uid="{96550958-97A0-4F2D-A063-40AFCFAA5BB6}" name="№ прибора" dataDxfId="16"/>
    <tableColumn id="12" xr3:uid="{CAC7CFFA-86FB-4C50-A357-4E32D724269D}" name="Ресурс" dataDxfId="15"/>
    <tableColumn id="13" xr3:uid="{E512F45C-4138-41F2-BA2E-1670B54C5C97}" name="Показания" dataDxfId="14"/>
    <tableColumn id="14" xr3:uid="{18BD90AE-1651-4BC2-8993-1771D0C15543}" name="Дата пр-ва" dataDxfId="13"/>
    <tableColumn id="15" xr3:uid="{E4733C3F-BF69-4B4E-B94E-0B2EA3E2DCC4}" name="Поверка тип" dataDxfId="12"/>
    <tableColumn id="16" xr3:uid="{90ED0B1A-2509-44E0-A58F-E6FD6BBEB6BB}" name="Поверка дата" dataDxfId="11"/>
    <tableColumn id="17" xr3:uid="{664A83EE-ACD8-41C6-9BEE-13DC2701849A}" name="срок поверки" dataDxfId="10"/>
    <tableColumn id="18" xr3:uid="{54ADD991-D098-4796-A46D-4E1F377060B1}" name="Установка выполнена" dataDxfId="9"/>
    <tableColumn id="19" xr3:uid="{755E53A5-84E7-45FE-B12E-75627292F4DF}" name="Работу принял" dataDxfId="8"/>
    <tableColumn id="20" xr3:uid="{AF2C6C90-7ADC-4C21-BD5A-2450693DEA1B}" name="Тип установки(1/2)" dataDxfId="7"/>
    <tableColumn id="21" xr3:uid="{CE0C00FC-9FC7-4FF2-95DD-A5B17D7EBE16}" name="ПЛОМБА " dataDxfId="6"/>
    <tableColumn id="22" xr3:uid="{D33AC33A-DFCE-4D6D-AD72-C3C99777E06A}" name="Снятый ИПУ(номер)"/>
    <tableColumn id="23" xr3:uid="{333A8948-2C47-4A5A-8F01-3F2ECED4DD5F}" name="Снятый ИПУ(марка)"/>
    <tableColumn id="24" xr3:uid="{F2619784-A7FF-47D4-9ABB-C53EFB63FDCE}" name="снятый ИПУ(показания"/>
    <tableColumn id="25" xr3:uid="{534FB10C-13E9-4460-B023-0D90656853A8}" name="л/с" dataDxfId="5">
      <calculatedColumnFormula>IF(B35,IF(G35,201200000+G35,""),"")</calculatedColumnFormula>
    </tableColumn>
    <tableColumn id="26" xr3:uid="{7111C041-F920-4E05-8CE1-7F8081729F7F}" name="Срок поверки до" dataDxfId="4">
      <calculatedColumnFormula>IF(B35,IF(Q35,DATE(YEAR(P35)+Q35,MONTH(P35),DAY(P35)),""),"")</calculatedColumnFormula>
    </tableColumn>
    <tableColumn id="27" xr3:uid="{35DB407A-7302-4714-8B22-BFEAB2850C83}" name="Снят дата" dataDxfId="3"/>
    <tableColumn id="28" xr3:uid="{B4DFA490-192A-48B2-9C8F-2C8D296EEF3E}" name="Контроль Номера" dataDxfId="2">
      <calculatedColumnFormula xml:space="preserve"> COUNTIF(K$4:K$666,K35)=1</calculatedColumnFormula>
    </tableColumn>
    <tableColumn id="29" xr3:uid="{7745E344-F3BC-4245-8C00-12BF3EB2EE67}" name="старый номер" dataDxfId="1"/>
    <tableColumn id="30" xr3:uid="{90DB4581-51AB-4FF8-A779-EEE9533F54EE}" name="ввод в учет"/>
    <tableColumn id="31" xr3:uid="{E66FE962-605E-48F7-8CD3-8BD6C54E9123}" name="Сдан акт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581954-7C02-4153-89A4-53D2CABD4C95}" name="Таблица1_2" displayName="Таблица1_2" ref="A18:N32" tableType="queryTable" totalsRowShown="0">
  <autoFilter ref="A18:N32" xr:uid="{CF73727D-C13B-418C-921D-B8262DA0718A}"/>
  <tableColumns count="14">
    <tableColumn id="20" xr3:uid="{47F06F4F-3C1A-4FAE-9CBE-CC062BBDE411}" uniqueName="20" name="л/с" queryTableFieldId="20"/>
    <tableColumn id="7" xr3:uid="{19101EC7-3A45-4EF9-AC82-6FACE128C48D}" uniqueName="7" name="№" queryTableFieldId="7"/>
    <tableColumn id="27" xr3:uid="{339B4466-838A-434F-9BCC-09D958C2943F}" uniqueName="27" name="ХВС.№ прибора" queryTableFieldId="27"/>
    <tableColumn id="28" xr3:uid="{1D40078E-4492-4FA8-AC41-C846F074A041}" uniqueName="28" name="ХВС.Срок поверки до" queryTableFieldId="28"/>
    <tableColumn id="29" xr3:uid="{D3FB46A8-FD93-4F21-BA57-542DFBED0FDA}" uniqueName="29" name="ХВС.Прибор" queryTableFieldId="29"/>
    <tableColumn id="30" xr3:uid="{D524748F-2BCB-4D65-BB04-6BD8B6D396A1}" uniqueName="30" name="ХВС.ДАТА" queryTableFieldId="30"/>
    <tableColumn id="31" xr3:uid="{E66804B3-2C32-4354-92E8-DDC24F335BD6}" uniqueName="31" name="ХВС.Дата пр-ва" queryTableFieldId="31"/>
    <tableColumn id="32" xr3:uid="{ADA3E604-0F48-436A-B905-3F20A1D4F28B}" uniqueName="32" name="ХВС.срок поверки" queryTableFieldId="32"/>
    <tableColumn id="33" xr3:uid="{18138A93-C057-49F1-AEE6-49BA31EB723C}" uniqueName="33" name="ГВС.№ прибора" queryTableFieldId="33"/>
    <tableColumn id="34" xr3:uid="{982FA97A-0BA3-423D-A414-99E50094F940}" uniqueName="34" name="ГВС.Срок поверки до" queryTableFieldId="34"/>
    <tableColumn id="35" xr3:uid="{58E81D54-876D-4711-A991-47CDB69733AD}" uniqueName="35" name="ГВС.Прибор" queryTableFieldId="35"/>
    <tableColumn id="36" xr3:uid="{56447680-FAB6-4F84-9C2F-388DCC516511}" uniqueName="36" name="ГВС.ДАТА" queryTableFieldId="36" dataDxfId="28"/>
    <tableColumn id="37" xr3:uid="{62EF1355-9120-4326-970D-6BC499A67BB8}" uniqueName="37" name="ГВС.Дата пр-ва" queryTableFieldId="37" dataDxfId="27"/>
    <tableColumn id="38" xr3:uid="{89713D8E-AEAC-4171-A8D7-B9290EC30A7C}" uniqueName="38" name="ГВС.срок поверки" queryTableFieldId="38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8FC70AE-D2F9-4F29-8E83-B5B8EAE964BB}" name="Таблица3_2" displayName="Таблица3_2" ref="A36:N43" tableType="queryTable" totalsRowShown="0">
  <autoFilter ref="A36:N43" xr:uid="{08FC70AE-D2F9-4F29-8E83-B5B8EAE964BB}"/>
  <tableColumns count="14">
    <tableColumn id="1" xr3:uid="{25C09DFB-B33B-459B-8A71-5932A445B527}" uniqueName="1" name="л/с" queryTableFieldId="1"/>
    <tableColumn id="2" xr3:uid="{E5509B87-6F39-4108-A600-F68C20B5BD37}" uniqueName="2" name="№" queryTableFieldId="2"/>
    <tableColumn id="3" xr3:uid="{F933B5DC-FA5D-460A-960A-1D2B61AE2F16}" uniqueName="3" name="ХВС.№ прибора" queryTableFieldId="3"/>
    <tableColumn id="4" xr3:uid="{D9800B50-FF3A-4C3C-A9AD-A8D35D38DC2A}" uniqueName="4" name="ХВС.Срок поверки до" queryTableFieldId="4"/>
    <tableColumn id="5" xr3:uid="{E11D88B2-9C7D-422D-BCFA-3907380885FD}" uniqueName="5" name="ХВС.Прибор" queryTableFieldId="5"/>
    <tableColumn id="6" xr3:uid="{192EBF85-7AD2-48E9-8B55-B19AE7AEA41D}" uniqueName="6" name="ХВС.ДАТА" queryTableFieldId="6"/>
    <tableColumn id="7" xr3:uid="{5B25A1C1-2CC0-48E6-B9C0-E477D66A81CC}" uniqueName="7" name="ХВС.Дата пр-ва" queryTableFieldId="7"/>
    <tableColumn id="8" xr3:uid="{6128282D-7EED-43BD-B276-398E73F10208}" uniqueName="8" name="ХВС.срок поверки" queryTableFieldId="8"/>
    <tableColumn id="9" xr3:uid="{5D7F4BCE-8E8D-436F-BC12-BD466340BEF1}" uniqueName="9" name="ГВС.№ прибора" queryTableFieldId="9"/>
    <tableColumn id="10" xr3:uid="{F61444F4-A4E2-452B-9329-0C07581F9B9E}" uniqueName="10" name="ГВС.Срок поверки до" queryTableFieldId="10"/>
    <tableColumn id="11" xr3:uid="{01D7905B-CF9D-4D7A-AB97-C116DAB67AB6}" uniqueName="11" name="ГВС.Прибор" queryTableFieldId="11"/>
    <tableColumn id="12" xr3:uid="{3047CB29-C071-49FE-8B1F-A1890CA1C81E}" uniqueName="12" name="ГВС.ДАТА" queryTableFieldId="12"/>
    <tableColumn id="13" xr3:uid="{408CE532-A54E-4149-8BD2-64A426B6E7D3}" uniqueName="13" name="ГВС.Дата пр-ва" queryTableFieldId="13"/>
    <tableColumn id="14" xr3:uid="{3612F7D4-47F8-4D6D-9FB1-2D7A03F4A9CD}" uniqueName="14" name="ГВС.срок поверки" queryTableFieldId="14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92F9F-6751-4C8B-9ABF-9F826EE3A3DC}">
  <dimension ref="A1:AE50"/>
  <sheetViews>
    <sheetView zoomScale="70" zoomScaleNormal="70" workbookViewId="0">
      <selection activeCell="A36" sqref="A36"/>
    </sheetView>
  </sheetViews>
  <sheetFormatPr defaultRowHeight="15" x14ac:dyDescent="0.25"/>
  <cols>
    <col min="1" max="1" width="11.42578125" bestFit="1" customWidth="1"/>
    <col min="2" max="2" width="12.28515625" customWidth="1"/>
    <col min="3" max="3" width="6.28515625" customWidth="1"/>
    <col min="4" max="4" width="9.7109375" bestFit="1" customWidth="1"/>
    <col min="5" max="5" width="9" customWidth="1"/>
    <col min="6" max="6" width="11.140625" customWidth="1"/>
    <col min="7" max="7" width="5.28515625" customWidth="1"/>
    <col min="8" max="8" width="12.28515625" bestFit="1" customWidth="1"/>
    <col min="9" max="9" width="15.85546875" bestFit="1" customWidth="1"/>
    <col min="10" max="10" width="8" customWidth="1"/>
    <col min="11" max="11" width="13.5703125" customWidth="1"/>
    <col min="12" max="12" width="9.28515625" customWidth="1"/>
    <col min="13" max="13" width="12.7109375" customWidth="1"/>
    <col min="14" max="14" width="12.85546875" customWidth="1"/>
    <col min="15" max="15" width="14.42578125" customWidth="1"/>
    <col min="16" max="16" width="15.28515625" customWidth="1"/>
    <col min="17" max="17" width="15.42578125" customWidth="1"/>
    <col min="18" max="18" width="23" customWidth="1"/>
    <col min="19" max="19" width="24.140625" bestFit="1" customWidth="1"/>
    <col min="20" max="20" width="20" customWidth="1"/>
    <col min="21" max="21" width="18.42578125" customWidth="1"/>
    <col min="22" max="23" width="20.5703125" customWidth="1"/>
    <col min="24" max="24" width="23.42578125" customWidth="1"/>
    <col min="25" max="25" width="13.28515625" customWidth="1"/>
    <col min="26" max="26" width="17.7109375" customWidth="1"/>
    <col min="27" max="27" width="11.5703125" customWidth="1"/>
    <col min="28" max="28" width="18.5703125" customWidth="1"/>
    <col min="29" max="29" width="15.5703125" customWidth="1"/>
    <col min="30" max="30" width="13.28515625" customWidth="1"/>
    <col min="31" max="31" width="10.85546875" customWidth="1"/>
  </cols>
  <sheetData>
    <row r="1" spans="1:26" x14ac:dyDescent="0.25">
      <c r="A1" t="s">
        <v>62</v>
      </c>
    </row>
    <row r="2" spans="1:26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</row>
    <row r="3" spans="1:26" x14ac:dyDescent="0.25">
      <c r="A3" s="4" t="s">
        <v>26</v>
      </c>
      <c r="B3" s="5">
        <v>1</v>
      </c>
      <c r="C3" s="6">
        <v>2019</v>
      </c>
      <c r="D3" s="7"/>
      <c r="E3" s="8"/>
      <c r="F3" s="6"/>
      <c r="G3" s="6">
        <v>214</v>
      </c>
      <c r="H3" s="6"/>
      <c r="I3" s="6"/>
      <c r="J3" s="6"/>
      <c r="K3" s="6"/>
      <c r="L3" s="6"/>
      <c r="M3" s="6"/>
      <c r="N3" s="9"/>
      <c r="O3" s="6"/>
      <c r="P3" s="9"/>
      <c r="Q3" s="6"/>
      <c r="R3" s="6"/>
      <c r="S3" s="6"/>
      <c r="T3" s="10">
        <f t="shared" ref="T3:T29" si="0">IF(B3,IF(G3,201200000+G3,""),"")</f>
        <v>201200214</v>
      </c>
      <c r="U3" s="11" t="str">
        <f t="shared" ref="U3:U29" si="1">IF(B3,IF(Q3,DATE(YEAR(P3)+Q3,MONTH(P3),DAY(P3)),""),"")</f>
        <v/>
      </c>
      <c r="V3" s="12">
        <v>43530</v>
      </c>
      <c r="W3" s="13" t="b">
        <f t="shared" ref="W3:W9" si="2" xml:space="preserve"> COUNTIF(K$4:K$29,K3)=1</f>
        <v>0</v>
      </c>
      <c r="X3" s="13"/>
    </row>
    <row r="4" spans="1:26" x14ac:dyDescent="0.25">
      <c r="A4" s="4" t="s">
        <v>26</v>
      </c>
      <c r="B4" s="5">
        <v>2</v>
      </c>
      <c r="C4" s="6">
        <v>2019</v>
      </c>
      <c r="D4" s="7"/>
      <c r="E4" s="8"/>
      <c r="F4" s="6"/>
      <c r="G4" s="6">
        <v>214</v>
      </c>
      <c r="H4" s="6"/>
      <c r="I4" s="6"/>
      <c r="J4" s="6"/>
      <c r="K4" s="6"/>
      <c r="L4" s="6"/>
      <c r="M4" s="6"/>
      <c r="N4" s="9"/>
      <c r="O4" s="6"/>
      <c r="P4" s="9"/>
      <c r="Q4" s="6"/>
      <c r="R4" s="6"/>
      <c r="S4" s="6"/>
      <c r="T4" s="10">
        <f t="shared" si="0"/>
        <v>201200214</v>
      </c>
      <c r="U4" s="11" t="str">
        <f t="shared" si="1"/>
        <v/>
      </c>
      <c r="V4" s="12">
        <v>43530</v>
      </c>
      <c r="W4" s="13" t="b">
        <f t="shared" si="2"/>
        <v>0</v>
      </c>
      <c r="X4" s="13"/>
    </row>
    <row r="5" spans="1:26" x14ac:dyDescent="0.25">
      <c r="A5" s="4" t="s">
        <v>27</v>
      </c>
      <c r="B5" s="5">
        <v>3</v>
      </c>
      <c r="C5" s="6">
        <v>2019</v>
      </c>
      <c r="D5" s="7">
        <v>43485</v>
      </c>
      <c r="E5" s="8">
        <v>0.5</v>
      </c>
      <c r="F5" s="6" t="s">
        <v>28</v>
      </c>
      <c r="G5" s="6">
        <v>5</v>
      </c>
      <c r="H5" s="6" t="s">
        <v>29</v>
      </c>
      <c r="I5" s="6" t="s">
        <v>30</v>
      </c>
      <c r="J5" s="6" t="s">
        <v>31</v>
      </c>
      <c r="K5" s="6">
        <v>7504395</v>
      </c>
      <c r="L5" s="6" t="s">
        <v>32</v>
      </c>
      <c r="M5" s="6">
        <v>3.9100000000000003E-2</v>
      </c>
      <c r="N5" s="9">
        <v>43386</v>
      </c>
      <c r="O5" s="6" t="s">
        <v>33</v>
      </c>
      <c r="P5" s="9">
        <v>43413</v>
      </c>
      <c r="Q5" s="6">
        <v>6</v>
      </c>
      <c r="R5" s="6" t="s">
        <v>34</v>
      </c>
      <c r="S5" s="6" t="s">
        <v>35</v>
      </c>
      <c r="T5" s="10">
        <f t="shared" si="0"/>
        <v>201200005</v>
      </c>
      <c r="U5" s="11">
        <f t="shared" si="1"/>
        <v>45605</v>
      </c>
      <c r="V5" s="12"/>
      <c r="W5" s="13" t="b">
        <f t="shared" si="2"/>
        <v>1</v>
      </c>
      <c r="X5" s="13"/>
    </row>
    <row r="6" spans="1:26" x14ac:dyDescent="0.25">
      <c r="A6" s="4" t="s">
        <v>27</v>
      </c>
      <c r="B6" s="5">
        <v>4</v>
      </c>
      <c r="C6" s="6">
        <v>2019</v>
      </c>
      <c r="D6" s="7">
        <v>43485</v>
      </c>
      <c r="E6" s="8">
        <v>0.5</v>
      </c>
      <c r="F6" s="6" t="s">
        <v>28</v>
      </c>
      <c r="G6" s="6">
        <v>5</v>
      </c>
      <c r="H6" s="6" t="s">
        <v>29</v>
      </c>
      <c r="I6" s="6" t="s">
        <v>30</v>
      </c>
      <c r="J6" s="6" t="s">
        <v>31</v>
      </c>
      <c r="K6" s="6">
        <v>7504403</v>
      </c>
      <c r="L6" s="6" t="s">
        <v>36</v>
      </c>
      <c r="M6" s="6">
        <v>3.1699999999999999E-2</v>
      </c>
      <c r="N6" s="9">
        <v>43386</v>
      </c>
      <c r="O6" s="6" t="s">
        <v>33</v>
      </c>
      <c r="P6" s="9">
        <v>43413</v>
      </c>
      <c r="Q6" s="6">
        <v>6</v>
      </c>
      <c r="R6" s="6" t="s">
        <v>34</v>
      </c>
      <c r="S6" s="6" t="s">
        <v>35</v>
      </c>
      <c r="T6" s="10">
        <f t="shared" si="0"/>
        <v>201200005</v>
      </c>
      <c r="U6" s="11">
        <f t="shared" si="1"/>
        <v>45605</v>
      </c>
      <c r="V6" s="12"/>
      <c r="W6" s="13" t="b">
        <f t="shared" si="2"/>
        <v>1</v>
      </c>
      <c r="X6" s="13"/>
    </row>
    <row r="7" spans="1:26" x14ac:dyDescent="0.25">
      <c r="A7" s="4" t="s">
        <v>27</v>
      </c>
      <c r="B7" s="5">
        <v>5</v>
      </c>
      <c r="C7" s="6">
        <v>2019</v>
      </c>
      <c r="D7" s="7">
        <v>43481</v>
      </c>
      <c r="E7" s="8">
        <v>0.43263888888888885</v>
      </c>
      <c r="F7" s="6" t="s">
        <v>28</v>
      </c>
      <c r="G7" s="6">
        <v>24</v>
      </c>
      <c r="H7" s="6" t="s">
        <v>37</v>
      </c>
      <c r="I7" s="6" t="s">
        <v>30</v>
      </c>
      <c r="J7" s="6" t="s">
        <v>31</v>
      </c>
      <c r="K7" s="6">
        <v>7503092</v>
      </c>
      <c r="L7" s="6" t="s">
        <v>36</v>
      </c>
      <c r="M7" s="6">
        <v>9.5299999999999996E-2</v>
      </c>
      <c r="N7" s="9">
        <v>43386</v>
      </c>
      <c r="O7" s="6" t="s">
        <v>33</v>
      </c>
      <c r="P7" s="9">
        <v>43413</v>
      </c>
      <c r="Q7" s="6">
        <v>6</v>
      </c>
      <c r="R7" s="6"/>
      <c r="S7" s="6" t="s">
        <v>35</v>
      </c>
      <c r="T7" s="10">
        <f t="shared" si="0"/>
        <v>201200024</v>
      </c>
      <c r="U7" s="11">
        <f t="shared" si="1"/>
        <v>45605</v>
      </c>
      <c r="V7" s="12"/>
      <c r="W7" s="13" t="b">
        <f t="shared" si="2"/>
        <v>1</v>
      </c>
      <c r="X7" s="13"/>
    </row>
    <row r="8" spans="1:26" x14ac:dyDescent="0.25">
      <c r="A8" s="4" t="s">
        <v>27</v>
      </c>
      <c r="B8" s="5">
        <v>6</v>
      </c>
      <c r="C8" s="6">
        <v>2019</v>
      </c>
      <c r="D8" s="7">
        <v>43481</v>
      </c>
      <c r="E8" s="8">
        <v>0.43263888888888885</v>
      </c>
      <c r="F8" s="6" t="s">
        <v>28</v>
      </c>
      <c r="G8" s="6">
        <v>24</v>
      </c>
      <c r="H8" s="6" t="s">
        <v>38</v>
      </c>
      <c r="I8" s="6" t="s">
        <v>30</v>
      </c>
      <c r="J8" s="6" t="s">
        <v>31</v>
      </c>
      <c r="K8" s="6">
        <v>7505878</v>
      </c>
      <c r="L8" s="6" t="s">
        <v>32</v>
      </c>
      <c r="M8" s="6">
        <v>0.31790000000000002</v>
      </c>
      <c r="N8" s="9">
        <v>43346</v>
      </c>
      <c r="O8" s="6" t="s">
        <v>33</v>
      </c>
      <c r="P8" s="9">
        <v>43360</v>
      </c>
      <c r="Q8" s="6">
        <v>6</v>
      </c>
      <c r="R8" s="6"/>
      <c r="S8" s="6" t="s">
        <v>35</v>
      </c>
      <c r="T8" s="10">
        <f t="shared" si="0"/>
        <v>201200024</v>
      </c>
      <c r="U8" s="11">
        <f t="shared" si="1"/>
        <v>45552</v>
      </c>
      <c r="V8" s="12"/>
      <c r="W8" s="13" t="b">
        <f t="shared" si="2"/>
        <v>1</v>
      </c>
      <c r="X8" s="13"/>
    </row>
    <row r="9" spans="1:26" x14ac:dyDescent="0.25">
      <c r="A9" s="4" t="s">
        <v>27</v>
      </c>
      <c r="B9" s="5">
        <v>7</v>
      </c>
      <c r="C9" s="6">
        <v>2019</v>
      </c>
      <c r="D9" s="7">
        <v>43502</v>
      </c>
      <c r="E9" s="8">
        <v>0.5</v>
      </c>
      <c r="F9" s="6" t="s">
        <v>28</v>
      </c>
      <c r="G9" s="6">
        <v>63</v>
      </c>
      <c r="H9" s="6" t="s">
        <v>37</v>
      </c>
      <c r="I9" s="6" t="s">
        <v>30</v>
      </c>
      <c r="J9" s="6" t="s">
        <v>31</v>
      </c>
      <c r="K9" s="6">
        <v>7502033</v>
      </c>
      <c r="L9" s="6" t="s">
        <v>32</v>
      </c>
      <c r="M9" s="6">
        <v>0</v>
      </c>
      <c r="N9" s="9">
        <v>43350</v>
      </c>
      <c r="O9" s="6" t="s">
        <v>33</v>
      </c>
      <c r="P9" s="9">
        <v>43361</v>
      </c>
      <c r="Q9" s="6">
        <v>6</v>
      </c>
      <c r="R9" s="6" t="s">
        <v>34</v>
      </c>
      <c r="S9" s="6" t="s">
        <v>35</v>
      </c>
      <c r="T9" s="10">
        <f t="shared" si="0"/>
        <v>201200063</v>
      </c>
      <c r="U9" s="11">
        <f t="shared" si="1"/>
        <v>45553</v>
      </c>
      <c r="V9" s="12"/>
      <c r="W9" s="13" t="b">
        <f t="shared" si="2"/>
        <v>1</v>
      </c>
      <c r="X9" s="13"/>
    </row>
    <row r="10" spans="1:26" x14ac:dyDescent="0.25">
      <c r="A10" s="4" t="s">
        <v>26</v>
      </c>
      <c r="B10" s="5">
        <v>8</v>
      </c>
      <c r="C10" s="6">
        <v>2019</v>
      </c>
      <c r="D10" s="7">
        <v>43502</v>
      </c>
      <c r="E10" s="8">
        <v>0.5</v>
      </c>
      <c r="F10" s="6" t="s">
        <v>28</v>
      </c>
      <c r="G10" s="6">
        <v>63</v>
      </c>
      <c r="H10" s="6" t="s">
        <v>38</v>
      </c>
      <c r="I10" s="6" t="s">
        <v>30</v>
      </c>
      <c r="J10" s="6" t="s">
        <v>31</v>
      </c>
      <c r="K10" s="6"/>
      <c r="L10" s="6" t="s">
        <v>36</v>
      </c>
      <c r="M10" s="6">
        <v>0</v>
      </c>
      <c r="N10" s="9">
        <v>43350</v>
      </c>
      <c r="O10" s="6" t="s">
        <v>33</v>
      </c>
      <c r="P10" s="9">
        <v>43361</v>
      </c>
      <c r="Q10" s="6">
        <v>6</v>
      </c>
      <c r="R10" s="6" t="s">
        <v>34</v>
      </c>
      <c r="S10" s="6" t="s">
        <v>35</v>
      </c>
      <c r="T10" s="10">
        <f t="shared" si="0"/>
        <v>201200063</v>
      </c>
      <c r="U10" s="11">
        <f t="shared" si="1"/>
        <v>45553</v>
      </c>
      <c r="V10" s="12">
        <v>43530</v>
      </c>
      <c r="W10" s="13"/>
      <c r="X10" s="6">
        <v>7506178</v>
      </c>
    </row>
    <row r="11" spans="1:26" x14ac:dyDescent="0.25">
      <c r="A11" s="4" t="s">
        <v>27</v>
      </c>
      <c r="B11" s="5">
        <v>9</v>
      </c>
      <c r="C11" s="6">
        <v>2019</v>
      </c>
      <c r="D11" s="7">
        <v>43491</v>
      </c>
      <c r="E11" s="8">
        <v>0.5</v>
      </c>
      <c r="F11" s="6" t="s">
        <v>28</v>
      </c>
      <c r="G11" s="6">
        <v>167</v>
      </c>
      <c r="H11" s="6" t="s">
        <v>29</v>
      </c>
      <c r="I11" s="6" t="s">
        <v>30</v>
      </c>
      <c r="J11" s="6" t="s">
        <v>31</v>
      </c>
      <c r="K11" s="6">
        <v>7504930</v>
      </c>
      <c r="L11" s="6" t="s">
        <v>32</v>
      </c>
      <c r="M11" s="6">
        <v>5.6500000000000002E-2</v>
      </c>
      <c r="N11" s="9">
        <v>43353</v>
      </c>
      <c r="O11" s="6" t="s">
        <v>33</v>
      </c>
      <c r="P11" s="9">
        <v>43362</v>
      </c>
      <c r="Q11" s="6">
        <v>6</v>
      </c>
      <c r="R11" s="6" t="s">
        <v>34</v>
      </c>
      <c r="S11" s="6" t="s">
        <v>35</v>
      </c>
      <c r="T11" s="10">
        <f t="shared" si="0"/>
        <v>201200167</v>
      </c>
      <c r="U11" s="11">
        <f t="shared" si="1"/>
        <v>45554</v>
      </c>
      <c r="V11" s="12"/>
      <c r="W11" s="13" t="b">
        <f t="shared" ref="W11:W29" si="3" xml:space="preserve"> COUNTIF(K$4:K$29,K11)=1</f>
        <v>1</v>
      </c>
      <c r="X11" s="13"/>
    </row>
    <row r="12" spans="1:26" x14ac:dyDescent="0.25">
      <c r="A12" s="4" t="s">
        <v>27</v>
      </c>
      <c r="B12" s="5">
        <v>10</v>
      </c>
      <c r="C12" s="6">
        <v>2019</v>
      </c>
      <c r="D12" s="7">
        <v>43491</v>
      </c>
      <c r="E12" s="8">
        <v>0.5</v>
      </c>
      <c r="F12" s="6" t="s">
        <v>28</v>
      </c>
      <c r="G12" s="6">
        <v>167</v>
      </c>
      <c r="H12" s="6" t="s">
        <v>29</v>
      </c>
      <c r="I12" s="6" t="s">
        <v>30</v>
      </c>
      <c r="J12" s="6" t="s">
        <v>31</v>
      </c>
      <c r="K12" s="6">
        <v>7504143</v>
      </c>
      <c r="L12" s="6" t="s">
        <v>36</v>
      </c>
      <c r="M12" s="6">
        <v>9.4700000000000006E-2</v>
      </c>
      <c r="N12" s="9">
        <v>43353</v>
      </c>
      <c r="O12" s="6" t="s">
        <v>33</v>
      </c>
      <c r="P12" s="9">
        <v>43362</v>
      </c>
      <c r="Q12" s="6">
        <v>6</v>
      </c>
      <c r="R12" s="6" t="s">
        <v>34</v>
      </c>
      <c r="S12" s="6" t="s">
        <v>35</v>
      </c>
      <c r="T12" s="10">
        <f t="shared" si="0"/>
        <v>201200167</v>
      </c>
      <c r="U12" s="11">
        <f t="shared" si="1"/>
        <v>45554</v>
      </c>
      <c r="V12" s="12"/>
      <c r="W12" s="13" t="b">
        <f t="shared" si="3"/>
        <v>1</v>
      </c>
      <c r="X12" s="13"/>
    </row>
    <row r="13" spans="1:26" x14ac:dyDescent="0.25">
      <c r="A13" s="4" t="s">
        <v>26</v>
      </c>
      <c r="B13" s="5">
        <v>11</v>
      </c>
      <c r="C13" s="6">
        <v>2019</v>
      </c>
      <c r="D13" s="7"/>
      <c r="E13" s="8"/>
      <c r="F13" s="6" t="s">
        <v>28</v>
      </c>
      <c r="G13" s="6">
        <v>189</v>
      </c>
      <c r="H13" s="6" t="s">
        <v>37</v>
      </c>
      <c r="I13" s="6" t="s">
        <v>30</v>
      </c>
      <c r="J13" s="6" t="s">
        <v>39</v>
      </c>
      <c r="K13" s="6"/>
      <c r="L13" s="6" t="s">
        <v>32</v>
      </c>
      <c r="M13" s="6"/>
      <c r="N13" s="9"/>
      <c r="O13" s="6" t="s">
        <v>33</v>
      </c>
      <c r="P13" s="9"/>
      <c r="Q13" s="6"/>
      <c r="R13" s="6" t="s">
        <v>34</v>
      </c>
      <c r="S13" s="6" t="s">
        <v>35</v>
      </c>
      <c r="T13" s="10">
        <f t="shared" si="0"/>
        <v>201200189</v>
      </c>
      <c r="U13" s="11" t="str">
        <f t="shared" si="1"/>
        <v/>
      </c>
      <c r="V13" s="12">
        <v>43526</v>
      </c>
      <c r="W13" s="13" t="b">
        <f t="shared" si="3"/>
        <v>0</v>
      </c>
      <c r="X13" s="13"/>
    </row>
    <row r="14" spans="1:26" x14ac:dyDescent="0.25">
      <c r="A14" s="4" t="s">
        <v>27</v>
      </c>
      <c r="B14" s="5">
        <v>12</v>
      </c>
      <c r="C14" s="6">
        <v>2019</v>
      </c>
      <c r="D14" s="7">
        <v>43516</v>
      </c>
      <c r="E14" s="8">
        <v>0.85277777777777775</v>
      </c>
      <c r="F14" s="6" t="s">
        <v>28</v>
      </c>
      <c r="G14" s="6">
        <v>45</v>
      </c>
      <c r="H14" s="6" t="s">
        <v>37</v>
      </c>
      <c r="I14" s="6" t="s">
        <v>30</v>
      </c>
      <c r="J14" s="6" t="s">
        <v>31</v>
      </c>
      <c r="K14" s="6">
        <v>7502129</v>
      </c>
      <c r="L14" s="6" t="s">
        <v>32</v>
      </c>
      <c r="M14" s="6">
        <v>11.5947</v>
      </c>
      <c r="N14" s="9">
        <v>43386</v>
      </c>
      <c r="O14" s="6" t="s">
        <v>33</v>
      </c>
      <c r="P14" s="9">
        <v>43413</v>
      </c>
      <c r="Q14" s="6">
        <v>6</v>
      </c>
      <c r="R14" s="6"/>
      <c r="S14" s="6" t="s">
        <v>35</v>
      </c>
      <c r="T14" s="10">
        <f t="shared" si="0"/>
        <v>201200045</v>
      </c>
      <c r="U14" s="11">
        <f t="shared" si="1"/>
        <v>45605</v>
      </c>
      <c r="V14" s="12"/>
      <c r="W14" s="13" t="b">
        <f t="shared" si="3"/>
        <v>1</v>
      </c>
      <c r="X14" s="13"/>
    </row>
    <row r="15" spans="1:26" x14ac:dyDescent="0.25">
      <c r="A15" s="4" t="s">
        <v>27</v>
      </c>
      <c r="B15" s="5">
        <v>13</v>
      </c>
      <c r="C15" s="6">
        <v>2019</v>
      </c>
      <c r="D15" s="7">
        <v>43516</v>
      </c>
      <c r="E15" s="8">
        <v>0.85277777777777775</v>
      </c>
      <c r="F15" s="6" t="s">
        <v>28</v>
      </c>
      <c r="G15" s="6">
        <v>45</v>
      </c>
      <c r="H15" s="6" t="s">
        <v>38</v>
      </c>
      <c r="I15" s="6" t="s">
        <v>30</v>
      </c>
      <c r="J15" s="6" t="s">
        <v>31</v>
      </c>
      <c r="K15" s="6">
        <v>7503437</v>
      </c>
      <c r="L15" s="6" t="s">
        <v>36</v>
      </c>
      <c r="M15" s="6">
        <v>3.8761000000000001</v>
      </c>
      <c r="N15" s="9">
        <v>43386</v>
      </c>
      <c r="O15" s="6" t="s">
        <v>33</v>
      </c>
      <c r="P15" s="9">
        <v>43413</v>
      </c>
      <c r="Q15" s="6">
        <v>6</v>
      </c>
      <c r="R15" s="6"/>
      <c r="S15" s="6" t="s">
        <v>35</v>
      </c>
      <c r="T15" s="10">
        <f t="shared" si="0"/>
        <v>201200045</v>
      </c>
      <c r="U15" s="11">
        <f t="shared" si="1"/>
        <v>45605</v>
      </c>
      <c r="V15" s="12"/>
      <c r="W15" s="13" t="b">
        <f t="shared" si="3"/>
        <v>1</v>
      </c>
      <c r="X15" s="13"/>
    </row>
    <row r="16" spans="1:26" x14ac:dyDescent="0.25">
      <c r="A16" s="4" t="s">
        <v>27</v>
      </c>
      <c r="B16" s="5">
        <v>14</v>
      </c>
      <c r="C16" s="6">
        <v>2019</v>
      </c>
      <c r="D16" s="7">
        <v>43510</v>
      </c>
      <c r="E16" s="8">
        <v>0.52777777777777779</v>
      </c>
      <c r="F16" s="6" t="s">
        <v>28</v>
      </c>
      <c r="G16" s="6">
        <v>200</v>
      </c>
      <c r="H16" s="6" t="s">
        <v>29</v>
      </c>
      <c r="I16" s="6" t="s">
        <v>30</v>
      </c>
      <c r="J16" s="6" t="s">
        <v>39</v>
      </c>
      <c r="K16" s="6">
        <v>7502016</v>
      </c>
      <c r="L16" s="6" t="s">
        <v>32</v>
      </c>
      <c r="M16" s="6">
        <v>0.29880000000000001</v>
      </c>
      <c r="N16" s="9">
        <v>43362</v>
      </c>
      <c r="O16" s="6" t="s">
        <v>33</v>
      </c>
      <c r="P16" s="9">
        <v>43368</v>
      </c>
      <c r="Q16" s="6">
        <v>6</v>
      </c>
      <c r="R16" s="6" t="s">
        <v>34</v>
      </c>
      <c r="S16" s="6" t="s">
        <v>35</v>
      </c>
      <c r="T16" s="10">
        <f t="shared" si="0"/>
        <v>201200200</v>
      </c>
      <c r="U16" s="11">
        <f t="shared" si="1"/>
        <v>45560</v>
      </c>
      <c r="V16" s="12"/>
      <c r="W16" s="13" t="b">
        <f t="shared" si="3"/>
        <v>1</v>
      </c>
      <c r="X16" s="13"/>
    </row>
    <row r="17" spans="1:24" x14ac:dyDescent="0.25">
      <c r="A17" s="4" t="s">
        <v>27</v>
      </c>
      <c r="B17" s="5">
        <v>15</v>
      </c>
      <c r="C17" s="6">
        <v>2019</v>
      </c>
      <c r="D17" s="7">
        <v>43510</v>
      </c>
      <c r="E17" s="8">
        <v>0.52777777777777779</v>
      </c>
      <c r="F17" s="6" t="s">
        <v>28</v>
      </c>
      <c r="G17" s="6">
        <v>2001</v>
      </c>
      <c r="H17" s="6" t="s">
        <v>29</v>
      </c>
      <c r="I17" s="6" t="s">
        <v>30</v>
      </c>
      <c r="J17" s="6" t="s">
        <v>39</v>
      </c>
      <c r="K17" s="6">
        <v>7504138</v>
      </c>
      <c r="L17" s="6" t="s">
        <v>36</v>
      </c>
      <c r="M17" s="6">
        <v>0.2051</v>
      </c>
      <c r="N17" s="9">
        <v>43353</v>
      </c>
      <c r="O17" s="6" t="s">
        <v>33</v>
      </c>
      <c r="P17" s="9">
        <v>43362</v>
      </c>
      <c r="Q17" s="6">
        <v>6</v>
      </c>
      <c r="R17" s="6" t="s">
        <v>34</v>
      </c>
      <c r="S17" s="6" t="s">
        <v>35</v>
      </c>
      <c r="T17" s="10">
        <f t="shared" si="0"/>
        <v>201202001</v>
      </c>
      <c r="U17" s="11">
        <f t="shared" si="1"/>
        <v>45554</v>
      </c>
      <c r="V17" s="12"/>
      <c r="W17" s="13" t="b">
        <f t="shared" si="3"/>
        <v>1</v>
      </c>
      <c r="X17" s="13"/>
    </row>
    <row r="18" spans="1:24" x14ac:dyDescent="0.25">
      <c r="A18" s="4" t="s">
        <v>27</v>
      </c>
      <c r="B18" s="5">
        <v>16</v>
      </c>
      <c r="C18" s="6">
        <v>2019</v>
      </c>
      <c r="D18" s="7">
        <v>43510</v>
      </c>
      <c r="E18" s="8">
        <v>0.52777777777777779</v>
      </c>
      <c r="F18" s="6" t="s">
        <v>28</v>
      </c>
      <c r="G18" s="6">
        <v>200</v>
      </c>
      <c r="H18" s="6" t="s">
        <v>40</v>
      </c>
      <c r="I18" s="6" t="s">
        <v>30</v>
      </c>
      <c r="J18" s="6" t="s">
        <v>39</v>
      </c>
      <c r="K18" s="6">
        <v>7504134</v>
      </c>
      <c r="L18" s="6" t="s">
        <v>32</v>
      </c>
      <c r="M18" s="6">
        <v>4.6100000000000002E-2</v>
      </c>
      <c r="N18" s="9">
        <v>43353</v>
      </c>
      <c r="O18" s="6" t="s">
        <v>33</v>
      </c>
      <c r="P18" s="9">
        <v>43362</v>
      </c>
      <c r="Q18" s="6">
        <v>6</v>
      </c>
      <c r="R18" s="6" t="s">
        <v>34</v>
      </c>
      <c r="S18" s="6" t="s">
        <v>35</v>
      </c>
      <c r="T18" s="10">
        <f t="shared" si="0"/>
        <v>201200200</v>
      </c>
      <c r="U18" s="11">
        <f t="shared" si="1"/>
        <v>45554</v>
      </c>
      <c r="V18" s="12"/>
      <c r="W18" s="13" t="b">
        <f t="shared" si="3"/>
        <v>1</v>
      </c>
      <c r="X18" s="13"/>
    </row>
    <row r="19" spans="1:24" x14ac:dyDescent="0.25">
      <c r="A19" s="4" t="s">
        <v>27</v>
      </c>
      <c r="B19" s="5">
        <v>17</v>
      </c>
      <c r="C19" s="6">
        <v>2019</v>
      </c>
      <c r="D19" s="7">
        <v>43510</v>
      </c>
      <c r="E19" s="8">
        <v>0.52777777777777779</v>
      </c>
      <c r="F19" s="6" t="s">
        <v>28</v>
      </c>
      <c r="G19" s="6">
        <v>2001</v>
      </c>
      <c r="H19" s="6" t="s">
        <v>40</v>
      </c>
      <c r="I19" s="6" t="s">
        <v>30</v>
      </c>
      <c r="J19" s="6" t="s">
        <v>39</v>
      </c>
      <c r="K19" s="6">
        <v>7502029</v>
      </c>
      <c r="L19" s="6" t="s">
        <v>36</v>
      </c>
      <c r="M19" s="6">
        <v>5.2499999999999998E-2</v>
      </c>
      <c r="N19" s="9">
        <v>43350</v>
      </c>
      <c r="O19" s="6" t="s">
        <v>33</v>
      </c>
      <c r="P19" s="9">
        <v>43361</v>
      </c>
      <c r="Q19" s="6">
        <v>6</v>
      </c>
      <c r="R19" s="6" t="s">
        <v>34</v>
      </c>
      <c r="S19" s="6" t="s">
        <v>35</v>
      </c>
      <c r="T19" s="10">
        <f t="shared" si="0"/>
        <v>201202001</v>
      </c>
      <c r="U19" s="11">
        <f t="shared" si="1"/>
        <v>45553</v>
      </c>
      <c r="V19" s="12"/>
      <c r="W19" s="13" t="b">
        <f t="shared" si="3"/>
        <v>1</v>
      </c>
      <c r="X19" s="13"/>
    </row>
    <row r="20" spans="1:24" x14ac:dyDescent="0.25">
      <c r="A20" s="4" t="s">
        <v>27</v>
      </c>
      <c r="B20" s="5">
        <v>18</v>
      </c>
      <c r="C20" s="6">
        <v>2019</v>
      </c>
      <c r="D20" s="7">
        <v>43524</v>
      </c>
      <c r="E20" s="8">
        <v>0.45902777777777781</v>
      </c>
      <c r="F20" s="6" t="s">
        <v>28</v>
      </c>
      <c r="G20" s="6">
        <v>284</v>
      </c>
      <c r="H20" s="6" t="s">
        <v>37</v>
      </c>
      <c r="I20" s="6" t="s">
        <v>30</v>
      </c>
      <c r="J20" s="6" t="s">
        <v>39</v>
      </c>
      <c r="K20" s="6">
        <v>7503652</v>
      </c>
      <c r="L20" s="6" t="s">
        <v>36</v>
      </c>
      <c r="M20" s="6">
        <v>4.0899999999999999E-2</v>
      </c>
      <c r="N20" s="9">
        <v>43353</v>
      </c>
      <c r="O20" s="6" t="s">
        <v>33</v>
      </c>
      <c r="P20" s="9">
        <v>43362</v>
      </c>
      <c r="Q20" s="6">
        <v>6</v>
      </c>
      <c r="R20" s="6" t="s">
        <v>34</v>
      </c>
      <c r="S20" s="6" t="s">
        <v>35</v>
      </c>
      <c r="T20" s="10">
        <f t="shared" si="0"/>
        <v>201200284</v>
      </c>
      <c r="U20" s="11">
        <f t="shared" si="1"/>
        <v>45554</v>
      </c>
      <c r="V20" s="12"/>
      <c r="W20" s="13" t="b">
        <f t="shared" si="3"/>
        <v>1</v>
      </c>
      <c r="X20" s="13"/>
    </row>
    <row r="21" spans="1:24" x14ac:dyDescent="0.25">
      <c r="A21" s="4" t="s">
        <v>27</v>
      </c>
      <c r="B21" s="5">
        <v>19</v>
      </c>
      <c r="C21" s="6">
        <v>2019</v>
      </c>
      <c r="D21" s="7">
        <v>43524</v>
      </c>
      <c r="E21" s="8">
        <v>0.45902777777777781</v>
      </c>
      <c r="F21" s="6" t="s">
        <v>28</v>
      </c>
      <c r="G21" s="6">
        <v>284</v>
      </c>
      <c r="H21" s="6" t="s">
        <v>37</v>
      </c>
      <c r="I21" s="6" t="s">
        <v>30</v>
      </c>
      <c r="J21" s="6" t="s">
        <v>39</v>
      </c>
      <c r="K21" s="6">
        <v>7507509</v>
      </c>
      <c r="L21" s="6" t="s">
        <v>32</v>
      </c>
      <c r="M21" s="6">
        <v>4.0899999999999999E-2</v>
      </c>
      <c r="N21" s="9">
        <v>43350</v>
      </c>
      <c r="O21" s="6" t="s">
        <v>33</v>
      </c>
      <c r="P21" s="9">
        <v>43361</v>
      </c>
      <c r="Q21" s="6">
        <v>6</v>
      </c>
      <c r="R21" s="6" t="s">
        <v>34</v>
      </c>
      <c r="S21" s="6" t="s">
        <v>35</v>
      </c>
      <c r="T21" s="10">
        <f t="shared" si="0"/>
        <v>201200284</v>
      </c>
      <c r="U21" s="11">
        <f t="shared" si="1"/>
        <v>45553</v>
      </c>
      <c r="V21" s="12"/>
      <c r="W21" s="13" t="b">
        <f t="shared" si="3"/>
        <v>1</v>
      </c>
      <c r="X21" s="13"/>
    </row>
    <row r="22" spans="1:24" x14ac:dyDescent="0.25">
      <c r="A22" s="4" t="s">
        <v>27</v>
      </c>
      <c r="B22" s="5">
        <v>20</v>
      </c>
      <c r="C22" s="6">
        <v>2019</v>
      </c>
      <c r="D22" s="7">
        <v>43526</v>
      </c>
      <c r="E22" s="8">
        <v>0.4375</v>
      </c>
      <c r="F22" s="6" t="s">
        <v>28</v>
      </c>
      <c r="G22" s="6">
        <v>189</v>
      </c>
      <c r="H22" s="6" t="s">
        <v>37</v>
      </c>
      <c r="I22" s="6" t="s">
        <v>30</v>
      </c>
      <c r="J22" s="6" t="s">
        <v>39</v>
      </c>
      <c r="K22" s="6">
        <v>7503037</v>
      </c>
      <c r="L22" s="6" t="s">
        <v>32</v>
      </c>
      <c r="M22" s="6">
        <v>4.3799999999999999E-2</v>
      </c>
      <c r="N22" s="9">
        <v>43353</v>
      </c>
      <c r="O22" s="6" t="s">
        <v>33</v>
      </c>
      <c r="P22" s="9">
        <v>43362</v>
      </c>
      <c r="Q22" s="6">
        <v>6</v>
      </c>
      <c r="R22" s="6" t="s">
        <v>34</v>
      </c>
      <c r="S22" s="6" t="s">
        <v>35</v>
      </c>
      <c r="T22" s="10">
        <f t="shared" si="0"/>
        <v>201200189</v>
      </c>
      <c r="U22" s="11">
        <f t="shared" si="1"/>
        <v>45554</v>
      </c>
      <c r="V22" s="12"/>
      <c r="W22" s="13" t="b">
        <f t="shared" si="3"/>
        <v>1</v>
      </c>
      <c r="X22" s="13"/>
    </row>
    <row r="23" spans="1:24" x14ac:dyDescent="0.25">
      <c r="A23" s="4" t="s">
        <v>27</v>
      </c>
      <c r="B23" s="5">
        <v>21</v>
      </c>
      <c r="C23" s="6">
        <v>2019</v>
      </c>
      <c r="D23" s="7">
        <v>43529</v>
      </c>
      <c r="E23" s="8">
        <v>0.625</v>
      </c>
      <c r="F23" s="6" t="s">
        <v>28</v>
      </c>
      <c r="G23" s="6">
        <v>50</v>
      </c>
      <c r="H23" s="6" t="s">
        <v>37</v>
      </c>
      <c r="I23" s="6" t="s">
        <v>30</v>
      </c>
      <c r="J23" s="6" t="s">
        <v>31</v>
      </c>
      <c r="K23" s="6">
        <v>7506095</v>
      </c>
      <c r="L23" s="6" t="s">
        <v>32</v>
      </c>
      <c r="M23" s="6">
        <v>4.1500000000000002E-2</v>
      </c>
      <c r="N23" s="9">
        <v>43353</v>
      </c>
      <c r="O23" s="6" t="s">
        <v>33</v>
      </c>
      <c r="P23" s="9">
        <v>43362</v>
      </c>
      <c r="Q23" s="6">
        <v>6</v>
      </c>
      <c r="R23" s="6" t="s">
        <v>41</v>
      </c>
      <c r="S23" s="6"/>
      <c r="T23" s="10">
        <f t="shared" si="0"/>
        <v>201200050</v>
      </c>
      <c r="U23" s="11">
        <f t="shared" si="1"/>
        <v>45554</v>
      </c>
      <c r="V23" s="12"/>
      <c r="W23" s="13" t="b">
        <f t="shared" si="3"/>
        <v>1</v>
      </c>
      <c r="X23" s="13"/>
    </row>
    <row r="24" spans="1:24" x14ac:dyDescent="0.25">
      <c r="A24" s="4" t="s">
        <v>27</v>
      </c>
      <c r="B24" s="5">
        <v>22</v>
      </c>
      <c r="C24" s="6">
        <v>2019</v>
      </c>
      <c r="D24" s="7">
        <v>43529</v>
      </c>
      <c r="E24" s="8">
        <v>0.625</v>
      </c>
      <c r="F24" s="6" t="s">
        <v>28</v>
      </c>
      <c r="G24" s="6">
        <v>50</v>
      </c>
      <c r="H24" s="6" t="s">
        <v>37</v>
      </c>
      <c r="I24" s="6" t="s">
        <v>30</v>
      </c>
      <c r="J24" s="6" t="s">
        <v>31</v>
      </c>
      <c r="K24" s="6">
        <v>7504983</v>
      </c>
      <c r="L24" s="6" t="s">
        <v>36</v>
      </c>
      <c r="M24" s="6">
        <v>3.3300000000000003E-2</v>
      </c>
      <c r="N24" s="9">
        <v>43350</v>
      </c>
      <c r="O24" s="6" t="s">
        <v>33</v>
      </c>
      <c r="P24" s="9">
        <v>43361</v>
      </c>
      <c r="Q24" s="6">
        <v>6</v>
      </c>
      <c r="R24" s="6" t="s">
        <v>41</v>
      </c>
      <c r="S24" s="6"/>
      <c r="T24" s="10">
        <f t="shared" si="0"/>
        <v>201200050</v>
      </c>
      <c r="U24" s="11">
        <f t="shared" si="1"/>
        <v>45553</v>
      </c>
      <c r="V24" s="12"/>
      <c r="W24" s="13" t="b">
        <f t="shared" si="3"/>
        <v>1</v>
      </c>
      <c r="X24" s="13"/>
    </row>
    <row r="25" spans="1:24" x14ac:dyDescent="0.25">
      <c r="A25" s="4" t="s">
        <v>27</v>
      </c>
      <c r="B25" s="5">
        <v>23</v>
      </c>
      <c r="C25" s="6">
        <v>2019</v>
      </c>
      <c r="D25" s="7">
        <v>43530</v>
      </c>
      <c r="E25" s="8">
        <v>0.72916666666666663</v>
      </c>
      <c r="F25" s="6" t="s">
        <v>28</v>
      </c>
      <c r="G25" s="6">
        <v>63</v>
      </c>
      <c r="H25" s="6" t="s">
        <v>38</v>
      </c>
      <c r="I25" s="6" t="s">
        <v>30</v>
      </c>
      <c r="J25" s="6" t="s">
        <v>31</v>
      </c>
      <c r="K25" s="6">
        <v>7507512</v>
      </c>
      <c r="L25" s="6" t="s">
        <v>36</v>
      </c>
      <c r="M25" s="6">
        <v>4.4200000000000003E-2</v>
      </c>
      <c r="N25" s="9">
        <v>43350</v>
      </c>
      <c r="O25" s="6" t="s">
        <v>33</v>
      </c>
      <c r="P25" s="9">
        <v>43361</v>
      </c>
      <c r="Q25" s="6">
        <v>6</v>
      </c>
      <c r="R25" s="6" t="s">
        <v>41</v>
      </c>
      <c r="S25" s="6"/>
      <c r="T25" s="10">
        <f t="shared" si="0"/>
        <v>201200063</v>
      </c>
      <c r="U25" s="11">
        <f t="shared" si="1"/>
        <v>45553</v>
      </c>
      <c r="V25" s="12"/>
      <c r="W25" s="13" t="b">
        <f t="shared" si="3"/>
        <v>1</v>
      </c>
      <c r="X25" s="13"/>
    </row>
    <row r="26" spans="1:24" x14ac:dyDescent="0.25">
      <c r="A26" s="4" t="s">
        <v>27</v>
      </c>
      <c r="B26" s="5">
        <v>24</v>
      </c>
      <c r="C26" s="6">
        <v>2019</v>
      </c>
      <c r="D26" s="7">
        <v>43530</v>
      </c>
      <c r="E26" s="8">
        <v>0.75347222222222221</v>
      </c>
      <c r="F26" s="6" t="s">
        <v>28</v>
      </c>
      <c r="G26" s="6">
        <v>214</v>
      </c>
      <c r="H26" s="6" t="s">
        <v>29</v>
      </c>
      <c r="I26" s="6" t="s">
        <v>30</v>
      </c>
      <c r="J26" s="6" t="s">
        <v>31</v>
      </c>
      <c r="K26" s="6">
        <v>7506205</v>
      </c>
      <c r="L26" s="6" t="s">
        <v>32</v>
      </c>
      <c r="M26" s="6">
        <v>3.1099999999999999E-2</v>
      </c>
      <c r="N26" s="9">
        <v>43350</v>
      </c>
      <c r="O26" s="6" t="s">
        <v>33</v>
      </c>
      <c r="P26" s="9">
        <v>43361</v>
      </c>
      <c r="Q26" s="6">
        <v>6</v>
      </c>
      <c r="R26" s="6" t="s">
        <v>41</v>
      </c>
      <c r="S26" s="6" t="s">
        <v>35</v>
      </c>
      <c r="T26" s="10">
        <f t="shared" si="0"/>
        <v>201200214</v>
      </c>
      <c r="U26" s="11">
        <f t="shared" si="1"/>
        <v>45553</v>
      </c>
      <c r="V26" s="12"/>
      <c r="W26" s="13" t="b">
        <f t="shared" si="3"/>
        <v>1</v>
      </c>
      <c r="X26" s="13"/>
    </row>
    <row r="27" spans="1:24" x14ac:dyDescent="0.25">
      <c r="A27" s="4" t="s">
        <v>27</v>
      </c>
      <c r="B27" s="5">
        <v>25</v>
      </c>
      <c r="C27" s="6">
        <v>2019</v>
      </c>
      <c r="D27" s="7">
        <v>43530</v>
      </c>
      <c r="E27" s="8">
        <v>0.75347222222222221</v>
      </c>
      <c r="F27" s="6" t="s">
        <v>28</v>
      </c>
      <c r="G27" s="6">
        <v>214</v>
      </c>
      <c r="H27" s="6" t="s">
        <v>29</v>
      </c>
      <c r="I27" s="6" t="s">
        <v>30</v>
      </c>
      <c r="J27" s="6" t="s">
        <v>31</v>
      </c>
      <c r="K27" s="6">
        <v>7502025</v>
      </c>
      <c r="L27" s="6" t="s">
        <v>36</v>
      </c>
      <c r="M27" s="6">
        <v>4.1799999999999997E-2</v>
      </c>
      <c r="N27" s="9">
        <v>43350</v>
      </c>
      <c r="O27" s="6" t="s">
        <v>33</v>
      </c>
      <c r="P27" s="9">
        <v>43361</v>
      </c>
      <c r="Q27" s="6">
        <v>6</v>
      </c>
      <c r="R27" s="6" t="s">
        <v>41</v>
      </c>
      <c r="S27" s="6" t="s">
        <v>35</v>
      </c>
      <c r="T27" s="10">
        <f t="shared" si="0"/>
        <v>201200214</v>
      </c>
      <c r="U27" s="11">
        <f t="shared" si="1"/>
        <v>45553</v>
      </c>
      <c r="V27" s="12"/>
      <c r="W27" s="13" t="b">
        <f t="shared" si="3"/>
        <v>1</v>
      </c>
      <c r="X27" s="13"/>
    </row>
    <row r="28" spans="1:24" x14ac:dyDescent="0.25">
      <c r="A28" s="4" t="s">
        <v>27</v>
      </c>
      <c r="B28" s="5">
        <v>26</v>
      </c>
      <c r="C28" s="6">
        <v>2019</v>
      </c>
      <c r="D28" s="7">
        <v>43533</v>
      </c>
      <c r="E28" s="8">
        <v>0.45833333333333331</v>
      </c>
      <c r="F28" s="6" t="s">
        <v>28</v>
      </c>
      <c r="G28" s="6">
        <v>288</v>
      </c>
      <c r="H28" s="6" t="s">
        <v>29</v>
      </c>
      <c r="I28" s="6" t="s">
        <v>30</v>
      </c>
      <c r="J28" s="6" t="s">
        <v>31</v>
      </c>
      <c r="K28" s="6">
        <v>7502011</v>
      </c>
      <c r="L28" s="6" t="s">
        <v>36</v>
      </c>
      <c r="M28" s="6">
        <v>3.0099999999999998E-2</v>
      </c>
      <c r="N28" s="9">
        <v>43362</v>
      </c>
      <c r="O28" s="6" t="s">
        <v>33</v>
      </c>
      <c r="P28" s="9">
        <v>43368</v>
      </c>
      <c r="Q28" s="6">
        <v>6</v>
      </c>
      <c r="R28" s="6" t="s">
        <v>34</v>
      </c>
      <c r="S28" s="6" t="s">
        <v>35</v>
      </c>
      <c r="T28" s="10">
        <f t="shared" si="0"/>
        <v>201200288</v>
      </c>
      <c r="U28" s="11">
        <f t="shared" si="1"/>
        <v>45560</v>
      </c>
      <c r="V28" s="12"/>
      <c r="W28" s="13" t="b">
        <f t="shared" si="3"/>
        <v>1</v>
      </c>
      <c r="X28" s="13"/>
    </row>
    <row r="29" spans="1:24" x14ac:dyDescent="0.25">
      <c r="A29" s="4" t="s">
        <v>27</v>
      </c>
      <c r="B29" s="5">
        <v>27</v>
      </c>
      <c r="C29" s="6">
        <v>2019</v>
      </c>
      <c r="D29" s="7">
        <v>43533</v>
      </c>
      <c r="E29" s="8">
        <v>0.45833333333333331</v>
      </c>
      <c r="F29" s="6" t="s">
        <v>28</v>
      </c>
      <c r="G29" s="6">
        <v>288</v>
      </c>
      <c r="H29" s="6" t="s">
        <v>29</v>
      </c>
      <c r="I29" s="6" t="s">
        <v>30</v>
      </c>
      <c r="J29" s="6" t="s">
        <v>31</v>
      </c>
      <c r="K29" s="6">
        <v>7507513</v>
      </c>
      <c r="L29" s="6" t="s">
        <v>32</v>
      </c>
      <c r="M29" s="6">
        <v>4.53E-2</v>
      </c>
      <c r="N29" s="9">
        <v>43350</v>
      </c>
      <c r="O29" s="6" t="s">
        <v>33</v>
      </c>
      <c r="P29" s="9">
        <v>43361</v>
      </c>
      <c r="Q29" s="6">
        <v>6</v>
      </c>
      <c r="R29" s="6" t="s">
        <v>34</v>
      </c>
      <c r="S29" s="6" t="s">
        <v>35</v>
      </c>
      <c r="T29" s="10">
        <f t="shared" si="0"/>
        <v>201200288</v>
      </c>
      <c r="U29" s="11">
        <f t="shared" si="1"/>
        <v>45553</v>
      </c>
      <c r="V29" s="12"/>
      <c r="W29" s="13" t="b">
        <f t="shared" si="3"/>
        <v>1</v>
      </c>
      <c r="X29" s="13"/>
    </row>
    <row r="32" spans="1:24" x14ac:dyDescent="0.25">
      <c r="A32" t="s">
        <v>63</v>
      </c>
    </row>
    <row r="33" spans="1:31" x14ac:dyDescent="0.25">
      <c r="A33" s="1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>
        <v>6</v>
      </c>
      <c r="H33" s="1">
        <v>7</v>
      </c>
      <c r="I33" s="1">
        <v>8</v>
      </c>
      <c r="J33" s="1">
        <v>9</v>
      </c>
      <c r="K33" s="1">
        <v>10</v>
      </c>
      <c r="L33" s="1">
        <v>11</v>
      </c>
      <c r="M33" s="1">
        <v>12</v>
      </c>
      <c r="N33" s="1">
        <v>13</v>
      </c>
      <c r="O33" s="1">
        <v>14</v>
      </c>
      <c r="P33" s="1">
        <v>15</v>
      </c>
      <c r="Q33" s="1">
        <v>16</v>
      </c>
      <c r="R33" s="1">
        <v>17</v>
      </c>
      <c r="S33" s="1">
        <v>18</v>
      </c>
      <c r="T33" s="1">
        <v>19</v>
      </c>
      <c r="U33" s="1">
        <v>20</v>
      </c>
      <c r="V33" s="1">
        <v>21</v>
      </c>
      <c r="W33" s="1">
        <v>22</v>
      </c>
      <c r="X33" s="1">
        <v>23</v>
      </c>
      <c r="Y33" s="1">
        <v>24</v>
      </c>
      <c r="Z33" s="1">
        <v>25</v>
      </c>
      <c r="AA33" s="1">
        <v>26</v>
      </c>
      <c r="AB33" s="1">
        <v>27</v>
      </c>
      <c r="AC33" s="1">
        <v>28</v>
      </c>
      <c r="AD33" s="1">
        <v>29</v>
      </c>
      <c r="AE33" s="1">
        <v>30</v>
      </c>
    </row>
    <row r="34" spans="1:31" x14ac:dyDescent="0.25">
      <c r="A34" s="1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10</v>
      </c>
      <c r="L34" s="2" t="s">
        <v>11</v>
      </c>
      <c r="M34" s="2" t="s">
        <v>12</v>
      </c>
      <c r="N34" s="2" t="s">
        <v>13</v>
      </c>
      <c r="O34" s="2" t="s">
        <v>14</v>
      </c>
      <c r="P34" s="2" t="s">
        <v>15</v>
      </c>
      <c r="Q34" s="2" t="s">
        <v>16</v>
      </c>
      <c r="R34" s="2" t="s">
        <v>17</v>
      </c>
      <c r="S34" s="2" t="s">
        <v>55</v>
      </c>
      <c r="T34" s="2" t="s">
        <v>56</v>
      </c>
      <c r="U34" s="2" t="s">
        <v>18</v>
      </c>
      <c r="V34" s="3" t="s">
        <v>57</v>
      </c>
      <c r="W34" s="3" t="s">
        <v>58</v>
      </c>
      <c r="X34" s="3" t="s">
        <v>59</v>
      </c>
      <c r="Y34" s="2" t="s">
        <v>19</v>
      </c>
      <c r="Z34" s="2" t="s">
        <v>20</v>
      </c>
      <c r="AA34" s="3" t="s">
        <v>21</v>
      </c>
      <c r="AB34" s="3" t="s">
        <v>22</v>
      </c>
      <c r="AC34" s="3" t="s">
        <v>23</v>
      </c>
      <c r="AD34" s="3" t="s">
        <v>24</v>
      </c>
      <c r="AE34" s="3" t="s">
        <v>25</v>
      </c>
    </row>
    <row r="35" spans="1:31" x14ac:dyDescent="0.25">
      <c r="A35" s="4" t="s">
        <v>26</v>
      </c>
      <c r="B35" s="5">
        <v>1</v>
      </c>
      <c r="C35" s="6">
        <v>2019</v>
      </c>
      <c r="D35" s="7"/>
      <c r="E35" s="8"/>
      <c r="F35" s="6"/>
      <c r="G35" s="6">
        <v>214</v>
      </c>
      <c r="H35" s="6"/>
      <c r="I35" s="6"/>
      <c r="J35" s="6"/>
      <c r="K35" s="6"/>
      <c r="L35" s="6"/>
      <c r="M35" s="6"/>
      <c r="N35" s="9"/>
      <c r="O35" s="6"/>
      <c r="P35" s="9"/>
      <c r="Q35" s="6"/>
      <c r="R35" s="6"/>
      <c r="S35" s="6" t="s">
        <v>61</v>
      </c>
      <c r="T35" s="6"/>
      <c r="U35" s="6"/>
      <c r="Y35" s="10">
        <f t="shared" ref="Y35:Y50" si="4">IF(B35,IF(G35,201200000+G35,""),"")</f>
        <v>201200214</v>
      </c>
      <c r="Z35" s="11" t="str">
        <f t="shared" ref="Z35:Z50" si="5">IF(B35,IF(Q35,DATE(YEAR(P35)+Q35,MONTH(P35),DAY(P35)),""),"")</f>
        <v/>
      </c>
      <c r="AA35" s="12">
        <v>43530</v>
      </c>
      <c r="AB35" s="13" t="b">
        <f t="shared" ref="AB35:AB41" si="6" xml:space="preserve"> COUNTIF(K$4:K$666,K35)=1</f>
        <v>0</v>
      </c>
      <c r="AC35" s="13"/>
    </row>
    <row r="36" spans="1:31" x14ac:dyDescent="0.25">
      <c r="A36" s="4" t="s">
        <v>26</v>
      </c>
      <c r="B36" s="5">
        <v>2</v>
      </c>
      <c r="C36" s="6">
        <v>2019</v>
      </c>
      <c r="D36" s="7"/>
      <c r="E36" s="8"/>
      <c r="F36" s="6"/>
      <c r="G36" s="6">
        <v>214</v>
      </c>
      <c r="H36" s="6"/>
      <c r="I36" s="6"/>
      <c r="J36" s="6"/>
      <c r="K36" s="6"/>
      <c r="L36" s="6"/>
      <c r="M36" s="6"/>
      <c r="N36" s="9"/>
      <c r="O36" s="6"/>
      <c r="P36" s="9"/>
      <c r="Q36" s="6"/>
      <c r="R36" s="6"/>
      <c r="S36" s="6" t="s">
        <v>61</v>
      </c>
      <c r="T36" s="6"/>
      <c r="U36" s="6"/>
      <c r="Y36" s="10">
        <f t="shared" si="4"/>
        <v>201200214</v>
      </c>
      <c r="Z36" s="11" t="str">
        <f t="shared" si="5"/>
        <v/>
      </c>
      <c r="AA36" s="12">
        <v>43530</v>
      </c>
      <c r="AB36" s="13" t="b">
        <f t="shared" si="6"/>
        <v>0</v>
      </c>
      <c r="AC36" s="13"/>
    </row>
    <row r="37" spans="1:31" x14ac:dyDescent="0.25">
      <c r="A37" s="4" t="s">
        <v>27</v>
      </c>
      <c r="B37" s="5">
        <v>3</v>
      </c>
      <c r="C37" s="6">
        <v>2019</v>
      </c>
      <c r="D37" s="7">
        <v>43485</v>
      </c>
      <c r="E37" s="8">
        <v>0.5</v>
      </c>
      <c r="F37" s="6" t="s">
        <v>28</v>
      </c>
      <c r="G37" s="6">
        <v>5</v>
      </c>
      <c r="H37" s="6" t="s">
        <v>29</v>
      </c>
      <c r="I37" s="6" t="s">
        <v>60</v>
      </c>
      <c r="J37" s="6" t="s">
        <v>31</v>
      </c>
      <c r="K37" s="6">
        <v>7504395</v>
      </c>
      <c r="L37" s="6" t="s">
        <v>32</v>
      </c>
      <c r="M37" s="6">
        <v>3.9100000000000003E-2</v>
      </c>
      <c r="N37" s="9">
        <v>43386</v>
      </c>
      <c r="O37" s="6" t="s">
        <v>33</v>
      </c>
      <c r="P37" s="9">
        <v>43413</v>
      </c>
      <c r="Q37" s="6">
        <v>6</v>
      </c>
      <c r="R37" s="6" t="s">
        <v>34</v>
      </c>
      <c r="S37" s="6" t="s">
        <v>61</v>
      </c>
      <c r="T37" s="6"/>
      <c r="U37" s="6" t="s">
        <v>35</v>
      </c>
      <c r="Y37" s="10">
        <f t="shared" si="4"/>
        <v>201200005</v>
      </c>
      <c r="Z37" s="11">
        <f t="shared" si="5"/>
        <v>45605</v>
      </c>
      <c r="AA37" s="12"/>
      <c r="AB37" s="13" t="b">
        <f t="shared" si="6"/>
        <v>0</v>
      </c>
      <c r="AC37" s="13"/>
    </row>
    <row r="38" spans="1:31" x14ac:dyDescent="0.25">
      <c r="A38" s="4" t="s">
        <v>27</v>
      </c>
      <c r="B38" s="5">
        <v>4</v>
      </c>
      <c r="C38" s="6">
        <v>2019</v>
      </c>
      <c r="D38" s="7">
        <v>43485</v>
      </c>
      <c r="E38" s="8">
        <v>0.5</v>
      </c>
      <c r="F38" s="6" t="s">
        <v>28</v>
      </c>
      <c r="G38" s="6">
        <v>5</v>
      </c>
      <c r="H38" s="6" t="s">
        <v>29</v>
      </c>
      <c r="I38" s="6" t="s">
        <v>60</v>
      </c>
      <c r="J38" s="6" t="s">
        <v>31</v>
      </c>
      <c r="K38" s="6">
        <v>7504403</v>
      </c>
      <c r="L38" s="6" t="s">
        <v>36</v>
      </c>
      <c r="M38" s="6">
        <v>3.1699999999999999E-2</v>
      </c>
      <c r="N38" s="9">
        <v>43386</v>
      </c>
      <c r="O38" s="6" t="s">
        <v>33</v>
      </c>
      <c r="P38" s="9">
        <v>43413</v>
      </c>
      <c r="Q38" s="6">
        <v>6</v>
      </c>
      <c r="R38" s="6" t="s">
        <v>34</v>
      </c>
      <c r="S38" s="6" t="s">
        <v>61</v>
      </c>
      <c r="T38" s="6"/>
      <c r="U38" s="6" t="s">
        <v>35</v>
      </c>
      <c r="Y38" s="10">
        <f t="shared" si="4"/>
        <v>201200005</v>
      </c>
      <c r="Z38" s="11">
        <f t="shared" si="5"/>
        <v>45605</v>
      </c>
      <c r="AA38" s="12"/>
      <c r="AB38" s="13" t="b">
        <f t="shared" si="6"/>
        <v>0</v>
      </c>
      <c r="AC38" s="13"/>
    </row>
    <row r="39" spans="1:31" x14ac:dyDescent="0.25">
      <c r="A39" s="4" t="s">
        <v>27</v>
      </c>
      <c r="B39" s="5">
        <v>5</v>
      </c>
      <c r="C39" s="6">
        <v>2019</v>
      </c>
      <c r="D39" s="7">
        <v>43481</v>
      </c>
      <c r="E39" s="8">
        <v>0.43263888888888885</v>
      </c>
      <c r="F39" s="6" t="s">
        <v>28</v>
      </c>
      <c r="G39" s="6">
        <v>24</v>
      </c>
      <c r="H39" s="6" t="s">
        <v>37</v>
      </c>
      <c r="I39" s="6" t="s">
        <v>60</v>
      </c>
      <c r="J39" s="6" t="s">
        <v>31</v>
      </c>
      <c r="K39" s="6">
        <v>7503092</v>
      </c>
      <c r="L39" s="6" t="s">
        <v>36</v>
      </c>
      <c r="M39" s="6">
        <v>9.5299999999999996E-2</v>
      </c>
      <c r="N39" s="9">
        <v>43386</v>
      </c>
      <c r="O39" s="6" t="s">
        <v>33</v>
      </c>
      <c r="P39" s="9">
        <v>43413</v>
      </c>
      <c r="Q39" s="6">
        <v>6</v>
      </c>
      <c r="R39" s="6"/>
      <c r="S39" s="6" t="s">
        <v>61</v>
      </c>
      <c r="T39" s="6"/>
      <c r="U39" s="6" t="s">
        <v>35</v>
      </c>
      <c r="Y39" s="10">
        <f t="shared" si="4"/>
        <v>201200024</v>
      </c>
      <c r="Z39" s="11">
        <f t="shared" si="5"/>
        <v>45605</v>
      </c>
      <c r="AA39" s="12"/>
      <c r="AB39" s="13" t="b">
        <f t="shared" si="6"/>
        <v>0</v>
      </c>
      <c r="AC39" s="13"/>
    </row>
    <row r="40" spans="1:31" x14ac:dyDescent="0.25">
      <c r="A40" s="4" t="s">
        <v>27</v>
      </c>
      <c r="B40" s="5">
        <v>6</v>
      </c>
      <c r="C40" s="6">
        <v>2019</v>
      </c>
      <c r="D40" s="7">
        <v>43481</v>
      </c>
      <c r="E40" s="8">
        <v>0.43263888888888885</v>
      </c>
      <c r="F40" s="6" t="s">
        <v>28</v>
      </c>
      <c r="G40" s="6">
        <v>24</v>
      </c>
      <c r="H40" s="6" t="s">
        <v>38</v>
      </c>
      <c r="I40" s="6" t="s">
        <v>60</v>
      </c>
      <c r="J40" s="6" t="s">
        <v>31</v>
      </c>
      <c r="K40" s="6">
        <v>7505878</v>
      </c>
      <c r="L40" s="6" t="s">
        <v>32</v>
      </c>
      <c r="M40" s="6">
        <v>0.31790000000000002</v>
      </c>
      <c r="N40" s="9">
        <v>43346</v>
      </c>
      <c r="O40" s="6" t="s">
        <v>33</v>
      </c>
      <c r="P40" s="9">
        <v>43360</v>
      </c>
      <c r="Q40" s="6">
        <v>6</v>
      </c>
      <c r="R40" s="6"/>
      <c r="S40" s="6" t="s">
        <v>61</v>
      </c>
      <c r="T40" s="6"/>
      <c r="U40" s="6" t="s">
        <v>35</v>
      </c>
      <c r="Y40" s="10">
        <f t="shared" si="4"/>
        <v>201200024</v>
      </c>
      <c r="Z40" s="11">
        <f t="shared" si="5"/>
        <v>45552</v>
      </c>
      <c r="AA40" s="12"/>
      <c r="AB40" s="13" t="b">
        <f t="shared" si="6"/>
        <v>0</v>
      </c>
      <c r="AC40" s="13"/>
    </row>
    <row r="41" spans="1:31" x14ac:dyDescent="0.25">
      <c r="A41" s="4" t="s">
        <v>27</v>
      </c>
      <c r="B41" s="5">
        <v>7</v>
      </c>
      <c r="C41" s="6">
        <v>2019</v>
      </c>
      <c r="D41" s="7">
        <v>43502</v>
      </c>
      <c r="E41" s="8">
        <v>0.5</v>
      </c>
      <c r="F41" s="6" t="s">
        <v>28</v>
      </c>
      <c r="G41" s="6">
        <v>63</v>
      </c>
      <c r="H41" s="6" t="s">
        <v>37</v>
      </c>
      <c r="I41" s="6" t="s">
        <v>60</v>
      </c>
      <c r="J41" s="6" t="s">
        <v>31</v>
      </c>
      <c r="K41" s="6">
        <v>7502033</v>
      </c>
      <c r="L41" s="6" t="s">
        <v>32</v>
      </c>
      <c r="M41" s="6">
        <v>0</v>
      </c>
      <c r="N41" s="9">
        <v>43350</v>
      </c>
      <c r="O41" s="6" t="s">
        <v>33</v>
      </c>
      <c r="P41" s="9">
        <v>43361</v>
      </c>
      <c r="Q41" s="6">
        <v>6</v>
      </c>
      <c r="R41" s="6" t="s">
        <v>34</v>
      </c>
      <c r="S41" s="6" t="s">
        <v>61</v>
      </c>
      <c r="T41" s="6"/>
      <c r="U41" s="6" t="s">
        <v>35</v>
      </c>
      <c r="Y41" s="10">
        <f t="shared" si="4"/>
        <v>201200063</v>
      </c>
      <c r="Z41" s="11">
        <f t="shared" si="5"/>
        <v>45553</v>
      </c>
      <c r="AA41" s="12"/>
      <c r="AB41" s="13" t="b">
        <f t="shared" si="6"/>
        <v>0</v>
      </c>
      <c r="AC41" s="13"/>
    </row>
    <row r="42" spans="1:31" x14ac:dyDescent="0.25">
      <c r="A42" s="4" t="s">
        <v>26</v>
      </c>
      <c r="B42" s="5">
        <v>8</v>
      </c>
      <c r="C42" s="6">
        <v>2019</v>
      </c>
      <c r="D42" s="7">
        <v>43502</v>
      </c>
      <c r="E42" s="8">
        <v>0.5</v>
      </c>
      <c r="F42" s="6" t="s">
        <v>28</v>
      </c>
      <c r="G42" s="6">
        <v>63</v>
      </c>
      <c r="H42" s="6" t="s">
        <v>38</v>
      </c>
      <c r="I42" s="6" t="s">
        <v>60</v>
      </c>
      <c r="J42" s="6" t="s">
        <v>31</v>
      </c>
      <c r="K42" s="6"/>
      <c r="L42" s="6" t="s">
        <v>36</v>
      </c>
      <c r="M42" s="6">
        <v>0</v>
      </c>
      <c r="N42" s="9">
        <v>43350</v>
      </c>
      <c r="O42" s="6" t="s">
        <v>33</v>
      </c>
      <c r="P42" s="9">
        <v>43361</v>
      </c>
      <c r="Q42" s="6">
        <v>6</v>
      </c>
      <c r="R42" s="6" t="s">
        <v>34</v>
      </c>
      <c r="S42" s="6" t="s">
        <v>61</v>
      </c>
      <c r="T42" s="6"/>
      <c r="U42" s="6" t="s">
        <v>35</v>
      </c>
      <c r="Y42" s="10">
        <f t="shared" si="4"/>
        <v>201200063</v>
      </c>
      <c r="Z42" s="11">
        <f t="shared" si="5"/>
        <v>45553</v>
      </c>
      <c r="AA42" s="12">
        <v>43530</v>
      </c>
      <c r="AB42" s="13"/>
      <c r="AC42" s="6">
        <v>7506178</v>
      </c>
    </row>
    <row r="43" spans="1:31" x14ac:dyDescent="0.25">
      <c r="A43" s="4" t="s">
        <v>27</v>
      </c>
      <c r="B43" s="5">
        <v>9</v>
      </c>
      <c r="C43" s="6">
        <v>2019</v>
      </c>
      <c r="D43" s="7">
        <v>43491</v>
      </c>
      <c r="E43" s="8">
        <v>0.5</v>
      </c>
      <c r="F43" s="6" t="s">
        <v>28</v>
      </c>
      <c r="G43" s="6">
        <v>167</v>
      </c>
      <c r="H43" s="6" t="s">
        <v>29</v>
      </c>
      <c r="I43" s="6" t="s">
        <v>60</v>
      </c>
      <c r="J43" s="6" t="s">
        <v>31</v>
      </c>
      <c r="K43" s="6">
        <v>7504930</v>
      </c>
      <c r="L43" s="6" t="s">
        <v>32</v>
      </c>
      <c r="M43" s="6">
        <v>5.6500000000000002E-2</v>
      </c>
      <c r="N43" s="9">
        <v>43353</v>
      </c>
      <c r="O43" s="6" t="s">
        <v>33</v>
      </c>
      <c r="P43" s="9">
        <v>43362</v>
      </c>
      <c r="Q43" s="6">
        <v>6</v>
      </c>
      <c r="R43" s="6" t="s">
        <v>34</v>
      </c>
      <c r="S43" s="6" t="s">
        <v>61</v>
      </c>
      <c r="T43" s="6"/>
      <c r="U43" s="6" t="s">
        <v>35</v>
      </c>
      <c r="Y43" s="10">
        <f t="shared" si="4"/>
        <v>201200167</v>
      </c>
      <c r="Z43" s="11">
        <f t="shared" si="5"/>
        <v>45554</v>
      </c>
      <c r="AA43" s="12"/>
      <c r="AB43" s="13" t="b">
        <f t="shared" ref="AB43:AB50" si="7" xml:space="preserve"> COUNTIF(K$4:K$666,K43)=1</f>
        <v>0</v>
      </c>
      <c r="AC43" s="13"/>
    </row>
    <row r="44" spans="1:31" x14ac:dyDescent="0.25">
      <c r="A44" s="4" t="s">
        <v>27</v>
      </c>
      <c r="B44" s="5">
        <v>10</v>
      </c>
      <c r="C44" s="6">
        <v>2019</v>
      </c>
      <c r="D44" s="7">
        <v>43491</v>
      </c>
      <c r="E44" s="8">
        <v>0.5</v>
      </c>
      <c r="F44" s="6" t="s">
        <v>28</v>
      </c>
      <c r="G44" s="6">
        <v>167</v>
      </c>
      <c r="H44" s="6" t="s">
        <v>29</v>
      </c>
      <c r="I44" s="6" t="s">
        <v>60</v>
      </c>
      <c r="J44" s="6" t="s">
        <v>31</v>
      </c>
      <c r="K44" s="6">
        <v>7504143</v>
      </c>
      <c r="L44" s="6" t="s">
        <v>36</v>
      </c>
      <c r="M44" s="6">
        <v>9.4700000000000006E-2</v>
      </c>
      <c r="N44" s="9">
        <v>43353</v>
      </c>
      <c r="O44" s="6" t="s">
        <v>33</v>
      </c>
      <c r="P44" s="9">
        <v>43362</v>
      </c>
      <c r="Q44" s="6">
        <v>6</v>
      </c>
      <c r="R44" s="6" t="s">
        <v>34</v>
      </c>
      <c r="S44" s="6" t="s">
        <v>61</v>
      </c>
      <c r="T44" s="6"/>
      <c r="U44" s="6" t="s">
        <v>35</v>
      </c>
      <c r="Y44" s="10">
        <f t="shared" si="4"/>
        <v>201200167</v>
      </c>
      <c r="Z44" s="11">
        <f t="shared" si="5"/>
        <v>45554</v>
      </c>
      <c r="AA44" s="12"/>
      <c r="AB44" s="13" t="b">
        <f t="shared" si="7"/>
        <v>0</v>
      </c>
      <c r="AC44" s="13"/>
    </row>
    <row r="45" spans="1:31" x14ac:dyDescent="0.25">
      <c r="A45" s="4" t="s">
        <v>26</v>
      </c>
      <c r="B45" s="5">
        <v>11</v>
      </c>
      <c r="C45" s="6">
        <v>2019</v>
      </c>
      <c r="D45" s="7"/>
      <c r="E45" s="8"/>
      <c r="F45" s="6" t="s">
        <v>28</v>
      </c>
      <c r="G45" s="6">
        <v>189</v>
      </c>
      <c r="H45" s="6" t="s">
        <v>37</v>
      </c>
      <c r="I45" s="6" t="s">
        <v>60</v>
      </c>
      <c r="J45" s="6" t="s">
        <v>39</v>
      </c>
      <c r="K45" s="6"/>
      <c r="L45" s="6" t="s">
        <v>32</v>
      </c>
      <c r="M45" s="6"/>
      <c r="N45" s="9"/>
      <c r="O45" s="6" t="s">
        <v>33</v>
      </c>
      <c r="P45" s="9"/>
      <c r="Q45" s="6"/>
      <c r="R45" s="6" t="s">
        <v>34</v>
      </c>
      <c r="S45" s="6" t="s">
        <v>61</v>
      </c>
      <c r="T45" s="6"/>
      <c r="U45" s="6" t="s">
        <v>35</v>
      </c>
      <c r="Y45" s="10">
        <f t="shared" si="4"/>
        <v>201200189</v>
      </c>
      <c r="Z45" s="11" t="str">
        <f t="shared" si="5"/>
        <v/>
      </c>
      <c r="AA45" s="12">
        <v>43526</v>
      </c>
      <c r="AB45" s="13" t="b">
        <f t="shared" si="7"/>
        <v>0</v>
      </c>
      <c r="AC45" s="13"/>
    </row>
    <row r="46" spans="1:31" x14ac:dyDescent="0.25">
      <c r="A46" s="4" t="s">
        <v>27</v>
      </c>
      <c r="B46" s="5">
        <v>12</v>
      </c>
      <c r="C46" s="6">
        <v>2019</v>
      </c>
      <c r="D46" s="7">
        <v>43516</v>
      </c>
      <c r="E46" s="8">
        <v>0.85277777777777775</v>
      </c>
      <c r="F46" s="6" t="s">
        <v>28</v>
      </c>
      <c r="G46" s="6">
        <v>45</v>
      </c>
      <c r="H46" s="6" t="s">
        <v>37</v>
      </c>
      <c r="I46" s="6" t="s">
        <v>60</v>
      </c>
      <c r="J46" s="6" t="s">
        <v>31</v>
      </c>
      <c r="K46" s="6">
        <v>7502129</v>
      </c>
      <c r="L46" s="6" t="s">
        <v>32</v>
      </c>
      <c r="M46" s="6">
        <v>11.5947</v>
      </c>
      <c r="N46" s="9">
        <v>43386</v>
      </c>
      <c r="O46" s="6" t="s">
        <v>33</v>
      </c>
      <c r="P46" s="9">
        <v>43413</v>
      </c>
      <c r="Q46" s="6">
        <v>6</v>
      </c>
      <c r="R46" s="6"/>
      <c r="S46" s="6" t="s">
        <v>61</v>
      </c>
      <c r="T46" s="6"/>
      <c r="U46" s="6" t="s">
        <v>35</v>
      </c>
      <c r="Y46" s="10">
        <f t="shared" si="4"/>
        <v>201200045</v>
      </c>
      <c r="Z46" s="11">
        <f t="shared" si="5"/>
        <v>45605</v>
      </c>
      <c r="AA46" s="12"/>
      <c r="AB46" s="13" t="b">
        <f t="shared" si="7"/>
        <v>0</v>
      </c>
      <c r="AC46" s="13"/>
    </row>
    <row r="47" spans="1:31" x14ac:dyDescent="0.25">
      <c r="A47" s="4" t="s">
        <v>27</v>
      </c>
      <c r="B47" s="5">
        <v>13</v>
      </c>
      <c r="C47" s="6">
        <v>2019</v>
      </c>
      <c r="D47" s="7">
        <v>43516</v>
      </c>
      <c r="E47" s="8">
        <v>0.85277777777777775</v>
      </c>
      <c r="F47" s="6" t="s">
        <v>28</v>
      </c>
      <c r="G47" s="6">
        <v>45</v>
      </c>
      <c r="H47" s="6" t="s">
        <v>38</v>
      </c>
      <c r="I47" s="6" t="s">
        <v>60</v>
      </c>
      <c r="J47" s="6" t="s">
        <v>31</v>
      </c>
      <c r="K47" s="6">
        <v>7503437</v>
      </c>
      <c r="L47" s="6" t="s">
        <v>36</v>
      </c>
      <c r="M47" s="6">
        <v>3.8761000000000001</v>
      </c>
      <c r="N47" s="9">
        <v>43386</v>
      </c>
      <c r="O47" s="6" t="s">
        <v>33</v>
      </c>
      <c r="P47" s="9">
        <v>43413</v>
      </c>
      <c r="Q47" s="6">
        <v>6</v>
      </c>
      <c r="R47" s="6"/>
      <c r="S47" s="6" t="s">
        <v>61</v>
      </c>
      <c r="T47" s="6"/>
      <c r="U47" s="6" t="s">
        <v>35</v>
      </c>
      <c r="Y47" s="10">
        <f t="shared" si="4"/>
        <v>201200045</v>
      </c>
      <c r="Z47" s="11">
        <f t="shared" si="5"/>
        <v>45605</v>
      </c>
      <c r="AA47" s="12"/>
      <c r="AB47" s="13" t="b">
        <f t="shared" si="7"/>
        <v>0</v>
      </c>
      <c r="AC47" s="13"/>
    </row>
    <row r="48" spans="1:31" x14ac:dyDescent="0.25">
      <c r="A48" s="4" t="s">
        <v>27</v>
      </c>
      <c r="B48" s="5">
        <v>14</v>
      </c>
      <c r="C48" s="6">
        <v>2019</v>
      </c>
      <c r="D48" s="7">
        <v>43510</v>
      </c>
      <c r="E48" s="8">
        <v>0.52777777777777779</v>
      </c>
      <c r="F48" s="6" t="s">
        <v>28</v>
      </c>
      <c r="G48" s="6">
        <v>200</v>
      </c>
      <c r="H48" s="6" t="s">
        <v>29</v>
      </c>
      <c r="I48" s="6" t="s">
        <v>60</v>
      </c>
      <c r="J48" s="6" t="s">
        <v>39</v>
      </c>
      <c r="K48" s="6">
        <v>7502016</v>
      </c>
      <c r="L48" s="6" t="s">
        <v>32</v>
      </c>
      <c r="M48" s="6">
        <v>0.29880000000000001</v>
      </c>
      <c r="N48" s="9">
        <v>43362</v>
      </c>
      <c r="O48" s="6" t="s">
        <v>33</v>
      </c>
      <c r="P48" s="9">
        <v>43368</v>
      </c>
      <c r="Q48" s="6">
        <v>6</v>
      </c>
      <c r="R48" s="6" t="s">
        <v>34</v>
      </c>
      <c r="S48" s="6" t="s">
        <v>61</v>
      </c>
      <c r="T48" s="6"/>
      <c r="U48" s="6" t="s">
        <v>35</v>
      </c>
      <c r="Y48" s="10">
        <f t="shared" si="4"/>
        <v>201200200</v>
      </c>
      <c r="Z48" s="11">
        <f t="shared" si="5"/>
        <v>45560</v>
      </c>
      <c r="AA48" s="12"/>
      <c r="AB48" s="13" t="b">
        <f t="shared" si="7"/>
        <v>0</v>
      </c>
      <c r="AC48" s="13"/>
    </row>
    <row r="49" spans="1:29" x14ac:dyDescent="0.25">
      <c r="A49" s="4" t="s">
        <v>27</v>
      </c>
      <c r="B49" s="5">
        <v>15</v>
      </c>
      <c r="C49" s="6">
        <v>2019</v>
      </c>
      <c r="D49" s="7">
        <v>43510</v>
      </c>
      <c r="E49" s="8">
        <v>0.52777777777777779</v>
      </c>
      <c r="F49" s="6" t="s">
        <v>28</v>
      </c>
      <c r="G49" s="6">
        <v>200</v>
      </c>
      <c r="H49" s="6" t="s">
        <v>29</v>
      </c>
      <c r="I49" s="6" t="s">
        <v>60</v>
      </c>
      <c r="J49" s="6" t="s">
        <v>39</v>
      </c>
      <c r="K49" s="6">
        <v>7504138</v>
      </c>
      <c r="L49" s="6" t="s">
        <v>36</v>
      </c>
      <c r="M49" s="6">
        <v>0.2051</v>
      </c>
      <c r="N49" s="9">
        <v>43353</v>
      </c>
      <c r="O49" s="6" t="s">
        <v>33</v>
      </c>
      <c r="P49" s="9">
        <v>43362</v>
      </c>
      <c r="Q49" s="6">
        <v>6</v>
      </c>
      <c r="R49" s="6" t="s">
        <v>34</v>
      </c>
      <c r="S49" s="6" t="s">
        <v>61</v>
      </c>
      <c r="T49" s="6"/>
      <c r="U49" s="6" t="s">
        <v>35</v>
      </c>
      <c r="Y49" s="10">
        <f t="shared" si="4"/>
        <v>201200200</v>
      </c>
      <c r="Z49" s="11">
        <f t="shared" si="5"/>
        <v>45554</v>
      </c>
      <c r="AA49" s="12"/>
      <c r="AB49" s="13" t="b">
        <f t="shared" si="7"/>
        <v>0</v>
      </c>
      <c r="AC49" s="13"/>
    </row>
    <row r="50" spans="1:29" x14ac:dyDescent="0.25">
      <c r="A50" s="4" t="s">
        <v>27</v>
      </c>
      <c r="B50" s="5">
        <v>16</v>
      </c>
      <c r="C50" s="6">
        <v>2019</v>
      </c>
      <c r="D50" s="7">
        <v>43510</v>
      </c>
      <c r="E50" s="8">
        <v>0.52777777777777779</v>
      </c>
      <c r="F50" s="6" t="s">
        <v>28</v>
      </c>
      <c r="G50" s="6">
        <v>200</v>
      </c>
      <c r="H50" s="6" t="s">
        <v>40</v>
      </c>
      <c r="I50" s="6" t="s">
        <v>60</v>
      </c>
      <c r="J50" s="6" t="s">
        <v>39</v>
      </c>
      <c r="K50" s="6">
        <v>7504134</v>
      </c>
      <c r="L50" s="6" t="s">
        <v>32</v>
      </c>
      <c r="M50" s="6">
        <v>4.6100000000000002E-2</v>
      </c>
      <c r="N50" s="9">
        <v>43353</v>
      </c>
      <c r="O50" s="6" t="s">
        <v>33</v>
      </c>
      <c r="P50" s="9">
        <v>43362</v>
      </c>
      <c r="Q50" s="6">
        <v>6</v>
      </c>
      <c r="R50" s="6" t="s">
        <v>34</v>
      </c>
      <c r="S50" s="6" t="s">
        <v>61</v>
      </c>
      <c r="T50" s="6"/>
      <c r="U50" s="6" t="s">
        <v>35</v>
      </c>
      <c r="Y50" s="10">
        <f t="shared" si="4"/>
        <v>201200200</v>
      </c>
      <c r="Z50" s="11">
        <f t="shared" si="5"/>
        <v>45554</v>
      </c>
      <c r="AA50" s="12"/>
      <c r="AB50" s="13" t="b">
        <f t="shared" si="7"/>
        <v>0</v>
      </c>
      <c r="AC50" s="13"/>
    </row>
  </sheetData>
  <conditionalFormatting sqref="B3:W29 X11:X29">
    <cfRule type="expression" dxfId="53" priority="1021">
      <formula>$A3=""</formula>
    </cfRule>
    <cfRule type="expression" dxfId="52" priority="1022">
      <formula>$A3="установлен"</formula>
    </cfRule>
  </conditionalFormatting>
  <conditionalFormatting sqref="B3:U29">
    <cfRule type="expression" dxfId="51" priority="1020">
      <formula>$V3</formula>
    </cfRule>
    <cfRule type="expression" dxfId="50" priority="1023">
      <formula>$A3="снят"</formula>
    </cfRule>
  </conditionalFormatting>
  <conditionalFormatting sqref="V3:W29 X11:X29">
    <cfRule type="expression" dxfId="49" priority="1024">
      <formula>$A3&lt;&gt;"снят"</formula>
    </cfRule>
  </conditionalFormatting>
  <conditionalFormatting sqref="K3:K29">
    <cfRule type="expression" dxfId="48" priority="1019">
      <formula>$W3=FALSE</formula>
    </cfRule>
  </conditionalFormatting>
  <conditionalFormatting sqref="X3:X9">
    <cfRule type="expression" dxfId="47" priority="1016">
      <formula>$A3=""</formula>
    </cfRule>
    <cfRule type="expression" dxfId="46" priority="1017">
      <formula>$A3="установлен"</formula>
    </cfRule>
  </conditionalFormatting>
  <conditionalFormatting sqref="X3:X9">
    <cfRule type="expression" dxfId="45" priority="1018">
      <formula>$A3&lt;&gt;"снят"</formula>
    </cfRule>
  </conditionalFormatting>
  <conditionalFormatting sqref="X10">
    <cfRule type="expression" dxfId="44" priority="1013">
      <formula>$A10=""</formula>
    </cfRule>
    <cfRule type="expression" dxfId="43" priority="1014">
      <formula>$A10="установлен"</formula>
    </cfRule>
  </conditionalFormatting>
  <conditionalFormatting sqref="X10">
    <cfRule type="expression" dxfId="42" priority="1012">
      <formula>$V10</formula>
    </cfRule>
    <cfRule type="expression" dxfId="41" priority="1015">
      <formula>$A10="снят"</formula>
    </cfRule>
  </conditionalFormatting>
  <conditionalFormatting sqref="X10">
    <cfRule type="expression" dxfId="40" priority="1011">
      <formula>$W10=FALSE</formula>
    </cfRule>
  </conditionalFormatting>
  <conditionalFormatting sqref="B35:R50 T35:AC50">
    <cfRule type="expression" dxfId="39" priority="7">
      <formula>$A35=""</formula>
    </cfRule>
    <cfRule type="expression" dxfId="38" priority="8">
      <formula>$A35="установлен"</formula>
    </cfRule>
  </conditionalFormatting>
  <conditionalFormatting sqref="B35:R50 Y35:Z50 AC42 V42:X42 T35:U50">
    <cfRule type="expression" dxfId="37" priority="6">
      <formula>$AA35</formula>
    </cfRule>
    <cfRule type="expression" dxfId="36" priority="9">
      <formula>$A35="снят"</formula>
    </cfRule>
  </conditionalFormatting>
  <conditionalFormatting sqref="AA35:AB50 AC35:AC41 V35:X41 AC43:AC50 V43:X50">
    <cfRule type="expression" dxfId="35" priority="10">
      <formula>$A35&lt;&gt;"снят"</formula>
    </cfRule>
  </conditionalFormatting>
  <conditionalFormatting sqref="K35:K50 AC42 V42:X42">
    <cfRule type="expression" dxfId="34" priority="5">
      <formula>$AB35=FALSE</formula>
    </cfRule>
  </conditionalFormatting>
  <conditionalFormatting sqref="S35:S50">
    <cfRule type="expression" dxfId="33" priority="2">
      <formula>$A35=""</formula>
    </cfRule>
    <cfRule type="expression" dxfId="32" priority="3">
      <formula>$A35="установлен"</formula>
    </cfRule>
  </conditionalFormatting>
  <conditionalFormatting sqref="S35:S50">
    <cfRule type="expression" dxfId="31" priority="1">
      <formula>$AA35</formula>
    </cfRule>
    <cfRule type="expression" dxfId="30" priority="4">
      <formula>$A35="снят"</formula>
    </cfRule>
  </conditionalFormatting>
  <dataValidations count="15">
    <dataValidation type="list" allowBlank="1" showInputMessage="1" showErrorMessage="1" sqref="O3:O29 O35:O50" xr:uid="{E0537371-A20C-43D9-853F-B44990B7F622}">
      <formula1>"первичная, вторичная"</formula1>
    </dataValidation>
    <dataValidation type="date" operator="greaterThanOrEqual" allowBlank="1" showInputMessage="1" showErrorMessage="1" sqref="N3:N29 N35:N50" xr:uid="{86ECA211-E742-4A2A-9AA0-81FC83F3B6C8}">
      <formula1>43252</formula1>
    </dataValidation>
    <dataValidation type="custom" allowBlank="1" showInputMessage="1" showErrorMessage="1" sqref="K3:K29 K35:K50 AC42" xr:uid="{809E4448-FB48-49AB-8351-0836EF551C68}">
      <formula1 xml:space="preserve"> COUNTIF(K606:K1048520,K3)=1</formula1>
    </dataValidation>
    <dataValidation type="list" allowBlank="1" showInputMessage="1" showErrorMessage="1" sqref="J3:J29 J35:J50" xr:uid="{C939AC03-EF77-456E-9569-472BDC98D9C9}">
      <formula1>"A, B, C, D"</formula1>
    </dataValidation>
    <dataValidation type="whole" operator="greaterThanOrEqual" allowBlank="1" showInputMessage="1" showErrorMessage="1" sqref="C3:C29 C35:C50" xr:uid="{7727A21A-1DF4-45AC-8706-D089A1B9D1F9}">
      <formula1>2019</formula1>
    </dataValidation>
    <dataValidation type="list" allowBlank="1" showInputMessage="1" showErrorMessage="1" sqref="L3:L29 L35:L50" xr:uid="{4254821F-BAB6-413A-9AD5-8C188CB32CA1}">
      <formula1>"ХВС, ГВС"</formula1>
    </dataValidation>
    <dataValidation type="list" allowBlank="1" showInputMessage="1" showErrorMessage="1" sqref="H3:H29 H35:H50" xr:uid="{2F6E1BDC-F862-4A1A-BB00-3D501641E9E3}">
      <formula1>"туалет, ван.комната, санузел, кухня, прочее"</formula1>
    </dataValidation>
    <dataValidation type="list" allowBlank="1" showInputMessage="1" showErrorMessage="1" sqref="F3:F29 F35:F50" xr:uid="{A20D47D5-0A0D-4F83-BAB7-A65B814093AC}">
      <formula1>"Квартира, Нежилое"</formula1>
    </dataValidation>
    <dataValidation type="time" allowBlank="1" showInputMessage="1" showErrorMessage="1" sqref="E3:E29 E35:E50" xr:uid="{E31EBC21-82A3-4252-B943-6377BC731B51}">
      <formula1>0</formula1>
      <formula2>0.999305555555556</formula2>
    </dataValidation>
    <dataValidation type="date" operator="greaterThan" allowBlank="1" showInputMessage="1" showErrorMessage="1" sqref="D3:D29 D35:D50" xr:uid="{C578D726-8AE9-494B-9058-53C12869C066}">
      <formula1>43466</formula1>
    </dataValidation>
    <dataValidation type="list" allowBlank="1" showInputMessage="1" showErrorMessage="1" sqref="A3:A29 A35:A50" xr:uid="{AAA708C9-A33F-4490-9E1B-27B101ED8C1F}">
      <formula1>"снят, установлен"</formula1>
    </dataValidation>
    <dataValidation type="custom" allowBlank="1" showInputMessage="1" showErrorMessage="1" sqref="X10" xr:uid="{DCB1225D-F6AE-495F-BBEA-A071BCBC61F2}">
      <formula1 xml:space="preserve"> COUNTIF(#REF!,X10)=1</formula1>
    </dataValidation>
    <dataValidation type="date" operator="greaterThan" allowBlank="1" showInputMessage="1" showErrorMessage="1" sqref="P3:P29 P35:P50" xr:uid="{3458C833-C3B8-4573-B50E-0E4E76867D4E}">
      <formula1>N3</formula1>
    </dataValidation>
    <dataValidation type="date" operator="greaterThan" showInputMessage="1" showErrorMessage="1" sqref="V3:W29" xr:uid="{4F5E6057-49CF-4B9C-8045-880F28DED918}">
      <formula1>IF(A3&lt;&gt;"снят","",D3)</formula1>
    </dataValidation>
    <dataValidation type="date" operator="greaterThan" showInputMessage="1" showErrorMessage="1" sqref="AA35:AB50" xr:uid="{BE89A7A5-BDBA-4447-8C6D-5B59F365A023}">
      <formula1>IF(A35&lt;&gt;"снят","",D35)</formula1>
    </dataValidation>
  </dataValidations>
  <pageMargins left="0.7" right="0.7" top="0.75" bottom="0.75" header="0.3" footer="0.3"/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DF6BE-D599-4C02-8397-759203CE567E}">
  <dimension ref="A1:U43"/>
  <sheetViews>
    <sheetView tabSelected="1" topLeftCell="A22" workbookViewId="0">
      <selection activeCell="A36" sqref="A36"/>
    </sheetView>
  </sheetViews>
  <sheetFormatPr defaultRowHeight="15" x14ac:dyDescent="0.25"/>
  <cols>
    <col min="1" max="1" width="10" bestFit="1" customWidth="1"/>
    <col min="2" max="2" width="5.5703125" bestFit="1" customWidth="1"/>
    <col min="3" max="3" width="18" bestFit="1" customWidth="1"/>
    <col min="4" max="4" width="23" bestFit="1" customWidth="1"/>
    <col min="5" max="5" width="14.28515625" bestFit="1" customWidth="1"/>
    <col min="6" max="6" width="12.28515625" bestFit="1" customWidth="1"/>
    <col min="7" max="7" width="17.140625" bestFit="1" customWidth="1"/>
    <col min="8" max="8" width="19.85546875" bestFit="1" customWidth="1"/>
    <col min="9" max="9" width="17.7109375" bestFit="1" customWidth="1"/>
    <col min="10" max="10" width="22.7109375" bestFit="1" customWidth="1"/>
    <col min="11" max="11" width="14.28515625" bestFit="1" customWidth="1"/>
    <col min="12" max="12" width="12" bestFit="1" customWidth="1"/>
    <col min="13" max="13" width="16.85546875" bestFit="1" customWidth="1"/>
    <col min="14" max="14" width="19.5703125" bestFit="1" customWidth="1"/>
    <col min="15" max="15" width="6.5703125" bestFit="1" customWidth="1"/>
    <col min="16" max="16" width="11.28515625" customWidth="1"/>
    <col min="17" max="17" width="12" bestFit="1" customWidth="1"/>
    <col min="18" max="18" width="11.42578125" bestFit="1" customWidth="1"/>
    <col min="19" max="19" width="5.5703125" bestFit="1" customWidth="1"/>
    <col min="20" max="20" width="12.28515625" bestFit="1" customWidth="1"/>
    <col min="21" max="21" width="15.85546875" bestFit="1" customWidth="1"/>
    <col min="22" max="22" width="8.140625" bestFit="1" customWidth="1"/>
    <col min="23" max="23" width="13.85546875" bestFit="1" customWidth="1"/>
    <col min="24" max="24" width="9.42578125" bestFit="1" customWidth="1"/>
    <col min="25" max="25" width="12.85546875" bestFit="1" customWidth="1"/>
    <col min="26" max="26" width="13" bestFit="1" customWidth="1"/>
    <col min="27" max="27" width="14.5703125" bestFit="1" customWidth="1"/>
    <col min="28" max="29" width="15.7109375" bestFit="1" customWidth="1"/>
    <col min="30" max="30" width="23.7109375" bestFit="1" customWidth="1"/>
    <col min="31" max="31" width="24.140625" bestFit="1" customWidth="1"/>
    <col min="32" max="32" width="10" bestFit="1" customWidth="1"/>
    <col min="33" max="33" width="18.85546875" bestFit="1" customWidth="1"/>
    <col min="34" max="34" width="12" bestFit="1" customWidth="1"/>
    <col min="35" max="35" width="20" bestFit="1" customWidth="1"/>
    <col min="36" max="36" width="16.5703125" bestFit="1" customWidth="1"/>
    <col min="37" max="37" width="13.5703125" bestFit="1" customWidth="1"/>
    <col min="38" max="38" width="11.140625" bestFit="1" customWidth="1"/>
  </cols>
  <sheetData>
    <row r="1" spans="1:21" x14ac:dyDescent="0.25">
      <c r="D1" t="s">
        <v>32</v>
      </c>
      <c r="M1" t="s">
        <v>36</v>
      </c>
    </row>
    <row r="2" spans="1:21" x14ac:dyDescent="0.25">
      <c r="A2" s="14" t="s">
        <v>19</v>
      </c>
      <c r="B2" t="s">
        <v>42</v>
      </c>
      <c r="C2" s="14" t="s">
        <v>6</v>
      </c>
      <c r="D2" s="14" t="s">
        <v>10</v>
      </c>
      <c r="E2" s="14" t="s">
        <v>20</v>
      </c>
      <c r="F2" s="14" t="s">
        <v>8</v>
      </c>
      <c r="G2" s="14" t="s">
        <v>3</v>
      </c>
      <c r="H2" s="14" t="s">
        <v>13</v>
      </c>
      <c r="I2" s="14" t="s">
        <v>16</v>
      </c>
      <c r="J2" t="s">
        <v>42</v>
      </c>
      <c r="K2" t="s">
        <v>42</v>
      </c>
      <c r="L2" t="s">
        <v>42</v>
      </c>
      <c r="M2" s="14" t="s">
        <v>10</v>
      </c>
      <c r="N2" s="14" t="s">
        <v>20</v>
      </c>
      <c r="O2" s="14" t="s">
        <v>8</v>
      </c>
      <c r="P2" s="14" t="s">
        <v>3</v>
      </c>
      <c r="Q2" s="14" t="s">
        <v>13</v>
      </c>
      <c r="R2" s="14" t="s">
        <v>16</v>
      </c>
      <c r="S2" t="s">
        <v>42</v>
      </c>
      <c r="T2" t="s">
        <v>42</v>
      </c>
      <c r="U2" t="s">
        <v>42</v>
      </c>
    </row>
    <row r="3" spans="1:21" x14ac:dyDescent="0.25">
      <c r="A3">
        <v>201200005</v>
      </c>
      <c r="B3">
        <v>0</v>
      </c>
      <c r="C3">
        <v>5</v>
      </c>
      <c r="D3">
        <v>7504395</v>
      </c>
      <c r="E3" s="15">
        <v>45605</v>
      </c>
      <c r="F3" t="s">
        <v>30</v>
      </c>
      <c r="G3" s="15">
        <v>43485</v>
      </c>
      <c r="H3" s="15">
        <v>43386</v>
      </c>
      <c r="I3">
        <v>6</v>
      </c>
      <c r="J3">
        <v>0</v>
      </c>
      <c r="K3">
        <v>0</v>
      </c>
      <c r="L3">
        <v>0</v>
      </c>
      <c r="M3">
        <v>7504403</v>
      </c>
      <c r="N3" s="15">
        <v>45605</v>
      </c>
      <c r="O3" t="s">
        <v>30</v>
      </c>
      <c r="P3" s="15">
        <v>43485</v>
      </c>
      <c r="Q3" s="15">
        <v>43386</v>
      </c>
      <c r="R3">
        <v>6</v>
      </c>
      <c r="S3">
        <v>0</v>
      </c>
      <c r="T3">
        <v>0</v>
      </c>
      <c r="U3">
        <v>0</v>
      </c>
    </row>
    <row r="4" spans="1:21" x14ac:dyDescent="0.25">
      <c r="A4">
        <v>201200024</v>
      </c>
      <c r="B4">
        <v>0</v>
      </c>
      <c r="C4">
        <v>24</v>
      </c>
      <c r="D4">
        <v>7505878</v>
      </c>
      <c r="E4" s="15">
        <v>45552</v>
      </c>
      <c r="F4" t="s">
        <v>30</v>
      </c>
      <c r="G4" s="15">
        <v>43481</v>
      </c>
      <c r="H4" s="15">
        <v>43346</v>
      </c>
      <c r="I4">
        <v>6</v>
      </c>
      <c r="J4">
        <v>0</v>
      </c>
      <c r="K4">
        <v>0</v>
      </c>
      <c r="L4">
        <v>0</v>
      </c>
      <c r="M4">
        <v>7503092</v>
      </c>
      <c r="N4" s="15">
        <v>45605</v>
      </c>
      <c r="O4" t="s">
        <v>30</v>
      </c>
      <c r="P4" s="15">
        <v>43481</v>
      </c>
      <c r="Q4" s="15">
        <v>43386</v>
      </c>
      <c r="R4">
        <v>6</v>
      </c>
      <c r="S4">
        <v>0</v>
      </c>
      <c r="T4">
        <v>0</v>
      </c>
      <c r="U4">
        <v>0</v>
      </c>
    </row>
    <row r="5" spans="1:21" x14ac:dyDescent="0.25">
      <c r="A5">
        <v>201200063</v>
      </c>
      <c r="B5">
        <v>0</v>
      </c>
      <c r="C5">
        <v>63</v>
      </c>
      <c r="D5">
        <v>7502033</v>
      </c>
      <c r="E5" s="15">
        <v>45553</v>
      </c>
      <c r="F5" t="s">
        <v>30</v>
      </c>
      <c r="G5" s="15">
        <v>43502</v>
      </c>
      <c r="H5" s="15">
        <v>43350</v>
      </c>
      <c r="I5">
        <v>6</v>
      </c>
      <c r="J5">
        <v>0</v>
      </c>
      <c r="K5">
        <v>0</v>
      </c>
      <c r="L5">
        <v>0</v>
      </c>
      <c r="M5">
        <v>7504143</v>
      </c>
      <c r="N5" s="15">
        <v>45554</v>
      </c>
      <c r="O5" t="s">
        <v>30</v>
      </c>
      <c r="P5" s="15">
        <v>43491</v>
      </c>
      <c r="Q5" s="15">
        <v>43353</v>
      </c>
      <c r="R5">
        <v>6</v>
      </c>
      <c r="S5">
        <v>0</v>
      </c>
      <c r="T5">
        <v>0</v>
      </c>
      <c r="U5">
        <v>0</v>
      </c>
    </row>
    <row r="6" spans="1:21" x14ac:dyDescent="0.25">
      <c r="A6">
        <v>201200167</v>
      </c>
      <c r="B6">
        <v>0</v>
      </c>
      <c r="C6">
        <v>167</v>
      </c>
      <c r="D6">
        <v>7504930</v>
      </c>
      <c r="E6" s="15">
        <v>45554</v>
      </c>
      <c r="F6" t="s">
        <v>30</v>
      </c>
      <c r="G6" s="15">
        <v>43491</v>
      </c>
      <c r="H6" s="15">
        <v>43353</v>
      </c>
      <c r="I6">
        <v>6</v>
      </c>
      <c r="J6">
        <v>0</v>
      </c>
      <c r="K6">
        <v>0</v>
      </c>
      <c r="L6">
        <v>0</v>
      </c>
      <c r="M6">
        <v>7503437</v>
      </c>
      <c r="N6" s="15">
        <v>45605</v>
      </c>
      <c r="O6" t="s">
        <v>30</v>
      </c>
      <c r="P6" s="15">
        <v>43516</v>
      </c>
      <c r="Q6" s="15">
        <v>43386</v>
      </c>
      <c r="R6">
        <v>6</v>
      </c>
      <c r="S6">
        <v>0</v>
      </c>
      <c r="T6">
        <v>0</v>
      </c>
      <c r="U6">
        <v>0</v>
      </c>
    </row>
    <row r="7" spans="1:21" x14ac:dyDescent="0.25">
      <c r="A7">
        <v>201200045</v>
      </c>
      <c r="B7">
        <v>0</v>
      </c>
      <c r="C7">
        <v>45</v>
      </c>
      <c r="D7">
        <v>7502129</v>
      </c>
      <c r="E7" s="15">
        <v>45605</v>
      </c>
      <c r="F7" t="s">
        <v>30</v>
      </c>
      <c r="G7" s="15">
        <v>43516</v>
      </c>
      <c r="H7" s="15">
        <v>43386</v>
      </c>
      <c r="I7">
        <v>6</v>
      </c>
      <c r="J7">
        <v>0</v>
      </c>
      <c r="K7">
        <v>0</v>
      </c>
      <c r="L7">
        <v>0</v>
      </c>
      <c r="M7">
        <v>7504138</v>
      </c>
      <c r="N7" s="15">
        <v>45554</v>
      </c>
      <c r="O7" t="s">
        <v>30</v>
      </c>
      <c r="P7" s="15">
        <v>43510</v>
      </c>
      <c r="Q7" s="15">
        <v>43353</v>
      </c>
      <c r="R7">
        <v>6</v>
      </c>
      <c r="S7">
        <v>0</v>
      </c>
      <c r="T7">
        <v>0</v>
      </c>
      <c r="U7">
        <v>0</v>
      </c>
    </row>
    <row r="8" spans="1:21" x14ac:dyDescent="0.25">
      <c r="A8">
        <v>201200200</v>
      </c>
      <c r="B8">
        <v>0</v>
      </c>
      <c r="C8">
        <v>200</v>
      </c>
      <c r="D8">
        <v>7502016</v>
      </c>
      <c r="E8" s="15">
        <v>45560</v>
      </c>
      <c r="F8" t="s">
        <v>30</v>
      </c>
      <c r="G8" s="15">
        <v>43510</v>
      </c>
      <c r="H8" s="15">
        <v>43362</v>
      </c>
      <c r="I8">
        <v>6</v>
      </c>
      <c r="J8">
        <v>0</v>
      </c>
      <c r="K8">
        <v>0</v>
      </c>
      <c r="L8">
        <v>0</v>
      </c>
      <c r="M8">
        <v>7502029</v>
      </c>
      <c r="N8" s="15">
        <v>45553</v>
      </c>
      <c r="O8" t="s">
        <v>30</v>
      </c>
      <c r="P8" s="15">
        <v>43510</v>
      </c>
      <c r="Q8" s="15">
        <v>43350</v>
      </c>
      <c r="R8">
        <v>6</v>
      </c>
      <c r="S8">
        <v>0</v>
      </c>
      <c r="T8">
        <v>0</v>
      </c>
      <c r="U8">
        <v>0</v>
      </c>
    </row>
    <row r="9" spans="1:21" x14ac:dyDescent="0.25">
      <c r="A9">
        <v>201200284</v>
      </c>
      <c r="B9">
        <v>0</v>
      </c>
      <c r="C9">
        <v>284</v>
      </c>
      <c r="D9">
        <v>7507509</v>
      </c>
      <c r="E9" s="15">
        <v>45553</v>
      </c>
      <c r="F9" t="s">
        <v>30</v>
      </c>
      <c r="G9" s="15">
        <v>43524</v>
      </c>
      <c r="H9" s="15">
        <v>43350</v>
      </c>
      <c r="I9">
        <v>6</v>
      </c>
      <c r="J9">
        <v>0</v>
      </c>
      <c r="K9">
        <v>0</v>
      </c>
      <c r="L9">
        <v>0</v>
      </c>
      <c r="M9">
        <v>7504983</v>
      </c>
      <c r="N9" s="15">
        <v>45553</v>
      </c>
      <c r="O9" t="s">
        <v>30</v>
      </c>
      <c r="P9" s="15">
        <v>43529</v>
      </c>
      <c r="Q9" s="15">
        <v>43350</v>
      </c>
      <c r="R9">
        <v>6</v>
      </c>
      <c r="S9">
        <v>0</v>
      </c>
      <c r="T9">
        <v>0</v>
      </c>
      <c r="U9">
        <v>0</v>
      </c>
    </row>
    <row r="10" spans="1:21" x14ac:dyDescent="0.25">
      <c r="A10">
        <v>201200189</v>
      </c>
      <c r="B10">
        <v>0</v>
      </c>
      <c r="C10">
        <v>189</v>
      </c>
      <c r="D10">
        <v>7503037</v>
      </c>
      <c r="E10" s="15">
        <v>45554</v>
      </c>
      <c r="F10" t="s">
        <v>30</v>
      </c>
      <c r="G10" s="15">
        <v>43526</v>
      </c>
      <c r="H10" s="15">
        <v>43353</v>
      </c>
      <c r="I10">
        <v>6</v>
      </c>
      <c r="J10">
        <v>0</v>
      </c>
      <c r="K10">
        <v>0</v>
      </c>
      <c r="L10">
        <v>0</v>
      </c>
      <c r="N10" s="15"/>
      <c r="P10" s="15"/>
      <c r="Q10" s="15"/>
    </row>
    <row r="11" spans="1:21" x14ac:dyDescent="0.25">
      <c r="A11">
        <v>201200050</v>
      </c>
      <c r="B11">
        <v>0</v>
      </c>
      <c r="C11">
        <v>50</v>
      </c>
      <c r="D11">
        <v>7506095</v>
      </c>
      <c r="E11" s="15">
        <v>45554</v>
      </c>
      <c r="F11" t="s">
        <v>30</v>
      </c>
      <c r="G11" s="15">
        <v>43529</v>
      </c>
      <c r="H11" s="15">
        <v>43353</v>
      </c>
      <c r="I11">
        <v>6</v>
      </c>
      <c r="J11">
        <v>0</v>
      </c>
      <c r="K11">
        <v>0</v>
      </c>
      <c r="L11">
        <v>0</v>
      </c>
      <c r="M11">
        <v>7507512</v>
      </c>
      <c r="N11" s="15">
        <v>45553</v>
      </c>
      <c r="O11" t="s">
        <v>30</v>
      </c>
      <c r="P11" s="15">
        <v>43530</v>
      </c>
      <c r="Q11" s="15">
        <v>43350</v>
      </c>
      <c r="R11">
        <v>6</v>
      </c>
      <c r="S11">
        <v>0</v>
      </c>
      <c r="T11">
        <v>0</v>
      </c>
      <c r="U11">
        <v>0</v>
      </c>
    </row>
    <row r="12" spans="1:21" x14ac:dyDescent="0.25">
      <c r="A12">
        <v>201200214</v>
      </c>
      <c r="B12">
        <v>0</v>
      </c>
      <c r="C12">
        <v>214</v>
      </c>
      <c r="D12">
        <v>7506205</v>
      </c>
      <c r="E12" s="15">
        <v>45553</v>
      </c>
      <c r="F12" t="s">
        <v>30</v>
      </c>
      <c r="G12" s="15">
        <v>43530</v>
      </c>
      <c r="H12" s="15">
        <v>43350</v>
      </c>
      <c r="I12">
        <v>6</v>
      </c>
      <c r="J12">
        <v>0</v>
      </c>
      <c r="K12">
        <v>0</v>
      </c>
      <c r="L12">
        <v>0</v>
      </c>
      <c r="M12">
        <v>7502025</v>
      </c>
      <c r="N12" s="15">
        <v>45553</v>
      </c>
      <c r="O12" t="s">
        <v>30</v>
      </c>
      <c r="P12" s="15">
        <v>43530</v>
      </c>
      <c r="Q12" s="15">
        <v>43350</v>
      </c>
      <c r="R12">
        <v>6</v>
      </c>
      <c r="S12">
        <v>0</v>
      </c>
      <c r="T12">
        <v>0</v>
      </c>
      <c r="U12">
        <v>0</v>
      </c>
    </row>
    <row r="13" spans="1:21" x14ac:dyDescent="0.25">
      <c r="A13">
        <v>201200288</v>
      </c>
      <c r="B13">
        <v>0</v>
      </c>
      <c r="C13">
        <v>288</v>
      </c>
      <c r="D13">
        <v>7507513</v>
      </c>
      <c r="E13" s="15">
        <v>45553</v>
      </c>
      <c r="F13" t="s">
        <v>30</v>
      </c>
      <c r="G13" s="15">
        <v>43533</v>
      </c>
      <c r="H13" s="15">
        <v>43350</v>
      </c>
      <c r="I13">
        <v>6</v>
      </c>
      <c r="J13">
        <v>0</v>
      </c>
      <c r="K13">
        <v>0</v>
      </c>
      <c r="L13">
        <v>0</v>
      </c>
      <c r="M13">
        <v>7502011</v>
      </c>
      <c r="N13" s="15">
        <v>45560</v>
      </c>
      <c r="O13" t="s">
        <v>30</v>
      </c>
      <c r="P13" s="15">
        <v>43533</v>
      </c>
      <c r="Q13" s="15">
        <v>43362</v>
      </c>
      <c r="R13">
        <v>6</v>
      </c>
      <c r="S13">
        <v>0</v>
      </c>
      <c r="T13">
        <v>0</v>
      </c>
      <c r="U13">
        <v>0</v>
      </c>
    </row>
    <row r="14" spans="1:21" x14ac:dyDescent="0.25">
      <c r="A14">
        <v>201202001</v>
      </c>
      <c r="B14">
        <v>0</v>
      </c>
      <c r="C14">
        <v>2001</v>
      </c>
      <c r="D14">
        <v>7504134</v>
      </c>
      <c r="E14" s="15">
        <v>45554</v>
      </c>
      <c r="F14" t="s">
        <v>30</v>
      </c>
      <c r="G14" s="15">
        <v>43510</v>
      </c>
      <c r="H14" s="15">
        <v>43353</v>
      </c>
      <c r="I14">
        <v>6</v>
      </c>
      <c r="J14">
        <v>0</v>
      </c>
      <c r="K14">
        <v>0</v>
      </c>
      <c r="L14">
        <v>0</v>
      </c>
      <c r="M14">
        <v>7503652</v>
      </c>
      <c r="N14" s="15">
        <v>45554</v>
      </c>
      <c r="O14" t="s">
        <v>30</v>
      </c>
      <c r="P14" s="15">
        <v>43524</v>
      </c>
      <c r="Q14" s="15">
        <v>43353</v>
      </c>
      <c r="R14">
        <v>6</v>
      </c>
      <c r="S14">
        <v>0</v>
      </c>
      <c r="T14">
        <v>0</v>
      </c>
      <c r="U14">
        <v>0</v>
      </c>
    </row>
    <row r="18" spans="1:14" x14ac:dyDescent="0.25">
      <c r="A18" t="s">
        <v>19</v>
      </c>
      <c r="B18" t="s">
        <v>6</v>
      </c>
      <c r="C18" t="s">
        <v>43</v>
      </c>
      <c r="D18" t="s">
        <v>44</v>
      </c>
      <c r="E18" t="s">
        <v>45</v>
      </c>
      <c r="F18" s="15" t="s">
        <v>46</v>
      </c>
      <c r="G18" s="15" t="s">
        <v>47</v>
      </c>
      <c r="H18" t="s">
        <v>48</v>
      </c>
      <c r="I18" t="s">
        <v>49</v>
      </c>
      <c r="J18" t="s">
        <v>50</v>
      </c>
      <c r="K18" t="s">
        <v>51</v>
      </c>
      <c r="L18" s="15" t="s">
        <v>52</v>
      </c>
      <c r="M18" s="15" t="s">
        <v>53</v>
      </c>
      <c r="N18" t="s">
        <v>54</v>
      </c>
    </row>
    <row r="19" spans="1:14" x14ac:dyDescent="0.25">
      <c r="A19">
        <v>201200005</v>
      </c>
      <c r="B19">
        <v>5</v>
      </c>
      <c r="C19">
        <v>7504395</v>
      </c>
      <c r="D19">
        <v>45605</v>
      </c>
      <c r="E19" t="s">
        <v>30</v>
      </c>
      <c r="F19" s="15">
        <v>43485</v>
      </c>
      <c r="G19" s="15">
        <v>43386</v>
      </c>
      <c r="H19">
        <v>6</v>
      </c>
      <c r="I19">
        <v>7504403</v>
      </c>
      <c r="J19">
        <v>45605</v>
      </c>
      <c r="K19" t="s">
        <v>30</v>
      </c>
      <c r="L19" s="15">
        <v>43485</v>
      </c>
      <c r="M19" s="15">
        <v>43386</v>
      </c>
      <c r="N19">
        <v>6</v>
      </c>
    </row>
    <row r="20" spans="1:14" x14ac:dyDescent="0.25">
      <c r="A20">
        <v>201200024</v>
      </c>
      <c r="B20">
        <v>24</v>
      </c>
      <c r="C20">
        <v>7505878</v>
      </c>
      <c r="D20">
        <v>45552</v>
      </c>
      <c r="E20" t="s">
        <v>30</v>
      </c>
      <c r="F20" s="15">
        <v>43481</v>
      </c>
      <c r="G20" s="15">
        <v>43346</v>
      </c>
      <c r="H20">
        <v>6</v>
      </c>
      <c r="I20">
        <v>7503092</v>
      </c>
      <c r="J20">
        <v>45605</v>
      </c>
      <c r="K20" t="s">
        <v>30</v>
      </c>
      <c r="L20" s="15">
        <v>43481</v>
      </c>
      <c r="M20" s="15">
        <v>43386</v>
      </c>
      <c r="N20">
        <v>6</v>
      </c>
    </row>
    <row r="21" spans="1:14" x14ac:dyDescent="0.25">
      <c r="A21">
        <v>201200045</v>
      </c>
      <c r="B21">
        <v>45</v>
      </c>
      <c r="C21">
        <v>7502129</v>
      </c>
      <c r="D21">
        <v>45605</v>
      </c>
      <c r="E21" t="s">
        <v>30</v>
      </c>
      <c r="F21" s="15">
        <v>43516</v>
      </c>
      <c r="G21" s="15">
        <v>43386</v>
      </c>
      <c r="H21">
        <v>6</v>
      </c>
      <c r="I21">
        <v>7503437</v>
      </c>
      <c r="J21">
        <v>45605</v>
      </c>
      <c r="K21" t="s">
        <v>30</v>
      </c>
      <c r="L21" s="15">
        <v>43516</v>
      </c>
      <c r="M21" s="15">
        <v>43386</v>
      </c>
      <c r="N21">
        <v>6</v>
      </c>
    </row>
    <row r="22" spans="1:14" x14ac:dyDescent="0.25">
      <c r="A22">
        <v>201200050</v>
      </c>
      <c r="B22">
        <v>50</v>
      </c>
      <c r="C22">
        <v>7506095</v>
      </c>
      <c r="D22">
        <v>45554</v>
      </c>
      <c r="E22" t="s">
        <v>30</v>
      </c>
      <c r="F22" s="15">
        <v>43529</v>
      </c>
      <c r="G22" s="15">
        <v>43353</v>
      </c>
      <c r="H22">
        <v>6</v>
      </c>
      <c r="I22">
        <v>7504983</v>
      </c>
      <c r="J22">
        <v>45553</v>
      </c>
      <c r="K22" t="s">
        <v>30</v>
      </c>
      <c r="L22" s="15">
        <v>43529</v>
      </c>
      <c r="M22" s="15">
        <v>43350</v>
      </c>
      <c r="N22">
        <v>6</v>
      </c>
    </row>
    <row r="23" spans="1:14" x14ac:dyDescent="0.25">
      <c r="A23">
        <v>201200063</v>
      </c>
      <c r="B23">
        <v>63</v>
      </c>
      <c r="C23">
        <v>7502033</v>
      </c>
      <c r="D23">
        <v>45553</v>
      </c>
      <c r="E23" t="s">
        <v>30</v>
      </c>
      <c r="F23" s="15">
        <v>43502</v>
      </c>
      <c r="G23" s="15">
        <v>43350</v>
      </c>
      <c r="H23">
        <v>6</v>
      </c>
      <c r="I23">
        <v>7507512</v>
      </c>
      <c r="J23">
        <v>45553</v>
      </c>
      <c r="K23" t="s">
        <v>30</v>
      </c>
      <c r="L23" s="15">
        <v>43530</v>
      </c>
      <c r="M23" s="15">
        <v>43350</v>
      </c>
      <c r="N23">
        <v>6</v>
      </c>
    </row>
    <row r="24" spans="1:14" x14ac:dyDescent="0.25">
      <c r="A24">
        <v>201200167</v>
      </c>
      <c r="B24">
        <v>167</v>
      </c>
      <c r="C24">
        <v>7504930</v>
      </c>
      <c r="D24">
        <v>45554</v>
      </c>
      <c r="E24" t="s">
        <v>30</v>
      </c>
      <c r="F24" s="15">
        <v>43491</v>
      </c>
      <c r="G24" s="15">
        <v>43353</v>
      </c>
      <c r="H24">
        <v>6</v>
      </c>
      <c r="I24">
        <v>7504143</v>
      </c>
      <c r="J24">
        <v>45554</v>
      </c>
      <c r="K24" t="s">
        <v>30</v>
      </c>
      <c r="L24" s="15">
        <v>43491</v>
      </c>
      <c r="M24" s="15">
        <v>43353</v>
      </c>
      <c r="N24">
        <v>6</v>
      </c>
    </row>
    <row r="25" spans="1:14" x14ac:dyDescent="0.25">
      <c r="A25">
        <v>201200189</v>
      </c>
      <c r="B25">
        <v>189</v>
      </c>
      <c r="C25">
        <v>7503037</v>
      </c>
      <c r="D25">
        <v>45554</v>
      </c>
      <c r="E25" t="s">
        <v>30</v>
      </c>
      <c r="F25" s="15">
        <v>43526</v>
      </c>
      <c r="G25" s="15">
        <v>43353</v>
      </c>
      <c r="H25">
        <v>6</v>
      </c>
      <c r="L25" s="15"/>
      <c r="M25" s="15"/>
    </row>
    <row r="26" spans="1:14" x14ac:dyDescent="0.25">
      <c r="A26">
        <v>201200200</v>
      </c>
      <c r="B26">
        <v>200</v>
      </c>
      <c r="C26">
        <v>7502016</v>
      </c>
      <c r="D26">
        <v>45560</v>
      </c>
      <c r="E26" t="s">
        <v>30</v>
      </c>
      <c r="F26" s="15">
        <v>43510</v>
      </c>
      <c r="G26" s="15">
        <v>43362</v>
      </c>
      <c r="H26">
        <v>6</v>
      </c>
      <c r="L26" s="15"/>
      <c r="M26" s="15"/>
    </row>
    <row r="27" spans="1:14" x14ac:dyDescent="0.25">
      <c r="A27">
        <v>201200200</v>
      </c>
      <c r="B27">
        <v>200</v>
      </c>
      <c r="C27">
        <v>7504134</v>
      </c>
      <c r="D27">
        <v>45554</v>
      </c>
      <c r="E27" t="s">
        <v>30</v>
      </c>
      <c r="F27" s="15">
        <v>43510</v>
      </c>
      <c r="G27" s="15">
        <v>43353</v>
      </c>
      <c r="H27">
        <v>6</v>
      </c>
      <c r="L27" s="15"/>
      <c r="M27" s="15"/>
    </row>
    <row r="28" spans="1:14" x14ac:dyDescent="0.25">
      <c r="A28">
        <v>201200214</v>
      </c>
      <c r="B28">
        <v>214</v>
      </c>
      <c r="C28">
        <v>7506205</v>
      </c>
      <c r="D28">
        <v>45553</v>
      </c>
      <c r="E28" t="s">
        <v>30</v>
      </c>
      <c r="F28" s="15">
        <v>43530</v>
      </c>
      <c r="G28" s="15">
        <v>43350</v>
      </c>
      <c r="H28">
        <v>6</v>
      </c>
      <c r="I28">
        <v>7502025</v>
      </c>
      <c r="J28">
        <v>45553</v>
      </c>
      <c r="K28" t="s">
        <v>30</v>
      </c>
      <c r="L28" s="15">
        <v>43530</v>
      </c>
      <c r="M28" s="15">
        <v>43350</v>
      </c>
      <c r="N28">
        <v>6</v>
      </c>
    </row>
    <row r="29" spans="1:14" x14ac:dyDescent="0.25">
      <c r="A29">
        <v>201200284</v>
      </c>
      <c r="B29">
        <v>284</v>
      </c>
      <c r="C29">
        <v>7507509</v>
      </c>
      <c r="D29">
        <v>45553</v>
      </c>
      <c r="E29" t="s">
        <v>30</v>
      </c>
      <c r="F29" s="15">
        <v>43524</v>
      </c>
      <c r="G29" s="15">
        <v>43350</v>
      </c>
      <c r="H29">
        <v>6</v>
      </c>
      <c r="I29">
        <v>7503652</v>
      </c>
      <c r="J29">
        <v>45554</v>
      </c>
      <c r="K29" t="s">
        <v>30</v>
      </c>
      <c r="L29" s="15">
        <v>43524</v>
      </c>
      <c r="M29" s="15">
        <v>43353</v>
      </c>
      <c r="N29">
        <v>6</v>
      </c>
    </row>
    <row r="30" spans="1:14" x14ac:dyDescent="0.25">
      <c r="A30">
        <v>201200288</v>
      </c>
      <c r="B30">
        <v>288</v>
      </c>
      <c r="C30">
        <v>7507513</v>
      </c>
      <c r="D30">
        <v>45553</v>
      </c>
      <c r="E30" t="s">
        <v>30</v>
      </c>
      <c r="F30" s="15">
        <v>43533</v>
      </c>
      <c r="G30" s="15">
        <v>43350</v>
      </c>
      <c r="H30">
        <v>6</v>
      </c>
      <c r="I30">
        <v>7502011</v>
      </c>
      <c r="J30">
        <v>45560</v>
      </c>
      <c r="K30" t="s">
        <v>30</v>
      </c>
      <c r="L30" s="15">
        <v>43533</v>
      </c>
      <c r="M30" s="15">
        <v>43362</v>
      </c>
      <c r="N30">
        <v>6</v>
      </c>
    </row>
    <row r="31" spans="1:14" x14ac:dyDescent="0.25">
      <c r="A31">
        <v>201202001</v>
      </c>
      <c r="B31">
        <v>2001</v>
      </c>
      <c r="F31" s="15"/>
      <c r="G31" s="15"/>
      <c r="I31">
        <v>7504138</v>
      </c>
      <c r="J31">
        <v>45554</v>
      </c>
      <c r="K31" t="s">
        <v>30</v>
      </c>
      <c r="L31" s="15">
        <v>43510</v>
      </c>
      <c r="M31" s="15">
        <v>43353</v>
      </c>
      <c r="N31">
        <v>6</v>
      </c>
    </row>
    <row r="32" spans="1:14" x14ac:dyDescent="0.25">
      <c r="A32">
        <v>201202001</v>
      </c>
      <c r="B32">
        <v>2001</v>
      </c>
      <c r="I32">
        <v>7502029</v>
      </c>
      <c r="J32">
        <v>45553</v>
      </c>
      <c r="K32" t="s">
        <v>30</v>
      </c>
      <c r="L32" s="15">
        <v>43510</v>
      </c>
      <c r="M32" s="15">
        <v>43350</v>
      </c>
      <c r="N32">
        <v>6</v>
      </c>
    </row>
    <row r="36" spans="1:14" x14ac:dyDescent="0.25">
      <c r="A36" t="s">
        <v>19</v>
      </c>
      <c r="B36" t="s">
        <v>6</v>
      </c>
      <c r="C36" t="s">
        <v>43</v>
      </c>
      <c r="D36" t="s">
        <v>44</v>
      </c>
      <c r="E36" t="s">
        <v>45</v>
      </c>
      <c r="F36" t="s">
        <v>46</v>
      </c>
      <c r="G36" t="s">
        <v>47</v>
      </c>
      <c r="H36" t="s">
        <v>48</v>
      </c>
      <c r="I36" t="s">
        <v>49</v>
      </c>
      <c r="J36" t="s">
        <v>50</v>
      </c>
      <c r="K36" t="s">
        <v>51</v>
      </c>
      <c r="L36" t="s">
        <v>52</v>
      </c>
      <c r="M36" t="s">
        <v>53</v>
      </c>
      <c r="N36" t="s">
        <v>54</v>
      </c>
    </row>
    <row r="37" spans="1:14" x14ac:dyDescent="0.25">
      <c r="A37">
        <v>201200005</v>
      </c>
      <c r="B37">
        <v>5</v>
      </c>
      <c r="C37">
        <v>7504395</v>
      </c>
      <c r="D37">
        <v>45605</v>
      </c>
      <c r="E37" t="s">
        <v>60</v>
      </c>
      <c r="F37">
        <v>43485</v>
      </c>
      <c r="G37">
        <v>43386</v>
      </c>
      <c r="H37">
        <v>6</v>
      </c>
      <c r="I37">
        <v>7504403</v>
      </c>
      <c r="J37">
        <v>45605</v>
      </c>
      <c r="K37" t="s">
        <v>60</v>
      </c>
      <c r="L37">
        <v>43485</v>
      </c>
      <c r="M37">
        <v>43386</v>
      </c>
      <c r="N37">
        <v>6</v>
      </c>
    </row>
    <row r="38" spans="1:14" x14ac:dyDescent="0.25">
      <c r="A38">
        <v>201200024</v>
      </c>
      <c r="B38">
        <v>24</v>
      </c>
      <c r="C38">
        <v>7505878</v>
      </c>
      <c r="D38">
        <v>45552</v>
      </c>
      <c r="E38" t="s">
        <v>60</v>
      </c>
      <c r="F38">
        <v>43481</v>
      </c>
      <c r="G38">
        <v>43346</v>
      </c>
      <c r="H38">
        <v>6</v>
      </c>
      <c r="I38">
        <v>7503092</v>
      </c>
      <c r="J38">
        <v>45605</v>
      </c>
      <c r="K38" t="s">
        <v>60</v>
      </c>
      <c r="L38">
        <v>43481</v>
      </c>
      <c r="M38">
        <v>43386</v>
      </c>
      <c r="N38">
        <v>6</v>
      </c>
    </row>
    <row r="39" spans="1:14" x14ac:dyDescent="0.25">
      <c r="A39">
        <v>201200045</v>
      </c>
      <c r="B39">
        <v>45</v>
      </c>
      <c r="C39">
        <v>7502129</v>
      </c>
      <c r="D39">
        <v>45605</v>
      </c>
      <c r="E39" t="s">
        <v>60</v>
      </c>
      <c r="F39">
        <v>43516</v>
      </c>
      <c r="G39">
        <v>43386</v>
      </c>
      <c r="H39">
        <v>6</v>
      </c>
      <c r="I39">
        <v>7503437</v>
      </c>
      <c r="J39">
        <v>45605</v>
      </c>
      <c r="K39" t="s">
        <v>60</v>
      </c>
      <c r="L39">
        <v>43516</v>
      </c>
      <c r="M39">
        <v>43386</v>
      </c>
      <c r="N39">
        <v>6</v>
      </c>
    </row>
    <row r="40" spans="1:14" x14ac:dyDescent="0.25">
      <c r="A40">
        <v>201200063</v>
      </c>
      <c r="B40">
        <v>63</v>
      </c>
      <c r="C40">
        <v>7502033</v>
      </c>
      <c r="D40">
        <v>45553</v>
      </c>
      <c r="E40" t="s">
        <v>60</v>
      </c>
      <c r="F40">
        <v>43502</v>
      </c>
      <c r="G40">
        <v>43350</v>
      </c>
      <c r="H40">
        <v>6</v>
      </c>
    </row>
    <row r="41" spans="1:14" x14ac:dyDescent="0.25">
      <c r="A41">
        <v>201200167</v>
      </c>
      <c r="B41">
        <v>167</v>
      </c>
      <c r="C41">
        <v>7504930</v>
      </c>
      <c r="D41">
        <v>45554</v>
      </c>
      <c r="E41" t="s">
        <v>60</v>
      </c>
      <c r="F41">
        <v>43491</v>
      </c>
      <c r="G41">
        <v>43353</v>
      </c>
      <c r="H41">
        <v>6</v>
      </c>
      <c r="I41">
        <v>7504143</v>
      </c>
      <c r="J41">
        <v>45554</v>
      </c>
      <c r="K41" t="s">
        <v>60</v>
      </c>
      <c r="L41">
        <v>43491</v>
      </c>
      <c r="M41">
        <v>43353</v>
      </c>
      <c r="N41">
        <v>6</v>
      </c>
    </row>
    <row r="42" spans="1:14" x14ac:dyDescent="0.25">
      <c r="A42">
        <v>201200200</v>
      </c>
      <c r="B42">
        <v>200</v>
      </c>
      <c r="C42">
        <v>7502016</v>
      </c>
      <c r="D42">
        <v>45560</v>
      </c>
      <c r="E42" t="s">
        <v>60</v>
      </c>
      <c r="F42">
        <v>43510</v>
      </c>
      <c r="G42">
        <v>43362</v>
      </c>
      <c r="H42">
        <v>6</v>
      </c>
      <c r="I42">
        <v>7504138</v>
      </c>
      <c r="J42">
        <v>45554</v>
      </c>
      <c r="K42" t="s">
        <v>60</v>
      </c>
      <c r="L42">
        <v>43510</v>
      </c>
      <c r="M42">
        <v>43353</v>
      </c>
      <c r="N42">
        <v>6</v>
      </c>
    </row>
    <row r="43" spans="1:14" x14ac:dyDescent="0.25">
      <c r="A43">
        <v>201200200</v>
      </c>
      <c r="B43">
        <v>200</v>
      </c>
      <c r="C43">
        <v>7504134</v>
      </c>
      <c r="D43">
        <v>45554</v>
      </c>
      <c r="E43" t="s">
        <v>60</v>
      </c>
      <c r="F43">
        <v>43510</v>
      </c>
      <c r="G43">
        <v>43353</v>
      </c>
      <c r="H43">
        <v>6</v>
      </c>
      <c r="I43">
        <v>7504138</v>
      </c>
      <c r="J43">
        <v>45554</v>
      </c>
      <c r="K43" t="s">
        <v>60</v>
      </c>
      <c r="L43">
        <v>43510</v>
      </c>
      <c r="M43">
        <v>43353</v>
      </c>
      <c r="N43">
        <v>6</v>
      </c>
    </row>
  </sheetData>
  <phoneticPr fontId="2" type="noConversion"/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7 c b e c f c - 4 6 c 6 - 4 9 0 d - a 1 0 5 - 5 e a d 9 f f 1 b b 9 0 "   x m l n s = " h t t p : / / s c h e m a s . m i c r o s o f t . c o m / D a t a M a s h u p " > A A A A A M g E A A B Q S w M E F A A C A A g A U Y R 1 U 9 C Y 7 + y j A A A A 9 Q A A A B I A H A B D b 2 5 m a W c v U G F j a 2 F n Z S 5 4 b W w g o h g A K K A U A A A A A A A A A A A A A A A A A A A A A A A A A A A A h Y + x D o I w G I R f h X S n r X U R 8 l M G V 0 m M R u P a l A q N U E x p L e / m 4 C P 5 C m I U d X O 8 7 + 6 S u / v 1 B v n Q N t F F 2 V 5 3 J k M z T F G k j O x K b a o M e X e M F y j n s B b y J C o V j W H T p 0 O v M 1 Q 7 d 0 4 J C S H g M M e d r Q i j d E Y O x W o r a 9 W K W J v e C S M V + r T K / y 3 E Y f 8 a w x l O E s w o w x T I x K D Q 5 u u z c e 7 T / Y G w 9 I 3 z V n H r 4 8 0 O y C S B v C / w B 1 B L A w Q U A A I A C A B R h H V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Y R 1 U 0 D s y p j D A Q A A 7 w U A A B M A H A B G b 3 J t d W x h c y 9 T Z W N 0 a W 9 u M S 5 t I K I Y A C i g F A A A A A A A A A A A A A A A A A A A A A A A A A A A A O 2 S Q U s C Q R T H 7 4 L f Y Z h D r L A Z 0 T E 6 m X S J i A w 6 i M R m U y 6 t O z I 7 l i G C W t Q 1 M j p 0 K Y P u W y R I k X 2 F N 1 + h T 9 K b c d U K i + j U w T 3 M z J t 5 + / v / 5 8 0 L W F 6 6 3 C e Z / j w 7 H 4 / F Y 0 H B E W y b w C 2 E c A / P 0 F U n E M 6 S B e I x G Y 8 R / H Y E L 2 K c r u S Z l 0 y V h W C + 3 O B i b 4 v z P S t R z a 4 4 R b Z A v w B o r p Z N c V 9 i b s 6 O O K 4 n B Y L W n S 2 P J T P M Q x t r / C C w t I B N m J M v E C s L b d W E U D V V I 4 e 5 V B 2 p h t 6 A F + j B A + I 7 8 E I T i Q i 5 K 3 i 5 N E Q u 6 c g y M j a p U n i e U Q 1 q 0 7 f j S x z h B j q I O l J 1 3 K y Z 8 y t E a r + n 5 q S J + B 6 N f G z a R B 6 W G J E a X B v I l d x 9 L o d y q z q y j A W b L L u B T C 7 i 4 P r 5 a D P 7 U T K X s M l n D z o e 5 2 A g 5 g V a q q r t E 3 h V d e h i e X s 4 h / o 2 b V z 0 4 A l P T F 0 6 G D 5 B l 8 C j v g O F 6 1 G + D i / g D N / n r L 8 M d T 0 N c h r / D L U R F B + H w z r 1 v b D K q M r p S s n x t 8 0 6 x b 1 y 0 b d M W f R 1 7 u A c 2 s h D 6 1 F F 1 o X j B z t c F C 2 z Z 2 o b 5 S X p 1 O b w I S X / g Y / q m t 7 6 J b 0 1 o s d j r j 8 Q + L 7 b 5 w b d / v d + n 5 v 0 + 6 T f / 1 m / v w N Q S w E C L Q A U A A I A C A B R h H V T 0 J j v 7 K M A A A D 1 A A A A E g A A A A A A A A A A A A A A A A A A A A A A Q 2 9 u Z m l n L 1 B h Y 2 t h Z 2 U u e G 1 s U E s B A i 0 A F A A C A A g A U Y R 1 U w / K 6 a u k A A A A 6 Q A A A B M A A A A A A A A A A A A A A A A A 7 w A A A F t D b 2 5 0 Z W 5 0 X 1 R 5 c G V z X S 5 4 b W x Q S w E C L Q A U A A I A C A B R h H V T Q O z K m M M B A A D v B Q A A E w A A A A A A A A A A A A A A A A D g A Q A A R m 9 y b X V s Y X M v U 2 V j d G l v b j E u b V B L B Q Y A A A A A A w A D A M I A A A D w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I K g A A A A A A A K Y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j b 3 Z l c n l U Y X J n Z X R T a G V l d C I g V m F s d W U 9 I n P Q o N C 1 0 L f R g 9 C 7 0 Y z R g t C w 0 Y I i I C 8 + P E V u d H J 5 I F R 5 c G U 9 I l J l Y 2 9 2 Z X J 5 V G F y Z 2 V 0 Q 2 9 s d W 1 u I i B W Y W x 1 Z T 0 i b D E i I C 8 + P E V u d H J 5 I F R 5 c G U 9 I l J l Y 2 9 2 Z X J 5 V G F y Z 2 V 0 U m 9 3 I i B W Y W x 1 Z T 0 i b D E 4 I i A v P j x F b n R y e S B U e X B l P S J G a W x s V G F y Z 2 V 0 I i B W Y W x 1 Z T 0 i c 9 C i 0 L D Q s d C 7 0 L j R h t C w M V 8 y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E v c G l 2 b 3 Q u e 9 C 7 L 9 G B L D B 9 J n F 1 b 3 Q 7 L C Z x d W 9 0 O 1 N l Y 3 R p b 2 4 x L 9 C i 0 L D Q s d C 7 0 L j R h t C w M S 9 w a X Z v d C 5 7 4 o S W L D F 9 J n F 1 b 3 Q 7 L C Z x d W 9 0 O 1 N l Y 3 R p b 2 4 x L 9 C i 0 L D Q s d C 7 0 L j R h t C w M S 9 l e H A u e 9 C l 0 J L Q o S 7 i h J Y g 0 L / R g N C 4 0 L H Q v t G A 0 L A s M n 0 m c X V v d D s s J n F 1 b 3 Q 7 U 2 V j d G l v b j E v 0 K L Q s N C x 0 L v Q u N G G 0 L A x L 2 V 4 c C 5 7 0 K X Q k t C h L t C h 0 Y D Q v t C 6 I N C / 0 L 7 Q s t C 1 0 Y D Q u t C 4 I N C 0 0 L 4 s M 3 0 m c X V v d D s s J n F 1 b 3 Q 7 U 2 V j d G l v b j E v 0 K L Q s N C x 0 L v Q u N G G 0 L A x L 2 V 4 c C 5 7 0 K X Q k t C h L t C f 0 Y D Q u N C x 0 L 7 R g C w 0 f S Z x d W 9 0 O y w m c X V v d D t T Z W N 0 a W 9 u M S / Q o t C w 0 L H Q u 9 C 4 0 Y b Q s D E v Z X h w L n v Q p d C S 0 K E u 0 J T Q k N C i 0 J A s N X 0 m c X V v d D s s J n F 1 b 3 Q 7 U 2 V j d G l v b j E v 0 K L Q s N C x 0 L v Q u N G G 0 L A x L 2 V 4 c C 5 7 0 K X Q k t C h L t C U 0 L D R g t C w I N C / 0 Y A t 0 L L Q s C w 2 f S Z x d W 9 0 O y w m c X V v d D t T Z W N 0 a W 9 u M S / Q o t C w 0 L H Q u 9 C 4 0 Y b Q s D E v Z X h w L n v Q p d C S 0 K E u 0 Y H R g N C + 0 L o g 0 L / Q v t C y 0 L X R g N C 6 0 L g s N 3 0 m c X V v d D s s J n F 1 b 3 Q 7 U 2 V j d G l v b j E v 0 K L Q s N C x 0 L v Q u N G G 0 L A x L 3 R v L n v Q k 9 C S 0 K E u 4 o S W I N C / 0 Y D Q u N C x 0 L 7 R g N C w L D h 9 J n F 1 b 3 Q 7 L C Z x d W 9 0 O 1 N l Y 3 R p b 2 4 x L 9 C i 0 L D Q s d C 7 0 L j R h t C w M S 9 0 b y 5 7 0 J P Q k t C h L t C h 0 Y D Q v t C 6 I N C / 0 L 7 Q s t C 1 0 Y D Q u t C 4 I N C 0 0 L 4 s O X 0 m c X V v d D s s J n F 1 b 3 Q 7 U 2 V j d G l v b j E v 0 K L Q s N C x 0 L v Q u N G G 0 L A x L 3 R v L n v Q k 9 C S 0 K E u 0 J / R g N C 4 0 L H Q v t G A L D E w f S Z x d W 9 0 O y w m c X V v d D t T Z W N 0 a W 9 u M S / Q o t C w 0 L H Q u 9 C 4 0 Y b Q s D E v d G 8 u e 9 C T 0 J L Q o S 7 Q l N C Q 0 K L Q k C w x M X 0 m c X V v d D s s J n F 1 b 3 Q 7 U 2 V j d G l v b j E v 0 K L Q s N C x 0 L v Q u N G G 0 L A x L 3 R v L n v Q k 9 C S 0 K E u 0 J T Q s N G C 0 L A g 0 L / R g C 3 Q s t C w L D E y f S Z x d W 9 0 O y w m c X V v d D t T Z W N 0 a W 9 u M S / Q o t C w 0 L H Q u 9 C 4 0 Y b Q s D E v d G 8 u e 9 C T 0 J L Q o S 7 R g d G A 0 L 7 Q u i D Q v 9 C + 0 L L Q t d G A 0 L r Q u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9 C i 0 L D Q s d C 7 0 L j R h t C w M S 9 w a X Z v d C 5 7 0 L s v 0 Y E s M H 0 m c X V v d D s s J n F 1 b 3 Q 7 U 2 V j d G l v b j E v 0 K L Q s N C x 0 L v Q u N G G 0 L A x L 3 B p d m 9 0 L n v i h J Y s M X 0 m c X V v d D s s J n F 1 b 3 Q 7 U 2 V j d G l v b j E v 0 K L Q s N C x 0 L v Q u N G G 0 L A x L 2 V 4 c C 5 7 0 K X Q k t C h L u K E l i D Q v 9 G A 0 L j Q s d C + 0 Y D Q s C w y f S Z x d W 9 0 O y w m c X V v d D t T Z W N 0 a W 9 u M S / Q o t C w 0 L H Q u 9 C 4 0 Y b Q s D E v Z X h w L n v Q p d C S 0 K E u 0 K H R g N C + 0 L o g 0 L / Q v t C y 0 L X R g N C 6 0 L g g 0 L T Q v i w z f S Z x d W 9 0 O y w m c X V v d D t T Z W N 0 a W 9 u M S / Q o t C w 0 L H Q u 9 C 4 0 Y b Q s D E v Z X h w L n v Q p d C S 0 K E u 0 J / R g N C 4 0 L H Q v t G A L D R 9 J n F 1 b 3 Q 7 L C Z x d W 9 0 O 1 N l Y 3 R p b 2 4 x L 9 C i 0 L D Q s d C 7 0 L j R h t C w M S 9 l e H A u e 9 C l 0 J L Q o S 7 Q l N C Q 0 K L Q k C w 1 f S Z x d W 9 0 O y w m c X V v d D t T Z W N 0 a W 9 u M S / Q o t C w 0 L H Q u 9 C 4 0 Y b Q s D E v Z X h w L n v Q p d C S 0 K E u 0 J T Q s N G C 0 L A g 0 L / R g C 3 Q s t C w L D Z 9 J n F 1 b 3 Q 7 L C Z x d W 9 0 O 1 N l Y 3 R p b 2 4 x L 9 C i 0 L D Q s d C 7 0 L j R h t C w M S 9 l e H A u e 9 C l 0 J L Q o S 7 R g d G A 0 L 7 Q u i D Q v 9 C + 0 L L Q t d G A 0 L r Q u C w 3 f S Z x d W 9 0 O y w m c X V v d D t T Z W N 0 a W 9 u M S / Q o t C w 0 L H Q u 9 C 4 0 Y b Q s D E v d G 8 u e 9 C T 0 J L Q o S 7 i h J Y g 0 L / R g N C 4 0 L H Q v t G A 0 L A s O H 0 m c X V v d D s s J n F 1 b 3 Q 7 U 2 V j d G l v b j E v 0 K L Q s N C x 0 L v Q u N G G 0 L A x L 3 R v L n v Q k 9 C S 0 K E u 0 K H R g N C + 0 L o g 0 L / Q v t C y 0 L X R g N C 6 0 L g g 0 L T Q v i w 5 f S Z x d W 9 0 O y w m c X V v d D t T Z W N 0 a W 9 u M S / Q o t C w 0 L H Q u 9 C 4 0 Y b Q s D E v d G 8 u e 9 C T 0 J L Q o S 7 Q n 9 G A 0 L j Q s d C + 0 Y A s M T B 9 J n F 1 b 3 Q 7 L C Z x d W 9 0 O 1 N l Y 3 R p b 2 4 x L 9 C i 0 L D Q s d C 7 0 L j R h t C w M S 9 0 b y 5 7 0 J P Q k t C h L t C U 0 J D Q o t C Q L D E x f S Z x d W 9 0 O y w m c X V v d D t T Z W N 0 a W 9 u M S / Q o t C w 0 L H Q u 9 C 4 0 Y b Q s D E v d G 8 u e 9 C T 0 J L Q o S 7 Q l N C w 0 Y L Q s C D Q v 9 G A L d C y 0 L A s M T J 9 J n F 1 b 3 Q 7 L C Z x d W 9 0 O 1 N l Y 3 R p b 2 4 x L 9 C i 0 L D Q s d C 7 0 L j R h t C w M S 9 0 b y 5 7 0 J P Q k t C h L t G B 0 Y D Q v t C 6 I N C / 0 L 7 Q s t C 1 0 Y D Q u t C 4 L D E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0 L s v 0 Y E m c X V v d D s s J n F 1 b 3 Q 7 4 o S W J n F 1 b 3 Q 7 L C Z x d W 9 0 O 9 C l 0 J L Q o S 7 i h J Y g 0 L / R g N C 4 0 L H Q v t G A 0 L A m c X V v d D s s J n F 1 b 3 Q 7 0 K X Q k t C h L t C h 0 Y D Q v t C 6 I N C / 0 L 7 Q s t C 1 0 Y D Q u t C 4 I N C 0 0 L 4 m c X V v d D s s J n F 1 b 3 Q 7 0 K X Q k t C h L t C f 0 Y D Q u N C x 0 L 7 R g C Z x d W 9 0 O y w m c X V v d D v Q p d C S 0 K E u 0 J T Q k N C i 0 J A m c X V v d D s s J n F 1 b 3 Q 7 0 K X Q k t C h L t C U 0 L D R g t C w I N C / 0 Y A t 0 L L Q s C Z x d W 9 0 O y w m c X V v d D v Q p d C S 0 K E u 0 Y H R g N C + 0 L o g 0 L / Q v t C y 0 L X R g N C 6 0 L g m c X V v d D s s J n F 1 b 3 Q 7 0 J P Q k t C h L u K E l i D Q v 9 G A 0 L j Q s d C + 0 Y D Q s C Z x d W 9 0 O y w m c X V v d D v Q k 9 C S 0 K E u 0 K H R g N C + 0 L o g 0 L / Q v t C y 0 L X R g N C 6 0 L g g 0 L T Q v i Z x d W 9 0 O y w m c X V v d D v Q k 9 C S 0 K E u 0 J / R g N C 4 0 L H Q v t G A J n F 1 b 3 Q 7 L C Z x d W 9 0 O 9 C T 0 J L Q o S 7 Q l N C Q 0 K L Q k C Z x d W 9 0 O y w m c X V v d D v Q k 9 C S 0 K E u 0 J T Q s N G C 0 L A g 0 L / R g C 3 Q s t C w J n F 1 b 3 Q 7 L C Z x d W 9 0 O 9 C T 0 J L Q o S 7 R g d G A 0 L 7 Q u i D Q v 9 C + 0 L L Q t d G A 0 L r Q u C Z x d W 9 0 O 1 0 i I C 8 + P E V u d H J 5 I F R 5 c G U 9 I k Z p b G x D b 2 x 1 b W 5 U e X B l c y I g V m F s d W U 9 I n N B Q U F B Q U F B Q U F B Q U F B Q U F B Q U F B P S I g L z 4 8 R W 5 0 c n k g V H l w Z T 0 i R m l s b E x h c 3 R V c G R h d G V k I i B W Y W x 1 Z T 0 i Z D I w M j A t M D Q t M T J U M j A 6 M T I 6 M z E u O D Y z M D A y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0 I i A v P j x F b n R y e S B U e X B l P S J B Z G R l Z F R v R G F 0 Y U 1 v Z G V s I i B W Y W x 1 Z T 0 i b D A i I C 8 + P E V u d H J 5 I F R 5 c G U 9 I l F 1 Z X J 5 S U Q i I F Z h b H V l P S J z O G Q 4 Y j N k Z W Q t O T k 5 N i 0 0 O G I w L W E 5 O T k t Y m I x O D I w N G J k M G E y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Z m l s d H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2 Z y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2 d y b 3 V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9 w a X Z v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b H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9 l e H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3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S Z W N v d m V y e V R h c m d l d F N o Z W V 0 I i B W Y W x 1 Z T 0 i c 9 C g 0 L X Q t 9 G D 0 L v R j N G C 0 L D R g i I g L z 4 8 R W 5 0 c n k g V H l w Z T 0 i U m V j b 3 Z l c n l U Y X J n Z X R D b 2 x 1 b W 4 i I F Z h b H V l P S J s M S I g L z 4 8 R W 5 0 c n k g V H l w Z T 0 i U m V j b 3 Z l c n l U Y X J n Z X R S b 3 c i I F Z h b H V l P S J s M z Y i I C 8 + P E V u d H J 5 I F R 5 c G U 9 I k Z p b G x U Y X J n Z X Q i I F Z h b H V l P S J z 0 K L Q s N C x 0 L v Q u N G G 0 L A z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y M V Q x M z o z N D o z N C 4 2 N z I 2 N T U 3 W i I g L z 4 8 R W 5 0 c n k g V H l w Z T 0 i R m l s b E N v b H V t b l R 5 c G V z I i B W Y W x 1 Z T 0 i c 0 F B Q U F B Q U F B Q U F B Q U F B Q U F B Q U E 9 I i A v P j x F b n R y e S B U e X B l P S J G a W x s Q 2 9 s d W 1 u T m F t Z X M i I F Z h b H V l P S J z W y Z x d W 9 0 O 9 C 7 L 9 G B J n F 1 b 3 Q 7 L C Z x d W 9 0 O + K E l i Z x d W 9 0 O y w m c X V v d D v Q p d C S 0 K E u 4 o S W I N C / 0 Y D Q u N C x 0 L 7 R g N C w J n F 1 b 3 Q 7 L C Z x d W 9 0 O 9 C l 0 J L Q o S 7 Q o d G A 0 L 7 Q u i D Q v 9 C + 0 L L Q t d G A 0 L r Q u C D Q t N C + J n F 1 b 3 Q 7 L C Z x d W 9 0 O 9 C l 0 J L Q o S 7 Q n 9 G A 0 L j Q s d C + 0 Y A m c X V v d D s s J n F 1 b 3 Q 7 0 K X Q k t C h L t C U 0 J D Q o t C Q J n F 1 b 3 Q 7 L C Z x d W 9 0 O 9 C l 0 J L Q o S 7 Q l N C w 0 Y L Q s C D Q v 9 G A L d C y 0 L A m c X V v d D s s J n F 1 b 3 Q 7 0 K X Q k t C h L t G B 0 Y D Q v t C 6 I N C / 0 L 7 Q s t C 1 0 Y D Q u t C 4 J n F 1 b 3 Q 7 L C Z x d W 9 0 O 9 C T 0 J L Q o S 7 i h J Y g 0 L / R g N C 4 0 L H Q v t G A 0 L A m c X V v d D s s J n F 1 b 3 Q 7 0 J P Q k t C h L t C h 0 Y D Q v t C 6 I N C / 0 L 7 Q s t C 1 0 Y D Q u t C 4 I N C 0 0 L 4 m c X V v d D s s J n F 1 b 3 Q 7 0 J P Q k t C h L t C f 0 Y D Q u N C x 0 L 7 R g C Z x d W 9 0 O y w m c X V v d D v Q k 9 C S 0 K E u 0 J T Q k N C i 0 J A m c X V v d D s s J n F 1 b 3 Q 7 0 J P Q k t C h L t C U 0 L D R g t C w I N C / 0 Y A t 0 L L Q s C Z x d W 9 0 O y w m c X V v d D v Q k 9 C S 0 K E u 0 Y H R g N C + 0 L o g 0 L / Q v t C y 0 L X R g N C 6 0 L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z L 0 F 1 d G 9 S Z W 1 v d m V k Q 2 9 s d W 1 u c z E u e 9 C 7 L 9 G B L D B 9 J n F 1 b 3 Q 7 L C Z x d W 9 0 O 1 N l Y 3 R p b 2 4 x L 9 C i 0 L D Q s d C 7 0 L j R h t C w M y 9 B d X R v U m V t b 3 Z l Z E N v b H V t b n M x L n v i h J Y s M X 0 m c X V v d D s s J n F 1 b 3 Q 7 U 2 V j d G l v b j E v 0 K L Q s N C x 0 L v Q u N G G 0 L A z L 0 F 1 d G 9 S Z W 1 v d m V k Q 2 9 s d W 1 u c z E u e 9 C l 0 J L Q o S 7 i h J Y g 0 L / R g N C 4 0 L H Q v t G A 0 L A s M n 0 m c X V v d D s s J n F 1 b 3 Q 7 U 2 V j d G l v b j E v 0 K L Q s N C x 0 L v Q u N G G 0 L A z L 0 F 1 d G 9 S Z W 1 v d m V k Q 2 9 s d W 1 u c z E u e 9 C l 0 J L Q o S 7 Q o d G A 0 L 7 Q u i D Q v 9 C + 0 L L Q t d G A 0 L r Q u C D Q t N C + L D N 9 J n F 1 b 3 Q 7 L C Z x d W 9 0 O 1 N l Y 3 R p b 2 4 x L 9 C i 0 L D Q s d C 7 0 L j R h t C w M y 9 B d X R v U m V t b 3 Z l Z E N v b H V t b n M x L n v Q p d C S 0 K E u 0 J / R g N C 4 0 L H Q v t G A L D R 9 J n F 1 b 3 Q 7 L C Z x d W 9 0 O 1 N l Y 3 R p b 2 4 x L 9 C i 0 L D Q s d C 7 0 L j R h t C w M y 9 B d X R v U m V t b 3 Z l Z E N v b H V t b n M x L n v Q p d C S 0 K E u 0 J T Q k N C i 0 J A s N X 0 m c X V v d D s s J n F 1 b 3 Q 7 U 2 V j d G l v b j E v 0 K L Q s N C x 0 L v Q u N G G 0 L A z L 0 F 1 d G 9 S Z W 1 v d m V k Q 2 9 s d W 1 u c z E u e 9 C l 0 J L Q o S 7 Q l N C w 0 Y L Q s C D Q v 9 G A L d C y 0 L A s N n 0 m c X V v d D s s J n F 1 b 3 Q 7 U 2 V j d G l v b j E v 0 K L Q s N C x 0 L v Q u N G G 0 L A z L 0 F 1 d G 9 S Z W 1 v d m V k Q 2 9 s d W 1 u c z E u e 9 C l 0 J L Q o S 7 R g d G A 0 L 7 Q u i D Q v 9 C + 0 L L Q t d G A 0 L r Q u C w 3 f S Z x d W 9 0 O y w m c X V v d D t T Z W N 0 a W 9 u M S / Q o t C w 0 L H Q u 9 C 4 0 Y b Q s D M v Q X V 0 b 1 J l b W 9 2 Z W R D b 2 x 1 b W 5 z M S 5 7 0 J P Q k t C h L u K E l i D Q v 9 G A 0 L j Q s d C + 0 Y D Q s C w 4 f S Z x d W 9 0 O y w m c X V v d D t T Z W N 0 a W 9 u M S / Q o t C w 0 L H Q u 9 C 4 0 Y b Q s D M v Q X V 0 b 1 J l b W 9 2 Z W R D b 2 x 1 b W 5 z M S 5 7 0 J P Q k t C h L t C h 0 Y D Q v t C 6 I N C / 0 L 7 Q s t C 1 0 Y D Q u t C 4 I N C 0 0 L 4 s O X 0 m c X V v d D s s J n F 1 b 3 Q 7 U 2 V j d G l v b j E v 0 K L Q s N C x 0 L v Q u N G G 0 L A z L 0 F 1 d G 9 S Z W 1 v d m V k Q 2 9 s d W 1 u c z E u e 9 C T 0 J L Q o S 7 Q n 9 G A 0 L j Q s d C + 0 Y A s M T B 9 J n F 1 b 3 Q 7 L C Z x d W 9 0 O 1 N l Y 3 R p b 2 4 x L 9 C i 0 L D Q s d C 7 0 L j R h t C w M y 9 B d X R v U m V t b 3 Z l Z E N v b H V t b n M x L n v Q k 9 C S 0 K E u 0 J T Q k N C i 0 J A s M T F 9 J n F 1 b 3 Q 7 L C Z x d W 9 0 O 1 N l Y 3 R p b 2 4 x L 9 C i 0 L D Q s d C 7 0 L j R h t C w M y 9 B d X R v U m V t b 3 Z l Z E N v b H V t b n M x L n v Q k 9 C S 0 K E u 0 J T Q s N G C 0 L A g 0 L / R g C 3 Q s t C w L D E y f S Z x d W 9 0 O y w m c X V v d D t T Z W N 0 a W 9 u M S / Q o t C w 0 L H Q u 9 C 4 0 Y b Q s D M v Q X V 0 b 1 J l b W 9 2 Z W R D b 2 x 1 b W 5 z M S 5 7 0 J P Q k t C h L t G B 0 Y D Q v t C 6 I N C / 0 L 7 Q s t C 1 0 Y D Q u t C 4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0 K L Q s N C x 0 L v Q u N G G 0 L A z L 0 F 1 d G 9 S Z W 1 v d m V k Q 2 9 s d W 1 u c z E u e 9 C 7 L 9 G B L D B 9 J n F 1 b 3 Q 7 L C Z x d W 9 0 O 1 N l Y 3 R p b 2 4 x L 9 C i 0 L D Q s d C 7 0 L j R h t C w M y 9 B d X R v U m V t b 3 Z l Z E N v b H V t b n M x L n v i h J Y s M X 0 m c X V v d D s s J n F 1 b 3 Q 7 U 2 V j d G l v b j E v 0 K L Q s N C x 0 L v Q u N G G 0 L A z L 0 F 1 d G 9 S Z W 1 v d m V k Q 2 9 s d W 1 u c z E u e 9 C l 0 J L Q o S 7 i h J Y g 0 L / R g N C 4 0 L H Q v t G A 0 L A s M n 0 m c X V v d D s s J n F 1 b 3 Q 7 U 2 V j d G l v b j E v 0 K L Q s N C x 0 L v Q u N G G 0 L A z L 0 F 1 d G 9 S Z W 1 v d m V k Q 2 9 s d W 1 u c z E u e 9 C l 0 J L Q o S 7 Q o d G A 0 L 7 Q u i D Q v 9 C + 0 L L Q t d G A 0 L r Q u C D Q t N C + L D N 9 J n F 1 b 3 Q 7 L C Z x d W 9 0 O 1 N l Y 3 R p b 2 4 x L 9 C i 0 L D Q s d C 7 0 L j R h t C w M y 9 B d X R v U m V t b 3 Z l Z E N v b H V t b n M x L n v Q p d C S 0 K E u 0 J / R g N C 4 0 L H Q v t G A L D R 9 J n F 1 b 3 Q 7 L C Z x d W 9 0 O 1 N l Y 3 R p b 2 4 x L 9 C i 0 L D Q s d C 7 0 L j R h t C w M y 9 B d X R v U m V t b 3 Z l Z E N v b H V t b n M x L n v Q p d C S 0 K E u 0 J T Q k N C i 0 J A s N X 0 m c X V v d D s s J n F 1 b 3 Q 7 U 2 V j d G l v b j E v 0 K L Q s N C x 0 L v Q u N G G 0 L A z L 0 F 1 d G 9 S Z W 1 v d m V k Q 2 9 s d W 1 u c z E u e 9 C l 0 J L Q o S 7 Q l N C w 0 Y L Q s C D Q v 9 G A L d C y 0 L A s N n 0 m c X V v d D s s J n F 1 b 3 Q 7 U 2 V j d G l v b j E v 0 K L Q s N C x 0 L v Q u N G G 0 L A z L 0 F 1 d G 9 S Z W 1 v d m V k Q 2 9 s d W 1 u c z E u e 9 C l 0 J L Q o S 7 R g d G A 0 L 7 Q u i D Q v 9 C + 0 L L Q t d G A 0 L r Q u C w 3 f S Z x d W 9 0 O y w m c X V v d D t T Z W N 0 a W 9 u M S / Q o t C w 0 L H Q u 9 C 4 0 Y b Q s D M v Q X V 0 b 1 J l b W 9 2 Z W R D b 2 x 1 b W 5 z M S 5 7 0 J P Q k t C h L u K E l i D Q v 9 G A 0 L j Q s d C + 0 Y D Q s C w 4 f S Z x d W 9 0 O y w m c X V v d D t T Z W N 0 a W 9 u M S / Q o t C w 0 L H Q u 9 C 4 0 Y b Q s D M v Q X V 0 b 1 J l b W 9 2 Z W R D b 2 x 1 b W 5 z M S 5 7 0 J P Q k t C h L t C h 0 Y D Q v t C 6 I N C / 0 L 7 Q s t C 1 0 Y D Q u t C 4 I N C 0 0 L 4 s O X 0 m c X V v d D s s J n F 1 b 3 Q 7 U 2 V j d G l v b j E v 0 K L Q s N C x 0 L v Q u N G G 0 L A z L 0 F 1 d G 9 S Z W 1 v d m V k Q 2 9 s d W 1 u c z E u e 9 C T 0 J L Q o S 7 Q n 9 G A 0 L j Q s d C + 0 Y A s M T B 9 J n F 1 b 3 Q 7 L C Z x d W 9 0 O 1 N l Y 3 R p b 2 4 x L 9 C i 0 L D Q s d C 7 0 L j R h t C w M y 9 B d X R v U m V t b 3 Z l Z E N v b H V t b n M x L n v Q k 9 C S 0 K E u 0 J T Q k N C i 0 J A s M T F 9 J n F 1 b 3 Q 7 L C Z x d W 9 0 O 1 N l Y 3 R p b 2 4 x L 9 C i 0 L D Q s d C 7 0 L j R h t C w M y 9 B d X R v U m V t b 3 Z l Z E N v b H V t b n M x L n v Q k 9 C S 0 K E u 0 J T Q s N G C 0 L A g 0 L / R g C 3 Q s t C w L D E y f S Z x d W 9 0 O y w m c X V v d D t T Z W N 0 a W 9 u M S / Q o t C w 0 L H Q u 9 C 4 0 Y b Q s D M v Q X V 0 b 1 J l b W 9 2 Z W R D b 2 x 1 b W 5 z M S 5 7 0 J P Q k t C h L t G B 0 Y D Q v t C 6 I N C / 0 L 7 Q s t C 1 0 Y D Q u t C 4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9 m c m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9 m a W x 0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M v Z 3 J v d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3 B p d m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9 s c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2 V 4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M v d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y W X z D X v N U y d q z C I V r h g p g A A A A A C A A A A A A A Q Z g A A A A E A A C A A A A C o Q 0 W P g t P / T o A X L i o w S l O 5 s d 7 d b Q w q 3 h y 2 6 5 2 h u R 7 f k g A A A A A O g A A A A A I A A C A A A A D 8 I T L z F Y 7 Q k X s K g E E h g H 2 G 5 v S t t s g + a T P a l 4 k e S B j R r l A A A A C S Y 3 e T c d t k 1 3 a V C W g W 1 V w 1 R H J J g 0 y P r m k A n B a V n 3 C 3 O K 8 V Z a i Z j R T Q 4 R c E x T 5 d q J x g 1 L M W / B p n 0 B + K c b M D N x F V 3 Q V x Z N b 2 6 S g A Z h h N E 3 C t L 0 A A A A D k + q Q r O 6 i s G Z l k n G e t X G 0 D 3 P A y A Y W 0 o w Z L S w W O f n 7 o d Q 1 I a r A 6 d 9 m / A P y A 7 p b R 8 e F y A Y B f O f X z b C J J 9 Z T q V f R V < / D a t a M a s h u p > 
</file>

<file path=customXml/itemProps1.xml><?xml version="1.0" encoding="utf-8"?>
<ds:datastoreItem xmlns:ds="http://schemas.openxmlformats.org/officeDocument/2006/customXml" ds:itemID="{DEB8FE4B-4CE0-4D8C-86D4-9E80BB14EF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БД</vt:lpstr>
      <vt:lpstr>Результат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</cp:lastModifiedBy>
  <dcterms:created xsi:type="dcterms:W3CDTF">2020-04-12T18:01:10Z</dcterms:created>
  <dcterms:modified xsi:type="dcterms:W3CDTF">2021-11-21T13:35:22Z</dcterms:modified>
</cp:coreProperties>
</file>