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770"/>
  </bookViews>
  <sheets>
    <sheet name="Реестр Муниципального Имущества" sheetId="1" r:id="rId1"/>
    <sheet name="Итоги" sheetId="3" r:id="rId2"/>
  </sheets>
  <definedNames>
    <definedName name="_xlnm._FilterDatabase" localSheetId="0" hidden="1">'Реестр Муниципального Имущества'!$A$1:$L$13</definedName>
    <definedName name="_xlnm.Print_Titles" localSheetId="0">'Реестр Муниципального Имущества'!#REF!</definedName>
  </definedName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"/>
  <c r="O6"/>
  <c r="O7"/>
  <c r="O8"/>
  <c r="O9"/>
  <c r="O10"/>
  <c r="O11"/>
  <c r="O12"/>
  <c r="O13"/>
  <c r="O14"/>
  <c r="O15"/>
  <c r="O16"/>
  <c r="O17"/>
  <c r="O18"/>
  <c r="O19"/>
  <c r="O20"/>
  <c r="O5"/>
  <c r="O4"/>
  <c r="O3"/>
  <c r="O2"/>
  <c r="L4"/>
  <c r="L5"/>
  <c r="L6"/>
  <c r="L7"/>
  <c r="L8"/>
  <c r="L9"/>
  <c r="L10"/>
  <c r="L11"/>
  <c r="L12"/>
  <c r="L13"/>
  <c r="L14"/>
  <c r="L15"/>
  <c r="L16"/>
  <c r="L17"/>
  <c r="L18"/>
  <c r="L19"/>
  <c r="L20"/>
  <c r="K4"/>
  <c r="K5"/>
  <c r="K6"/>
  <c r="K7"/>
  <c r="K8"/>
  <c r="K9"/>
  <c r="K10"/>
  <c r="K11"/>
  <c r="K12"/>
  <c r="K13"/>
  <c r="K14"/>
  <c r="K15"/>
  <c r="K16"/>
  <c r="K17"/>
  <c r="K18"/>
  <c r="K19"/>
  <c r="K20"/>
  <c r="J4"/>
  <c r="J5"/>
  <c r="J6"/>
  <c r="J7"/>
  <c r="J8"/>
  <c r="J9"/>
  <c r="J10"/>
  <c r="J11"/>
  <c r="J12"/>
  <c r="J13"/>
  <c r="J14"/>
  <c r="J15"/>
  <c r="J16"/>
  <c r="J17"/>
  <c r="J18"/>
  <c r="J19"/>
  <c r="J20"/>
  <c r="I4"/>
  <c r="I5"/>
  <c r="I6"/>
  <c r="I7"/>
  <c r="I8"/>
  <c r="I9"/>
  <c r="I10"/>
  <c r="I11"/>
  <c r="I12"/>
  <c r="I13"/>
  <c r="I14"/>
  <c r="I15"/>
  <c r="I16"/>
  <c r="I17"/>
  <c r="I18"/>
  <c r="I19"/>
  <c r="I20"/>
  <c r="H4"/>
  <c r="H5"/>
  <c r="H6"/>
  <c r="H7"/>
  <c r="H8"/>
  <c r="H9"/>
  <c r="H10"/>
  <c r="H11"/>
  <c r="H12"/>
  <c r="H13"/>
  <c r="H14"/>
  <c r="H15"/>
  <c r="H16"/>
  <c r="H17"/>
  <c r="H18"/>
  <c r="H19"/>
  <c r="H20"/>
  <c r="L3"/>
  <c r="L2"/>
  <c r="K3"/>
  <c r="K2"/>
  <c r="J3"/>
  <c r="I3"/>
  <c r="H3"/>
  <c r="I2"/>
  <c r="J2"/>
  <c r="H2"/>
</calcChain>
</file>

<file path=xl/sharedStrings.xml><?xml version="1.0" encoding="utf-8"?>
<sst xmlns="http://schemas.openxmlformats.org/spreadsheetml/2006/main" count="73" uniqueCount="61">
  <si>
    <t>Итого 571 поз. по подразделу: 1.1 - Жилые помещения</t>
  </si>
  <si>
    <t>2010/Администрация Анадырского муниципального района ИНН: 8701004632 КПП: 870901001 Адрес: г.Анадырь, ул. Южная, д.15 ОГРН: 1088709000654/В оперативном управлении</t>
  </si>
  <si>
    <t>Муниципальное унитарное предприятие сельхозпроизводителей "Канчаланский" ИНН: 8701002924 КПП: 870101001 Адрес: 689514 с.Канчалан, ул.Украинская, 1 ОГРН: 1028700517592/Выбывшее</t>
  </si>
  <si>
    <t>Итого 321 поз. по подразделу: 1.2 - Нежилые помещения</t>
  </si>
  <si>
    <t>Итого 88 поз. по подразделу: 1.3 - Сооружения</t>
  </si>
  <si>
    <t>Итого 140 поз. по подразделу: 1.4 - Земельные участки</t>
  </si>
  <si>
    <t>Итого 1326 поз. по подразделу: 1.6 - Недвижимое имущество казны</t>
  </si>
  <si>
    <t>87.000.00.0109.019383</t>
  </si>
  <si>
    <t>Итого 1 поз. по подразделу: 1.9 - Прочие ОС</t>
  </si>
  <si>
    <t>Итого 2447 поз. по разделу: 1 - Недвижимое имущество</t>
  </si>
  <si>
    <t>2007/Муниципальное бюджетное общеобразовательное учреждение «Центр образования посёлка Угольные Копи» ИНН: 8701003893 КПП: 870101001 Адрес: 689501 п.Угольные Копи, ул.Молодежная, 1 ОГРН: 1058700001766/В оперативном управлении</t>
  </si>
  <si>
    <t>Итого 301 поз. по подразделу: 2.1 - Транспортные средства</t>
  </si>
  <si>
    <t>Итого 65 поз. по подразделу: 2.2 - Транспортные средства (особо ценные)</t>
  </si>
  <si>
    <t>2011/Администрация Анадырского муниципального района ИНН: 8701004632 КПП: 870901001 Адрес: г.Анадырь, ул. Южная, д.15 ОГРН: 1088709000654/В оперативном управлении</t>
  </si>
  <si>
    <t>87.000.00.0203.000556</t>
  </si>
  <si>
    <t>87.000.00.0203.000793</t>
  </si>
  <si>
    <t>2012/Муниципальное бюджетное общеобразовательное учреждение «Центр образования села Марково» ИНН: 8701003780 КПП: 870101001 Адрес: 689530 с.Марково, ул.Берзиня, 19 ОГРН: 1048700000128/В оперативном управлении</t>
  </si>
  <si>
    <t>2006/Муниципальное бюджетное общеобразовательное учреждение «Центр образования села Марково» ИНН: 8701003780 КПП: 870101001 Адрес: 689530 с.Марково, ул.Берзиня, 19 ОГРН: 1048700000128/В оперативном управлении</t>
  </si>
  <si>
    <t>2006/Муниципальное бюджетное общеобразовательное учреждение «Центр образования села Усть-Белая» ИНН: 8701003318 КПП: 870101001 Адрес: 689540 с.Усть-Белая, ул.Анадырская, б/н ОГРН: 1028700517570/В оперативном управлении</t>
  </si>
  <si>
    <t>2006/Муниципальное бюджетное общеобразовательное учреждение «Центр образования посёлка Угольные Копи» ИНН: 8701003893 КПП: 870101001 Адрес: 689501 п.Угольные Копи, ул.Молодежная, 1 ОГРН: 1058700001766/В оперативном управлении</t>
  </si>
  <si>
    <t>2005/Муниципальное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ИНН: 8701004752 КПП: 870101001 Адрес: 689501 п.Угольные Копи, ул.Первомайская, 27 ОГРН: 1108709000036/В оперативном управлении</t>
  </si>
  <si>
    <t>2008/Муниципальное бюджетное общеобразовательное учреждение «Центр образования посёлка Беринговского» ИНН: 8702001970 КПП: 870101001 Адрес: 689100 рп.Беринговский, ул.Первого Ревкома Чукотки, 3 ОГРН: 1028700586749/В оперативном управлении</t>
  </si>
  <si>
    <t>2015/Муниципальное бюджетное общеобразовательное учреждение «Центр образования посёлка Угольные Копи» ИНН: 8701003893 КПП: 870101001 Адрес: 689501 п.Угольные Копи, ул.Молодежная, 1 ОГРН: 1058700001766/В оперативном управлении</t>
  </si>
  <si>
    <t>2016/Муниципальное бюджетное общеобразовательное учреждение «Центр образования села Усть-Белая» ИНН: 8701003318 КПП: 870101001 Адрес: 689540 с.Усть-Белая, ул.Анадырская, б/н ОГРН: 1028700517570/В оперативном управлении</t>
  </si>
  <si>
    <t>Итого 5787 поз. по подразделу: 2.3 - Машины и оборудование</t>
  </si>
  <si>
    <t>87.000.00.0204.011828</t>
  </si>
  <si>
    <t>Итого 897 поз. по подразделу: 2.4 - Машины и оборудование (особо ценные)</t>
  </si>
  <si>
    <t>87.000.00.0205.002826</t>
  </si>
  <si>
    <t>87.000.00.0205.002949</t>
  </si>
  <si>
    <t>87.000.00.0205.004730</t>
  </si>
  <si>
    <t>87.000.00.0205.008353</t>
  </si>
  <si>
    <t>87.000.00.0205.008354</t>
  </si>
  <si>
    <t>87.000.00.0205.010609</t>
  </si>
  <si>
    <t>87.009.00.0205.025188</t>
  </si>
  <si>
    <t>Итого 14555 поз. по подразделу: 2.5 - Производственный и хозяйственный инвертарь</t>
  </si>
  <si>
    <t>Итого 743 поз. по подразделу: 2.6 - Производственный и хозяйственный инвертарь (особо ценные)</t>
  </si>
  <si>
    <t>87.009.00.0207.023982</t>
  </si>
  <si>
    <t>Итого 665 поз. по подразделу: 2.7 - Прочие ОС</t>
  </si>
  <si>
    <t>Итого 39 поз. по подразделу: 2.8 - Прочие ОС (особо ценные)</t>
  </si>
  <si>
    <t>Итого 162 поз. по подразделу: 2.9 - Библиотечный фонд</t>
  </si>
  <si>
    <t>Итого 1306 поз. по подразделу: 2.11 - Движимое имущество казны</t>
  </si>
  <si>
    <t>Итого 2 поз. по подразделу: 2.13 - Жилые помещения</t>
  </si>
  <si>
    <t>Итого 1 поз. по подразделу: 2.14 - Сооружения (особо ценные)</t>
  </si>
  <si>
    <t>Итого 3 поз. по подразделу: 2.15 - Сооружения</t>
  </si>
  <si>
    <t>Итого 24526 поз. по разделу: 2 - Движимое имущество</t>
  </si>
  <si>
    <t>Балансовая стоимость</t>
  </si>
  <si>
    <t>Амортизация</t>
  </si>
  <si>
    <t>Остаточная стоимость</t>
  </si>
  <si>
    <t>Наименование</t>
  </si>
  <si>
    <t xml:space="preserve">Итого по реестру: 26973 поз. </t>
  </si>
  <si>
    <t>87.000.00.0203.008355</t>
  </si>
  <si>
    <t>87.000.00.0203.008356</t>
  </si>
  <si>
    <t>87.009.00.0203.023689</t>
  </si>
  <si>
    <t>2013/Управление социальной политики Администрации Анадырского района ИНН: 8709012530 КПП: 870101001 Адрес: 689000, г.Анадырь, ул. Южная, д. 15 ОГРН: 1088709000797/В оперативном управлении</t>
  </si>
  <si>
    <t>87.009.00.0203.023690</t>
  </si>
  <si>
    <t>87.000.00.0203.015407</t>
  </si>
  <si>
    <t>2011/Управление социальной политики Администрации Анадырского района ИНН: 8709012530 КПП: 870101001 Адрес: 689000, г.Анадырь, ул. Южная, д. 15 ОГРН: 1088709000797/В оперативном управлении</t>
  </si>
  <si>
    <t>87.000.00.0203.015408</t>
  </si>
  <si>
    <t>87.000.00.0207.010608</t>
  </si>
  <si>
    <t>2004/Муниципальное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ИНН: 8701004752 КПП: 870101001 Адрес: 689501 п.Угольные Копи, ул.Первомайская, 27 ОГРН: 1108709000036/В оперативном управлении</t>
  </si>
  <si>
    <t>движимое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</si>
</sst>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Fill="1"/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4" fontId="0" fillId="0" borderId="0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abSelected="1" topLeftCell="C1" zoomScale="80" zoomScaleNormal="80" workbookViewId="0">
      <pane ySplit="1" topLeftCell="A2" activePane="bottomLeft" state="frozen"/>
      <selection pane="bottomLeft" activeCell="L31" sqref="L31"/>
    </sheetView>
  </sheetViews>
  <sheetFormatPr defaultRowHeight="12.75"/>
  <cols>
    <col min="1" max="1" width="7.42578125" style="5" bestFit="1" customWidth="1"/>
    <col min="2" max="2" width="23" style="5" customWidth="1"/>
    <col min="3" max="3" width="40.7109375" style="5" customWidth="1"/>
    <col min="4" max="4" width="16.28515625" style="6" bestFit="1" customWidth="1"/>
    <col min="5" max="5" width="15.28515625" style="6" bestFit="1" customWidth="1"/>
    <col min="6" max="6" width="27.42578125" style="6" customWidth="1"/>
    <col min="7" max="7" width="40.42578125" style="5" bestFit="1" customWidth="1"/>
    <col min="8" max="8" width="42.28515625" style="5" bestFit="1" customWidth="1"/>
    <col min="9" max="9" width="35.7109375" style="5" bestFit="1" customWidth="1"/>
    <col min="10" max="10" width="11.7109375" style="5" bestFit="1" customWidth="1"/>
    <col min="11" max="11" width="17.42578125" style="6" customWidth="1"/>
    <col min="12" max="12" width="15.7109375" style="6" customWidth="1"/>
  </cols>
  <sheetData>
    <row r="1" spans="1:15" ht="36.75" customHeight="1"/>
    <row r="2" spans="1:15" s="7" customFormat="1" ht="63.75">
      <c r="A2" s="8">
        <v>438</v>
      </c>
      <c r="B2" s="8" t="s">
        <v>7</v>
      </c>
      <c r="C2" s="8"/>
      <c r="D2" s="9"/>
      <c r="E2" s="9"/>
      <c r="F2" s="9" t="str">
        <f>IF(SEARCH("/",G2)=5,LEFT(G2,5),"")</f>
        <v/>
      </c>
      <c r="G2" s="8" t="s">
        <v>2</v>
      </c>
      <c r="H2" s="9" t="str">
        <f>MID($G2,1,SEARCH("ИНН",G2)-1)</f>
        <v xml:space="preserve">Муниципальное унитарное предприятие сельхозпроизводителей "Канчаланский" </v>
      </c>
      <c r="I2" s="9" t="str">
        <f>MID($G2,SEARCH("ИНН",G2),SEARCH("КПП",G2)-1-SEARCH("ИНН",G2))</f>
        <v>ИНН: 8701002924</v>
      </c>
      <c r="J2" s="9" t="str">
        <f>MID($G2,SEARCH("КПП",G2),SEARCH("КПП",G2)-1-SEARCH("ИНН",G2)-1)</f>
        <v>КПП: 870101001</v>
      </c>
      <c r="K2" s="9" t="str">
        <f>MID($G2,SEARCH("Адрес",G2),SEARCH("ОГРН",G2)-1-SEARCH("Адрес",G2))</f>
        <v>Адрес: 689514 с.Канчалан, ул.Украинская, 1</v>
      </c>
      <c r="L2" s="9" t="str">
        <f>MID($G2,SEARCH("ОГРН",G2),SEARCH("/В",G2)-SEARCH("ОГРН",G2))</f>
        <v>ОГРН: 1028700517592</v>
      </c>
      <c r="O2" s="9" t="str">
        <f>MID($G2,SEARCH("/В",G2)+1,LEN(G2))</f>
        <v>Выбывшее</v>
      </c>
    </row>
    <row r="3" spans="1:15" s="7" customFormat="1" ht="63.75">
      <c r="A3" s="8">
        <v>849</v>
      </c>
      <c r="B3" s="8" t="s">
        <v>14</v>
      </c>
      <c r="C3" s="8"/>
      <c r="D3" s="9"/>
      <c r="E3" s="9"/>
      <c r="F3" s="9" t="str">
        <f t="shared" ref="F3:F20" si="0">IF(SEARCH("/",G3)=5,LEFT(G3,5),"")</f>
        <v>2010/</v>
      </c>
      <c r="G3" s="8" t="s">
        <v>1</v>
      </c>
      <c r="H3" s="9" t="str">
        <f>MID($G3,1,SEARCH("ИНН",G3)-1)</f>
        <v xml:space="preserve">2010/Администрация Анадырского муниципального района </v>
      </c>
      <c r="I3" s="9" t="str">
        <f>MID($G3,SEARCH("ИНН",G3),SEARCH("КПП",G3)-1-SEARCH("ИНН",G3))</f>
        <v>ИНН: 8701004632</v>
      </c>
      <c r="J3" s="9" t="str">
        <f>MID($G3,SEARCH("КПП",G3),SEARCH("КПП",G3)-1-SEARCH("ИНН",G3)-1)</f>
        <v>КПП: 870901001</v>
      </c>
      <c r="K3" s="9" t="str">
        <f>MID($G3,SEARCH("Адрес",G3),SEARCH("ОГРН",G3)-1-SEARCH("Адрес",G3))</f>
        <v>Адрес: г.Анадырь, ул. Южная, д.15</v>
      </c>
      <c r="L3" s="9" t="str">
        <f>MID($G3,SEARCH("ОГРН",G3),SEARCH("/В",G3)-SEARCH("ОГРН",G3))</f>
        <v>ОГРН: 1088709000654</v>
      </c>
      <c r="M3" s="7" t="s">
        <v>60</v>
      </c>
      <c r="O3" s="9" t="str">
        <f>MID($G3,SEARCH("/В",G3)+1,LEN(G3))</f>
        <v>В оперативном управлении</v>
      </c>
    </row>
    <row r="4" spans="1:15" s="7" customFormat="1" ht="63.75">
      <c r="A4" s="8">
        <v>1033</v>
      </c>
      <c r="B4" s="8" t="s">
        <v>15</v>
      </c>
      <c r="C4" s="8"/>
      <c r="D4" s="9"/>
      <c r="E4" s="9"/>
      <c r="F4" s="9" t="str">
        <f t="shared" si="0"/>
        <v>2011/</v>
      </c>
      <c r="G4" s="8" t="s">
        <v>13</v>
      </c>
      <c r="H4" s="9" t="str">
        <f t="shared" ref="H4:H20" si="1">MID($G4,1,SEARCH("ИНН",G4)-1)</f>
        <v xml:space="preserve">2011/Администрация Анадырского муниципального района </v>
      </c>
      <c r="I4" s="9" t="str">
        <f t="shared" ref="I4:I20" si="2">MID($G4,SEARCH("ИНН",G4),SEARCH("КПП",G4)-1-SEARCH("ИНН",G4))</f>
        <v>ИНН: 8701004632</v>
      </c>
      <c r="J4" s="9" t="str">
        <f t="shared" ref="J4:J20" si="3">MID($G4,SEARCH("КПП",G4),SEARCH("КПП",G4)-1-SEARCH("ИНН",G4)-1)</f>
        <v>КПП: 870901001</v>
      </c>
      <c r="K4" s="9" t="str">
        <f t="shared" ref="K4:K20" si="4">MID($G4,SEARCH("Адрес",G4),SEARCH("ОГРН",G4)-1-SEARCH("Адрес",G4))</f>
        <v>Адрес: г.Анадырь, ул. Южная, д.15</v>
      </c>
      <c r="L4" s="9" t="str">
        <f t="shared" ref="L4:L20" si="5">MID($G4,SEARCH("ОГРН",G4),SEARCH("/В",G4)-SEARCH("ОГРН",G4))</f>
        <v>ОГРН: 1088709000654</v>
      </c>
      <c r="M4" s="7" t="s">
        <v>60</v>
      </c>
      <c r="O4" s="9" t="str">
        <f>MID($G4,SEARCH("/В",G4)+1,LEN(G4))</f>
        <v>В оперативном управлении</v>
      </c>
    </row>
    <row r="5" spans="1:15" s="7" customFormat="1" ht="89.25">
      <c r="A5" s="8">
        <v>6430</v>
      </c>
      <c r="B5" s="8" t="s">
        <v>25</v>
      </c>
      <c r="C5" s="8"/>
      <c r="D5" s="9"/>
      <c r="E5" s="9"/>
      <c r="F5" s="9" t="str">
        <f t="shared" si="0"/>
        <v>2008/</v>
      </c>
      <c r="G5" s="8" t="s">
        <v>21</v>
      </c>
      <c r="H5" s="9" t="str">
        <f t="shared" si="1"/>
        <v xml:space="preserve">2008/Муниципальное бюджетное общеобразовательное учреждение «Центр образования посёлка Беринговского» </v>
      </c>
      <c r="I5" s="9" t="str">
        <f t="shared" si="2"/>
        <v>ИНН: 8702001970</v>
      </c>
      <c r="J5" s="9" t="str">
        <f t="shared" si="3"/>
        <v>КПП: 870101001</v>
      </c>
      <c r="K5" s="9" t="str">
        <f t="shared" si="4"/>
        <v>Адрес: 689100 рп.Беринговский, ул.Первого Ревкома Чукотки, 3</v>
      </c>
      <c r="L5" s="9" t="str">
        <f t="shared" si="5"/>
        <v>ОГРН: 1028700586749</v>
      </c>
      <c r="M5" s="7" t="s">
        <v>60</v>
      </c>
      <c r="O5" s="9" t="str">
        <f>MID($G5,SEARCH("/В",G5)+1,LEN(G5))</f>
        <v>В оперативном управлении</v>
      </c>
    </row>
    <row r="6" spans="1:15" s="7" customFormat="1" ht="76.5">
      <c r="A6" s="8">
        <v>8795</v>
      </c>
      <c r="B6" s="8" t="s">
        <v>27</v>
      </c>
      <c r="C6" s="8"/>
      <c r="D6" s="9"/>
      <c r="E6" s="9"/>
      <c r="F6" s="9" t="str">
        <f t="shared" si="0"/>
        <v>2006/</v>
      </c>
      <c r="G6" s="8" t="s">
        <v>17</v>
      </c>
      <c r="H6" s="9" t="str">
        <f t="shared" si="1"/>
        <v xml:space="preserve">2006/Муниципальное бюджетное общеобразовательное учреждение «Центр образования села Марково» </v>
      </c>
      <c r="I6" s="9" t="str">
        <f t="shared" si="2"/>
        <v>ИНН: 8701003780</v>
      </c>
      <c r="J6" s="9" t="str">
        <f t="shared" si="3"/>
        <v>КПП: 870101001</v>
      </c>
      <c r="K6" s="9" t="str">
        <f t="shared" si="4"/>
        <v>Адрес: 689530 с.Марково, ул.Берзиня, 19</v>
      </c>
      <c r="L6" s="9" t="str">
        <f t="shared" si="5"/>
        <v>ОГРН: 1048700000128</v>
      </c>
      <c r="M6" s="7" t="s">
        <v>60</v>
      </c>
      <c r="O6" s="9" t="str">
        <f t="shared" ref="O6:O22" si="6">MID($G6,SEARCH("/В",G6)+1,LEN(G6))</f>
        <v>В оперативном управлении</v>
      </c>
    </row>
    <row r="7" spans="1:15" s="7" customFormat="1" ht="76.5">
      <c r="A7" s="8">
        <v>8878</v>
      </c>
      <c r="B7" s="8" t="s">
        <v>28</v>
      </c>
      <c r="C7" s="8"/>
      <c r="D7" s="9"/>
      <c r="E7" s="9"/>
      <c r="F7" s="9" t="str">
        <f t="shared" si="0"/>
        <v>2012/</v>
      </c>
      <c r="G7" s="8" t="s">
        <v>16</v>
      </c>
      <c r="H7" s="9" t="str">
        <f t="shared" si="1"/>
        <v xml:space="preserve">2012/Муниципальное бюджетное общеобразовательное учреждение «Центр образования села Марково» </v>
      </c>
      <c r="I7" s="9" t="str">
        <f t="shared" si="2"/>
        <v>ИНН: 8701003780</v>
      </c>
      <c r="J7" s="9" t="str">
        <f t="shared" si="3"/>
        <v>КПП: 870101001</v>
      </c>
      <c r="K7" s="9" t="str">
        <f t="shared" si="4"/>
        <v>Адрес: 689530 с.Марково, ул.Берзиня, 19</v>
      </c>
      <c r="L7" s="9" t="str">
        <f t="shared" si="5"/>
        <v>ОГРН: 1048700000128</v>
      </c>
      <c r="M7" s="7" t="s">
        <v>60</v>
      </c>
      <c r="O7" s="9" t="str">
        <f t="shared" si="6"/>
        <v>В оперативном управлении</v>
      </c>
    </row>
    <row r="8" spans="1:15" s="7" customFormat="1" ht="76.5">
      <c r="A8" s="8">
        <v>10334</v>
      </c>
      <c r="B8" s="8" t="s">
        <v>29</v>
      </c>
      <c r="C8" s="8"/>
      <c r="D8" s="9"/>
      <c r="E8" s="9"/>
      <c r="F8" s="9" t="str">
        <f t="shared" si="0"/>
        <v>2006/</v>
      </c>
      <c r="G8" s="8" t="s">
        <v>18</v>
      </c>
      <c r="H8" s="9" t="str">
        <f t="shared" si="1"/>
        <v xml:space="preserve">2006/Муниципальное бюджетное общеобразовательное учреждение «Центр образования села Усть-Белая» </v>
      </c>
      <c r="I8" s="9" t="str">
        <f t="shared" si="2"/>
        <v>ИНН: 8701003318</v>
      </c>
      <c r="J8" s="9" t="str">
        <f t="shared" si="3"/>
        <v>КПП: 870101001</v>
      </c>
      <c r="K8" s="9" t="str">
        <f t="shared" si="4"/>
        <v>Адрес: 689540 с.Усть-Белая, ул.Анадырская, б/н</v>
      </c>
      <c r="L8" s="9" t="str">
        <f t="shared" si="5"/>
        <v>ОГРН: 1028700517570</v>
      </c>
      <c r="M8" s="7" t="s">
        <v>60</v>
      </c>
      <c r="O8" s="9" t="str">
        <f t="shared" si="6"/>
        <v>В оперативном управлении</v>
      </c>
    </row>
    <row r="9" spans="1:15" s="7" customFormat="1" ht="76.5">
      <c r="A9" s="8">
        <v>13109</v>
      </c>
      <c r="B9" s="8" t="s">
        <v>30</v>
      </c>
      <c r="C9" s="8"/>
      <c r="D9" s="9"/>
      <c r="E9" s="9"/>
      <c r="F9" s="9" t="str">
        <f t="shared" si="0"/>
        <v>2007/</v>
      </c>
      <c r="G9" s="8" t="s">
        <v>10</v>
      </c>
      <c r="H9" s="9" t="str">
        <f t="shared" si="1"/>
        <v xml:space="preserve">2007/Муниципальное бюджетное общеобразовательное учреждение «Центр образования посёлка Угольные Копи» </v>
      </c>
      <c r="I9" s="9" t="str">
        <f t="shared" si="2"/>
        <v>ИНН: 8701003893</v>
      </c>
      <c r="J9" s="9" t="str">
        <f t="shared" si="3"/>
        <v>КПП: 870101001</v>
      </c>
      <c r="K9" s="9" t="str">
        <f t="shared" si="4"/>
        <v>Адрес: 689501 п.Угольные Копи, ул.Молодежная, 1</v>
      </c>
      <c r="L9" s="9" t="str">
        <f t="shared" si="5"/>
        <v>ОГРН: 1058700001766</v>
      </c>
      <c r="M9" s="7" t="s">
        <v>60</v>
      </c>
      <c r="O9" s="9" t="str">
        <f t="shared" si="6"/>
        <v>В оперативном управлении</v>
      </c>
    </row>
    <row r="10" spans="1:15" s="7" customFormat="1" ht="76.5">
      <c r="A10" s="8">
        <v>13110</v>
      </c>
      <c r="B10" s="8" t="s">
        <v>31</v>
      </c>
      <c r="C10" s="8"/>
      <c r="D10" s="9"/>
      <c r="E10" s="9"/>
      <c r="F10" s="9" t="str">
        <f t="shared" si="0"/>
        <v>2006/</v>
      </c>
      <c r="G10" s="8" t="s">
        <v>19</v>
      </c>
      <c r="H10" s="9" t="str">
        <f t="shared" si="1"/>
        <v xml:space="preserve">2006/Муниципальное бюджетное общеобразовательное учреждение «Центр образования посёлка Угольные Копи» </v>
      </c>
      <c r="I10" s="9" t="str">
        <f t="shared" si="2"/>
        <v>ИНН: 8701003893</v>
      </c>
      <c r="J10" s="9" t="str">
        <f t="shared" si="3"/>
        <v>КПП: 870101001</v>
      </c>
      <c r="K10" s="9" t="str">
        <f t="shared" si="4"/>
        <v>Адрес: 689501 п.Угольные Копи, ул.Молодежная, 1</v>
      </c>
      <c r="L10" s="9" t="str">
        <f t="shared" si="5"/>
        <v>ОГРН: 1058700001766</v>
      </c>
      <c r="M10" s="7" t="s">
        <v>60</v>
      </c>
      <c r="O10" s="9" t="str">
        <f t="shared" si="6"/>
        <v>В оперативном управлении</v>
      </c>
    </row>
    <row r="11" spans="1:15" s="7" customFormat="1" ht="114.75">
      <c r="A11" s="8">
        <v>15123</v>
      </c>
      <c r="B11" s="8" t="s">
        <v>32</v>
      </c>
      <c r="C11" s="8"/>
      <c r="D11" s="9"/>
      <c r="E11" s="9"/>
      <c r="F11" s="9" t="str">
        <f t="shared" si="0"/>
        <v>2005/</v>
      </c>
      <c r="G11" s="8" t="s">
        <v>20</v>
      </c>
      <c r="H11" s="9" t="str">
        <f t="shared" si="1"/>
        <v xml:space="preserve">2005/Муниципальное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</v>
      </c>
      <c r="I11" s="9" t="str">
        <f t="shared" si="2"/>
        <v>ИНН: 8701004752</v>
      </c>
      <c r="J11" s="9" t="str">
        <f t="shared" si="3"/>
        <v>КПП: 870101001</v>
      </c>
      <c r="K11" s="9" t="str">
        <f t="shared" si="4"/>
        <v>Адрес: 689501 п.Угольные Копи, ул.Первомайская, 27</v>
      </c>
      <c r="L11" s="9" t="str">
        <f t="shared" si="5"/>
        <v>ОГРН: 1108709000036</v>
      </c>
      <c r="O11" s="9" t="str">
        <f t="shared" si="6"/>
        <v>В оперативном управлении</v>
      </c>
    </row>
    <row r="12" spans="1:15" s="7" customFormat="1" ht="76.5">
      <c r="A12" s="8">
        <v>21103</v>
      </c>
      <c r="B12" s="8" t="s">
        <v>33</v>
      </c>
      <c r="C12" s="8"/>
      <c r="D12" s="9"/>
      <c r="E12" s="9"/>
      <c r="F12" s="9" t="str">
        <f t="shared" si="0"/>
        <v>2016/</v>
      </c>
      <c r="G12" s="8" t="s">
        <v>23</v>
      </c>
      <c r="H12" s="9" t="str">
        <f t="shared" si="1"/>
        <v xml:space="preserve">2016/Муниципальное бюджетное общеобразовательное учреждение «Центр образования села Усть-Белая» </v>
      </c>
      <c r="I12" s="9" t="str">
        <f t="shared" si="2"/>
        <v>ИНН: 8701003318</v>
      </c>
      <c r="J12" s="9" t="str">
        <f t="shared" si="3"/>
        <v>КПП: 870101001</v>
      </c>
      <c r="K12" s="9" t="str">
        <f t="shared" si="4"/>
        <v>Адрес: 689540 с.Усть-Белая, ул.Анадырская, б/н</v>
      </c>
      <c r="L12" s="9" t="str">
        <f t="shared" si="5"/>
        <v>ОГРН: 1028700517570</v>
      </c>
      <c r="M12" s="7" t="s">
        <v>60</v>
      </c>
      <c r="O12" s="9" t="str">
        <f t="shared" si="6"/>
        <v>В оперативном управлении</v>
      </c>
    </row>
    <row r="13" spans="1:15" s="7" customFormat="1" ht="76.5">
      <c r="A13" s="8">
        <v>22539</v>
      </c>
      <c r="B13" s="8" t="s">
        <v>36</v>
      </c>
      <c r="C13" s="8"/>
      <c r="D13" s="9"/>
      <c r="E13" s="9"/>
      <c r="F13" s="9" t="str">
        <f t="shared" si="0"/>
        <v>2015/</v>
      </c>
      <c r="G13" s="8" t="s">
        <v>22</v>
      </c>
      <c r="H13" s="9" t="str">
        <f t="shared" si="1"/>
        <v xml:space="preserve">2015/Муниципальное бюджетное общеобразовательное учреждение «Центр образования посёлка Угольные Копи» </v>
      </c>
      <c r="I13" s="9" t="str">
        <f t="shared" si="2"/>
        <v>ИНН: 8701003893</v>
      </c>
      <c r="J13" s="9" t="str">
        <f t="shared" si="3"/>
        <v>КПП: 870101001</v>
      </c>
      <c r="K13" s="9" t="str">
        <f t="shared" si="4"/>
        <v>Адрес: 689501 п.Угольные Копи, ул.Молодежная, 1</v>
      </c>
      <c r="L13" s="9" t="str">
        <f t="shared" si="5"/>
        <v>ОГРН: 1058700001766</v>
      </c>
      <c r="O13" s="9" t="str">
        <f t="shared" si="6"/>
        <v>В оперативном управлении</v>
      </c>
    </row>
    <row r="14" spans="1:15" s="7" customFormat="1" ht="76.5">
      <c r="A14" s="10">
        <v>2406</v>
      </c>
      <c r="B14" s="10" t="s">
        <v>50</v>
      </c>
      <c r="C14" s="10"/>
      <c r="D14" s="11"/>
      <c r="E14" s="9"/>
      <c r="F14" s="9" t="str">
        <f t="shared" si="0"/>
        <v>2007/</v>
      </c>
      <c r="G14" s="10" t="s">
        <v>10</v>
      </c>
      <c r="H14" s="9" t="str">
        <f t="shared" si="1"/>
        <v xml:space="preserve">2007/Муниципальное бюджетное общеобразовательное учреждение «Центр образования посёлка Угольные Копи» </v>
      </c>
      <c r="I14" s="9" t="str">
        <f t="shared" si="2"/>
        <v>ИНН: 8701003893</v>
      </c>
      <c r="J14" s="9" t="str">
        <f t="shared" si="3"/>
        <v>КПП: 870101001</v>
      </c>
      <c r="K14" s="9" t="str">
        <f t="shared" si="4"/>
        <v>Адрес: 689501 п.Угольные Копи, ул.Молодежная, 1</v>
      </c>
      <c r="L14" s="9" t="str">
        <f t="shared" si="5"/>
        <v>ОГРН: 1058700001766</v>
      </c>
      <c r="O14" s="9" t="str">
        <f t="shared" si="6"/>
        <v>В оперативном управлении</v>
      </c>
    </row>
    <row r="15" spans="1:15" s="7" customFormat="1" ht="76.5">
      <c r="A15" s="10">
        <v>2407</v>
      </c>
      <c r="B15" s="10" t="s">
        <v>51</v>
      </c>
      <c r="C15" s="10"/>
      <c r="D15" s="11"/>
      <c r="E15" s="9"/>
      <c r="F15" s="9" t="str">
        <f t="shared" si="0"/>
        <v>2007/</v>
      </c>
      <c r="G15" s="10" t="s">
        <v>10</v>
      </c>
      <c r="H15" s="9" t="str">
        <f t="shared" si="1"/>
        <v xml:space="preserve">2007/Муниципальное бюджетное общеобразовательное учреждение «Центр образования посёлка Угольные Копи» </v>
      </c>
      <c r="I15" s="9" t="str">
        <f t="shared" si="2"/>
        <v>ИНН: 8701003893</v>
      </c>
      <c r="J15" s="9" t="str">
        <f t="shared" si="3"/>
        <v>КПП: 870101001</v>
      </c>
      <c r="K15" s="9" t="str">
        <f t="shared" si="4"/>
        <v>Адрес: 689501 п.Угольные Копи, ул.Молодежная, 1</v>
      </c>
      <c r="L15" s="9" t="str">
        <f t="shared" si="5"/>
        <v>ОГРН: 1058700001766</v>
      </c>
      <c r="O15" s="9" t="str">
        <f t="shared" si="6"/>
        <v>В оперативном управлении</v>
      </c>
    </row>
    <row r="16" spans="1:15" s="7" customFormat="1" ht="63.75">
      <c r="A16" s="8">
        <v>5334</v>
      </c>
      <c r="B16" s="8" t="s">
        <v>52</v>
      </c>
      <c r="C16" s="8"/>
      <c r="D16" s="9"/>
      <c r="E16" s="9"/>
      <c r="F16" s="9" t="str">
        <f t="shared" si="0"/>
        <v>2013/</v>
      </c>
      <c r="G16" s="8" t="s">
        <v>53</v>
      </c>
      <c r="H16" s="9" t="str">
        <f t="shared" si="1"/>
        <v xml:space="preserve">2013/Управление социальной политики Администрации Анадырского района </v>
      </c>
      <c r="I16" s="9" t="str">
        <f t="shared" si="2"/>
        <v>ИНН: 8709012530</v>
      </c>
      <c r="J16" s="9" t="str">
        <f t="shared" si="3"/>
        <v>КПП: 870101001</v>
      </c>
      <c r="K16" s="9" t="str">
        <f t="shared" si="4"/>
        <v>Адрес: 689000, г.Анадырь, ул. Южная, д. 15</v>
      </c>
      <c r="L16" s="9" t="str">
        <f t="shared" si="5"/>
        <v>ОГРН: 1088709000797</v>
      </c>
      <c r="O16" s="9" t="str">
        <f t="shared" si="6"/>
        <v>В оперативном управлении</v>
      </c>
    </row>
    <row r="17" spans="1:15" s="7" customFormat="1" ht="63.75">
      <c r="A17" s="8">
        <v>5335</v>
      </c>
      <c r="B17" s="8" t="s">
        <v>54</v>
      </c>
      <c r="C17" s="8"/>
      <c r="D17" s="9"/>
      <c r="E17" s="9"/>
      <c r="F17" s="9" t="str">
        <f t="shared" si="0"/>
        <v>2013/</v>
      </c>
      <c r="G17" s="8" t="s">
        <v>53</v>
      </c>
      <c r="H17" s="9" t="str">
        <f t="shared" si="1"/>
        <v xml:space="preserve">2013/Управление социальной политики Администрации Анадырского района </v>
      </c>
      <c r="I17" s="9" t="str">
        <f t="shared" si="2"/>
        <v>ИНН: 8709012530</v>
      </c>
      <c r="J17" s="9" t="str">
        <f t="shared" si="3"/>
        <v>КПП: 870101001</v>
      </c>
      <c r="K17" s="9" t="str">
        <f t="shared" si="4"/>
        <v>Адрес: 689000, г.Анадырь, ул. Южная, д. 15</v>
      </c>
      <c r="L17" s="9" t="str">
        <f t="shared" si="5"/>
        <v>ОГРН: 1088709000797</v>
      </c>
      <c r="O17" s="9" t="str">
        <f t="shared" si="6"/>
        <v>В оперативном управлении</v>
      </c>
    </row>
    <row r="18" spans="1:15" s="7" customFormat="1" ht="63.75">
      <c r="A18" s="8">
        <v>3736</v>
      </c>
      <c r="B18" s="8" t="s">
        <v>55</v>
      </c>
      <c r="C18" s="8"/>
      <c r="D18" s="9"/>
      <c r="E18" s="9"/>
      <c r="F18" s="9" t="str">
        <f t="shared" si="0"/>
        <v>2011/</v>
      </c>
      <c r="G18" s="8" t="s">
        <v>56</v>
      </c>
      <c r="H18" s="9" t="str">
        <f t="shared" si="1"/>
        <v xml:space="preserve">2011/Управление социальной политики Администрации Анадырского района </v>
      </c>
      <c r="I18" s="9" t="str">
        <f t="shared" si="2"/>
        <v>ИНН: 8709012530</v>
      </c>
      <c r="J18" s="9" t="str">
        <f t="shared" si="3"/>
        <v>КПП: 870101001</v>
      </c>
      <c r="K18" s="9" t="str">
        <f t="shared" si="4"/>
        <v>Адрес: 689000, г.Анадырь, ул. Южная, д. 15</v>
      </c>
      <c r="L18" s="9" t="str">
        <f t="shared" si="5"/>
        <v>ОГРН: 1088709000797</v>
      </c>
      <c r="O18" s="9" t="str">
        <f t="shared" si="6"/>
        <v>В оперативном управлении</v>
      </c>
    </row>
    <row r="19" spans="1:15" s="7" customFormat="1" ht="63.75">
      <c r="A19" s="8">
        <v>3737</v>
      </c>
      <c r="B19" s="8" t="s">
        <v>57</v>
      </c>
      <c r="C19" s="8"/>
      <c r="D19" s="9"/>
      <c r="E19" s="9"/>
      <c r="F19" s="9" t="str">
        <f t="shared" si="0"/>
        <v>2011/</v>
      </c>
      <c r="G19" s="8" t="s">
        <v>56</v>
      </c>
      <c r="H19" s="9" t="str">
        <f t="shared" si="1"/>
        <v xml:space="preserve">2011/Управление социальной политики Администрации Анадырского района </v>
      </c>
      <c r="I19" s="9" t="str">
        <f t="shared" si="2"/>
        <v>ИНН: 8709012530</v>
      </c>
      <c r="J19" s="9" t="str">
        <f t="shared" si="3"/>
        <v>КПП: 870101001</v>
      </c>
      <c r="K19" s="9" t="str">
        <f t="shared" si="4"/>
        <v>Адрес: 689000, г.Анадырь, ул. Южная, д. 15</v>
      </c>
      <c r="L19" s="9" t="str">
        <f t="shared" si="5"/>
        <v>ОГРН: 1088709000797</v>
      </c>
      <c r="O19" s="9" t="str">
        <f t="shared" si="6"/>
        <v>В оперативном управлении</v>
      </c>
    </row>
    <row r="20" spans="1:15" s="7" customFormat="1" ht="114.75">
      <c r="A20" s="8">
        <v>22311</v>
      </c>
      <c r="B20" s="8" t="s">
        <v>58</v>
      </c>
      <c r="C20" s="8"/>
      <c r="D20" s="9"/>
      <c r="E20" s="9"/>
      <c r="F20" s="9" t="str">
        <f t="shared" si="0"/>
        <v>2004/</v>
      </c>
      <c r="G20" s="8" t="s">
        <v>59</v>
      </c>
      <c r="H20" s="9" t="str">
        <f t="shared" si="1"/>
        <v xml:space="preserve">2004/Муниципальное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</v>
      </c>
      <c r="I20" s="9" t="str">
        <f t="shared" si="2"/>
        <v>ИНН: 8701004752</v>
      </c>
      <c r="J20" s="9" t="str">
        <f t="shared" si="3"/>
        <v>КПП: 870101001</v>
      </c>
      <c r="K20" s="9" t="str">
        <f t="shared" si="4"/>
        <v>Адрес: 689501 п.Угольные Копи, ул.Первомайская, 27</v>
      </c>
      <c r="L20" s="9" t="str">
        <f t="shared" si="5"/>
        <v>ОГРН: 1108709000036</v>
      </c>
      <c r="O20" s="9" t="str">
        <f t="shared" si="6"/>
        <v>В оперативном управлении</v>
      </c>
    </row>
    <row r="21" spans="1:15">
      <c r="O21" s="18"/>
    </row>
    <row r="22" spans="1:15">
      <c r="O22" s="18"/>
    </row>
  </sheetData>
  <phoneticPr fontId="0" type="noConversion"/>
  <pageMargins left="0.59055118110236227" right="0.59055118110236227" top="0.59055118110236227" bottom="0.59055118110236227" header="0" footer="0"/>
  <pageSetup paperSize="9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4"/>
  <sheetViews>
    <sheetView workbookViewId="0">
      <selection activeCell="C12" sqref="C12"/>
    </sheetView>
  </sheetViews>
  <sheetFormatPr defaultRowHeight="12.75"/>
  <cols>
    <col min="1" max="1" width="20.7109375" customWidth="1"/>
    <col min="2" max="2" width="71.42578125" customWidth="1"/>
    <col min="3" max="3" width="22.5703125" style="1" bestFit="1" customWidth="1"/>
    <col min="4" max="4" width="15.28515625" style="1" bestFit="1" customWidth="1"/>
    <col min="5" max="5" width="22.28515625" style="1" bestFit="1" customWidth="1"/>
  </cols>
  <sheetData>
    <row r="2" spans="1:5" ht="25.5" customHeight="1">
      <c r="A2" s="14" t="s">
        <v>48</v>
      </c>
      <c r="B2" s="15"/>
      <c r="C2" s="4" t="s">
        <v>45</v>
      </c>
      <c r="D2" s="4" t="s">
        <v>46</v>
      </c>
      <c r="E2" s="4" t="s">
        <v>47</v>
      </c>
    </row>
    <row r="3" spans="1:5">
      <c r="A3" s="12" t="s">
        <v>0</v>
      </c>
      <c r="B3" s="13"/>
      <c r="C3" s="2">
        <v>1500927194.720001</v>
      </c>
      <c r="D3" s="2">
        <v>99296354.030000046</v>
      </c>
      <c r="E3" s="2">
        <v>1401630840.6900005</v>
      </c>
    </row>
    <row r="4" spans="1:5">
      <c r="A4" s="12" t="s">
        <v>3</v>
      </c>
      <c r="B4" s="13"/>
      <c r="C4" s="2">
        <v>2555180139.0300021</v>
      </c>
      <c r="D4" s="2">
        <v>1081939263.2799995</v>
      </c>
      <c r="E4" s="2">
        <v>1473240875.7500005</v>
      </c>
    </row>
    <row r="5" spans="1:5">
      <c r="A5" s="12" t="s">
        <v>4</v>
      </c>
      <c r="B5" s="13"/>
      <c r="C5" s="2">
        <v>71400548.599999994</v>
      </c>
      <c r="D5" s="2">
        <v>19242370.039999999</v>
      </c>
      <c r="E5" s="2">
        <v>52158178.560000002</v>
      </c>
    </row>
    <row r="6" spans="1:5">
      <c r="A6" s="12" t="s">
        <v>5</v>
      </c>
      <c r="B6" s="13"/>
      <c r="C6" s="2">
        <v>0</v>
      </c>
      <c r="D6" s="2">
        <v>0</v>
      </c>
      <c r="E6" s="2">
        <v>0</v>
      </c>
    </row>
    <row r="7" spans="1:5">
      <c r="A7" s="12" t="s">
        <v>6</v>
      </c>
      <c r="B7" s="13"/>
      <c r="C7" s="2">
        <v>6206513860.0999937</v>
      </c>
      <c r="D7" s="2">
        <v>404288144.12000006</v>
      </c>
      <c r="E7" s="2">
        <v>5802225715.9800014</v>
      </c>
    </row>
    <row r="8" spans="1:5">
      <c r="A8" s="12" t="s">
        <v>8</v>
      </c>
      <c r="B8" s="13"/>
      <c r="C8" s="2">
        <v>180000</v>
      </c>
      <c r="D8" s="2">
        <v>0</v>
      </c>
      <c r="E8" s="2">
        <v>180000</v>
      </c>
    </row>
    <row r="9" spans="1:5">
      <c r="A9" s="12" t="s">
        <v>9</v>
      </c>
      <c r="B9" s="13"/>
      <c r="C9" s="2">
        <v>10334201742.449997</v>
      </c>
      <c r="D9" s="2">
        <v>1604766131.4699996</v>
      </c>
      <c r="E9" s="2">
        <v>8729435610.9800034</v>
      </c>
    </row>
    <row r="10" spans="1:5">
      <c r="A10" s="12" t="s">
        <v>11</v>
      </c>
      <c r="B10" s="13"/>
      <c r="C10" s="2">
        <v>227405997.04999998</v>
      </c>
      <c r="D10" s="2">
        <v>121350809.00999998</v>
      </c>
      <c r="E10" s="2">
        <v>106055188.04000001</v>
      </c>
    </row>
    <row r="11" spans="1:5">
      <c r="A11" s="12" t="s">
        <v>12</v>
      </c>
      <c r="B11" s="13"/>
      <c r="C11" s="2">
        <v>18405090.57</v>
      </c>
      <c r="D11" s="2">
        <v>14084533.749999998</v>
      </c>
      <c r="E11" s="2">
        <v>4320556.8200000022</v>
      </c>
    </row>
    <row r="12" spans="1:5">
      <c r="A12" s="12" t="s">
        <v>24</v>
      </c>
      <c r="B12" s="13"/>
      <c r="C12" s="2">
        <v>115335419.59000053</v>
      </c>
      <c r="D12" s="2">
        <v>93820837.170000106</v>
      </c>
      <c r="E12" s="2">
        <v>21514582.42000002</v>
      </c>
    </row>
    <row r="13" spans="1:5">
      <c r="A13" s="12" t="s">
        <v>26</v>
      </c>
      <c r="B13" s="13"/>
      <c r="C13" s="2">
        <v>43462282.669999942</v>
      </c>
      <c r="D13" s="2">
        <v>34669727.829999983</v>
      </c>
      <c r="E13" s="2">
        <v>8792554.8399999999</v>
      </c>
    </row>
    <row r="14" spans="1:5">
      <c r="A14" s="12" t="s">
        <v>34</v>
      </c>
      <c r="B14" s="13"/>
      <c r="C14" s="2">
        <v>165676040.39000449</v>
      </c>
      <c r="D14" s="2">
        <v>159330818.53667143</v>
      </c>
      <c r="E14" s="2">
        <v>6345221.8533333382</v>
      </c>
    </row>
    <row r="15" spans="1:5">
      <c r="A15" s="12" t="s">
        <v>35</v>
      </c>
      <c r="B15" s="13"/>
      <c r="C15" s="2">
        <v>25665208.990000043</v>
      </c>
      <c r="D15" s="2">
        <v>21968275.380000077</v>
      </c>
      <c r="E15" s="2">
        <v>3696933.6100000008</v>
      </c>
    </row>
    <row r="16" spans="1:5">
      <c r="A16" s="12" t="s">
        <v>37</v>
      </c>
      <c r="B16" s="13"/>
      <c r="C16" s="2">
        <v>12715380.970000003</v>
      </c>
      <c r="D16" s="2">
        <v>7442832.7600000007</v>
      </c>
      <c r="E16" s="2">
        <v>5272548.2100000018</v>
      </c>
    </row>
    <row r="17" spans="1:5">
      <c r="A17" s="12" t="s">
        <v>38</v>
      </c>
      <c r="B17" s="13"/>
      <c r="C17" s="2">
        <v>1769285.42</v>
      </c>
      <c r="D17" s="2">
        <v>411685.83999999997</v>
      </c>
      <c r="E17" s="2">
        <v>1357599.5799999998</v>
      </c>
    </row>
    <row r="18" spans="1:5">
      <c r="A18" s="12" t="s">
        <v>39</v>
      </c>
      <c r="B18" s="13"/>
      <c r="C18" s="2">
        <v>55256688.840000004</v>
      </c>
      <c r="D18" s="2">
        <v>54807310.659999996</v>
      </c>
      <c r="E18" s="2">
        <v>449378.17999999993</v>
      </c>
    </row>
    <row r="19" spans="1:5">
      <c r="A19" s="12" t="s">
        <v>40</v>
      </c>
      <c r="B19" s="13"/>
      <c r="C19" s="2">
        <v>141501296.27999997</v>
      </c>
      <c r="D19" s="2">
        <v>25340107.690000039</v>
      </c>
      <c r="E19" s="2">
        <v>116161188.58999975</v>
      </c>
    </row>
    <row r="20" spans="1:5">
      <c r="A20" s="12" t="s">
        <v>41</v>
      </c>
      <c r="B20" s="13"/>
      <c r="C20" s="2">
        <v>4253198.8100000005</v>
      </c>
      <c r="D20" s="2">
        <v>849614.08</v>
      </c>
      <c r="E20" s="2">
        <v>3403584.73</v>
      </c>
    </row>
    <row r="21" spans="1:5">
      <c r="A21" s="12" t="s">
        <v>42</v>
      </c>
      <c r="B21" s="13"/>
      <c r="C21" s="2">
        <v>11953.55</v>
      </c>
      <c r="D21" s="2">
        <v>11953.55</v>
      </c>
      <c r="E21" s="2">
        <v>0</v>
      </c>
    </row>
    <row r="22" spans="1:5">
      <c r="A22" s="12" t="s">
        <v>43</v>
      </c>
      <c r="B22" s="13"/>
      <c r="C22" s="2">
        <v>4261738.83</v>
      </c>
      <c r="D22" s="2">
        <v>109617.3</v>
      </c>
      <c r="E22" s="2">
        <v>4152121.5300000003</v>
      </c>
    </row>
    <row r="23" spans="1:5">
      <c r="A23" s="12" t="s">
        <v>44</v>
      </c>
      <c r="B23" s="13"/>
      <c r="C23" s="2">
        <v>815719581.96000493</v>
      </c>
      <c r="D23" s="2">
        <v>534198123.55667156</v>
      </c>
      <c r="E23" s="2">
        <v>281521458.40333313</v>
      </c>
    </row>
    <row r="24" spans="1:5">
      <c r="A24" s="16" t="s">
        <v>49</v>
      </c>
      <c r="B24" s="17"/>
      <c r="C24" s="3">
        <v>11149921324.410002</v>
      </c>
      <c r="D24" s="3">
        <v>2138964255.0266712</v>
      </c>
      <c r="E24" s="3">
        <v>9010957069.383337</v>
      </c>
    </row>
  </sheetData>
  <mergeCells count="23">
    <mergeCell ref="A14:B14"/>
    <mergeCell ref="A3:B3"/>
    <mergeCell ref="A4:B4"/>
    <mergeCell ref="A5:B5"/>
    <mergeCell ref="A6:B6"/>
    <mergeCell ref="A7:B7"/>
    <mergeCell ref="A8:B8"/>
    <mergeCell ref="A21:B21"/>
    <mergeCell ref="A22:B22"/>
    <mergeCell ref="A23:B23"/>
    <mergeCell ref="A2:B2"/>
    <mergeCell ref="A24:B24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</mergeCells>
  <phoneticPr fontId="0" type="noConversion"/>
  <pageMargins left="0.59055118110236227" right="0.59055118110236227" top="0.59055118110236227" bottom="0.59055118110236227" header="0" footer="0"/>
  <pageSetup paperSize="9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Муниципального Имущества</vt:lpstr>
      <vt:lpstr>Итоги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Алексеевна</dc:creator>
  <cp:lastModifiedBy>User</cp:lastModifiedBy>
  <cp:lastPrinted>2013-06-20T07:57:33Z</cp:lastPrinted>
  <dcterms:created xsi:type="dcterms:W3CDTF">2009-03-28T20:59:52Z</dcterms:created>
  <dcterms:modified xsi:type="dcterms:W3CDTF">2020-04-14T06:25:31Z</dcterms:modified>
</cp:coreProperties>
</file>