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0EC51A7-0E25-4FA9-83E1-414AF2D1DEE9}" xr6:coauthVersionLast="45" xr6:coauthVersionMax="45" xr10:uidLastSave="{00000000-0000-0000-0000-000000000000}"/>
  <bookViews>
    <workbookView xWindow="-120" yWindow="-120" windowWidth="19440" windowHeight="15150" xr2:uid="{2F669846-6F99-4762-8C4F-B7390C44138B}"/>
  </bookViews>
  <sheets>
    <sheet name="Лист2" sheetId="2" r:id="rId1"/>
    <sheet name="Список (2)" sheetId="3" r:id="rId2"/>
  </sheets>
  <definedNames>
    <definedName name="_xlnm._FilterDatabase" localSheetId="0" hidden="1">Лист2!$A$3:$E$4</definedName>
    <definedName name="ФИО">'Список (2)'!$B$3:$B$11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8" i="2" l="1"/>
  <c r="A9" i="2"/>
  <c r="A10" i="2" s="1"/>
  <c r="A6" i="2"/>
  <c r="A7" i="2" s="1"/>
  <c r="A4" i="2"/>
  <c r="A3" i="3"/>
  <c r="A4" i="3" s="1"/>
  <c r="A5" i="3" s="1"/>
  <c r="A6" i="3" s="1"/>
  <c r="A5" i="2" l="1"/>
  <c r="A7" i="3"/>
  <c r="A9" i="3" s="1"/>
  <c r="A10" i="3" s="1"/>
  <c r="A8" i="3"/>
  <c r="D8" i="2"/>
  <c r="D9" i="2"/>
  <c r="D10" i="2"/>
  <c r="D11" i="2"/>
  <c r="D12" i="2"/>
  <c r="D13" i="2"/>
  <c r="D14" i="2"/>
  <c r="D15" i="2"/>
  <c r="C8" i="2"/>
  <c r="C9" i="2"/>
  <c r="C10" i="2"/>
  <c r="C11" i="2"/>
  <c r="C12" i="2"/>
  <c r="C13" i="2"/>
  <c r="C14" i="2"/>
  <c r="C15" i="2"/>
  <c r="C5" i="2"/>
  <c r="C6" i="2"/>
  <c r="C7" i="2"/>
  <c r="D7" i="2"/>
  <c r="D6" i="2"/>
  <c r="D5" i="2"/>
  <c r="C4" i="2"/>
  <c r="D4" i="2"/>
  <c r="A11" i="3" l="1"/>
</calcChain>
</file>

<file path=xl/sharedStrings.xml><?xml version="1.0" encoding="utf-8"?>
<sst xmlns="http://schemas.openxmlformats.org/spreadsheetml/2006/main" count="40" uniqueCount="31">
  <si>
    <t xml:space="preserve">Отдел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</si>
  <si>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Должность                                                                                                                                                                                                                                       </t>
  </si>
  <si>
    <t>Глинский комплекс</t>
  </si>
  <si>
    <t>Управление</t>
  </si>
  <si>
    <t>Автогараж</t>
  </si>
  <si>
    <t>Водитель категории ВСE 2 класс</t>
  </si>
  <si>
    <t>МТМ</t>
  </si>
  <si>
    <t>Автогараж (нефтебаза)</t>
  </si>
  <si>
    <t>Ветсанитар</t>
  </si>
  <si>
    <t>Механик</t>
  </si>
  <si>
    <t>Бригадир ночной</t>
  </si>
  <si>
    <t>Голендухинская МТФ</t>
  </si>
  <si>
    <t>Агроном по семеноводству</t>
  </si>
  <si>
    <t>Водитель</t>
  </si>
  <si>
    <t>Инспектор по кадрам</t>
  </si>
  <si>
    <t>Заместитель гл.бухгалтера</t>
  </si>
  <si>
    <t>Зав.нефтебазы</t>
  </si>
  <si>
    <t>Александрович Константин Олегович</t>
  </si>
  <si>
    <t>Кузнецов Алексей Олегович</t>
  </si>
  <si>
    <t>Максимов Геннадий Афанасьевич</t>
  </si>
  <si>
    <t>Мурашова Наталия Андреевна</t>
  </si>
  <si>
    <t>Петровых Николай Анатольевич</t>
  </si>
  <si>
    <t>Притчин Павел Викторович</t>
  </si>
  <si>
    <t>Санникова Наталья Алексеевна</t>
  </si>
  <si>
    <t>Тухбатшина Татьяна Михайловна</t>
  </si>
  <si>
    <t>Якимова Ольга Владимировна</t>
  </si>
  <si>
    <t>№ п/п</t>
  </si>
  <si>
    <t>ФИО</t>
  </si>
  <si>
    <t>Должность</t>
  </si>
  <si>
    <t>Отдел</t>
  </si>
  <si>
    <t>Примечание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</si>
</sst>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wrapText="1"/>
    </xf>
    <xf numFmtId="0" fontId="3" fillId="0" borderId="0" xfId="0" applyFont="1"/>
    <xf numFmtId="49" fontId="3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2AAB6-0BC0-414F-851B-3D9D4F818FFE}">
  <dimension ref="A3:J15"/>
  <sheetViews>
    <sheetView tabSelected="1" workbookViewId="0">
      <selection activeCell="B8" sqref="B8"/>
    </sheetView>
  </sheetViews>
  <sheetFormatPr defaultRowHeight="15.75" x14ac:dyDescent="0.25"/>
  <cols>
    <col min="1" max="1" width="9.140625" style="2" customWidth="1"/>
    <col min="2" max="2" width="40.140625" style="2" customWidth="1"/>
    <col min="3" max="3" width="41" style="2" customWidth="1"/>
    <col min="4" max="4" width="36.28515625" style="2" customWidth="1"/>
    <col min="5" max="5" width="39.42578125" style="2" customWidth="1"/>
    <col min="6" max="10" width="9.140625" style="2"/>
  </cols>
  <sheetData>
    <row r="3" spans="1:10" s="5" customFormat="1" x14ac:dyDescent="0.25">
      <c r="A3" s="6" t="s">
        <v>26</v>
      </c>
      <c r="B3" s="7" t="s">
        <v>27</v>
      </c>
      <c r="C3" s="7" t="s">
        <v>28</v>
      </c>
      <c r="D3" s="7" t="s">
        <v>29</v>
      </c>
      <c r="E3" s="7" t="s">
        <v>30</v>
      </c>
      <c r="F3" s="4"/>
      <c r="G3" s="4"/>
      <c r="H3" s="4"/>
      <c r="I3" s="4"/>
      <c r="J3" s="4"/>
    </row>
    <row r="4" spans="1:10" x14ac:dyDescent="0.25">
      <c r="A4" s="9">
        <f>IF(ISNUMBER(SEARCH(Лист2!B9,ФИО)),MAX($A$2:A3)+1,0)</f>
        <v>1</v>
      </c>
      <c r="B4" s="8" t="s">
        <v>20</v>
      </c>
      <c r="C4" s="8" t="str">
        <f>VLOOKUP(B4,'Список (2)'!B3:D11,2,0)</f>
        <v>Инспектор по кадрам</v>
      </c>
      <c r="D4" s="8" t="str">
        <f>VLOOKUP(B4,'Список (2)'!B3:D11,3,0)</f>
        <v>Управление</v>
      </c>
      <c r="E4" s="8"/>
    </row>
    <row r="5" spans="1:10" x14ac:dyDescent="0.25">
      <c r="A5" s="9">
        <f>IF(ISNUMBER(SEARCH(Лист2!B10,ФИО)),MAX($A$2:A4)+1,0)</f>
        <v>2</v>
      </c>
      <c r="B5" s="8" t="s">
        <v>24</v>
      </c>
      <c r="C5" s="8" t="str">
        <f>VLOOKUP(B5,'Список (2)'!B3:D12,2,0)</f>
        <v>Заместитель гл.бухгалтера</v>
      </c>
      <c r="D5" s="8" t="str">
        <f>VLOOKUP(B5,'Список (2)'!B3:D12,3,0)</f>
        <v>Управление</v>
      </c>
      <c r="E5" s="8"/>
    </row>
    <row r="6" spans="1:10" x14ac:dyDescent="0.25">
      <c r="A6" s="9">
        <f>IF(ISNUMBER(SEARCH(Лист2!B11,ФИО)),MAX($A$2:A5)+1,0)</f>
        <v>3</v>
      </c>
      <c r="B6" s="8" t="s">
        <v>23</v>
      </c>
      <c r="C6" s="8" t="str">
        <f>VLOOKUP(B6,'Список (2)'!B3:D13,2,0)</f>
        <v>Ветсанитар</v>
      </c>
      <c r="D6" s="8" t="str">
        <f>VLOOKUP(B6,'Список (2)'!B3:D13,3,0)</f>
        <v>Голендухинская МТФ</v>
      </c>
      <c r="E6" s="8"/>
    </row>
    <row r="7" spans="1:10" x14ac:dyDescent="0.25">
      <c r="A7" s="9">
        <f>IF(ISNUMBER(SEARCH(Лист2!B12,ФИО)),MAX($A$2:A6)+1,0)</f>
        <v>4</v>
      </c>
      <c r="B7" s="8" t="s">
        <v>21</v>
      </c>
      <c r="C7" s="8" t="str">
        <f>VLOOKUP(B7,'Список (2)'!B3:D14,2,0)</f>
        <v>Механик</v>
      </c>
      <c r="D7" s="8" t="str">
        <f>VLOOKUP(B7,'Список (2)'!B3:D14,3,0)</f>
        <v>МТМ</v>
      </c>
      <c r="E7" s="8"/>
    </row>
    <row r="8" spans="1:10" x14ac:dyDescent="0.25">
      <c r="A8" s="9">
        <f>IF(ISNUMBER(SEARCH(Лист2!B13,ФИО)),MAX($A$2:A7)+1,0)</f>
        <v>5</v>
      </c>
      <c r="B8" s="8" t="s">
        <v>20</v>
      </c>
      <c r="C8" s="8" t="str">
        <f>VLOOKUP(B8,'Список (2)'!B3:D15,2,0)</f>
        <v>Инспектор по кадрам</v>
      </c>
      <c r="D8" s="8" t="str">
        <f>VLOOKUP(B8,'Список (2)'!B3:D15,3,0)</f>
        <v>Управление</v>
      </c>
      <c r="E8" s="8"/>
    </row>
    <row r="9" spans="1:10" x14ac:dyDescent="0.25">
      <c r="A9" s="9">
        <f>IF(ISNUMBER(SEARCH(Лист2!B14,ФИО)),MAX($A$2:A8)+1,0)</f>
        <v>6</v>
      </c>
      <c r="B9" s="8"/>
      <c r="C9" s="8" t="e">
        <f>VLOOKUP(B9,'Список (2)'!B4:D16,2,0)</f>
        <v>#N/A</v>
      </c>
      <c r="D9" s="8" t="e">
        <f>VLOOKUP(B9,'Список (2)'!B4:D16,3,0)</f>
        <v>#N/A</v>
      </c>
      <c r="E9" s="8"/>
    </row>
    <row r="10" spans="1:10" x14ac:dyDescent="0.25">
      <c r="A10" s="9">
        <f>IF(ISNUMBER(SEARCH(Лист2!B15,ФИО)),MAX($A$2:A9)+1,0)</f>
        <v>7</v>
      </c>
      <c r="B10" s="8"/>
      <c r="C10" s="8" t="e">
        <f>VLOOKUP(B10,'Список (2)'!B4:D17,2,0)</f>
        <v>#N/A</v>
      </c>
      <c r="D10" s="8" t="e">
        <f>VLOOKUP(B10,'Список (2)'!B4:D17,3,0)</f>
        <v>#N/A</v>
      </c>
      <c r="E10" s="8"/>
    </row>
    <row r="11" spans="1:10" x14ac:dyDescent="0.25">
      <c r="A11" s="9"/>
      <c r="B11" s="8"/>
      <c r="C11" s="8" t="e">
        <f>VLOOKUP(B11,'Список (2)'!B4:D18,2,0)</f>
        <v>#N/A</v>
      </c>
      <c r="D11" s="8" t="e">
        <f>VLOOKUP(B11,'Список (2)'!B4:D18,3,0)</f>
        <v>#N/A</v>
      </c>
      <c r="E11" s="8"/>
    </row>
    <row r="12" spans="1:10" x14ac:dyDescent="0.25">
      <c r="A12" s="9"/>
      <c r="B12" s="8"/>
      <c r="C12" s="8" t="e">
        <f>VLOOKUP(B12,'Список (2)'!B4:D19,2,0)</f>
        <v>#N/A</v>
      </c>
      <c r="D12" s="8" t="e">
        <f>VLOOKUP(B12,'Список (2)'!B4:D19,3,0)</f>
        <v>#N/A</v>
      </c>
      <c r="E12" s="8"/>
    </row>
    <row r="13" spans="1:10" x14ac:dyDescent="0.25">
      <c r="A13" s="9"/>
      <c r="B13" s="8"/>
      <c r="C13" s="8" t="e">
        <f>VLOOKUP(B13,'Список (2)'!B4:D20,2,0)</f>
        <v>#N/A</v>
      </c>
      <c r="D13" s="8" t="e">
        <f>VLOOKUP(B13,'Список (2)'!B4:D20,3,0)</f>
        <v>#N/A</v>
      </c>
      <c r="E13" s="8"/>
    </row>
    <row r="14" spans="1:10" x14ac:dyDescent="0.25">
      <c r="A14" s="9"/>
      <c r="B14" s="8"/>
      <c r="C14" s="8" t="e">
        <f>VLOOKUP(B14,'Список (2)'!B4:D21,2,0)</f>
        <v>#N/A</v>
      </c>
      <c r="D14" s="8" t="e">
        <f>VLOOKUP(B14,'Список (2)'!B4:D21,3,0)</f>
        <v>#N/A</v>
      </c>
      <c r="E14" s="8"/>
    </row>
    <row r="15" spans="1:10" x14ac:dyDescent="0.25">
      <c r="A15" s="9"/>
      <c r="B15" s="8"/>
      <c r="C15" s="8" t="e">
        <f>VLOOKUP(B15,'Список (2)'!B4:D22,2,0)</f>
        <v>#N/A</v>
      </c>
      <c r="D15" s="8" t="e">
        <f>VLOOKUP(B15,'Список (2)'!B4:D22,3,0)</f>
        <v>#N/A</v>
      </c>
      <c r="E15" s="8"/>
    </row>
  </sheetData>
  <conditionalFormatting sqref="C4:D15">
    <cfRule type="containsErrors" dxfId="0" priority="1">
      <formula>ISERROR(C4)</formula>
    </cfRule>
  </conditionalFormatting>
  <dataValidations count="2">
    <dataValidation type="list" allowBlank="1" showInputMessage="1" showErrorMessage="1" sqref="B15 B7" xr:uid="{57B42BAB-B0E4-42F6-98E4-C5D4D04C7EA2}">
      <formula1>ФИО</formula1>
    </dataValidation>
    <dataValidation type="list" allowBlank="1" showInputMessage="1" showErrorMessage="1" promptTitle="Введите ФИО сотрудника" sqref="B4:B6 B8:B14" xr:uid="{FE01954D-54FD-4F05-9D26-7954B9BE2D9A}">
      <formula1>ФИО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29563-848D-4AEA-98E8-759E286E329A}">
  <dimension ref="A2:E11"/>
  <sheetViews>
    <sheetView workbookViewId="0">
      <selection activeCell="B25" sqref="B25"/>
    </sheetView>
  </sheetViews>
  <sheetFormatPr defaultRowHeight="15.75" x14ac:dyDescent="0.25"/>
  <cols>
    <col min="2" max="2" width="41.140625" style="2" customWidth="1"/>
    <col min="3" max="3" width="41.5703125" style="2" customWidth="1"/>
    <col min="4" max="4" width="41.42578125" style="2" customWidth="1"/>
    <col min="5" max="5" width="9.140625" style="2"/>
  </cols>
  <sheetData>
    <row r="2" spans="1:4" x14ac:dyDescent="0.25">
      <c r="B2" s="1" t="s">
        <v>27</v>
      </c>
      <c r="C2" s="1" t="s">
        <v>1</v>
      </c>
      <c r="D2" s="1" t="s">
        <v>0</v>
      </c>
    </row>
    <row r="3" spans="1:4" x14ac:dyDescent="0.25">
      <c r="A3">
        <f>IF(ISNUMBER(SEARCH(Лист2!B8,ФИО)),MAX($A$2:A2)+1,0)</f>
        <v>0</v>
      </c>
      <c r="B3" s="3" t="s">
        <v>17</v>
      </c>
      <c r="C3" s="3" t="s">
        <v>5</v>
      </c>
      <c r="D3" s="3" t="s">
        <v>4</v>
      </c>
    </row>
    <row r="4" spans="1:4" x14ac:dyDescent="0.25">
      <c r="A4">
        <f>IF(ISNUMBER(SEARCH(Лист2!B9,ФИО)),MAX($A$2:A3)+1,0)</f>
        <v>1</v>
      </c>
      <c r="B4" s="3" t="s">
        <v>18</v>
      </c>
      <c r="C4" s="3" t="s">
        <v>12</v>
      </c>
      <c r="D4" s="3" t="s">
        <v>3</v>
      </c>
    </row>
    <row r="5" spans="1:4" x14ac:dyDescent="0.25">
      <c r="A5">
        <f>IF(ISNUMBER(SEARCH(Лист2!B10,ФИО)),MAX($A$2:A4)+1,0)</f>
        <v>2</v>
      </c>
      <c r="B5" s="3" t="s">
        <v>19</v>
      </c>
      <c r="C5" s="3" t="s">
        <v>13</v>
      </c>
      <c r="D5" s="3" t="s">
        <v>4</v>
      </c>
    </row>
    <row r="6" spans="1:4" x14ac:dyDescent="0.25">
      <c r="A6">
        <f>IF(ISNUMBER(SEARCH(Лист2!B11,ФИО)),MAX($A$2:A5)+1,0)</f>
        <v>3</v>
      </c>
      <c r="B6" s="3" t="s">
        <v>20</v>
      </c>
      <c r="C6" s="3" t="s">
        <v>14</v>
      </c>
      <c r="D6" s="3" t="s">
        <v>3</v>
      </c>
    </row>
    <row r="7" spans="1:4" x14ac:dyDescent="0.25">
      <c r="A7">
        <f>IF(ISNUMBER(SEARCH(Лист2!B12,ФИО)),MAX($A$2:A6)+1,0)</f>
        <v>4</v>
      </c>
      <c r="B7" s="3" t="s">
        <v>21</v>
      </c>
      <c r="C7" s="3" t="s">
        <v>9</v>
      </c>
      <c r="D7" s="3" t="s">
        <v>6</v>
      </c>
    </row>
    <row r="8" spans="1:4" x14ac:dyDescent="0.25">
      <c r="A8">
        <f>IF(ISNUMBER(SEARCH(Лист2!B13,ФИО)),MAX($A$2:A7)+1,0)</f>
        <v>5</v>
      </c>
      <c r="B8" s="3" t="s">
        <v>22</v>
      </c>
      <c r="C8" s="3" t="s">
        <v>10</v>
      </c>
      <c r="D8" s="3" t="s">
        <v>2</v>
      </c>
    </row>
    <row r="9" spans="1:4" x14ac:dyDescent="0.25">
      <c r="A9">
        <f>IF(ISNUMBER(SEARCH(Лист2!B14,ФИО)),MAX($A$2:A8)+1,0)</f>
        <v>6</v>
      </c>
      <c r="B9" s="3" t="s">
        <v>23</v>
      </c>
      <c r="C9" s="3" t="s">
        <v>8</v>
      </c>
      <c r="D9" s="3" t="s">
        <v>11</v>
      </c>
    </row>
    <row r="10" spans="1:4" x14ac:dyDescent="0.25">
      <c r="A10">
        <f>IF(ISNUMBER(SEARCH(Лист2!B15,ФИО)),MAX($A$2:A9)+1,0)</f>
        <v>7</v>
      </c>
      <c r="B10" s="3" t="s">
        <v>24</v>
      </c>
      <c r="C10" s="3" t="s">
        <v>15</v>
      </c>
      <c r="D10" s="3" t="s">
        <v>3</v>
      </c>
    </row>
    <row r="11" spans="1:4" x14ac:dyDescent="0.25">
      <c r="A11">
        <f>IF(ISNUMBER(SEARCH(Лист2!B16,ФИО)),MAX($A$2:A10)+1,0)</f>
        <v>8</v>
      </c>
      <c r="B11" s="3" t="s">
        <v>25</v>
      </c>
      <c r="C11" s="3" t="s">
        <v>16</v>
      </c>
      <c r="D11" s="3" t="s">
        <v>7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Список (2)</vt:lpstr>
      <vt:lpstr>ФИО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2020-04-16T03:12:34Z</dcterms:created>
  <dcterms:modified xsi:type="dcterms:W3CDTF">2020-04-23T08:21:36Z</dcterms:modified>
</cp:coreProperties>
</file>