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0730" windowHeight="11760"/>
  </bookViews>
  <sheets>
    <sheet name="ГЛАВНАЯ" sheetId="9" r:id="rId1"/>
    <sheet name="Организация" sheetId="3" r:id="rId2"/>
    <sheet name="Обучение" sheetId="15" r:id="rId3"/>
    <sheet name="треня" sheetId="12" r:id="rId4"/>
    <sheet name="Огнетушители" sheetId="13" r:id="rId5"/>
    <sheet name="Подписи" sheetId="14" r:id="rId6"/>
  </sheets>
  <definedNames>
    <definedName name="_xlnm._FilterDatabase" localSheetId="0" hidden="1">ГЛАВНАЯ!#REF!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9" l="1"/>
  <c r="C8" i="12" l="1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L3" i="3" l="1"/>
  <c r="L27" i="13" l="1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L5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P4" i="3" l="1"/>
  <c r="P5" i="3"/>
  <c r="P6" i="3"/>
  <c r="P7" i="3"/>
  <c r="P8" i="3"/>
  <c r="P9" i="3"/>
  <c r="P10" i="3"/>
  <c r="P11" i="3"/>
  <c r="P12" i="3"/>
  <c r="N4" i="3"/>
  <c r="N5" i="3"/>
  <c r="N6" i="3"/>
  <c r="N7" i="3"/>
  <c r="N8" i="3"/>
  <c r="N9" i="3"/>
  <c r="N10" i="3"/>
  <c r="N11" i="3"/>
  <c r="N12" i="3"/>
  <c r="L4" i="3"/>
  <c r="L5" i="3"/>
  <c r="L6" i="3"/>
  <c r="L7" i="3"/>
  <c r="L8" i="3"/>
  <c r="L9" i="3"/>
  <c r="L10" i="3"/>
  <c r="L11" i="3"/>
  <c r="L12" i="3"/>
  <c r="P3" i="3"/>
  <c r="N3" i="3"/>
  <c r="E6" i="15"/>
  <c r="G6" i="15"/>
  <c r="I6" i="15"/>
  <c r="K6" i="15"/>
  <c r="E7" i="15"/>
  <c r="G7" i="15"/>
  <c r="I7" i="15"/>
  <c r="K7" i="15"/>
  <c r="E8" i="15"/>
  <c r="G8" i="15"/>
  <c r="I8" i="15"/>
  <c r="K8" i="15"/>
  <c r="E9" i="15"/>
  <c r="G9" i="15"/>
  <c r="I9" i="15"/>
  <c r="K9" i="15"/>
  <c r="E10" i="15"/>
  <c r="G10" i="15"/>
  <c r="I10" i="15"/>
  <c r="K10" i="15"/>
  <c r="E11" i="15"/>
  <c r="G11" i="15"/>
  <c r="I11" i="15"/>
  <c r="K11" i="15"/>
  <c r="E12" i="15"/>
  <c r="G12" i="15"/>
  <c r="I12" i="15"/>
  <c r="K12" i="15"/>
  <c r="E13" i="15"/>
  <c r="G13" i="15"/>
  <c r="I13" i="15"/>
  <c r="K13" i="15"/>
  <c r="E14" i="15"/>
  <c r="G14" i="15"/>
  <c r="I14" i="15"/>
  <c r="K14" i="15"/>
  <c r="E15" i="15"/>
  <c r="G15" i="15"/>
  <c r="I15" i="15"/>
  <c r="K15" i="15"/>
  <c r="E16" i="15"/>
  <c r="G16" i="15"/>
  <c r="I16" i="15"/>
  <c r="K16" i="15"/>
  <c r="E17" i="15"/>
  <c r="G17" i="15"/>
  <c r="I17" i="15"/>
  <c r="K17" i="15"/>
  <c r="E18" i="15"/>
  <c r="G18" i="15"/>
  <c r="I18" i="15"/>
  <c r="K18" i="15"/>
  <c r="E19" i="15"/>
  <c r="G19" i="15"/>
  <c r="I19" i="15"/>
  <c r="K19" i="15"/>
  <c r="E20" i="15"/>
  <c r="G20" i="15"/>
  <c r="I20" i="15"/>
  <c r="K20" i="15"/>
  <c r="E21" i="15"/>
  <c r="G21" i="15"/>
  <c r="I21" i="15"/>
  <c r="K21" i="15"/>
  <c r="E22" i="15"/>
  <c r="G22" i="15"/>
  <c r="I22" i="15"/>
  <c r="K22" i="15"/>
  <c r="E23" i="15"/>
  <c r="G23" i="15"/>
  <c r="I23" i="15"/>
  <c r="K23" i="15"/>
  <c r="E24" i="15"/>
  <c r="G24" i="15"/>
  <c r="I24" i="15"/>
  <c r="K24" i="15"/>
  <c r="E25" i="15"/>
  <c r="G25" i="15"/>
  <c r="I25" i="15"/>
  <c r="K25" i="15"/>
  <c r="E26" i="15"/>
  <c r="G26" i="15"/>
  <c r="I26" i="15"/>
  <c r="K26" i="15"/>
  <c r="E27" i="15"/>
  <c r="G27" i="15"/>
  <c r="I27" i="15"/>
  <c r="K27" i="15"/>
  <c r="E28" i="15"/>
  <c r="G28" i="15"/>
  <c r="I28" i="15"/>
  <c r="K28" i="15"/>
  <c r="E29" i="15"/>
  <c r="G29" i="15"/>
  <c r="I29" i="15"/>
  <c r="K29" i="15"/>
  <c r="E30" i="15"/>
  <c r="G30" i="15"/>
  <c r="I30" i="15"/>
  <c r="K30" i="15"/>
  <c r="E31" i="15"/>
  <c r="G31" i="15"/>
  <c r="I31" i="15"/>
  <c r="K31" i="15"/>
  <c r="E32" i="15"/>
  <c r="G32" i="15"/>
  <c r="I32" i="15"/>
  <c r="K32" i="15"/>
  <c r="E33" i="15"/>
  <c r="G33" i="15"/>
  <c r="I33" i="15"/>
  <c r="K33" i="15"/>
  <c r="E34" i="15"/>
  <c r="G34" i="15"/>
  <c r="I34" i="15"/>
  <c r="K34" i="15"/>
  <c r="E35" i="15"/>
  <c r="G35" i="15"/>
  <c r="I35" i="15"/>
  <c r="K35" i="15"/>
  <c r="E4" i="15"/>
  <c r="K5" i="15"/>
  <c r="K4" i="15"/>
  <c r="I5" i="15"/>
  <c r="I4" i="15"/>
  <c r="G5" i="15"/>
  <c r="G4" i="15"/>
  <c r="A3" i="15"/>
  <c r="E5" i="15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4" i="13"/>
  <c r="F17" i="13"/>
  <c r="F18" i="13"/>
  <c r="F19" i="13"/>
  <c r="F20" i="13"/>
  <c r="F21" i="13"/>
  <c r="F22" i="13"/>
  <c r="F23" i="13"/>
  <c r="F24" i="13"/>
  <c r="F25" i="13"/>
  <c r="F26" i="13"/>
  <c r="F27" i="13"/>
  <c r="A3" i="12"/>
  <c r="E5" i="9" s="1"/>
  <c r="C7" i="12"/>
  <c r="A3" i="14" l="1"/>
  <c r="F6" i="13" l="1"/>
  <c r="F7" i="13"/>
  <c r="F8" i="13"/>
  <c r="F9" i="13"/>
  <c r="F10" i="13"/>
  <c r="F11" i="13"/>
  <c r="F12" i="13"/>
  <c r="F13" i="13"/>
  <c r="F14" i="13"/>
  <c r="F15" i="13"/>
  <c r="F16" i="13"/>
  <c r="F5" i="13"/>
  <c r="F4" i="13"/>
  <c r="A3" i="13" l="1"/>
  <c r="A3" i="3" l="1"/>
  <c r="E1" i="9" s="1"/>
</calcChain>
</file>

<file path=xl/sharedStrings.xml><?xml version="1.0" encoding="utf-8"?>
<sst xmlns="http://schemas.openxmlformats.org/spreadsheetml/2006/main" count="102" uniqueCount="70">
  <si>
    <t>Ф.И.О.</t>
  </si>
  <si>
    <t>Должность</t>
  </si>
  <si>
    <t>ДАТА</t>
  </si>
  <si>
    <t>инструктажи</t>
  </si>
  <si>
    <t>ОТ</t>
  </si>
  <si>
    <t>ГО и ЧС</t>
  </si>
  <si>
    <t>рождения</t>
  </si>
  <si>
    <t>№ карты</t>
  </si>
  <si>
    <t>увольнения</t>
  </si>
  <si>
    <t>приёма</t>
  </si>
  <si>
    <t>Проведение СОУТ</t>
  </si>
  <si>
    <t>Дата</t>
  </si>
  <si>
    <t>ДАТА ОСМОТРОВ</t>
  </si>
  <si>
    <t>Мед.</t>
  </si>
  <si>
    <t>Псих.</t>
  </si>
  <si>
    <t>Документы для сотрудников при трудоустройстве и в процессе работы</t>
  </si>
  <si>
    <t>Ответственные за ОТ</t>
  </si>
  <si>
    <t>Ответственные за ПБ</t>
  </si>
  <si>
    <t>Административно-Управленческий персонал</t>
  </si>
  <si>
    <t>Руководители организаций / директора</t>
  </si>
  <si>
    <t>Перечень документов для определённых категорий работников, обязательных для ознакомления под подпись при трудоустройстве и в процессе трудовой деятельности</t>
  </si>
  <si>
    <t>Генеральный директор, директор, руководитель ООО/ИП</t>
  </si>
  <si>
    <t>заместители руководителей организации</t>
  </si>
  <si>
    <t>исполнительные, технические директора</t>
  </si>
  <si>
    <t>заместители (генерального) директора</t>
  </si>
  <si>
    <t>менеджер, администратор</t>
  </si>
  <si>
    <t>и прочие</t>
  </si>
  <si>
    <t>отдел бухгалтерии: главбух, бухгалтер, заместители (главного) бухгалтера, юрисконсульт, секретарь</t>
  </si>
  <si>
    <t>Перечень документации по пожарной безопасности на объекте</t>
  </si>
  <si>
    <t>Перечень документации по охране труда на объекте</t>
  </si>
  <si>
    <t>1. ПБ</t>
  </si>
  <si>
    <t>3. ПБ</t>
  </si>
  <si>
    <t>обучен ПБ</t>
  </si>
  <si>
    <t>ДА</t>
  </si>
  <si>
    <t>НЕТ</t>
  </si>
  <si>
    <t>д.б. обучен ПБ</t>
  </si>
  <si>
    <t>д.б. обучен ОТ</t>
  </si>
  <si>
    <t>Производство / рабочие профессии / командированные / подряд.</t>
  </si>
  <si>
    <t>Начальник производства / мастер цеха / мастер участка / начальник подразделения</t>
  </si>
  <si>
    <t>ГЛАВНАЯ</t>
  </si>
  <si>
    <t>Наименование организации</t>
  </si>
  <si>
    <t>Дата проведения тренировок</t>
  </si>
  <si>
    <t>ФАКТИЧЕСКАЯ</t>
  </si>
  <si>
    <t>СЛЕДУЮЩАЯ</t>
  </si>
  <si>
    <t>Дата проведения объектовой тренировки по эвакуации и тушению (условного) пожара</t>
  </si>
  <si>
    <t>Дата осмотра первичных средств пожаротушения (огнетушители)</t>
  </si>
  <si>
    <t>Дата изготовления</t>
  </si>
  <si>
    <t>Дата замены</t>
  </si>
  <si>
    <t>Дата проверки</t>
  </si>
  <si>
    <t>Дата следующей проверки</t>
  </si>
  <si>
    <t>Обучение руководителей и отвественных за ОТ, ПБ, ПМП, ГО ЧС ЭБ</t>
  </si>
  <si>
    <t>ДАТА ОБУЧЕНИЯ РУКОВОДИТЕЛЕЙ И ОТВЕТСТВЕННЫХ ЛИЦ</t>
  </si>
  <si>
    <t>Электробезопасность</t>
  </si>
  <si>
    <t>Первая медицинская помощь</t>
  </si>
  <si>
    <t>Пожаро-технический минимум</t>
  </si>
  <si>
    <t>Охрана труда</t>
  </si>
  <si>
    <t>ФАКТИЧ</t>
  </si>
  <si>
    <t>ПОВТОРН</t>
  </si>
  <si>
    <t>Вводный ОТ</t>
  </si>
  <si>
    <t>повтор ОТ</t>
  </si>
  <si>
    <t>повтор ПБ</t>
  </si>
  <si>
    <t>повтор ЭБ</t>
  </si>
  <si>
    <t>Вводн ПБ</t>
  </si>
  <si>
    <t>Вводн ЭБ</t>
  </si>
  <si>
    <t>№ 498123</t>
  </si>
  <si>
    <t>Порядковый № огнетушителя</t>
  </si>
  <si>
    <t>СУММПРОИЗВ(('орг 1'!RC:RC[24]="следующая")*('орг 1'!R[1]C:R[97]C[24]&gt;=СЕГОДНЯ())*('орг 1'!R[1]C:R[97]C[24]&lt;СЕГОДНЯ()+10))</t>
  </si>
  <si>
    <t>СУММПРОИЗВ((ДВССЫЛ("'орг "&amp;ПРАВБ(RC[-2])&amp;"'!B2:Z2")="следующая")*(ДВССЫЛ("'орг "&amp;ПРАВБ(RC[-2])&amp;"'!B3:Z99")&gt;=СЕГОДНЯ())*(ДВССЫЛ("'орг "&amp;ПРАВБ(RC[-2])&amp;"'!B3:Z99")&lt;СЕГОДНЯ()+10))</t>
  </si>
  <si>
    <t>ЕСЛИ(СУММПРОИЗВ(МУМНОЖ((Организация!R[1]C[7]:R[97]C[11]-Организация!R[1]C[-4]&lt;14)*(Организация!R[1]C[7]:R[97]C[11]&gt;0)*{1;0;1;0;1};{1:1:1:1:1}));"Подходит срок";"--")</t>
  </si>
  <si>
    <t>ЕСЛИ(СУММПРОИЗВ(МУМНОЖ((Организация!R[2]C[7]:R[98]C[11]-Организация!R[2]C[-4]&lt;14)*(Организация!R[2]C[7]:R[98]C[11]&gt;0)*{1;0;1;0;1};{1:1:1:1:1}));"Подходит срок";"--")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</si>
</sst>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u/>
      <sz val="11"/>
      <color rgb="FF00B0F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2"/>
      <color theme="0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2"/>
      <color rgb="FF00B0F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1"/>
      <color rgb="FF00B0F0"/>
      <name val="Calibri"/>
      <family val="2"/>
      <charset val="204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gradientFill degree="225">
        <stop position="0">
          <color theme="1"/>
        </stop>
        <stop position="1">
          <color rgb="FFC00000"/>
        </stop>
      </gradientFill>
    </fill>
    <fill>
      <gradientFill degree="45">
        <stop position="0">
          <color theme="0" tint="-0.49803155613879818"/>
        </stop>
        <stop position="1">
          <color theme="1"/>
        </stop>
      </gradientFill>
    </fill>
    <fill>
      <gradientFill type="path">
        <stop position="0">
          <color rgb="FFFF0000"/>
        </stop>
        <stop position="1">
          <color theme="1"/>
        </stop>
      </gradientFill>
    </fill>
    <fill>
      <gradientFill degree="45">
        <stop position="0">
          <color rgb="FFFF0000"/>
        </stop>
        <stop position="1">
          <color theme="1"/>
        </stop>
      </gradientFill>
    </fill>
    <fill>
      <gradientFill degree="225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0" tint="-0.49803155613879818"/>
        </stop>
        <stop position="1">
          <color theme="1"/>
        </stop>
      </gradientFill>
    </fill>
    <fill>
      <gradientFill degree="90">
        <stop position="0">
          <color rgb="FFFFFF00"/>
        </stop>
        <stop position="1">
          <color theme="0" tint="-0.49803155613879818"/>
        </stop>
      </gradientFill>
    </fill>
    <fill>
      <gradientFill type="path" left="1" right="1" top="1" bottom="1">
        <stop position="0">
          <color theme="0" tint="-0.49803155613879818"/>
        </stop>
        <stop position="1">
          <color theme="1"/>
        </stop>
      </gradientFill>
    </fill>
    <fill>
      <gradientFill type="path">
        <stop position="0">
          <color theme="1"/>
        </stop>
        <stop position="1">
          <color theme="0" tint="-0.49803155613879818"/>
        </stop>
      </gradientFill>
    </fill>
    <fill>
      <gradientFill degree="270">
        <stop position="0">
          <color theme="0" tint="-0.49803155613879818"/>
        </stop>
        <stop position="1">
          <color rgb="FFFF0000"/>
        </stop>
      </gradientFill>
    </fill>
    <fill>
      <gradientFill>
        <stop position="0">
          <color theme="1"/>
        </stop>
        <stop position="1">
          <color rgb="FF7030A0"/>
        </stop>
      </gradientFill>
    </fill>
    <fill>
      <gradientFill degree="180">
        <stop position="0">
          <color rgb="FFFFFF00"/>
        </stop>
        <stop position="1">
          <color rgb="FF00B0F0"/>
        </stop>
      </gradientFill>
    </fill>
    <fill>
      <gradientFill>
        <stop position="0">
          <color rgb="FF7030A0"/>
        </stop>
        <stop position="1">
          <color rgb="FF92D050"/>
        </stop>
      </gradient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4" fontId="6" fillId="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4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10" borderId="1" xfId="0" applyFont="1" applyFill="1" applyBorder="1" applyAlignment="1">
      <alignment horizontal="center" vertical="top"/>
    </xf>
    <xf numFmtId="0" fontId="15" fillId="13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top"/>
    </xf>
    <xf numFmtId="0" fontId="15" fillId="16" borderId="1" xfId="0" applyFont="1" applyFill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1" fillId="0" borderId="5" xfId="0" applyNumberFormat="1" applyFont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8" fillId="0" borderId="5" xfId="0" applyFont="1" applyBorder="1" applyAlignment="1">
      <alignment horizontal="center" vertical="center"/>
    </xf>
    <xf numFmtId="14" fontId="6" fillId="5" borderId="6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Border="1"/>
    <xf numFmtId="0" fontId="0" fillId="0" borderId="22" xfId="0" applyBorder="1"/>
    <xf numFmtId="17" fontId="8" fillId="0" borderId="16" xfId="0" applyNumberFormat="1" applyFont="1" applyFill="1" applyBorder="1" applyAlignment="1">
      <alignment horizontal="center" vertical="center" wrapText="1"/>
    </xf>
    <xf numFmtId="17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14" fontId="11" fillId="0" borderId="27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shrinkToFit="1"/>
    </xf>
    <xf numFmtId="0" fontId="0" fillId="0" borderId="14" xfId="0" applyBorder="1"/>
    <xf numFmtId="14" fontId="11" fillId="0" borderId="16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14" fontId="11" fillId="0" borderId="23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4" fontId="11" fillId="0" borderId="25" xfId="0" applyNumberFormat="1" applyFont="1" applyBorder="1" applyAlignment="1">
      <alignment horizontal="center" vertical="center" shrinkToFit="1"/>
    </xf>
    <xf numFmtId="14" fontId="11" fillId="0" borderId="26" xfId="0" applyNumberFormat="1" applyFont="1" applyBorder="1" applyAlignment="1">
      <alignment horizontal="center" vertical="center" shrinkToFit="1"/>
    </xf>
    <xf numFmtId="14" fontId="11" fillId="0" borderId="27" xfId="0" applyNumberFormat="1" applyFont="1" applyBorder="1" applyAlignment="1">
      <alignment horizontal="center" vertical="center" shrinkToFit="1"/>
    </xf>
    <xf numFmtId="14" fontId="11" fillId="0" borderId="28" xfId="0" applyNumberFormat="1" applyFont="1" applyBorder="1" applyAlignment="1">
      <alignment horizontal="center" vertical="center" shrinkToFit="1"/>
    </xf>
    <xf numFmtId="14" fontId="11" fillId="0" borderId="29" xfId="0" applyNumberFormat="1" applyFont="1" applyBorder="1" applyAlignment="1">
      <alignment horizontal="center" vertical="center" shrinkToFit="1"/>
    </xf>
    <xf numFmtId="14" fontId="11" fillId="0" borderId="30" xfId="0" applyNumberFormat="1" applyFont="1" applyBorder="1" applyAlignment="1">
      <alignment horizontal="center" vertical="center" shrinkToFit="1"/>
    </xf>
    <xf numFmtId="14" fontId="0" fillId="0" borderId="0" xfId="0" applyNumberFormat="1"/>
    <xf numFmtId="0" fontId="0" fillId="0" borderId="6" xfId="0" applyBorder="1" applyAlignment="1">
      <alignment horizontal="center" vertical="center"/>
    </xf>
    <xf numFmtId="0" fontId="27" fillId="0" borderId="0" xfId="0" applyFont="1"/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4" fillId="21" borderId="7" xfId="1" applyFont="1" applyFill="1" applyBorder="1" applyAlignment="1">
      <alignment horizontal="center" vertical="center"/>
    </xf>
    <xf numFmtId="0" fontId="24" fillId="21" borderId="8" xfId="1" applyFont="1" applyFill="1" applyBorder="1" applyAlignment="1">
      <alignment horizontal="center" vertical="center"/>
    </xf>
    <xf numFmtId="0" fontId="24" fillId="21" borderId="4" xfId="1" applyFont="1" applyFill="1" applyBorder="1" applyAlignment="1">
      <alignment horizontal="center" vertical="center"/>
    </xf>
    <xf numFmtId="0" fontId="24" fillId="21" borderId="0" xfId="1" applyFont="1" applyFill="1" applyBorder="1" applyAlignment="1">
      <alignment horizontal="center" vertical="center"/>
    </xf>
    <xf numFmtId="0" fontId="24" fillId="21" borderId="10" xfId="1" applyFont="1" applyFill="1" applyBorder="1" applyAlignment="1">
      <alignment horizontal="center" vertical="center"/>
    </xf>
    <xf numFmtId="0" fontId="24" fillId="21" borderId="11" xfId="1" applyFont="1" applyFill="1" applyBorder="1" applyAlignment="1">
      <alignment horizontal="center" vertical="center"/>
    </xf>
    <xf numFmtId="0" fontId="24" fillId="20" borderId="7" xfId="1" applyFont="1" applyFill="1" applyBorder="1" applyAlignment="1">
      <alignment horizontal="center" vertical="center"/>
    </xf>
    <xf numFmtId="0" fontId="24" fillId="20" borderId="8" xfId="1" applyFont="1" applyFill="1" applyBorder="1" applyAlignment="1">
      <alignment horizontal="center" vertical="center"/>
    </xf>
    <xf numFmtId="0" fontId="24" fillId="20" borderId="4" xfId="1" applyFont="1" applyFill="1" applyBorder="1" applyAlignment="1">
      <alignment horizontal="center" vertical="center"/>
    </xf>
    <xf numFmtId="0" fontId="24" fillId="20" borderId="0" xfId="1" applyFont="1" applyFill="1" applyBorder="1" applyAlignment="1">
      <alignment horizontal="center" vertical="center"/>
    </xf>
    <xf numFmtId="0" fontId="24" fillId="20" borderId="10" xfId="1" applyFont="1" applyFill="1" applyBorder="1" applyAlignment="1">
      <alignment horizontal="center" vertical="center"/>
    </xf>
    <xf numFmtId="0" fontId="24" fillId="20" borderId="11" xfId="1" applyFont="1" applyFill="1" applyBorder="1" applyAlignment="1">
      <alignment horizontal="center" vertical="center"/>
    </xf>
    <xf numFmtId="0" fontId="25" fillId="19" borderId="7" xfId="1" applyFont="1" applyFill="1" applyBorder="1" applyAlignment="1">
      <alignment horizontal="center" vertical="center" wrapText="1"/>
    </xf>
    <xf numFmtId="0" fontId="25" fillId="19" borderId="8" xfId="1" applyFont="1" applyFill="1" applyBorder="1" applyAlignment="1">
      <alignment horizontal="center" vertical="center" wrapText="1"/>
    </xf>
    <xf numFmtId="0" fontId="25" fillId="19" borderId="4" xfId="1" applyFont="1" applyFill="1" applyBorder="1" applyAlignment="1">
      <alignment horizontal="center" vertical="center" wrapText="1"/>
    </xf>
    <xf numFmtId="0" fontId="25" fillId="19" borderId="0" xfId="1" applyFont="1" applyFill="1" applyBorder="1" applyAlignment="1">
      <alignment horizontal="center" vertical="center" wrapText="1"/>
    </xf>
    <xf numFmtId="0" fontId="25" fillId="19" borderId="10" xfId="1" applyFont="1" applyFill="1" applyBorder="1" applyAlignment="1">
      <alignment horizontal="center" vertical="center" wrapText="1"/>
    </xf>
    <xf numFmtId="0" fontId="25" fillId="19" borderId="11" xfId="1" applyFont="1" applyFill="1" applyBorder="1" applyAlignment="1">
      <alignment horizontal="center" vertical="center" wrapText="1"/>
    </xf>
    <xf numFmtId="0" fontId="12" fillId="8" borderId="7" xfId="1" applyFont="1" applyFill="1" applyBorder="1" applyAlignment="1">
      <alignment horizontal="center" vertical="center" wrapText="1"/>
    </xf>
    <xf numFmtId="0" fontId="12" fillId="8" borderId="8" xfId="1" applyFont="1" applyFill="1" applyBorder="1" applyAlignment="1">
      <alignment horizontal="center" vertical="center" wrapText="1"/>
    </xf>
    <xf numFmtId="0" fontId="12" fillId="8" borderId="9" xfId="1" applyFont="1" applyFill="1" applyBorder="1" applyAlignment="1">
      <alignment horizontal="center" vertical="center" wrapText="1"/>
    </xf>
    <xf numFmtId="0" fontId="12" fillId="8" borderId="4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 vertical="center" wrapText="1"/>
    </xf>
    <xf numFmtId="0" fontId="12" fillId="8" borderId="14" xfId="1" applyFont="1" applyFill="1" applyBorder="1" applyAlignment="1">
      <alignment horizontal="center" vertical="center" wrapText="1"/>
    </xf>
    <xf numFmtId="0" fontId="12" fillId="8" borderId="10" xfId="1" applyFont="1" applyFill="1" applyBorder="1" applyAlignment="1">
      <alignment horizontal="center" vertical="center" wrapText="1"/>
    </xf>
    <xf numFmtId="0" fontId="12" fillId="8" borderId="11" xfId="1" applyFont="1" applyFill="1" applyBorder="1" applyAlignment="1">
      <alignment horizontal="center" vertical="center" wrapText="1"/>
    </xf>
    <xf numFmtId="0" fontId="12" fillId="8" borderId="15" xfId="1" applyFont="1" applyFill="1" applyBorder="1" applyAlignment="1">
      <alignment horizontal="center" vertical="center" wrapText="1"/>
    </xf>
    <xf numFmtId="0" fontId="13" fillId="9" borderId="7" xfId="1" applyFont="1" applyFill="1" applyBorder="1" applyAlignment="1">
      <alignment horizontal="center" vertical="center" wrapText="1"/>
    </xf>
    <xf numFmtId="0" fontId="13" fillId="9" borderId="8" xfId="1" applyFont="1" applyFill="1" applyBorder="1" applyAlignment="1">
      <alignment horizontal="center" vertical="center" wrapText="1"/>
    </xf>
    <xf numFmtId="0" fontId="13" fillId="9" borderId="9" xfId="1" applyFont="1" applyFill="1" applyBorder="1" applyAlignment="1">
      <alignment horizontal="center" vertical="center" wrapText="1"/>
    </xf>
    <xf numFmtId="0" fontId="13" fillId="9" borderId="4" xfId="1" applyFont="1" applyFill="1" applyBorder="1" applyAlignment="1">
      <alignment horizontal="center" vertical="center" wrapText="1"/>
    </xf>
    <xf numFmtId="0" fontId="13" fillId="9" borderId="0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9" borderId="10" xfId="1" applyFont="1" applyFill="1" applyBorder="1" applyAlignment="1">
      <alignment horizontal="center" vertical="center" wrapText="1"/>
    </xf>
    <xf numFmtId="0" fontId="13" fillId="9" borderId="11" xfId="1" applyFont="1" applyFill="1" applyBorder="1" applyAlignment="1">
      <alignment horizontal="center" vertical="center" wrapText="1"/>
    </xf>
    <xf numFmtId="0" fontId="13" fillId="9" borderId="15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6" borderId="6" xfId="1" applyFont="1" applyFill="1" applyBorder="1" applyAlignment="1">
      <alignment horizontal="center" vertical="center" shrinkToFit="1"/>
    </xf>
    <xf numFmtId="0" fontId="9" fillId="6" borderId="12" xfId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 shrinkToFit="1"/>
    </xf>
    <xf numFmtId="0" fontId="9" fillId="6" borderId="7" xfId="1" applyFont="1" applyFill="1" applyBorder="1" applyAlignment="1">
      <alignment horizontal="center" vertical="center" shrinkToFit="1"/>
    </xf>
    <xf numFmtId="0" fontId="9" fillId="6" borderId="10" xfId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7" fillId="14" borderId="2" xfId="0" applyFont="1" applyFill="1" applyBorder="1" applyAlignment="1">
      <alignment horizontal="left" vertical="center"/>
    </xf>
    <xf numFmtId="0" fontId="17" fillId="14" borderId="3" xfId="0" applyFont="1" applyFill="1" applyBorder="1" applyAlignment="1">
      <alignment horizontal="left" vertical="center"/>
    </xf>
    <xf numFmtId="0" fontId="17" fillId="14" borderId="13" xfId="0" applyFont="1" applyFill="1" applyBorder="1" applyAlignment="1">
      <alignment horizontal="left" vertical="center"/>
    </xf>
    <xf numFmtId="0" fontId="15" fillId="16" borderId="2" xfId="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4" fillId="15" borderId="6" xfId="0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left" vertical="center" wrapText="1"/>
    </xf>
    <xf numFmtId="0" fontId="14" fillId="15" borderId="8" xfId="0" applyFont="1" applyFill="1" applyBorder="1" applyAlignment="1">
      <alignment horizontal="left" vertical="center" wrapText="1"/>
    </xf>
    <xf numFmtId="0" fontId="14" fillId="15" borderId="9" xfId="0" applyFont="1" applyFill="1" applyBorder="1" applyAlignment="1">
      <alignment horizontal="left" vertical="center" wrapText="1"/>
    </xf>
    <xf numFmtId="0" fontId="14" fillId="15" borderId="10" xfId="0" applyFont="1" applyFill="1" applyBorder="1" applyAlignment="1">
      <alignment horizontal="left" vertical="center" wrapText="1"/>
    </xf>
    <xf numFmtId="0" fontId="14" fillId="15" borderId="11" xfId="0" applyFont="1" applyFill="1" applyBorder="1" applyAlignment="1">
      <alignment horizontal="left" vertical="center" wrapText="1"/>
    </xf>
    <xf numFmtId="0" fontId="14" fillId="15" borderId="15" xfId="0" applyFont="1" applyFill="1" applyBorder="1" applyAlignment="1">
      <alignment horizontal="left" vertical="center" wrapText="1"/>
    </xf>
    <xf numFmtId="0" fontId="20" fillId="17" borderId="7" xfId="1" applyFont="1" applyFill="1" applyBorder="1" applyAlignment="1">
      <alignment horizontal="center" vertical="center"/>
    </xf>
    <xf numFmtId="0" fontId="20" fillId="17" borderId="8" xfId="1" applyFont="1" applyFill="1" applyBorder="1" applyAlignment="1">
      <alignment horizontal="center" vertical="center"/>
    </xf>
    <xf numFmtId="0" fontId="20" fillId="17" borderId="9" xfId="1" applyFont="1" applyFill="1" applyBorder="1" applyAlignment="1">
      <alignment horizontal="center" vertical="center"/>
    </xf>
    <xf numFmtId="0" fontId="20" fillId="17" borderId="10" xfId="1" applyFont="1" applyFill="1" applyBorder="1" applyAlignment="1">
      <alignment horizontal="center" vertical="center"/>
    </xf>
    <xf numFmtId="0" fontId="20" fillId="17" borderId="11" xfId="1" applyFont="1" applyFill="1" applyBorder="1" applyAlignment="1">
      <alignment horizontal="center" vertical="center"/>
    </xf>
    <xf numFmtId="0" fontId="20" fillId="17" borderId="15" xfId="1" applyFont="1" applyFill="1" applyBorder="1" applyAlignment="1">
      <alignment horizontal="center" vertical="center"/>
    </xf>
    <xf numFmtId="0" fontId="20" fillId="11" borderId="7" xfId="1" applyFont="1" applyFill="1" applyBorder="1" applyAlignment="1">
      <alignment horizontal="center" vertical="center"/>
    </xf>
    <xf numFmtId="0" fontId="20" fillId="11" borderId="8" xfId="1" applyFont="1" applyFill="1" applyBorder="1" applyAlignment="1">
      <alignment horizontal="center" vertical="center"/>
    </xf>
    <xf numFmtId="0" fontId="20" fillId="11" borderId="9" xfId="1" applyFont="1" applyFill="1" applyBorder="1" applyAlignment="1">
      <alignment horizontal="center" vertical="center"/>
    </xf>
    <xf numFmtId="0" fontId="20" fillId="11" borderId="10" xfId="1" applyFont="1" applyFill="1" applyBorder="1" applyAlignment="1">
      <alignment horizontal="center" vertical="center"/>
    </xf>
    <xf numFmtId="0" fontId="20" fillId="11" borderId="11" xfId="1" applyFont="1" applyFill="1" applyBorder="1" applyAlignment="1">
      <alignment horizontal="center" vertical="center"/>
    </xf>
    <xf numFmtId="0" fontId="20" fillId="11" borderId="15" xfId="1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15" fillId="14" borderId="10" xfId="0" applyFont="1" applyFill="1" applyBorder="1" applyAlignment="1">
      <alignment horizontal="center" vertical="center"/>
    </xf>
    <xf numFmtId="0" fontId="15" fillId="14" borderId="15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5" fillId="10" borderId="13" xfId="0" applyFont="1" applyFill="1" applyBorder="1" applyAlignment="1">
      <alignment horizontal="center" vertical="top"/>
    </xf>
    <xf numFmtId="0" fontId="15" fillId="12" borderId="2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top"/>
    </xf>
    <xf numFmtId="0" fontId="19" fillId="14" borderId="13" xfId="0" applyFont="1" applyFill="1" applyBorder="1" applyAlignment="1">
      <alignment horizontal="center" vertical="top"/>
    </xf>
    <xf numFmtId="0" fontId="15" fillId="14" borderId="2" xfId="0" applyFont="1" applyFill="1" applyBorder="1" applyAlignment="1">
      <alignment horizontal="center" vertical="top"/>
    </xf>
    <xf numFmtId="0" fontId="15" fillId="14" borderId="13" xfId="0" applyFont="1" applyFill="1" applyBorder="1" applyAlignment="1">
      <alignment horizontal="center" vertical="top"/>
    </xf>
    <xf numFmtId="0" fontId="22" fillId="14" borderId="2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horizontal="center" vertical="top"/>
    </xf>
    <xf numFmtId="0" fontId="14" fillId="18" borderId="13" xfId="0" applyFont="1" applyFill="1" applyBorder="1" applyAlignment="1">
      <alignment horizontal="center" vertical="top"/>
    </xf>
    <xf numFmtId="0" fontId="15" fillId="16" borderId="6" xfId="0" applyFont="1" applyFill="1" applyBorder="1" applyAlignment="1">
      <alignment horizontal="center" vertical="center"/>
    </xf>
    <xf numFmtId="0" fontId="15" fillId="16" borderId="12" xfId="0" applyFont="1" applyFill="1" applyBorder="1" applyAlignment="1">
      <alignment horizontal="center" vertical="center"/>
    </xf>
    <xf numFmtId="0" fontId="13" fillId="11" borderId="6" xfId="1" applyFont="1" applyFill="1" applyBorder="1" applyAlignment="1">
      <alignment horizontal="center" vertical="center"/>
    </xf>
    <xf numFmtId="0" fontId="13" fillId="11" borderId="12" xfId="1" applyFont="1" applyFill="1" applyBorder="1" applyAlignment="1">
      <alignment horizontal="center" vertical="center"/>
    </xf>
    <xf numFmtId="0" fontId="13" fillId="11" borderId="2" xfId="1" applyFont="1" applyFill="1" applyBorder="1" applyAlignment="1">
      <alignment horizontal="center" vertical="top"/>
    </xf>
    <xf numFmtId="0" fontId="13" fillId="11" borderId="13" xfId="1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&#1076;&#1086;&#1082;&#1080;%20&#1087;&#1086;&#1076;&#1087;&#1080;&#1089;&#1072;&#1085;&#1080;&#1103;\&#1054;&#1093;&#1088;&#1072;&#1085;&#1072;%20&#1090;&#1088;&#1091;&#1076;&#1072;\1.%20&#1074;&#1089;&#1103;%20&#1076;&#1082;-&#1094;&#1080;&#1103;%20&#1054;&#1058;.doc" TargetMode="External"/><Relationship Id="rId3" Type="http://schemas.openxmlformats.org/officeDocument/2006/relationships/hyperlink" Target="&#1076;&#1086;&#1082;&#1080;%20&#1087;&#1086;&#1076;&#1087;&#1080;&#1089;&#1072;&#1085;&#1080;&#1103;\&#1055;&#1086;&#1078;&#1072;&#1088;&#1082;&#1072;\3.%20&#1055;&#1041;%20&#1040;&#1059;&#1055;%20&#1080;%20&#1055;&#1056;-&#1042;&#1054;.docx" TargetMode="External"/><Relationship Id="rId7" Type="http://schemas.openxmlformats.org/officeDocument/2006/relationships/hyperlink" Target="&#1076;&#1086;&#1082;&#1080;%20&#1087;&#1086;&#1076;&#1087;&#1080;&#1089;&#1072;&#1085;&#1080;&#1103;\&#1055;&#1086;&#1078;&#1072;&#1088;&#1082;&#1072;\1.%20&#1042;&#1089;&#1103;%20&#1087;&#1086;&#1078;&#1072;&#1088;&#1082;&#1072;.docx" TargetMode="External"/><Relationship Id="rId2" Type="http://schemas.openxmlformats.org/officeDocument/2006/relationships/hyperlink" Target="&#1076;&#1086;&#1082;&#1080;%20&#1087;&#1086;&#1076;&#1087;&#1080;&#1089;&#1072;&#1085;&#1080;&#1103;\&#1055;&#1086;&#1078;&#1072;&#1088;&#1082;&#1072;\2.%20&#1088;&#1091;&#1082;-&#1083;&#1080;%20&#1086;&#1090;&#1074;&#1077;&#1089;&#1090;&#1074;&#1077;&#1085;&#1085;.docx" TargetMode="External"/><Relationship Id="rId1" Type="http://schemas.openxmlformats.org/officeDocument/2006/relationships/hyperlink" Target="&#1076;&#1086;&#1082;&#1080;%20&#1087;&#1086;&#1076;&#1087;&#1080;&#1089;&#1072;&#1085;&#1080;&#1103;\&#1055;&#1086;&#1078;&#1072;&#1088;&#1082;&#1072;\2.%20&#1088;&#1091;&#1082;-&#1083;&#1080;%20&#1086;&#1090;&#1074;&#1077;&#1089;&#1090;&#1074;&#1077;&#1085;&#1085;.docx" TargetMode="External"/><Relationship Id="rId6" Type="http://schemas.openxmlformats.org/officeDocument/2006/relationships/hyperlink" Target="&#1076;&#1086;&#1082;&#1080;%20&#1087;&#1086;&#1076;&#1087;&#1080;&#1089;&#1072;&#1085;&#1080;&#1103;\&#1055;&#1086;&#1078;&#1072;&#1088;&#1082;&#1072;\2.%20&#1088;&#1091;&#1082;-&#1083;&#1080;%20&#1086;&#1090;&#1074;&#1077;&#1089;&#1090;&#1074;&#1077;&#1085;&#1085;.docx" TargetMode="External"/><Relationship Id="rId5" Type="http://schemas.openxmlformats.org/officeDocument/2006/relationships/hyperlink" Target="&#1076;&#1086;&#1082;&#1080;%20&#1087;&#1086;&#1076;&#1087;&#1080;&#1089;&#1072;&#1085;&#1080;&#1103;\&#1055;&#1086;&#1078;&#1072;&#1088;&#1082;&#1072;\3.%20&#1055;&#1041;%20&#1040;&#1059;&#1055;%20&#1080;%20&#1055;&#1056;-&#1042;&#1054;.docx" TargetMode="External"/><Relationship Id="rId4" Type="http://schemas.openxmlformats.org/officeDocument/2006/relationships/hyperlink" Target="&#1076;&#1086;&#1082;&#1080;%20&#1087;&#1086;&#1076;&#1087;&#1080;&#1089;&#1072;&#1085;&#1080;&#1103;\&#1055;&#1086;&#1078;&#1072;&#1088;&#1082;&#1072;\3.%20&#1055;&#1041;%20&#1040;&#1059;&#1055;%20&#1080;%20&#1055;&#1056;-&#1042;&#1054;.docx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9"/>
  <sheetViews>
    <sheetView tabSelected="1" workbookViewId="0">
      <selection activeCell="E9" sqref="E9:F12"/>
    </sheetView>
  </sheetViews>
  <sheetFormatPr defaultRowHeight="15" x14ac:dyDescent="0.25"/>
  <cols>
    <col min="1" max="1" width="9.140625" customWidth="1"/>
  </cols>
  <sheetData>
    <row r="1" spans="1:9" x14ac:dyDescent="0.25">
      <c r="A1" s="113" t="s">
        <v>40</v>
      </c>
      <c r="B1" s="114"/>
      <c r="C1" s="114"/>
      <c r="D1" s="114"/>
      <c r="E1" s="77" t="str">
        <f ca="1">IF(SUMPRODUCT(MMULT((Организация!L3:P99-Организация!A3&lt;14)*(Организация!L3:P99&gt;0)*{1,0,1,0,1},{1;1;1;1;1})),"Подходит срок","--")</f>
        <v>--</v>
      </c>
      <c r="F1" s="78"/>
    </row>
    <row r="2" spans="1:9" x14ac:dyDescent="0.25">
      <c r="A2" s="115"/>
      <c r="B2" s="116"/>
      <c r="C2" s="116"/>
      <c r="D2" s="116"/>
      <c r="E2" s="79"/>
      <c r="F2" s="80"/>
    </row>
    <row r="3" spans="1:9" ht="15.75" thickBot="1" x14ac:dyDescent="0.3">
      <c r="A3" s="117"/>
      <c r="B3" s="118"/>
      <c r="C3" s="118"/>
      <c r="D3" s="118"/>
      <c r="E3" s="81"/>
      <c r="F3" s="82"/>
      <c r="G3" s="11"/>
      <c r="H3" s="11"/>
      <c r="I3" s="11"/>
    </row>
    <row r="4" spans="1:9" ht="15.75" thickBot="1" x14ac:dyDescent="0.3">
      <c r="E4" s="76"/>
      <c r="H4" s="11"/>
      <c r="I4" s="11"/>
    </row>
    <row r="5" spans="1:9" x14ac:dyDescent="0.25">
      <c r="A5" s="107" t="s">
        <v>41</v>
      </c>
      <c r="B5" s="108"/>
      <c r="C5" s="108"/>
      <c r="D5" s="108"/>
      <c r="E5" s="83" t="str">
        <f ca="1">IF(SUMPRODUCT(MMULT((треня!C7:C26-треня!A3&lt;14)*(треня!C7:C26&gt;=TODAY())*{1,0,1,0,1},{1;1;1;1;1})),"Подходит срок","--")</f>
        <v>--</v>
      </c>
      <c r="F5" s="84"/>
    </row>
    <row r="6" spans="1:9" x14ac:dyDescent="0.25">
      <c r="A6" s="109"/>
      <c r="B6" s="110"/>
      <c r="C6" s="110"/>
      <c r="D6" s="110"/>
      <c r="E6" s="85"/>
      <c r="F6" s="86"/>
    </row>
    <row r="7" spans="1:9" ht="15.75" thickBot="1" x14ac:dyDescent="0.3">
      <c r="A7" s="111"/>
      <c r="B7" s="112"/>
      <c r="C7" s="112"/>
      <c r="D7" s="112"/>
      <c r="E7" s="87"/>
      <c r="F7" s="88"/>
    </row>
    <row r="8" spans="1:9" ht="15.75" thickBot="1" x14ac:dyDescent="0.3"/>
    <row r="9" spans="1:9" x14ac:dyDescent="0.25">
      <c r="A9" s="119" t="s">
        <v>45</v>
      </c>
      <c r="B9" s="120"/>
      <c r="C9" s="120"/>
      <c r="D9" s="120"/>
      <c r="E9" s="89" t="e">
        <f ca="1">IF(SUMPRODUCT((Огнетушители!I13:Q107-TODAY()&lt;14)*(Огнетушители!I13:Q107&gt;0)*{1,0,1,0,1}),"Подходит срок","--")</f>
        <v>#N/A</v>
      </c>
      <c r="F9" s="90"/>
    </row>
    <row r="10" spans="1:9" x14ac:dyDescent="0.25">
      <c r="A10" s="121"/>
      <c r="B10" s="122"/>
      <c r="C10" s="122"/>
      <c r="D10" s="122"/>
      <c r="E10" s="91"/>
      <c r="F10" s="92"/>
    </row>
    <row r="11" spans="1:9" x14ac:dyDescent="0.25">
      <c r="A11" s="121"/>
      <c r="B11" s="122"/>
      <c r="C11" s="122"/>
      <c r="D11" s="122"/>
      <c r="E11" s="91"/>
      <c r="F11" s="92"/>
    </row>
    <row r="12" spans="1:9" ht="15.75" thickBot="1" x14ac:dyDescent="0.3">
      <c r="A12" s="123"/>
      <c r="B12" s="124"/>
      <c r="C12" s="124"/>
      <c r="D12" s="124"/>
      <c r="E12" s="93"/>
      <c r="F12" s="94"/>
    </row>
    <row r="13" spans="1:9" ht="15.75" thickBot="1" x14ac:dyDescent="0.3"/>
    <row r="14" spans="1:9" x14ac:dyDescent="0.25">
      <c r="A14" s="125" t="s">
        <v>50</v>
      </c>
      <c r="B14" s="126"/>
      <c r="C14" s="126"/>
      <c r="D14" s="127"/>
      <c r="E14" s="95"/>
      <c r="F14" s="96"/>
    </row>
    <row r="15" spans="1:9" x14ac:dyDescent="0.25">
      <c r="A15" s="128"/>
      <c r="B15" s="129"/>
      <c r="C15" s="129"/>
      <c r="D15" s="130"/>
      <c r="E15" s="97"/>
      <c r="F15" s="98"/>
    </row>
    <row r="16" spans="1:9" ht="15.75" thickBot="1" x14ac:dyDescent="0.3">
      <c r="A16" s="131"/>
      <c r="B16" s="132"/>
      <c r="C16" s="132"/>
      <c r="D16" s="133"/>
      <c r="E16" s="99"/>
      <c r="F16" s="100"/>
    </row>
    <row r="17" spans="1:8" ht="15.75" thickBot="1" x14ac:dyDescent="0.3"/>
    <row r="18" spans="1:8" x14ac:dyDescent="0.25">
      <c r="A18" s="134" t="s">
        <v>15</v>
      </c>
      <c r="B18" s="135"/>
      <c r="C18" s="135"/>
      <c r="D18" s="136"/>
      <c r="E18" s="101"/>
      <c r="F18" s="102"/>
    </row>
    <row r="19" spans="1:8" ht="15" customHeight="1" x14ac:dyDescent="0.25">
      <c r="A19" s="137"/>
      <c r="B19" s="138"/>
      <c r="C19" s="138"/>
      <c r="D19" s="139"/>
      <c r="E19" s="103"/>
      <c r="F19" s="104"/>
    </row>
    <row r="20" spans="1:8" ht="15.75" thickBot="1" x14ac:dyDescent="0.3">
      <c r="A20" s="140"/>
      <c r="B20" s="141"/>
      <c r="C20" s="141"/>
      <c r="D20" s="142"/>
      <c r="E20" s="105"/>
      <c r="F20" s="106"/>
    </row>
    <row r="22" spans="1:8" x14ac:dyDescent="0.25">
      <c r="D22" t="s">
        <v>69</v>
      </c>
    </row>
    <row r="24" spans="1:8" x14ac:dyDescent="0.25">
      <c r="H24" t="s">
        <v>66</v>
      </c>
    </row>
    <row r="25" spans="1:8" x14ac:dyDescent="0.25">
      <c r="C25" t="s">
        <v>67</v>
      </c>
    </row>
    <row r="29" spans="1:8" x14ac:dyDescent="0.25">
      <c r="A29" t="s">
        <v>68</v>
      </c>
    </row>
  </sheetData>
  <mergeCells count="10">
    <mergeCell ref="A5:D7"/>
    <mergeCell ref="A1:D3"/>
    <mergeCell ref="A9:D12"/>
    <mergeCell ref="A14:D16"/>
    <mergeCell ref="A18:D20"/>
    <mergeCell ref="E1:F3"/>
    <mergeCell ref="E5:F7"/>
    <mergeCell ref="E9:F12"/>
    <mergeCell ref="E14:F16"/>
    <mergeCell ref="E18:F20"/>
  </mergeCells>
  <hyperlinks>
    <hyperlink ref="A1" location="ЧЗДТ!A1" display="ООО &quot;ЧЗДТ&quot;"/>
    <hyperlink ref="A18:B19" location="Подписи!R1C1" display="Документы для сотрудников при трудоустройстве и в процессе работы"/>
    <hyperlink ref="A5:D7" location="треня!R1C1" display="Дата проведения тренировок"/>
    <hyperlink ref="A1:D3" location="Организация!R1C1" display="Наименование организации"/>
    <hyperlink ref="A9:D12" location="Огнетушители!R1C1" display="Дата осмотра первичных средств пожаротушения (огнетушители)"/>
    <hyperlink ref="A14:D16" location="Обучение!R1C1" display="Обучение руководителей и отвественных за ОТ, ПБ, ПМП, ГО ЧС ЭБ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C50"/>
  <sheetViews>
    <sheetView zoomScaleNormal="100" workbookViewId="0">
      <selection sqref="A1:A2"/>
    </sheetView>
  </sheetViews>
  <sheetFormatPr defaultRowHeight="15" x14ac:dyDescent="0.25"/>
  <cols>
    <col min="1" max="1" width="8.42578125" style="8" customWidth="1"/>
    <col min="2" max="2" width="28.85546875" customWidth="1"/>
    <col min="3" max="3" width="30.5703125" customWidth="1"/>
    <col min="4" max="4" width="9.42578125" customWidth="1"/>
    <col min="5" max="5" width="9.5703125" customWidth="1"/>
    <col min="6" max="6" width="10.28515625" customWidth="1"/>
    <col min="7" max="7" width="12.7109375" customWidth="1"/>
    <col min="8" max="8" width="13.42578125" customWidth="1"/>
    <col min="9" max="9" width="7.5703125" customWidth="1"/>
    <col min="10" max="10" width="7.7109375" customWidth="1"/>
    <col min="11" max="11" width="9.42578125" style="27" customWidth="1"/>
    <col min="12" max="12" width="9.7109375" style="27" customWidth="1"/>
    <col min="13" max="13" width="8.85546875" style="27" customWidth="1"/>
    <col min="14" max="14" width="9.140625" style="27" customWidth="1"/>
    <col min="15" max="15" width="9.140625" style="41" customWidth="1"/>
    <col min="16" max="16" width="10.140625" style="27" bestFit="1" customWidth="1"/>
    <col min="17" max="17" width="9.140625" style="27"/>
    <col min="26" max="26" width="12.5703125" customWidth="1"/>
    <col min="27" max="27" width="13.28515625" customWidth="1"/>
  </cols>
  <sheetData>
    <row r="1" spans="1:29" s="4" customFormat="1" ht="15.75" customHeight="1" thickBot="1" x14ac:dyDescent="0.3">
      <c r="A1" s="148" t="s">
        <v>39</v>
      </c>
      <c r="B1" s="150" t="s">
        <v>0</v>
      </c>
      <c r="C1" s="150" t="s">
        <v>1</v>
      </c>
      <c r="D1" s="145" t="s">
        <v>2</v>
      </c>
      <c r="E1" s="146"/>
      <c r="F1" s="147"/>
      <c r="G1" s="143" t="s">
        <v>10</v>
      </c>
      <c r="H1" s="152"/>
      <c r="I1" s="143" t="s">
        <v>12</v>
      </c>
      <c r="J1" s="144"/>
      <c r="K1" s="145" t="s">
        <v>3</v>
      </c>
      <c r="L1" s="146"/>
      <c r="M1" s="146"/>
      <c r="N1" s="146"/>
      <c r="O1" s="146"/>
      <c r="P1" s="146"/>
      <c r="Q1" s="147"/>
      <c r="R1"/>
      <c r="S1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6" customFormat="1" ht="15.75" thickBot="1" x14ac:dyDescent="0.3">
      <c r="A2" s="149"/>
      <c r="B2" s="151"/>
      <c r="C2" s="151"/>
      <c r="D2" s="7" t="s">
        <v>9</v>
      </c>
      <c r="E2" s="7" t="s">
        <v>6</v>
      </c>
      <c r="F2" s="7" t="s">
        <v>8</v>
      </c>
      <c r="G2" s="7" t="s">
        <v>11</v>
      </c>
      <c r="H2" s="7" t="s">
        <v>7</v>
      </c>
      <c r="I2" s="7" t="s">
        <v>13</v>
      </c>
      <c r="J2" s="7" t="s">
        <v>14</v>
      </c>
      <c r="K2" s="7" t="s">
        <v>58</v>
      </c>
      <c r="L2" s="7" t="s">
        <v>59</v>
      </c>
      <c r="M2" s="7" t="s">
        <v>62</v>
      </c>
      <c r="N2" s="7" t="s">
        <v>60</v>
      </c>
      <c r="O2" s="7" t="s">
        <v>63</v>
      </c>
      <c r="P2" s="7" t="s">
        <v>61</v>
      </c>
      <c r="Q2" s="7" t="s">
        <v>5</v>
      </c>
      <c r="R2"/>
      <c r="S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thickBot="1" x14ac:dyDescent="0.3">
      <c r="A3" s="24">
        <f ca="1">TODAY()</f>
        <v>43949</v>
      </c>
      <c r="G3" s="74"/>
      <c r="K3" s="40">
        <v>43826</v>
      </c>
      <c r="L3" s="40">
        <f>DATE(YEAR(K3),MONTH(K3)+6,DAY(K3))</f>
        <v>44009</v>
      </c>
      <c r="M3" s="40">
        <v>43765</v>
      </c>
      <c r="N3" s="40">
        <f>DATE(YEAR(M3)+1,MONTH(M3),DAY(M3))</f>
        <v>44131</v>
      </c>
      <c r="O3" s="40">
        <v>43765</v>
      </c>
      <c r="P3" s="40">
        <f>DATE(YEAR(O3)+1,MONTH(O3),DAY(O3))</f>
        <v>44131</v>
      </c>
      <c r="Q3" s="41"/>
    </row>
    <row r="4" spans="1:29" x14ac:dyDescent="0.25">
      <c r="A4"/>
      <c r="G4" s="74"/>
      <c r="K4" s="40">
        <v>43827</v>
      </c>
      <c r="L4" s="40">
        <f t="shared" ref="L4:L50" si="0">DATE(YEAR(K4),MONTH(K4)+6,DAY(K4))</f>
        <v>44010</v>
      </c>
      <c r="M4" s="40">
        <v>43766</v>
      </c>
      <c r="N4" s="40">
        <f t="shared" ref="N4:N50" si="1">DATE(YEAR(M4)+1,MONTH(M4),DAY(M4))</f>
        <v>44132</v>
      </c>
      <c r="O4" s="40">
        <v>43766</v>
      </c>
      <c r="P4" s="40">
        <f t="shared" ref="P4:P50" si="2">DATE(YEAR(O4)+1,MONTH(O4),DAY(O4))</f>
        <v>44132</v>
      </c>
      <c r="Q4" s="41"/>
    </row>
    <row r="5" spans="1:29" x14ac:dyDescent="0.25">
      <c r="A5"/>
      <c r="G5" s="74"/>
      <c r="K5" s="40">
        <v>43828</v>
      </c>
      <c r="L5" s="40">
        <f t="shared" si="0"/>
        <v>44011</v>
      </c>
      <c r="M5" s="40">
        <v>43767</v>
      </c>
      <c r="N5" s="40">
        <f t="shared" si="1"/>
        <v>44133</v>
      </c>
      <c r="O5" s="40">
        <v>43767</v>
      </c>
      <c r="P5" s="40">
        <f t="shared" si="2"/>
        <v>44133</v>
      </c>
      <c r="Q5" s="41"/>
    </row>
    <row r="6" spans="1:29" x14ac:dyDescent="0.25">
      <c r="A6"/>
      <c r="G6" s="74"/>
      <c r="K6" s="40">
        <v>43829</v>
      </c>
      <c r="L6" s="40">
        <f t="shared" si="0"/>
        <v>44012</v>
      </c>
      <c r="M6" s="40">
        <v>43768</v>
      </c>
      <c r="N6" s="40">
        <f t="shared" si="1"/>
        <v>44134</v>
      </c>
      <c r="O6" s="40">
        <v>43768</v>
      </c>
      <c r="P6" s="40">
        <f t="shared" si="2"/>
        <v>44134</v>
      </c>
      <c r="Q6" s="41"/>
    </row>
    <row r="7" spans="1:29" x14ac:dyDescent="0.25">
      <c r="A7"/>
      <c r="G7" s="74"/>
      <c r="K7" s="40">
        <v>43830</v>
      </c>
      <c r="L7" s="40">
        <f t="shared" si="0"/>
        <v>44013</v>
      </c>
      <c r="M7" s="40">
        <v>43769</v>
      </c>
      <c r="N7" s="40">
        <f t="shared" si="1"/>
        <v>44135</v>
      </c>
      <c r="O7" s="40">
        <v>43769</v>
      </c>
      <c r="P7" s="40">
        <f t="shared" si="2"/>
        <v>44135</v>
      </c>
      <c r="Q7" s="41"/>
    </row>
    <row r="8" spans="1:29" x14ac:dyDescent="0.25">
      <c r="A8"/>
      <c r="G8" s="74"/>
      <c r="K8" s="40">
        <v>43831</v>
      </c>
      <c r="L8" s="40">
        <f t="shared" si="0"/>
        <v>44013</v>
      </c>
      <c r="M8" s="40">
        <v>43770</v>
      </c>
      <c r="N8" s="40">
        <f t="shared" si="1"/>
        <v>44136</v>
      </c>
      <c r="O8" s="40">
        <v>43770</v>
      </c>
      <c r="P8" s="40">
        <f t="shared" si="2"/>
        <v>44136</v>
      </c>
      <c r="Q8" s="41"/>
    </row>
    <row r="9" spans="1:29" x14ac:dyDescent="0.25">
      <c r="A9"/>
      <c r="G9" s="74"/>
      <c r="K9" s="40">
        <v>43832</v>
      </c>
      <c r="L9" s="40">
        <f t="shared" si="0"/>
        <v>44014</v>
      </c>
      <c r="M9" s="40">
        <v>43771</v>
      </c>
      <c r="N9" s="40">
        <f t="shared" si="1"/>
        <v>44137</v>
      </c>
      <c r="O9" s="40">
        <v>43771</v>
      </c>
      <c r="P9" s="40">
        <f t="shared" si="2"/>
        <v>44137</v>
      </c>
      <c r="Q9" s="41"/>
    </row>
    <row r="10" spans="1:29" ht="15" customHeight="1" x14ac:dyDescent="0.25">
      <c r="A10"/>
      <c r="G10" s="74"/>
      <c r="K10" s="40">
        <v>43833</v>
      </c>
      <c r="L10" s="40">
        <f t="shared" si="0"/>
        <v>44015</v>
      </c>
      <c r="M10" s="40">
        <v>43772</v>
      </c>
      <c r="N10" s="40">
        <f t="shared" si="1"/>
        <v>44138</v>
      </c>
      <c r="O10" s="40">
        <v>43772</v>
      </c>
      <c r="P10" s="40">
        <f t="shared" si="2"/>
        <v>44138</v>
      </c>
      <c r="Q10" s="41"/>
    </row>
    <row r="11" spans="1:29" x14ac:dyDescent="0.25">
      <c r="A11"/>
      <c r="G11" s="74"/>
      <c r="K11" s="40">
        <v>43834</v>
      </c>
      <c r="L11" s="40">
        <f t="shared" si="0"/>
        <v>44016</v>
      </c>
      <c r="M11" s="40">
        <v>43773</v>
      </c>
      <c r="N11" s="40">
        <f t="shared" si="1"/>
        <v>44139</v>
      </c>
      <c r="O11" s="40">
        <v>43773</v>
      </c>
      <c r="P11" s="40">
        <f t="shared" si="2"/>
        <v>44139</v>
      </c>
      <c r="Q11" s="41"/>
    </row>
    <row r="12" spans="1:29" x14ac:dyDescent="0.25">
      <c r="A12"/>
      <c r="G12" s="74"/>
      <c r="K12" s="40">
        <v>43835</v>
      </c>
      <c r="L12" s="40">
        <f t="shared" si="0"/>
        <v>44017</v>
      </c>
      <c r="M12" s="40">
        <v>43774</v>
      </c>
      <c r="N12" s="40">
        <f t="shared" si="1"/>
        <v>44140</v>
      </c>
      <c r="O12" s="40">
        <v>43774</v>
      </c>
      <c r="P12" s="40">
        <f t="shared" si="2"/>
        <v>44140</v>
      </c>
      <c r="Q12" s="41"/>
    </row>
    <row r="13" spans="1:29" ht="15" customHeight="1" x14ac:dyDescent="0.25">
      <c r="A13"/>
      <c r="G13" s="74"/>
      <c r="K13" s="40">
        <v>43836</v>
      </c>
      <c r="L13" s="40">
        <f t="shared" si="0"/>
        <v>44018</v>
      </c>
      <c r="M13" s="40">
        <v>43775</v>
      </c>
      <c r="N13" s="40">
        <f t="shared" si="1"/>
        <v>44141</v>
      </c>
      <c r="O13" s="40">
        <v>43775</v>
      </c>
      <c r="P13" s="40">
        <f t="shared" si="2"/>
        <v>44141</v>
      </c>
    </row>
    <row r="14" spans="1:29" x14ac:dyDescent="0.25">
      <c r="A14"/>
      <c r="G14" s="74"/>
      <c r="K14" s="40">
        <v>43837</v>
      </c>
      <c r="L14" s="40">
        <f t="shared" si="0"/>
        <v>44019</v>
      </c>
      <c r="M14" s="40">
        <v>43776</v>
      </c>
      <c r="N14" s="40">
        <f t="shared" si="1"/>
        <v>44142</v>
      </c>
      <c r="O14" s="40">
        <v>43776</v>
      </c>
      <c r="P14" s="40">
        <f t="shared" si="2"/>
        <v>44142</v>
      </c>
    </row>
    <row r="15" spans="1:29" x14ac:dyDescent="0.25">
      <c r="A15"/>
      <c r="G15" s="74"/>
      <c r="K15" s="40">
        <v>43838</v>
      </c>
      <c r="L15" s="40">
        <f t="shared" si="0"/>
        <v>44020</v>
      </c>
      <c r="M15" s="40">
        <v>43777</v>
      </c>
      <c r="N15" s="40">
        <f t="shared" si="1"/>
        <v>44143</v>
      </c>
      <c r="O15" s="40">
        <v>43777</v>
      </c>
      <c r="P15" s="40">
        <f t="shared" si="2"/>
        <v>44143</v>
      </c>
    </row>
    <row r="16" spans="1:29" x14ac:dyDescent="0.25">
      <c r="A16"/>
      <c r="K16" s="40">
        <v>43839</v>
      </c>
      <c r="L16" s="40">
        <f t="shared" si="0"/>
        <v>44021</v>
      </c>
      <c r="M16" s="40">
        <v>43778</v>
      </c>
      <c r="N16" s="40">
        <f t="shared" si="1"/>
        <v>44144</v>
      </c>
      <c r="O16" s="40">
        <v>43778</v>
      </c>
      <c r="P16" s="40">
        <f t="shared" si="2"/>
        <v>44144</v>
      </c>
      <c r="S16" s="39"/>
    </row>
    <row r="17" spans="1:18" x14ac:dyDescent="0.25">
      <c r="A17"/>
      <c r="K17" s="40">
        <v>43840</v>
      </c>
      <c r="L17" s="40">
        <f t="shared" si="0"/>
        <v>44022</v>
      </c>
      <c r="M17" s="40">
        <v>43779</v>
      </c>
      <c r="N17" s="40">
        <f t="shared" si="1"/>
        <v>44145</v>
      </c>
      <c r="O17" s="40">
        <v>43779</v>
      </c>
      <c r="P17" s="40">
        <f t="shared" si="2"/>
        <v>44145</v>
      </c>
    </row>
    <row r="18" spans="1:18" x14ac:dyDescent="0.25">
      <c r="A18"/>
      <c r="K18" s="40">
        <v>43841</v>
      </c>
      <c r="L18" s="40">
        <f t="shared" si="0"/>
        <v>44023</v>
      </c>
      <c r="M18" s="40">
        <v>43780</v>
      </c>
      <c r="N18" s="40">
        <f t="shared" si="1"/>
        <v>44146</v>
      </c>
      <c r="O18" s="40">
        <v>43780</v>
      </c>
      <c r="P18" s="40">
        <f t="shared" si="2"/>
        <v>44146</v>
      </c>
    </row>
    <row r="19" spans="1:18" x14ac:dyDescent="0.25">
      <c r="A19"/>
      <c r="K19" s="40">
        <v>43842</v>
      </c>
      <c r="L19" s="40">
        <f t="shared" si="0"/>
        <v>44024</v>
      </c>
      <c r="M19" s="40">
        <v>43781</v>
      </c>
      <c r="N19" s="40">
        <f t="shared" si="1"/>
        <v>44147</v>
      </c>
      <c r="O19" s="40">
        <v>43781</v>
      </c>
      <c r="P19" s="40">
        <f t="shared" si="2"/>
        <v>44147</v>
      </c>
      <c r="R19" s="39"/>
    </row>
    <row r="20" spans="1:18" x14ac:dyDescent="0.25">
      <c r="A20"/>
      <c r="K20" s="40">
        <v>43843</v>
      </c>
      <c r="L20" s="40">
        <f t="shared" si="0"/>
        <v>44025</v>
      </c>
      <c r="M20" s="40">
        <v>43782</v>
      </c>
      <c r="N20" s="40">
        <f t="shared" si="1"/>
        <v>44148</v>
      </c>
      <c r="O20" s="40">
        <v>43782</v>
      </c>
      <c r="P20" s="40">
        <f t="shared" si="2"/>
        <v>44148</v>
      </c>
    </row>
    <row r="21" spans="1:18" x14ac:dyDescent="0.25">
      <c r="A21"/>
      <c r="K21" s="40">
        <v>43844</v>
      </c>
      <c r="L21" s="40">
        <f t="shared" si="0"/>
        <v>44026</v>
      </c>
      <c r="M21" s="40">
        <v>43783</v>
      </c>
      <c r="N21" s="40">
        <f t="shared" si="1"/>
        <v>44149</v>
      </c>
      <c r="O21" s="40">
        <v>43783</v>
      </c>
      <c r="P21" s="40">
        <f t="shared" si="2"/>
        <v>44149</v>
      </c>
    </row>
    <row r="22" spans="1:18" x14ac:dyDescent="0.25">
      <c r="A22"/>
      <c r="K22" s="40">
        <v>43845</v>
      </c>
      <c r="L22" s="40">
        <f t="shared" si="0"/>
        <v>44027</v>
      </c>
      <c r="M22" s="40">
        <v>43784</v>
      </c>
      <c r="N22" s="40">
        <f t="shared" si="1"/>
        <v>44150</v>
      </c>
      <c r="O22" s="40">
        <v>43784</v>
      </c>
      <c r="P22" s="40">
        <f t="shared" si="2"/>
        <v>44150</v>
      </c>
    </row>
    <row r="23" spans="1:18" x14ac:dyDescent="0.25">
      <c r="A23"/>
      <c r="K23" s="40">
        <v>43846</v>
      </c>
      <c r="L23" s="40">
        <f t="shared" si="0"/>
        <v>44028</v>
      </c>
      <c r="M23" s="40">
        <v>43785</v>
      </c>
      <c r="N23" s="40">
        <f t="shared" si="1"/>
        <v>44151</v>
      </c>
      <c r="O23" s="40">
        <v>43785</v>
      </c>
      <c r="P23" s="40">
        <f t="shared" si="2"/>
        <v>44151</v>
      </c>
    </row>
    <row r="24" spans="1:18" x14ac:dyDescent="0.25">
      <c r="A24"/>
      <c r="K24" s="40">
        <v>43847</v>
      </c>
      <c r="L24" s="40">
        <f t="shared" si="0"/>
        <v>44029</v>
      </c>
      <c r="M24" s="40">
        <v>43786</v>
      </c>
      <c r="N24" s="40">
        <f t="shared" si="1"/>
        <v>44152</v>
      </c>
      <c r="O24" s="40">
        <v>43786</v>
      </c>
      <c r="P24" s="40">
        <f t="shared" si="2"/>
        <v>44152</v>
      </c>
    </row>
    <row r="25" spans="1:18" x14ac:dyDescent="0.25">
      <c r="A25"/>
      <c r="K25" s="40">
        <v>43848</v>
      </c>
      <c r="L25" s="40">
        <f t="shared" si="0"/>
        <v>44030</v>
      </c>
      <c r="M25" s="40">
        <v>43787</v>
      </c>
      <c r="N25" s="40">
        <f t="shared" si="1"/>
        <v>44153</v>
      </c>
      <c r="O25" s="40">
        <v>43787</v>
      </c>
      <c r="P25" s="40">
        <f t="shared" si="2"/>
        <v>44153</v>
      </c>
    </row>
    <row r="26" spans="1:18" x14ac:dyDescent="0.25">
      <c r="A26"/>
      <c r="K26" s="40">
        <v>43849</v>
      </c>
      <c r="L26" s="40">
        <f t="shared" si="0"/>
        <v>44031</v>
      </c>
      <c r="M26" s="40">
        <v>43788</v>
      </c>
      <c r="N26" s="40">
        <f t="shared" si="1"/>
        <v>44154</v>
      </c>
      <c r="O26" s="40">
        <v>43788</v>
      </c>
      <c r="P26" s="40">
        <f t="shared" si="2"/>
        <v>44154</v>
      </c>
    </row>
    <row r="27" spans="1:18" x14ac:dyDescent="0.25">
      <c r="A27"/>
      <c r="K27" s="40">
        <v>43850</v>
      </c>
      <c r="L27" s="40">
        <f t="shared" si="0"/>
        <v>44032</v>
      </c>
      <c r="M27" s="40">
        <v>43789</v>
      </c>
      <c r="N27" s="40">
        <f t="shared" si="1"/>
        <v>44155</v>
      </c>
      <c r="O27" s="40">
        <v>43789</v>
      </c>
      <c r="P27" s="40">
        <f t="shared" si="2"/>
        <v>44155</v>
      </c>
    </row>
    <row r="28" spans="1:18" x14ac:dyDescent="0.25">
      <c r="K28" s="40">
        <v>43851</v>
      </c>
      <c r="L28" s="40">
        <f t="shared" si="0"/>
        <v>44033</v>
      </c>
      <c r="M28" s="40">
        <v>43790</v>
      </c>
      <c r="N28" s="40">
        <f t="shared" si="1"/>
        <v>44156</v>
      </c>
      <c r="O28" s="40">
        <v>43790</v>
      </c>
      <c r="P28" s="40">
        <f t="shared" si="2"/>
        <v>44156</v>
      </c>
    </row>
    <row r="29" spans="1:18" x14ac:dyDescent="0.25">
      <c r="K29" s="40">
        <v>43852</v>
      </c>
      <c r="L29" s="40">
        <f t="shared" si="0"/>
        <v>44034</v>
      </c>
      <c r="M29" s="40">
        <v>43791</v>
      </c>
      <c r="N29" s="40">
        <f t="shared" si="1"/>
        <v>44157</v>
      </c>
      <c r="O29" s="40">
        <v>43791</v>
      </c>
      <c r="P29" s="40">
        <f t="shared" si="2"/>
        <v>44157</v>
      </c>
    </row>
    <row r="30" spans="1:18" x14ac:dyDescent="0.25">
      <c r="K30" s="40">
        <v>43853</v>
      </c>
      <c r="L30" s="40">
        <f t="shared" si="0"/>
        <v>44035</v>
      </c>
      <c r="M30" s="40">
        <v>43792</v>
      </c>
      <c r="N30" s="40">
        <f t="shared" si="1"/>
        <v>44158</v>
      </c>
      <c r="O30" s="40">
        <v>43792</v>
      </c>
      <c r="P30" s="40">
        <f t="shared" si="2"/>
        <v>44158</v>
      </c>
    </row>
    <row r="31" spans="1:18" x14ac:dyDescent="0.25">
      <c r="K31" s="40">
        <v>43854</v>
      </c>
      <c r="L31" s="40">
        <f t="shared" si="0"/>
        <v>44036</v>
      </c>
      <c r="M31" s="40">
        <v>43793</v>
      </c>
      <c r="N31" s="40">
        <f t="shared" si="1"/>
        <v>44159</v>
      </c>
      <c r="O31" s="40">
        <v>43793</v>
      </c>
      <c r="P31" s="40">
        <f t="shared" si="2"/>
        <v>44159</v>
      </c>
    </row>
    <row r="32" spans="1:18" x14ac:dyDescent="0.25">
      <c r="K32" s="40">
        <v>43855</v>
      </c>
      <c r="L32" s="40">
        <f t="shared" si="0"/>
        <v>44037</v>
      </c>
      <c r="M32" s="40">
        <v>43794</v>
      </c>
      <c r="N32" s="40">
        <f t="shared" si="1"/>
        <v>44160</v>
      </c>
      <c r="O32" s="40">
        <v>43794</v>
      </c>
      <c r="P32" s="40">
        <f t="shared" si="2"/>
        <v>44160</v>
      </c>
    </row>
    <row r="33" spans="11:16" x14ac:dyDescent="0.25">
      <c r="K33" s="40">
        <v>43856</v>
      </c>
      <c r="L33" s="40">
        <f t="shared" si="0"/>
        <v>44038</v>
      </c>
      <c r="M33" s="40">
        <v>43795</v>
      </c>
      <c r="N33" s="40">
        <f t="shared" si="1"/>
        <v>44161</v>
      </c>
      <c r="O33" s="40">
        <v>43795</v>
      </c>
      <c r="P33" s="40">
        <f t="shared" si="2"/>
        <v>44161</v>
      </c>
    </row>
    <row r="34" spans="11:16" x14ac:dyDescent="0.25">
      <c r="K34" s="40">
        <v>43857</v>
      </c>
      <c r="L34" s="40">
        <f t="shared" si="0"/>
        <v>44039</v>
      </c>
      <c r="M34" s="40">
        <v>43796</v>
      </c>
      <c r="N34" s="40">
        <f t="shared" si="1"/>
        <v>44162</v>
      </c>
      <c r="O34" s="40">
        <v>43796</v>
      </c>
      <c r="P34" s="40">
        <f t="shared" si="2"/>
        <v>44162</v>
      </c>
    </row>
    <row r="35" spans="11:16" x14ac:dyDescent="0.25">
      <c r="K35" s="40">
        <v>43858</v>
      </c>
      <c r="L35" s="40">
        <f t="shared" si="0"/>
        <v>44040</v>
      </c>
      <c r="M35" s="40">
        <v>43797</v>
      </c>
      <c r="N35" s="40">
        <f t="shared" si="1"/>
        <v>44163</v>
      </c>
      <c r="O35" s="40">
        <v>43797</v>
      </c>
      <c r="P35" s="40">
        <f t="shared" si="2"/>
        <v>44163</v>
      </c>
    </row>
    <row r="36" spans="11:16" x14ac:dyDescent="0.25">
      <c r="K36" s="40">
        <v>43859</v>
      </c>
      <c r="L36" s="40">
        <f t="shared" si="0"/>
        <v>44041</v>
      </c>
      <c r="M36" s="40">
        <v>43798</v>
      </c>
      <c r="N36" s="40">
        <f t="shared" si="1"/>
        <v>44164</v>
      </c>
      <c r="O36" s="40">
        <v>43798</v>
      </c>
      <c r="P36" s="40">
        <f t="shared" si="2"/>
        <v>44164</v>
      </c>
    </row>
    <row r="37" spans="11:16" x14ac:dyDescent="0.25">
      <c r="K37" s="40">
        <v>43860</v>
      </c>
      <c r="L37" s="40">
        <f t="shared" si="0"/>
        <v>44042</v>
      </c>
      <c r="M37" s="40">
        <v>43799</v>
      </c>
      <c r="N37" s="40">
        <f t="shared" si="1"/>
        <v>44165</v>
      </c>
      <c r="O37" s="40">
        <v>43799</v>
      </c>
      <c r="P37" s="40">
        <f t="shared" si="2"/>
        <v>44165</v>
      </c>
    </row>
    <row r="38" spans="11:16" x14ac:dyDescent="0.25">
      <c r="K38" s="40">
        <v>43861</v>
      </c>
      <c r="L38" s="40">
        <f t="shared" si="0"/>
        <v>44043</v>
      </c>
      <c r="M38" s="40">
        <v>43800</v>
      </c>
      <c r="N38" s="40">
        <f t="shared" si="1"/>
        <v>44166</v>
      </c>
      <c r="O38" s="40">
        <v>43800</v>
      </c>
      <c r="P38" s="40">
        <f t="shared" si="2"/>
        <v>44166</v>
      </c>
    </row>
    <row r="39" spans="11:16" x14ac:dyDescent="0.25">
      <c r="K39" s="40">
        <v>43862</v>
      </c>
      <c r="L39" s="40">
        <f t="shared" si="0"/>
        <v>44044</v>
      </c>
      <c r="M39" s="40">
        <v>43801</v>
      </c>
      <c r="N39" s="40">
        <f t="shared" si="1"/>
        <v>44167</v>
      </c>
      <c r="O39" s="40">
        <v>43801</v>
      </c>
      <c r="P39" s="40">
        <f t="shared" si="2"/>
        <v>44167</v>
      </c>
    </row>
    <row r="40" spans="11:16" x14ac:dyDescent="0.25">
      <c r="K40" s="40">
        <v>43863</v>
      </c>
      <c r="L40" s="40">
        <f t="shared" si="0"/>
        <v>44045</v>
      </c>
      <c r="M40" s="40">
        <v>43802</v>
      </c>
      <c r="N40" s="40">
        <f t="shared" si="1"/>
        <v>44168</v>
      </c>
      <c r="O40" s="40">
        <v>43802</v>
      </c>
      <c r="P40" s="40">
        <f t="shared" si="2"/>
        <v>44168</v>
      </c>
    </row>
    <row r="41" spans="11:16" x14ac:dyDescent="0.25">
      <c r="K41" s="40">
        <v>43864</v>
      </c>
      <c r="L41" s="40">
        <f t="shared" si="0"/>
        <v>44046</v>
      </c>
      <c r="M41" s="40">
        <v>43803</v>
      </c>
      <c r="N41" s="40">
        <f t="shared" si="1"/>
        <v>44169</v>
      </c>
      <c r="O41" s="40">
        <v>43803</v>
      </c>
      <c r="P41" s="40">
        <f t="shared" si="2"/>
        <v>44169</v>
      </c>
    </row>
    <row r="42" spans="11:16" x14ac:dyDescent="0.25">
      <c r="K42" s="40">
        <v>43865</v>
      </c>
      <c r="L42" s="40">
        <f t="shared" si="0"/>
        <v>44047</v>
      </c>
      <c r="M42" s="40">
        <v>43804</v>
      </c>
      <c r="N42" s="40">
        <f t="shared" si="1"/>
        <v>44170</v>
      </c>
      <c r="O42" s="40">
        <v>43804</v>
      </c>
      <c r="P42" s="40">
        <f t="shared" si="2"/>
        <v>44170</v>
      </c>
    </row>
    <row r="43" spans="11:16" x14ac:dyDescent="0.25">
      <c r="K43" s="40">
        <v>43866</v>
      </c>
      <c r="L43" s="40">
        <f t="shared" si="0"/>
        <v>44048</v>
      </c>
      <c r="M43" s="40">
        <v>43805</v>
      </c>
      <c r="N43" s="40">
        <f t="shared" si="1"/>
        <v>44171</v>
      </c>
      <c r="O43" s="40">
        <v>43805</v>
      </c>
      <c r="P43" s="40">
        <f t="shared" si="2"/>
        <v>44171</v>
      </c>
    </row>
    <row r="44" spans="11:16" x14ac:dyDescent="0.25">
      <c r="K44" s="40">
        <v>43867</v>
      </c>
      <c r="L44" s="40">
        <f t="shared" si="0"/>
        <v>44049</v>
      </c>
      <c r="M44" s="40">
        <v>43806</v>
      </c>
      <c r="N44" s="40">
        <f t="shared" si="1"/>
        <v>44172</v>
      </c>
      <c r="O44" s="40">
        <v>43806</v>
      </c>
      <c r="P44" s="40">
        <f t="shared" si="2"/>
        <v>44172</v>
      </c>
    </row>
    <row r="45" spans="11:16" x14ac:dyDescent="0.25">
      <c r="K45" s="40">
        <v>43868</v>
      </c>
      <c r="L45" s="40">
        <f t="shared" si="0"/>
        <v>44050</v>
      </c>
      <c r="M45" s="40">
        <v>43807</v>
      </c>
      <c r="N45" s="40">
        <f t="shared" si="1"/>
        <v>44173</v>
      </c>
      <c r="O45" s="40">
        <v>43807</v>
      </c>
      <c r="P45" s="40">
        <f t="shared" si="2"/>
        <v>44173</v>
      </c>
    </row>
    <row r="46" spans="11:16" x14ac:dyDescent="0.25">
      <c r="K46" s="40">
        <v>43869</v>
      </c>
      <c r="L46" s="40">
        <f t="shared" si="0"/>
        <v>44051</v>
      </c>
      <c r="M46" s="40">
        <v>43808</v>
      </c>
      <c r="N46" s="40">
        <f t="shared" si="1"/>
        <v>44174</v>
      </c>
      <c r="O46" s="40">
        <v>43808</v>
      </c>
      <c r="P46" s="40">
        <f t="shared" si="2"/>
        <v>44174</v>
      </c>
    </row>
    <row r="47" spans="11:16" x14ac:dyDescent="0.25">
      <c r="K47" s="40">
        <v>43870</v>
      </c>
      <c r="L47" s="40">
        <f t="shared" si="0"/>
        <v>44052</v>
      </c>
      <c r="M47" s="40">
        <v>43809</v>
      </c>
      <c r="N47" s="40">
        <f t="shared" si="1"/>
        <v>44175</v>
      </c>
      <c r="O47" s="40">
        <v>43809</v>
      </c>
      <c r="P47" s="40">
        <f t="shared" si="2"/>
        <v>44175</v>
      </c>
    </row>
    <row r="48" spans="11:16" x14ac:dyDescent="0.25">
      <c r="K48" s="40">
        <v>43871</v>
      </c>
      <c r="L48" s="40">
        <f t="shared" si="0"/>
        <v>44053</v>
      </c>
      <c r="M48" s="40">
        <v>43810</v>
      </c>
      <c r="N48" s="40">
        <f t="shared" si="1"/>
        <v>44176</v>
      </c>
      <c r="O48" s="40">
        <v>43810</v>
      </c>
      <c r="P48" s="40">
        <f t="shared" si="2"/>
        <v>44176</v>
      </c>
    </row>
    <row r="49" spans="11:16" x14ac:dyDescent="0.25">
      <c r="K49" s="40">
        <v>43872</v>
      </c>
      <c r="L49" s="40">
        <f t="shared" si="0"/>
        <v>44054</v>
      </c>
      <c r="M49" s="40">
        <v>43811</v>
      </c>
      <c r="N49" s="40">
        <f t="shared" si="1"/>
        <v>44177</v>
      </c>
      <c r="O49" s="40">
        <v>43811</v>
      </c>
      <c r="P49" s="40">
        <f t="shared" si="2"/>
        <v>44177</v>
      </c>
    </row>
    <row r="50" spans="11:16" x14ac:dyDescent="0.25">
      <c r="K50" s="40">
        <v>43873</v>
      </c>
      <c r="L50" s="40">
        <f t="shared" si="0"/>
        <v>44055</v>
      </c>
      <c r="M50" s="40">
        <v>43812</v>
      </c>
      <c r="N50" s="40">
        <f t="shared" si="1"/>
        <v>44178</v>
      </c>
      <c r="O50" s="40">
        <v>43812</v>
      </c>
      <c r="P50" s="40">
        <f t="shared" si="2"/>
        <v>44178</v>
      </c>
    </row>
  </sheetData>
  <mergeCells count="7">
    <mergeCell ref="I1:J1"/>
    <mergeCell ref="K1:Q1"/>
    <mergeCell ref="A1:A2"/>
    <mergeCell ref="B1:B2"/>
    <mergeCell ref="C1:C2"/>
    <mergeCell ref="D1:F1"/>
    <mergeCell ref="G1:H1"/>
  </mergeCells>
  <conditionalFormatting sqref="L2:L1048576">
    <cfRule type="expression" dxfId="12" priority="4">
      <formula>L2-$A$3&lt;10</formula>
    </cfRule>
  </conditionalFormatting>
  <conditionalFormatting sqref="N2:N1048576">
    <cfRule type="expression" dxfId="11" priority="3">
      <formula>N2-$A$3&lt;10</formula>
    </cfRule>
  </conditionalFormatting>
  <conditionalFormatting sqref="P2:P1048576">
    <cfRule type="expression" dxfId="10" priority="2">
      <formula>P2-$A$3&lt;10</formula>
    </cfRule>
  </conditionalFormatting>
  <hyperlinks>
    <hyperlink ref="A1:A2" location="ГЛАВНАЯ!R1C1" display="ГЛАВНАЯ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35"/>
  <sheetViews>
    <sheetView workbookViewId="0">
      <selection sqref="A1:A2"/>
    </sheetView>
  </sheetViews>
  <sheetFormatPr defaultRowHeight="15" x14ac:dyDescent="0.25"/>
  <cols>
    <col min="2" max="2" width="28.85546875" customWidth="1"/>
    <col min="3" max="3" width="30.5703125" customWidth="1"/>
  </cols>
  <sheetData>
    <row r="1" spans="1:13" ht="15.75" thickBot="1" x14ac:dyDescent="0.3">
      <c r="A1" s="148" t="s">
        <v>39</v>
      </c>
      <c r="B1" s="163" t="s">
        <v>51</v>
      </c>
      <c r="C1" s="164"/>
      <c r="D1" s="157" t="s">
        <v>55</v>
      </c>
      <c r="E1" s="90"/>
      <c r="F1" s="159" t="s">
        <v>54</v>
      </c>
      <c r="G1" s="160"/>
      <c r="H1" s="159" t="s">
        <v>53</v>
      </c>
      <c r="I1" s="160"/>
      <c r="J1" s="157" t="s">
        <v>5</v>
      </c>
      <c r="K1" s="90"/>
      <c r="L1" s="153" t="s">
        <v>52</v>
      </c>
      <c r="M1" s="154"/>
    </row>
    <row r="2" spans="1:13" ht="15.75" thickBot="1" x14ac:dyDescent="0.3">
      <c r="A2" s="149"/>
      <c r="B2" s="150" t="s">
        <v>0</v>
      </c>
      <c r="C2" s="150" t="s">
        <v>1</v>
      </c>
      <c r="D2" s="158"/>
      <c r="E2" s="94"/>
      <c r="F2" s="161"/>
      <c r="G2" s="162"/>
      <c r="H2" s="161"/>
      <c r="I2" s="162"/>
      <c r="J2" s="158"/>
      <c r="K2" s="94"/>
      <c r="L2" s="155"/>
      <c r="M2" s="156"/>
    </row>
    <row r="3" spans="1:13" ht="15.75" thickBot="1" x14ac:dyDescent="0.3">
      <c r="A3" s="24">
        <f ca="1">TODAY()</f>
        <v>43949</v>
      </c>
      <c r="B3" s="151"/>
      <c r="C3" s="151"/>
      <c r="D3" s="7" t="s">
        <v>56</v>
      </c>
      <c r="E3" s="7" t="s">
        <v>57</v>
      </c>
      <c r="F3" s="7" t="s">
        <v>56</v>
      </c>
      <c r="G3" s="7" t="s">
        <v>57</v>
      </c>
      <c r="H3" s="7" t="s">
        <v>56</v>
      </c>
      <c r="I3" s="7" t="s">
        <v>57</v>
      </c>
      <c r="J3" s="7" t="s">
        <v>56</v>
      </c>
      <c r="K3" s="7" t="s">
        <v>57</v>
      </c>
      <c r="L3" s="7" t="s">
        <v>56</v>
      </c>
      <c r="M3" s="7" t="s">
        <v>57</v>
      </c>
    </row>
    <row r="4" spans="1:13" x14ac:dyDescent="0.25">
      <c r="D4" s="37">
        <v>42852</v>
      </c>
      <c r="E4" s="38">
        <f>DATE(YEAR(D4)+3,MONTH(D4),DAY(D4)-7)</f>
        <v>43941</v>
      </c>
      <c r="F4" s="37"/>
      <c r="G4" s="38">
        <f>DATE(YEAR(F4)+3,MONTH(F4),DAY(F4)-7)</f>
        <v>1089</v>
      </c>
      <c r="H4" s="37"/>
      <c r="I4" s="38">
        <f>DATE(YEAR(H4)+1,MONTH(H4),DAY(H4)-7)</f>
        <v>359</v>
      </c>
      <c r="J4" s="37"/>
      <c r="K4" s="38">
        <f>DATE(YEAR(J4)+5,MONTH(J4),DAY(J4)-7)</f>
        <v>1820</v>
      </c>
      <c r="L4" s="1"/>
      <c r="M4" s="1"/>
    </row>
    <row r="5" spans="1:13" x14ac:dyDescent="0.25">
      <c r="D5" s="37">
        <v>43850</v>
      </c>
      <c r="E5" s="38">
        <f>DATE(YEAR(D5)+3,MONTH(D5),DAY(D5)-7)</f>
        <v>44939</v>
      </c>
      <c r="F5" s="37"/>
      <c r="G5" s="38">
        <f>DATE(YEAR(F5)+3,MONTH(F5),DAY(F5)-7)</f>
        <v>1089</v>
      </c>
      <c r="H5" s="37"/>
      <c r="I5" s="38">
        <f>DATE(YEAR(H5)+1,MONTH(H5),DAY(H5)-7)</f>
        <v>359</v>
      </c>
      <c r="J5" s="37"/>
      <c r="K5" s="38">
        <f>DATE(YEAR(J5)+5,MONTH(J5),DAY(J5)-7)</f>
        <v>1820</v>
      </c>
      <c r="L5" s="1"/>
      <c r="M5" s="1"/>
    </row>
    <row r="6" spans="1:13" x14ac:dyDescent="0.25">
      <c r="D6" s="37"/>
      <c r="E6" s="38">
        <f t="shared" ref="E6:E35" si="0">DATE(YEAR(D6)+3,MONTH(D6),DAY(D6)-7)</f>
        <v>1089</v>
      </c>
      <c r="F6" s="37">
        <v>43850</v>
      </c>
      <c r="G6" s="38">
        <f t="shared" ref="G6:G35" si="1">DATE(YEAR(F6)+3,MONTH(F6),DAY(F6)-7)</f>
        <v>44939</v>
      </c>
      <c r="H6" s="37"/>
      <c r="I6" s="38">
        <f t="shared" ref="I6:I35" si="2">DATE(YEAR(H6)+1,MONTH(H6),DAY(H6)-7)</f>
        <v>359</v>
      </c>
      <c r="J6" s="37"/>
      <c r="K6" s="38">
        <f t="shared" ref="K6:K35" si="3">DATE(YEAR(J6)+5,MONTH(J6),DAY(J6)-7)</f>
        <v>1820</v>
      </c>
    </row>
    <row r="7" spans="1:13" x14ac:dyDescent="0.25">
      <c r="D7" s="37"/>
      <c r="E7" s="38">
        <f t="shared" si="0"/>
        <v>1089</v>
      </c>
      <c r="F7" s="37"/>
      <c r="G7" s="38">
        <f t="shared" si="1"/>
        <v>1089</v>
      </c>
      <c r="H7" s="37">
        <v>43850</v>
      </c>
      <c r="I7" s="38">
        <f t="shared" si="2"/>
        <v>44209</v>
      </c>
      <c r="J7" s="37"/>
      <c r="K7" s="38">
        <f t="shared" si="3"/>
        <v>1820</v>
      </c>
    </row>
    <row r="8" spans="1:13" x14ac:dyDescent="0.25">
      <c r="D8" s="37"/>
      <c r="E8" s="38">
        <f t="shared" si="0"/>
        <v>1089</v>
      </c>
      <c r="F8" s="37"/>
      <c r="G8" s="38">
        <f t="shared" si="1"/>
        <v>1089</v>
      </c>
      <c r="H8" s="37"/>
      <c r="I8" s="38">
        <f t="shared" si="2"/>
        <v>359</v>
      </c>
      <c r="J8" s="37">
        <v>43850</v>
      </c>
      <c r="K8" s="38">
        <f t="shared" si="3"/>
        <v>45670</v>
      </c>
    </row>
    <row r="9" spans="1:13" x14ac:dyDescent="0.25">
      <c r="D9" s="37"/>
      <c r="E9" s="38">
        <f t="shared" si="0"/>
        <v>1089</v>
      </c>
      <c r="F9" s="37"/>
      <c r="G9" s="38">
        <f t="shared" si="1"/>
        <v>1089</v>
      </c>
      <c r="H9" s="37"/>
      <c r="I9" s="38">
        <f t="shared" si="2"/>
        <v>359</v>
      </c>
      <c r="J9" s="37"/>
      <c r="K9" s="38">
        <f t="shared" si="3"/>
        <v>1820</v>
      </c>
    </row>
    <row r="10" spans="1:13" x14ac:dyDescent="0.25">
      <c r="D10" s="37"/>
      <c r="E10" s="38">
        <f t="shared" si="0"/>
        <v>1089</v>
      </c>
      <c r="F10" s="37"/>
      <c r="G10" s="38">
        <f t="shared" si="1"/>
        <v>1089</v>
      </c>
      <c r="H10" s="37"/>
      <c r="I10" s="38">
        <f t="shared" si="2"/>
        <v>359</v>
      </c>
      <c r="J10" s="37"/>
      <c r="K10" s="38">
        <f t="shared" si="3"/>
        <v>1820</v>
      </c>
    </row>
    <row r="11" spans="1:13" x14ac:dyDescent="0.25">
      <c r="D11" s="37"/>
      <c r="E11" s="38">
        <f t="shared" si="0"/>
        <v>1089</v>
      </c>
      <c r="F11" s="37"/>
      <c r="G11" s="38">
        <f t="shared" si="1"/>
        <v>1089</v>
      </c>
      <c r="H11" s="37"/>
      <c r="I11" s="38">
        <f t="shared" si="2"/>
        <v>359</v>
      </c>
      <c r="J11" s="37"/>
      <c r="K11" s="38">
        <f t="shared" si="3"/>
        <v>1820</v>
      </c>
    </row>
    <row r="12" spans="1:13" x14ac:dyDescent="0.25">
      <c r="D12" s="37"/>
      <c r="E12" s="38">
        <f t="shared" si="0"/>
        <v>1089</v>
      </c>
      <c r="F12" s="37"/>
      <c r="G12" s="38">
        <f t="shared" si="1"/>
        <v>1089</v>
      </c>
      <c r="H12" s="37"/>
      <c r="I12" s="38">
        <f t="shared" si="2"/>
        <v>359</v>
      </c>
      <c r="J12" s="37"/>
      <c r="K12" s="38">
        <f t="shared" si="3"/>
        <v>1820</v>
      </c>
    </row>
    <row r="13" spans="1:13" x14ac:dyDescent="0.25">
      <c r="D13" s="37"/>
      <c r="E13" s="38">
        <f t="shared" si="0"/>
        <v>1089</v>
      </c>
      <c r="F13" s="37"/>
      <c r="G13" s="38">
        <f t="shared" si="1"/>
        <v>1089</v>
      </c>
      <c r="H13" s="37"/>
      <c r="I13" s="38">
        <f t="shared" si="2"/>
        <v>359</v>
      </c>
      <c r="J13" s="37"/>
      <c r="K13" s="38">
        <f t="shared" si="3"/>
        <v>1820</v>
      </c>
    </row>
    <row r="14" spans="1:13" x14ac:dyDescent="0.25">
      <c r="D14" s="37"/>
      <c r="E14" s="38">
        <f t="shared" si="0"/>
        <v>1089</v>
      </c>
      <c r="F14" s="37"/>
      <c r="G14" s="38">
        <f t="shared" si="1"/>
        <v>1089</v>
      </c>
      <c r="H14" s="37"/>
      <c r="I14" s="38">
        <f t="shared" si="2"/>
        <v>359</v>
      </c>
      <c r="J14" s="37"/>
      <c r="K14" s="38">
        <f t="shared" si="3"/>
        <v>1820</v>
      </c>
    </row>
    <row r="15" spans="1:13" x14ac:dyDescent="0.25">
      <c r="D15" s="37"/>
      <c r="E15" s="38">
        <f t="shared" si="0"/>
        <v>1089</v>
      </c>
      <c r="F15" s="37"/>
      <c r="G15" s="38">
        <f t="shared" si="1"/>
        <v>1089</v>
      </c>
      <c r="H15" s="37"/>
      <c r="I15" s="38">
        <f t="shared" si="2"/>
        <v>359</v>
      </c>
      <c r="J15" s="37"/>
      <c r="K15" s="38">
        <f t="shared" si="3"/>
        <v>1820</v>
      </c>
    </row>
    <row r="16" spans="1:13" x14ac:dyDescent="0.25">
      <c r="D16" s="37"/>
      <c r="E16" s="38">
        <f t="shared" si="0"/>
        <v>1089</v>
      </c>
      <c r="F16" s="37"/>
      <c r="G16" s="38">
        <f t="shared" si="1"/>
        <v>1089</v>
      </c>
      <c r="H16" s="37"/>
      <c r="I16" s="38">
        <f t="shared" si="2"/>
        <v>359</v>
      </c>
      <c r="J16" s="37"/>
      <c r="K16" s="38">
        <f t="shared" si="3"/>
        <v>1820</v>
      </c>
    </row>
    <row r="17" spans="4:11" x14ac:dyDescent="0.25">
      <c r="D17" s="37"/>
      <c r="E17" s="38">
        <f t="shared" si="0"/>
        <v>1089</v>
      </c>
      <c r="F17" s="37"/>
      <c r="G17" s="38">
        <f t="shared" si="1"/>
        <v>1089</v>
      </c>
      <c r="H17" s="37"/>
      <c r="I17" s="38">
        <f t="shared" si="2"/>
        <v>359</v>
      </c>
      <c r="J17" s="37"/>
      <c r="K17" s="38">
        <f t="shared" si="3"/>
        <v>1820</v>
      </c>
    </row>
    <row r="18" spans="4:11" x14ac:dyDescent="0.25">
      <c r="D18" s="37"/>
      <c r="E18" s="38">
        <f t="shared" si="0"/>
        <v>1089</v>
      </c>
      <c r="F18" s="37"/>
      <c r="G18" s="38">
        <f t="shared" si="1"/>
        <v>1089</v>
      </c>
      <c r="H18" s="37"/>
      <c r="I18" s="38">
        <f t="shared" si="2"/>
        <v>359</v>
      </c>
      <c r="J18" s="37"/>
      <c r="K18" s="38">
        <f t="shared" si="3"/>
        <v>1820</v>
      </c>
    </row>
    <row r="19" spans="4:11" x14ac:dyDescent="0.25">
      <c r="D19" s="37"/>
      <c r="E19" s="38">
        <f t="shared" si="0"/>
        <v>1089</v>
      </c>
      <c r="F19" s="37"/>
      <c r="G19" s="38">
        <f t="shared" si="1"/>
        <v>1089</v>
      </c>
      <c r="H19" s="37"/>
      <c r="I19" s="38">
        <f t="shared" si="2"/>
        <v>359</v>
      </c>
      <c r="J19" s="37"/>
      <c r="K19" s="38">
        <f t="shared" si="3"/>
        <v>1820</v>
      </c>
    </row>
    <row r="20" spans="4:11" x14ac:dyDescent="0.25">
      <c r="D20" s="37"/>
      <c r="E20" s="38">
        <f t="shared" si="0"/>
        <v>1089</v>
      </c>
      <c r="F20" s="37"/>
      <c r="G20" s="38">
        <f t="shared" si="1"/>
        <v>1089</v>
      </c>
      <c r="H20" s="37"/>
      <c r="I20" s="38">
        <f t="shared" si="2"/>
        <v>359</v>
      </c>
      <c r="J20" s="37"/>
      <c r="K20" s="38">
        <f t="shared" si="3"/>
        <v>1820</v>
      </c>
    </row>
    <row r="21" spans="4:11" x14ac:dyDescent="0.25">
      <c r="D21" s="37"/>
      <c r="E21" s="38">
        <f t="shared" si="0"/>
        <v>1089</v>
      </c>
      <c r="F21" s="37"/>
      <c r="G21" s="38">
        <f t="shared" si="1"/>
        <v>1089</v>
      </c>
      <c r="H21" s="37"/>
      <c r="I21" s="38">
        <f t="shared" si="2"/>
        <v>359</v>
      </c>
      <c r="J21" s="37"/>
      <c r="K21" s="38">
        <f t="shared" si="3"/>
        <v>1820</v>
      </c>
    </row>
    <row r="22" spans="4:11" x14ac:dyDescent="0.25">
      <c r="D22" s="37"/>
      <c r="E22" s="38">
        <f t="shared" si="0"/>
        <v>1089</v>
      </c>
      <c r="F22" s="37"/>
      <c r="G22" s="38">
        <f t="shared" si="1"/>
        <v>1089</v>
      </c>
      <c r="H22" s="37"/>
      <c r="I22" s="38">
        <f t="shared" si="2"/>
        <v>359</v>
      </c>
      <c r="J22" s="37"/>
      <c r="K22" s="38">
        <f t="shared" si="3"/>
        <v>1820</v>
      </c>
    </row>
    <row r="23" spans="4:11" x14ac:dyDescent="0.25">
      <c r="D23" s="37"/>
      <c r="E23" s="38">
        <f t="shared" si="0"/>
        <v>1089</v>
      </c>
      <c r="F23" s="37"/>
      <c r="G23" s="38">
        <f t="shared" si="1"/>
        <v>1089</v>
      </c>
      <c r="H23" s="37"/>
      <c r="I23" s="38">
        <f t="shared" si="2"/>
        <v>359</v>
      </c>
      <c r="J23" s="37"/>
      <c r="K23" s="38">
        <f t="shared" si="3"/>
        <v>1820</v>
      </c>
    </row>
    <row r="24" spans="4:11" x14ac:dyDescent="0.25">
      <c r="D24" s="37"/>
      <c r="E24" s="38">
        <f t="shared" si="0"/>
        <v>1089</v>
      </c>
      <c r="F24" s="37"/>
      <c r="G24" s="38">
        <f t="shared" si="1"/>
        <v>1089</v>
      </c>
      <c r="H24" s="37"/>
      <c r="I24" s="38">
        <f t="shared" si="2"/>
        <v>359</v>
      </c>
      <c r="J24" s="37"/>
      <c r="K24" s="38">
        <f t="shared" si="3"/>
        <v>1820</v>
      </c>
    </row>
    <row r="25" spans="4:11" x14ac:dyDescent="0.25">
      <c r="D25" s="37"/>
      <c r="E25" s="38">
        <f t="shared" si="0"/>
        <v>1089</v>
      </c>
      <c r="F25" s="37"/>
      <c r="G25" s="38">
        <f t="shared" si="1"/>
        <v>1089</v>
      </c>
      <c r="H25" s="37"/>
      <c r="I25" s="38">
        <f t="shared" si="2"/>
        <v>359</v>
      </c>
      <c r="J25" s="37"/>
      <c r="K25" s="38">
        <f t="shared" si="3"/>
        <v>1820</v>
      </c>
    </row>
    <row r="26" spans="4:11" x14ac:dyDescent="0.25">
      <c r="D26" s="37"/>
      <c r="E26" s="38">
        <f t="shared" si="0"/>
        <v>1089</v>
      </c>
      <c r="F26" s="37"/>
      <c r="G26" s="38">
        <f t="shared" si="1"/>
        <v>1089</v>
      </c>
      <c r="H26" s="37"/>
      <c r="I26" s="38">
        <f t="shared" si="2"/>
        <v>359</v>
      </c>
      <c r="J26" s="37"/>
      <c r="K26" s="38">
        <f t="shared" si="3"/>
        <v>1820</v>
      </c>
    </row>
    <row r="27" spans="4:11" x14ac:dyDescent="0.25">
      <c r="D27" s="37"/>
      <c r="E27" s="38">
        <f t="shared" si="0"/>
        <v>1089</v>
      </c>
      <c r="F27" s="37"/>
      <c r="G27" s="38">
        <f t="shared" si="1"/>
        <v>1089</v>
      </c>
      <c r="H27" s="37"/>
      <c r="I27" s="38">
        <f t="shared" si="2"/>
        <v>359</v>
      </c>
      <c r="J27" s="37"/>
      <c r="K27" s="38">
        <f t="shared" si="3"/>
        <v>1820</v>
      </c>
    </row>
    <row r="28" spans="4:11" x14ac:dyDescent="0.25">
      <c r="D28" s="37"/>
      <c r="E28" s="38">
        <f t="shared" si="0"/>
        <v>1089</v>
      </c>
      <c r="F28" s="37"/>
      <c r="G28" s="38">
        <f t="shared" si="1"/>
        <v>1089</v>
      </c>
      <c r="H28" s="37"/>
      <c r="I28" s="38">
        <f t="shared" si="2"/>
        <v>359</v>
      </c>
      <c r="J28" s="37"/>
      <c r="K28" s="38">
        <f t="shared" si="3"/>
        <v>1820</v>
      </c>
    </row>
    <row r="29" spans="4:11" x14ac:dyDescent="0.25">
      <c r="D29" s="37"/>
      <c r="E29" s="38">
        <f t="shared" si="0"/>
        <v>1089</v>
      </c>
      <c r="F29" s="37"/>
      <c r="G29" s="38">
        <f t="shared" si="1"/>
        <v>1089</v>
      </c>
      <c r="H29" s="37"/>
      <c r="I29" s="38">
        <f t="shared" si="2"/>
        <v>359</v>
      </c>
      <c r="J29" s="37"/>
      <c r="K29" s="38">
        <f t="shared" si="3"/>
        <v>1820</v>
      </c>
    </row>
    <row r="30" spans="4:11" x14ac:dyDescent="0.25">
      <c r="D30" s="37"/>
      <c r="E30" s="38">
        <f t="shared" si="0"/>
        <v>1089</v>
      </c>
      <c r="F30" s="37"/>
      <c r="G30" s="38">
        <f t="shared" si="1"/>
        <v>1089</v>
      </c>
      <c r="H30" s="37"/>
      <c r="I30" s="38">
        <f t="shared" si="2"/>
        <v>359</v>
      </c>
      <c r="J30" s="37"/>
      <c r="K30" s="38">
        <f t="shared" si="3"/>
        <v>1820</v>
      </c>
    </row>
    <row r="31" spans="4:11" x14ac:dyDescent="0.25">
      <c r="D31" s="37"/>
      <c r="E31" s="38">
        <f t="shared" si="0"/>
        <v>1089</v>
      </c>
      <c r="F31" s="37"/>
      <c r="G31" s="38">
        <f t="shared" si="1"/>
        <v>1089</v>
      </c>
      <c r="H31" s="37"/>
      <c r="I31" s="38">
        <f t="shared" si="2"/>
        <v>359</v>
      </c>
      <c r="J31" s="37"/>
      <c r="K31" s="38">
        <f t="shared" si="3"/>
        <v>1820</v>
      </c>
    </row>
    <row r="32" spans="4:11" x14ac:dyDescent="0.25">
      <c r="D32" s="37"/>
      <c r="E32" s="38">
        <f t="shared" si="0"/>
        <v>1089</v>
      </c>
      <c r="F32" s="37"/>
      <c r="G32" s="38">
        <f t="shared" si="1"/>
        <v>1089</v>
      </c>
      <c r="H32" s="37"/>
      <c r="I32" s="38">
        <f t="shared" si="2"/>
        <v>359</v>
      </c>
      <c r="J32" s="37"/>
      <c r="K32" s="38">
        <f t="shared" si="3"/>
        <v>1820</v>
      </c>
    </row>
    <row r="33" spans="4:11" x14ac:dyDescent="0.25">
      <c r="D33" s="37"/>
      <c r="E33" s="38">
        <f t="shared" si="0"/>
        <v>1089</v>
      </c>
      <c r="F33" s="37"/>
      <c r="G33" s="38">
        <f t="shared" si="1"/>
        <v>1089</v>
      </c>
      <c r="H33" s="37"/>
      <c r="I33" s="38">
        <f t="shared" si="2"/>
        <v>359</v>
      </c>
      <c r="J33" s="37"/>
      <c r="K33" s="38">
        <f t="shared" si="3"/>
        <v>1820</v>
      </c>
    </row>
    <row r="34" spans="4:11" x14ac:dyDescent="0.25">
      <c r="D34" s="37"/>
      <c r="E34" s="38">
        <f t="shared" si="0"/>
        <v>1089</v>
      </c>
      <c r="F34" s="37"/>
      <c r="G34" s="38">
        <f t="shared" si="1"/>
        <v>1089</v>
      </c>
      <c r="H34" s="37"/>
      <c r="I34" s="38">
        <f t="shared" si="2"/>
        <v>359</v>
      </c>
      <c r="J34" s="37"/>
      <c r="K34" s="38">
        <f t="shared" si="3"/>
        <v>1820</v>
      </c>
    </row>
    <row r="35" spans="4:11" x14ac:dyDescent="0.25">
      <c r="D35" s="37"/>
      <c r="E35" s="38">
        <f t="shared" si="0"/>
        <v>1089</v>
      </c>
      <c r="F35" s="37"/>
      <c r="G35" s="38">
        <f t="shared" si="1"/>
        <v>1089</v>
      </c>
      <c r="H35" s="37"/>
      <c r="I35" s="38">
        <f t="shared" si="2"/>
        <v>359</v>
      </c>
      <c r="J35" s="37"/>
      <c r="K35" s="38">
        <f t="shared" si="3"/>
        <v>1820</v>
      </c>
    </row>
  </sheetData>
  <mergeCells count="9">
    <mergeCell ref="L1:M2"/>
    <mergeCell ref="J1:K2"/>
    <mergeCell ref="H1:I2"/>
    <mergeCell ref="A1:A2"/>
    <mergeCell ref="B2:B3"/>
    <mergeCell ref="C2:C3"/>
    <mergeCell ref="B1:C1"/>
    <mergeCell ref="F1:G2"/>
    <mergeCell ref="D1:E2"/>
  </mergeCells>
  <conditionalFormatting sqref="E1:E1048576">
    <cfRule type="expression" dxfId="9" priority="4">
      <formula>E1-$A$3&lt;15</formula>
    </cfRule>
  </conditionalFormatting>
  <conditionalFormatting sqref="G1:G1048576">
    <cfRule type="expression" dxfId="8" priority="3">
      <formula>G1-$A$3&lt;15</formula>
    </cfRule>
  </conditionalFormatting>
  <conditionalFormatting sqref="I1:I1048576">
    <cfRule type="expression" dxfId="7" priority="2">
      <formula>I1-$A$3&lt;15</formula>
    </cfRule>
  </conditionalFormatting>
  <conditionalFormatting sqref="K1:K1048576">
    <cfRule type="expression" dxfId="6" priority="1">
      <formula>K1-$A$3&lt;10</formula>
    </cfRule>
  </conditionalFormatting>
  <hyperlinks>
    <hyperlink ref="A1:A2" location="ГЛАВНАЯ!R1C1" display="ГЛАВНАЯ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39"/>
  <sheetViews>
    <sheetView zoomScaleNormal="100" workbookViewId="0">
      <selection sqref="A1:A2"/>
    </sheetView>
  </sheetViews>
  <sheetFormatPr defaultRowHeight="15" x14ac:dyDescent="0.25"/>
  <cols>
    <col min="2" max="2" width="14.42578125" style="8" customWidth="1"/>
    <col min="3" max="3" width="14.5703125" style="8" customWidth="1"/>
    <col min="4" max="4" width="9.140625" customWidth="1"/>
  </cols>
  <sheetData>
    <row r="1" spans="1:23" ht="15" customHeight="1" x14ac:dyDescent="0.25">
      <c r="A1" s="175" t="s">
        <v>39</v>
      </c>
      <c r="B1" s="171" t="s">
        <v>40</v>
      </c>
      <c r="C1" s="172"/>
      <c r="E1" s="29"/>
    </row>
    <row r="2" spans="1:23" ht="15.75" customHeight="1" thickBot="1" x14ac:dyDescent="0.3">
      <c r="A2" s="175"/>
      <c r="B2" s="173"/>
      <c r="C2" s="174"/>
      <c r="E2" s="29"/>
    </row>
    <row r="3" spans="1:23" ht="15" customHeight="1" x14ac:dyDescent="0.25">
      <c r="A3" s="9">
        <f ca="1">TODAY()</f>
        <v>43949</v>
      </c>
      <c r="B3" s="165" t="s">
        <v>44</v>
      </c>
      <c r="C3" s="166"/>
    </row>
    <row r="4" spans="1:23" ht="15" customHeight="1" x14ac:dyDescent="0.25">
      <c r="B4" s="167"/>
      <c r="C4" s="168"/>
      <c r="E4" s="28"/>
    </row>
    <row r="5" spans="1:23" ht="15.75" thickBot="1" x14ac:dyDescent="0.3">
      <c r="B5" s="169"/>
      <c r="C5" s="170"/>
      <c r="E5" s="28"/>
    </row>
    <row r="6" spans="1:23" ht="15.75" thickBot="1" x14ac:dyDescent="0.3">
      <c r="B6" s="30" t="s">
        <v>42</v>
      </c>
      <c r="C6" s="75" t="s">
        <v>43</v>
      </c>
      <c r="E6" s="28"/>
    </row>
    <row r="7" spans="1:23" x14ac:dyDescent="0.25">
      <c r="B7" s="34">
        <v>43800</v>
      </c>
      <c r="C7" s="31">
        <f>DATE(YEAR(B7),MONTH(B7)+6,DAY(B7))</f>
        <v>43983</v>
      </c>
      <c r="W7" s="11"/>
    </row>
    <row r="8" spans="1:23" x14ac:dyDescent="0.25">
      <c r="B8" s="35">
        <v>43829</v>
      </c>
      <c r="C8" s="32">
        <f t="shared" ref="C8:C26" si="0">DATE(YEAR(B8),MONTH(B8)+6,DAY(B8))</f>
        <v>44012</v>
      </c>
    </row>
    <row r="9" spans="1:23" x14ac:dyDescent="0.25">
      <c r="B9" s="35">
        <v>43582</v>
      </c>
      <c r="C9" s="32">
        <f t="shared" si="0"/>
        <v>43765</v>
      </c>
    </row>
    <row r="10" spans="1:23" x14ac:dyDescent="0.25">
      <c r="B10" s="35">
        <v>43829</v>
      </c>
      <c r="C10" s="32">
        <f t="shared" si="0"/>
        <v>44012</v>
      </c>
    </row>
    <row r="11" spans="1:23" x14ac:dyDescent="0.25">
      <c r="A11" s="11"/>
      <c r="B11" s="35">
        <v>43830</v>
      </c>
      <c r="C11" s="32">
        <f t="shared" si="0"/>
        <v>44013</v>
      </c>
      <c r="W11" s="11"/>
    </row>
    <row r="12" spans="1:23" x14ac:dyDescent="0.25">
      <c r="A12" s="11"/>
      <c r="B12" s="35">
        <v>43831</v>
      </c>
      <c r="C12" s="32">
        <f t="shared" si="0"/>
        <v>44013</v>
      </c>
      <c r="W12" s="11"/>
    </row>
    <row r="13" spans="1:23" ht="15" customHeight="1" x14ac:dyDescent="0.25">
      <c r="A13" s="11"/>
      <c r="B13" s="35">
        <v>43832</v>
      </c>
      <c r="C13" s="32">
        <f t="shared" si="0"/>
        <v>44014</v>
      </c>
      <c r="E13" s="11"/>
      <c r="W13" s="11"/>
    </row>
    <row r="14" spans="1:23" x14ac:dyDescent="0.25">
      <c r="A14" s="11"/>
      <c r="B14" s="35">
        <v>43833</v>
      </c>
      <c r="C14" s="32">
        <f t="shared" si="0"/>
        <v>44015</v>
      </c>
      <c r="E14" s="11"/>
      <c r="W14" s="11"/>
    </row>
    <row r="15" spans="1:23" x14ac:dyDescent="0.25">
      <c r="A15" s="11"/>
      <c r="B15" s="35">
        <v>43834</v>
      </c>
      <c r="C15" s="32">
        <f t="shared" si="0"/>
        <v>44016</v>
      </c>
      <c r="E15" s="11"/>
      <c r="U15" s="11"/>
      <c r="V15" s="11"/>
      <c r="W15" s="11"/>
    </row>
    <row r="16" spans="1:23" x14ac:dyDescent="0.25">
      <c r="A16" s="11"/>
      <c r="B16" s="35">
        <v>43835</v>
      </c>
      <c r="C16" s="32">
        <f t="shared" si="0"/>
        <v>44017</v>
      </c>
      <c r="U16" s="11"/>
      <c r="V16" s="11"/>
      <c r="W16" s="11"/>
    </row>
    <row r="17" spans="1:23" x14ac:dyDescent="0.25">
      <c r="A17" s="11"/>
      <c r="B17" s="35">
        <v>43836</v>
      </c>
      <c r="C17" s="32">
        <f t="shared" si="0"/>
        <v>44018</v>
      </c>
      <c r="U17" s="11"/>
      <c r="V17" s="11"/>
      <c r="W17" s="11"/>
    </row>
    <row r="18" spans="1:23" x14ac:dyDescent="0.25">
      <c r="A18" s="11"/>
      <c r="B18" s="35">
        <v>43837</v>
      </c>
      <c r="C18" s="32">
        <f t="shared" si="0"/>
        <v>44019</v>
      </c>
      <c r="U18" s="11"/>
      <c r="V18" s="11"/>
      <c r="W18" s="11"/>
    </row>
    <row r="19" spans="1:23" x14ac:dyDescent="0.25">
      <c r="A19" s="11"/>
      <c r="B19" s="35">
        <v>43799</v>
      </c>
      <c r="C19" s="32">
        <f t="shared" si="0"/>
        <v>43981</v>
      </c>
      <c r="U19" s="11"/>
      <c r="V19" s="11"/>
      <c r="W19" s="11"/>
    </row>
    <row r="20" spans="1:23" x14ac:dyDescent="0.25">
      <c r="A20" s="11"/>
      <c r="B20" s="35">
        <v>43764</v>
      </c>
      <c r="C20" s="32">
        <f t="shared" si="0"/>
        <v>43947</v>
      </c>
      <c r="U20" s="11"/>
      <c r="V20" s="11"/>
      <c r="W20" s="11"/>
    </row>
    <row r="21" spans="1:23" x14ac:dyDescent="0.25">
      <c r="A21" s="11"/>
      <c r="B21" s="35">
        <v>43840</v>
      </c>
      <c r="C21" s="32">
        <f t="shared" si="0"/>
        <v>44022</v>
      </c>
      <c r="U21" s="11"/>
      <c r="V21" s="11"/>
      <c r="W21" s="11"/>
    </row>
    <row r="22" spans="1:23" x14ac:dyDescent="0.25">
      <c r="B22" s="35">
        <v>43841</v>
      </c>
      <c r="C22" s="32">
        <f t="shared" si="0"/>
        <v>44023</v>
      </c>
      <c r="J22" s="11"/>
      <c r="K22" s="11"/>
      <c r="T22" s="11"/>
      <c r="U22" s="11"/>
      <c r="V22" s="11"/>
      <c r="W22" s="11"/>
    </row>
    <row r="23" spans="1:23" x14ac:dyDescent="0.25">
      <c r="B23" s="35">
        <v>43842</v>
      </c>
      <c r="C23" s="32">
        <f t="shared" si="0"/>
        <v>44024</v>
      </c>
      <c r="H23" s="11"/>
      <c r="I23" s="11"/>
      <c r="J23" s="11"/>
      <c r="K23" s="11"/>
      <c r="T23" s="11"/>
      <c r="U23" s="11"/>
      <c r="V23" s="11"/>
      <c r="W23" s="11"/>
    </row>
    <row r="24" spans="1:23" x14ac:dyDescent="0.25">
      <c r="B24" s="35">
        <v>43843</v>
      </c>
      <c r="C24" s="32">
        <f t="shared" si="0"/>
        <v>44025</v>
      </c>
      <c r="H24" s="11"/>
      <c r="I24" s="11"/>
      <c r="J24" s="11"/>
      <c r="K24" s="11"/>
      <c r="R24" s="11"/>
      <c r="S24" s="11"/>
      <c r="T24" s="11"/>
      <c r="U24" s="11"/>
      <c r="V24" s="11"/>
      <c r="W24" s="11"/>
    </row>
    <row r="25" spans="1:23" x14ac:dyDescent="0.25">
      <c r="B25" s="35">
        <v>43844</v>
      </c>
      <c r="C25" s="32">
        <f t="shared" si="0"/>
        <v>44026</v>
      </c>
      <c r="H25" s="11"/>
      <c r="I25" s="11"/>
      <c r="J25" s="11"/>
      <c r="K25" s="11"/>
      <c r="R25" s="11"/>
      <c r="S25" s="11"/>
      <c r="T25" s="11"/>
      <c r="U25" s="11"/>
      <c r="V25" s="11"/>
      <c r="W25" s="11"/>
    </row>
    <row r="26" spans="1:23" ht="15.75" thickBot="1" x14ac:dyDescent="0.3">
      <c r="A26" s="11"/>
      <c r="B26" s="35">
        <v>43845</v>
      </c>
      <c r="C26" s="33">
        <f t="shared" si="0"/>
        <v>44027</v>
      </c>
      <c r="E26" s="11"/>
      <c r="H26" s="11"/>
      <c r="I26" s="11"/>
      <c r="J26" s="11"/>
      <c r="K26" s="11"/>
      <c r="R26" s="11"/>
      <c r="S26" s="11"/>
      <c r="T26" s="11"/>
      <c r="U26" s="11"/>
      <c r="V26" s="11"/>
      <c r="W26" s="11"/>
    </row>
    <row r="27" spans="1:23" x14ac:dyDescent="0.25">
      <c r="A27" s="11"/>
      <c r="B27" s="11"/>
      <c r="C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11"/>
      <c r="B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5">
      <c r="A29" s="11"/>
      <c r="B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12"/>
      <c r="B39" s="14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</sheetData>
  <mergeCells count="3">
    <mergeCell ref="B3:C5"/>
    <mergeCell ref="B1:C2"/>
    <mergeCell ref="A1:A2"/>
  </mergeCells>
  <conditionalFormatting sqref="C7:C26">
    <cfRule type="expression" dxfId="5" priority="1">
      <formula>C7-$A$3&lt;14</formula>
    </cfRule>
  </conditionalFormatting>
  <hyperlinks>
    <hyperlink ref="A1:A2" location="ГЛАВНАЯ!R1C1" display="ГЛАВНАЯ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955"/>
  <sheetViews>
    <sheetView zoomScale="115" zoomScaleNormal="115" workbookViewId="0">
      <selection sqref="A1:A2"/>
    </sheetView>
  </sheetViews>
  <sheetFormatPr defaultRowHeight="15" x14ac:dyDescent="0.25"/>
  <cols>
    <col min="1" max="1" width="9.140625" style="10"/>
    <col min="2" max="2" width="27.28515625" style="43" customWidth="1"/>
    <col min="3" max="3" width="9.140625" style="44" customWidth="1"/>
    <col min="4" max="4" width="9.140625" style="15" customWidth="1"/>
    <col min="5" max="5" width="9.140625" style="2" customWidth="1"/>
    <col min="6" max="6" width="9.140625" style="1" customWidth="1"/>
    <col min="7" max="7" width="9.140625" style="2" customWidth="1"/>
    <col min="8" max="8" width="9.140625" style="1" customWidth="1"/>
    <col min="9" max="9" width="9.140625" style="2" customWidth="1"/>
    <col min="10" max="10" width="9.140625" style="1" customWidth="1"/>
    <col min="11" max="11" width="9.140625" style="2" customWidth="1"/>
    <col min="12" max="12" width="9.140625" style="62" customWidth="1"/>
  </cols>
  <sheetData>
    <row r="1" spans="1:16" ht="15" customHeight="1" x14ac:dyDescent="0.25">
      <c r="A1" s="176" t="s">
        <v>39</v>
      </c>
      <c r="B1" s="171" t="s">
        <v>40</v>
      </c>
      <c r="C1" s="182" t="s">
        <v>46</v>
      </c>
      <c r="D1" s="184" t="s">
        <v>47</v>
      </c>
      <c r="E1" s="178" t="s">
        <v>48</v>
      </c>
      <c r="F1" s="180" t="s">
        <v>49</v>
      </c>
      <c r="G1" s="178" t="s">
        <v>48</v>
      </c>
      <c r="H1" s="180" t="s">
        <v>49</v>
      </c>
      <c r="I1" s="178" t="s">
        <v>48</v>
      </c>
      <c r="J1" s="180" t="s">
        <v>49</v>
      </c>
      <c r="K1" s="178" t="s">
        <v>48</v>
      </c>
      <c r="L1" s="187" t="s">
        <v>49</v>
      </c>
    </row>
    <row r="2" spans="1:16" ht="15.75" customHeight="1" thickBot="1" x14ac:dyDescent="0.3">
      <c r="A2" s="177"/>
      <c r="B2" s="173"/>
      <c r="C2" s="183"/>
      <c r="D2" s="185"/>
      <c r="E2" s="179"/>
      <c r="F2" s="181"/>
      <c r="G2" s="179"/>
      <c r="H2" s="181"/>
      <c r="I2" s="179"/>
      <c r="J2" s="181"/>
      <c r="K2" s="179"/>
      <c r="L2" s="188"/>
    </row>
    <row r="3" spans="1:16" ht="15.75" customHeight="1" thickBot="1" x14ac:dyDescent="0.3">
      <c r="A3" s="45">
        <f ca="1">TODAY()</f>
        <v>43949</v>
      </c>
      <c r="B3" s="49" t="s">
        <v>65</v>
      </c>
      <c r="C3" s="183"/>
      <c r="D3" s="185"/>
      <c r="E3" s="179"/>
      <c r="F3" s="181"/>
      <c r="G3" s="179"/>
      <c r="H3" s="181"/>
      <c r="I3" s="179"/>
      <c r="J3" s="181"/>
      <c r="K3" s="179"/>
      <c r="L3" s="188"/>
      <c r="N3" s="186" t="s">
        <v>69</v>
      </c>
      <c r="O3" s="186"/>
      <c r="P3" s="186"/>
    </row>
    <row r="4" spans="1:16" s="1" customFormat="1" ht="15" customHeight="1" x14ac:dyDescent="0.25">
      <c r="A4" s="46">
        <v>1</v>
      </c>
      <c r="B4" s="50" t="s">
        <v>64</v>
      </c>
      <c r="C4" s="53">
        <v>43160</v>
      </c>
      <c r="D4" s="58">
        <f>DATE(YEAR(C4)+5,MONTH(C4),DAY(C4))</f>
        <v>44986</v>
      </c>
      <c r="E4" s="63">
        <v>43920</v>
      </c>
      <c r="F4" s="68">
        <f t="shared" ref="F4:F16" si="0">DATE(YEAR(E4),MONTH(E4)+3,DAY(E4))</f>
        <v>44012</v>
      </c>
      <c r="G4" s="63">
        <v>43950</v>
      </c>
      <c r="H4" s="68">
        <f t="shared" ref="H4:H27" si="1">DATE(YEAR(G4),MONTH(G4)+3,DAY(G4))</f>
        <v>44041</v>
      </c>
      <c r="I4" s="63">
        <v>44041</v>
      </c>
      <c r="J4" s="68">
        <f t="shared" ref="J4:J27" si="2">DATE(YEAR(I4),MONTH(I4)+3,DAY(I4))</f>
        <v>44133</v>
      </c>
      <c r="K4" s="63">
        <v>44133</v>
      </c>
      <c r="L4" s="71">
        <f t="shared" ref="L4:L27" si="3">DATE(YEAR(K4),MONTH(K4)+3,DAY(K4))</f>
        <v>44225</v>
      </c>
      <c r="N4" s="186"/>
      <c r="O4" s="186"/>
      <c r="P4" s="186"/>
    </row>
    <row r="5" spans="1:16" x14ac:dyDescent="0.25">
      <c r="A5" s="47">
        <v>2</v>
      </c>
      <c r="B5" s="51"/>
      <c r="C5" s="54">
        <v>42125</v>
      </c>
      <c r="D5" s="59">
        <f t="shared" ref="D5:D27" si="4">DATE(YEAR(C5)+5,MONTH(C5),DAY(C5))</f>
        <v>43952</v>
      </c>
      <c r="E5" s="65">
        <v>43860</v>
      </c>
      <c r="F5" s="69">
        <f t="shared" si="0"/>
        <v>43951</v>
      </c>
      <c r="G5" s="64"/>
      <c r="H5" s="69">
        <f t="shared" si="1"/>
        <v>91</v>
      </c>
      <c r="I5" s="64"/>
      <c r="J5" s="69">
        <f t="shared" si="2"/>
        <v>91</v>
      </c>
      <c r="K5" s="64"/>
      <c r="L5" s="72">
        <f t="shared" si="3"/>
        <v>91</v>
      </c>
      <c r="N5" s="186"/>
      <c r="O5" s="186"/>
      <c r="P5" s="186"/>
    </row>
    <row r="6" spans="1:16" x14ac:dyDescent="0.25">
      <c r="A6" s="47">
        <v>3</v>
      </c>
      <c r="B6" s="51"/>
      <c r="C6" s="55"/>
      <c r="D6" s="59">
        <f t="shared" si="4"/>
        <v>1827</v>
      </c>
      <c r="E6" s="64"/>
      <c r="F6" s="69">
        <f t="shared" si="0"/>
        <v>91</v>
      </c>
      <c r="G6" s="64"/>
      <c r="H6" s="69">
        <f t="shared" si="1"/>
        <v>91</v>
      </c>
      <c r="I6" s="64"/>
      <c r="J6" s="69">
        <f t="shared" si="2"/>
        <v>91</v>
      </c>
      <c r="K6" s="64"/>
      <c r="L6" s="72">
        <f t="shared" si="3"/>
        <v>91</v>
      </c>
      <c r="N6" s="186"/>
      <c r="O6" s="186"/>
      <c r="P6" s="186"/>
    </row>
    <row r="7" spans="1:16" x14ac:dyDescent="0.25">
      <c r="A7" s="47">
        <v>4</v>
      </c>
      <c r="B7" s="51"/>
      <c r="C7" s="56"/>
      <c r="D7" s="59">
        <f t="shared" si="4"/>
        <v>1827</v>
      </c>
      <c r="E7" s="64"/>
      <c r="F7" s="69">
        <f t="shared" si="0"/>
        <v>91</v>
      </c>
      <c r="G7" s="64"/>
      <c r="H7" s="69">
        <f t="shared" si="1"/>
        <v>91</v>
      </c>
      <c r="I7" s="64"/>
      <c r="J7" s="69">
        <f t="shared" si="2"/>
        <v>91</v>
      </c>
      <c r="K7" s="64"/>
      <c r="L7" s="72">
        <f t="shared" si="3"/>
        <v>91</v>
      </c>
      <c r="N7" s="186"/>
      <c r="O7" s="186"/>
      <c r="P7" s="186"/>
    </row>
    <row r="8" spans="1:16" x14ac:dyDescent="0.25">
      <c r="A8" s="47">
        <v>5</v>
      </c>
      <c r="B8" s="51"/>
      <c r="C8" s="56"/>
      <c r="D8" s="59">
        <f t="shared" si="4"/>
        <v>1827</v>
      </c>
      <c r="E8" s="64"/>
      <c r="F8" s="69">
        <f t="shared" si="0"/>
        <v>91</v>
      </c>
      <c r="G8" s="64"/>
      <c r="H8" s="69">
        <f t="shared" si="1"/>
        <v>91</v>
      </c>
      <c r="I8" s="64"/>
      <c r="J8" s="69">
        <f t="shared" si="2"/>
        <v>91</v>
      </c>
      <c r="K8" s="64"/>
      <c r="L8" s="72">
        <f t="shared" si="3"/>
        <v>91</v>
      </c>
      <c r="N8" s="186"/>
      <c r="O8" s="186"/>
      <c r="P8" s="186"/>
    </row>
    <row r="9" spans="1:16" x14ac:dyDescent="0.25">
      <c r="A9" s="47">
        <v>6</v>
      </c>
      <c r="B9" s="51"/>
      <c r="C9" s="56"/>
      <c r="D9" s="59">
        <f t="shared" si="4"/>
        <v>1827</v>
      </c>
      <c r="E9" s="64"/>
      <c r="F9" s="69">
        <f t="shared" si="0"/>
        <v>91</v>
      </c>
      <c r="G9" s="64"/>
      <c r="H9" s="69">
        <f t="shared" si="1"/>
        <v>91</v>
      </c>
      <c r="I9" s="64"/>
      <c r="J9" s="69">
        <f t="shared" si="2"/>
        <v>91</v>
      </c>
      <c r="K9" s="64"/>
      <c r="L9" s="72">
        <f t="shared" si="3"/>
        <v>91</v>
      </c>
      <c r="N9" s="186"/>
      <c r="O9" s="186"/>
      <c r="P9" s="186"/>
    </row>
    <row r="10" spans="1:16" x14ac:dyDescent="0.25">
      <c r="A10" s="47">
        <v>7</v>
      </c>
      <c r="B10" s="51"/>
      <c r="C10" s="56"/>
      <c r="D10" s="59">
        <f t="shared" si="4"/>
        <v>1827</v>
      </c>
      <c r="E10" s="64"/>
      <c r="F10" s="69">
        <f t="shared" si="0"/>
        <v>91</v>
      </c>
      <c r="G10" s="64"/>
      <c r="H10" s="69">
        <f t="shared" si="1"/>
        <v>91</v>
      </c>
      <c r="I10" s="64"/>
      <c r="J10" s="69">
        <f t="shared" si="2"/>
        <v>91</v>
      </c>
      <c r="K10" s="64"/>
      <c r="L10" s="72">
        <f t="shared" si="3"/>
        <v>91</v>
      </c>
      <c r="N10" s="186"/>
      <c r="O10" s="186"/>
      <c r="P10" s="186"/>
    </row>
    <row r="11" spans="1:16" x14ac:dyDescent="0.25">
      <c r="A11" s="47">
        <v>8</v>
      </c>
      <c r="B11" s="51"/>
      <c r="C11" s="56"/>
      <c r="D11" s="59">
        <f t="shared" si="4"/>
        <v>1827</v>
      </c>
      <c r="E11" s="64"/>
      <c r="F11" s="69">
        <f t="shared" si="0"/>
        <v>91</v>
      </c>
      <c r="G11" s="64"/>
      <c r="H11" s="69">
        <f t="shared" si="1"/>
        <v>91</v>
      </c>
      <c r="I11" s="64"/>
      <c r="J11" s="69">
        <f t="shared" si="2"/>
        <v>91</v>
      </c>
      <c r="K11" s="64"/>
      <c r="L11" s="72">
        <f t="shared" si="3"/>
        <v>91</v>
      </c>
      <c r="N11" s="186"/>
      <c r="O11" s="186"/>
      <c r="P11" s="186"/>
    </row>
    <row r="12" spans="1:16" x14ac:dyDescent="0.25">
      <c r="A12" s="47">
        <v>9</v>
      </c>
      <c r="B12" s="51"/>
      <c r="C12" s="56"/>
      <c r="D12" s="59">
        <f t="shared" si="4"/>
        <v>1827</v>
      </c>
      <c r="E12" s="64"/>
      <c r="F12" s="69">
        <f t="shared" si="0"/>
        <v>91</v>
      </c>
      <c r="G12" s="64"/>
      <c r="H12" s="69">
        <f t="shared" si="1"/>
        <v>91</v>
      </c>
      <c r="I12" s="64"/>
      <c r="J12" s="69">
        <f t="shared" si="2"/>
        <v>91</v>
      </c>
      <c r="K12" s="64"/>
      <c r="L12" s="72">
        <f t="shared" si="3"/>
        <v>91</v>
      </c>
      <c r="N12" s="186"/>
      <c r="O12" s="186"/>
      <c r="P12" s="186"/>
    </row>
    <row r="13" spans="1:16" x14ac:dyDescent="0.25">
      <c r="A13" s="47">
        <v>10</v>
      </c>
      <c r="B13" s="51"/>
      <c r="C13" s="56"/>
      <c r="D13" s="59">
        <f t="shared" si="4"/>
        <v>1827</v>
      </c>
      <c r="E13" s="64"/>
      <c r="F13" s="69">
        <f t="shared" si="0"/>
        <v>91</v>
      </c>
      <c r="G13" s="64"/>
      <c r="H13" s="69">
        <f t="shared" si="1"/>
        <v>91</v>
      </c>
      <c r="I13" s="64"/>
      <c r="J13" s="69">
        <f t="shared" si="2"/>
        <v>91</v>
      </c>
      <c r="K13" s="64"/>
      <c r="L13" s="72">
        <f t="shared" si="3"/>
        <v>91</v>
      </c>
      <c r="N13" s="186"/>
      <c r="O13" s="186"/>
      <c r="P13" s="186"/>
    </row>
    <row r="14" spans="1:16" x14ac:dyDescent="0.25">
      <c r="A14" s="47">
        <v>11</v>
      </c>
      <c r="B14" s="51"/>
      <c r="C14" s="56"/>
      <c r="D14" s="59">
        <f t="shared" si="4"/>
        <v>1827</v>
      </c>
      <c r="E14" s="64"/>
      <c r="F14" s="69">
        <f t="shared" si="0"/>
        <v>91</v>
      </c>
      <c r="G14" s="64"/>
      <c r="H14" s="69">
        <f t="shared" si="1"/>
        <v>91</v>
      </c>
      <c r="I14" s="64"/>
      <c r="J14" s="69">
        <f t="shared" si="2"/>
        <v>91</v>
      </c>
      <c r="K14" s="64"/>
      <c r="L14" s="72">
        <f t="shared" si="3"/>
        <v>91</v>
      </c>
      <c r="N14" s="186"/>
      <c r="O14" s="186"/>
      <c r="P14" s="186"/>
    </row>
    <row r="15" spans="1:16" x14ac:dyDescent="0.25">
      <c r="A15" s="47">
        <v>12</v>
      </c>
      <c r="B15" s="51"/>
      <c r="C15" s="56"/>
      <c r="D15" s="59">
        <f t="shared" si="4"/>
        <v>1827</v>
      </c>
      <c r="E15" s="64"/>
      <c r="F15" s="69">
        <f t="shared" si="0"/>
        <v>91</v>
      </c>
      <c r="G15" s="64"/>
      <c r="H15" s="69">
        <f t="shared" si="1"/>
        <v>91</v>
      </c>
      <c r="I15" s="64"/>
      <c r="J15" s="69">
        <f t="shared" si="2"/>
        <v>91</v>
      </c>
      <c r="K15" s="64"/>
      <c r="L15" s="72">
        <f t="shared" si="3"/>
        <v>91</v>
      </c>
      <c r="N15" s="186"/>
      <c r="O15" s="186"/>
      <c r="P15" s="186"/>
    </row>
    <row r="16" spans="1:16" x14ac:dyDescent="0.25">
      <c r="A16" s="47">
        <v>13</v>
      </c>
      <c r="B16" s="51"/>
      <c r="C16" s="56"/>
      <c r="D16" s="59">
        <f t="shared" si="4"/>
        <v>1827</v>
      </c>
      <c r="E16" s="64"/>
      <c r="F16" s="69">
        <f t="shared" si="0"/>
        <v>91</v>
      </c>
      <c r="G16" s="64"/>
      <c r="H16" s="69">
        <f t="shared" si="1"/>
        <v>91</v>
      </c>
      <c r="I16" s="64"/>
      <c r="J16" s="69">
        <f t="shared" si="2"/>
        <v>91</v>
      </c>
      <c r="K16" s="64"/>
      <c r="L16" s="72">
        <f t="shared" si="3"/>
        <v>91</v>
      </c>
      <c r="N16" s="186"/>
      <c r="O16" s="186"/>
      <c r="P16" s="186"/>
    </row>
    <row r="17" spans="1:16" x14ac:dyDescent="0.25">
      <c r="A17" s="47">
        <v>14</v>
      </c>
      <c r="B17" s="51"/>
      <c r="C17" s="56"/>
      <c r="D17" s="59">
        <f t="shared" si="4"/>
        <v>1827</v>
      </c>
      <c r="E17" s="65"/>
      <c r="F17" s="69">
        <f t="shared" ref="F17:F27" si="5">DATE(YEAR(E17),MONTH(E17)+3,DAY(E17))</f>
        <v>91</v>
      </c>
      <c r="G17" s="65"/>
      <c r="H17" s="69">
        <f t="shared" si="1"/>
        <v>91</v>
      </c>
      <c r="I17" s="65"/>
      <c r="J17" s="69">
        <f t="shared" si="2"/>
        <v>91</v>
      </c>
      <c r="K17" s="65"/>
      <c r="L17" s="72">
        <f t="shared" si="3"/>
        <v>91</v>
      </c>
      <c r="N17" s="186"/>
      <c r="O17" s="186"/>
      <c r="P17" s="186"/>
    </row>
    <row r="18" spans="1:16" x14ac:dyDescent="0.25">
      <c r="A18" s="47">
        <v>15</v>
      </c>
      <c r="B18" s="51"/>
      <c r="C18" s="56"/>
      <c r="D18" s="59">
        <f t="shared" si="4"/>
        <v>1827</v>
      </c>
      <c r="E18" s="64"/>
      <c r="F18" s="69">
        <f t="shared" si="5"/>
        <v>91</v>
      </c>
      <c r="G18" s="64"/>
      <c r="H18" s="69">
        <f t="shared" si="1"/>
        <v>91</v>
      </c>
      <c r="I18" s="64"/>
      <c r="J18" s="69">
        <f t="shared" si="2"/>
        <v>91</v>
      </c>
      <c r="K18" s="64"/>
      <c r="L18" s="72">
        <f t="shared" si="3"/>
        <v>91</v>
      </c>
      <c r="N18" s="186"/>
      <c r="O18" s="186"/>
      <c r="P18" s="186"/>
    </row>
    <row r="19" spans="1:16" x14ac:dyDescent="0.25">
      <c r="A19" s="47">
        <v>16</v>
      </c>
      <c r="B19" s="51"/>
      <c r="C19" s="56"/>
      <c r="D19" s="59">
        <f t="shared" si="4"/>
        <v>1827</v>
      </c>
      <c r="E19" s="64"/>
      <c r="F19" s="69">
        <f t="shared" si="5"/>
        <v>91</v>
      </c>
      <c r="G19" s="64"/>
      <c r="H19" s="69">
        <f t="shared" si="1"/>
        <v>91</v>
      </c>
      <c r="I19" s="64"/>
      <c r="J19" s="69">
        <f t="shared" si="2"/>
        <v>91</v>
      </c>
      <c r="K19" s="64"/>
      <c r="L19" s="72">
        <f t="shared" si="3"/>
        <v>91</v>
      </c>
      <c r="N19" s="186"/>
      <c r="O19" s="186"/>
      <c r="P19" s="186"/>
    </row>
    <row r="20" spans="1:16" x14ac:dyDescent="0.25">
      <c r="A20" s="47">
        <v>17</v>
      </c>
      <c r="B20" s="51"/>
      <c r="C20" s="56"/>
      <c r="D20" s="59">
        <f t="shared" si="4"/>
        <v>1827</v>
      </c>
      <c r="E20" s="64"/>
      <c r="F20" s="69">
        <f t="shared" si="5"/>
        <v>91</v>
      </c>
      <c r="G20" s="64"/>
      <c r="H20" s="69">
        <f t="shared" si="1"/>
        <v>91</v>
      </c>
      <c r="I20" s="64"/>
      <c r="J20" s="69">
        <f t="shared" si="2"/>
        <v>91</v>
      </c>
      <c r="K20" s="64"/>
      <c r="L20" s="72">
        <f t="shared" si="3"/>
        <v>91</v>
      </c>
      <c r="N20" s="186"/>
      <c r="O20" s="186"/>
      <c r="P20" s="186"/>
    </row>
    <row r="21" spans="1:16" x14ac:dyDescent="0.25">
      <c r="A21" s="47">
        <v>18</v>
      </c>
      <c r="B21" s="51"/>
      <c r="C21" s="56"/>
      <c r="D21" s="59">
        <f t="shared" si="4"/>
        <v>1827</v>
      </c>
      <c r="E21" s="64"/>
      <c r="F21" s="69">
        <f t="shared" si="5"/>
        <v>91</v>
      </c>
      <c r="G21" s="64"/>
      <c r="H21" s="69">
        <f t="shared" si="1"/>
        <v>91</v>
      </c>
      <c r="I21" s="64"/>
      <c r="J21" s="69">
        <f t="shared" si="2"/>
        <v>91</v>
      </c>
      <c r="K21" s="64"/>
      <c r="L21" s="72">
        <f t="shared" si="3"/>
        <v>91</v>
      </c>
      <c r="N21" s="186"/>
      <c r="O21" s="186"/>
      <c r="P21" s="186"/>
    </row>
    <row r="22" spans="1:16" x14ac:dyDescent="0.25">
      <c r="A22" s="47">
        <v>19</v>
      </c>
      <c r="B22" s="51"/>
      <c r="C22" s="56"/>
      <c r="D22" s="59">
        <f t="shared" si="4"/>
        <v>1827</v>
      </c>
      <c r="E22" s="64"/>
      <c r="F22" s="69">
        <f t="shared" si="5"/>
        <v>91</v>
      </c>
      <c r="G22" s="64"/>
      <c r="H22" s="69">
        <f t="shared" si="1"/>
        <v>91</v>
      </c>
      <c r="I22" s="64"/>
      <c r="J22" s="69">
        <f t="shared" si="2"/>
        <v>91</v>
      </c>
      <c r="K22" s="64"/>
      <c r="L22" s="72">
        <f t="shared" si="3"/>
        <v>91</v>
      </c>
      <c r="N22" s="186"/>
      <c r="O22" s="186"/>
      <c r="P22" s="186"/>
    </row>
    <row r="23" spans="1:16" x14ac:dyDescent="0.25">
      <c r="A23" s="47">
        <v>20</v>
      </c>
      <c r="B23" s="51"/>
      <c r="C23" s="56"/>
      <c r="D23" s="59">
        <f t="shared" si="4"/>
        <v>1827</v>
      </c>
      <c r="E23" s="64"/>
      <c r="F23" s="69">
        <f t="shared" si="5"/>
        <v>91</v>
      </c>
      <c r="G23" s="64"/>
      <c r="H23" s="69">
        <f t="shared" si="1"/>
        <v>91</v>
      </c>
      <c r="I23" s="64"/>
      <c r="J23" s="69">
        <f t="shared" si="2"/>
        <v>91</v>
      </c>
      <c r="K23" s="64"/>
      <c r="L23" s="72">
        <f t="shared" si="3"/>
        <v>91</v>
      </c>
    </row>
    <row r="24" spans="1:16" x14ac:dyDescent="0.25">
      <c r="A24" s="47">
        <v>21</v>
      </c>
      <c r="B24" s="51"/>
      <c r="C24" s="56"/>
      <c r="D24" s="59">
        <f t="shared" si="4"/>
        <v>1827</v>
      </c>
      <c r="E24" s="64"/>
      <c r="F24" s="69">
        <f t="shared" si="5"/>
        <v>91</v>
      </c>
      <c r="G24" s="64"/>
      <c r="H24" s="69">
        <f t="shared" si="1"/>
        <v>91</v>
      </c>
      <c r="I24" s="64"/>
      <c r="J24" s="69">
        <f t="shared" si="2"/>
        <v>91</v>
      </c>
      <c r="K24" s="64"/>
      <c r="L24" s="72">
        <f t="shared" si="3"/>
        <v>91</v>
      </c>
    </row>
    <row r="25" spans="1:16" x14ac:dyDescent="0.25">
      <c r="A25" s="47">
        <v>22</v>
      </c>
      <c r="B25" s="51"/>
      <c r="C25" s="56"/>
      <c r="D25" s="59">
        <f t="shared" si="4"/>
        <v>1827</v>
      </c>
      <c r="E25" s="64"/>
      <c r="F25" s="69">
        <f t="shared" si="5"/>
        <v>91</v>
      </c>
      <c r="G25" s="64"/>
      <c r="H25" s="69">
        <f t="shared" si="1"/>
        <v>91</v>
      </c>
      <c r="I25" s="64"/>
      <c r="J25" s="69">
        <f t="shared" si="2"/>
        <v>91</v>
      </c>
      <c r="K25" s="64"/>
      <c r="L25" s="72">
        <f t="shared" si="3"/>
        <v>91</v>
      </c>
    </row>
    <row r="26" spans="1:16" x14ac:dyDescent="0.25">
      <c r="A26" s="47">
        <v>23</v>
      </c>
      <c r="B26" s="51"/>
      <c r="C26" s="56"/>
      <c r="D26" s="59">
        <f t="shared" si="4"/>
        <v>1827</v>
      </c>
      <c r="E26" s="64"/>
      <c r="F26" s="69">
        <f t="shared" si="5"/>
        <v>91</v>
      </c>
      <c r="G26" s="64"/>
      <c r="H26" s="69">
        <f t="shared" si="1"/>
        <v>91</v>
      </c>
      <c r="I26" s="64"/>
      <c r="J26" s="69">
        <f t="shared" si="2"/>
        <v>91</v>
      </c>
      <c r="K26" s="64"/>
      <c r="L26" s="72">
        <f t="shared" si="3"/>
        <v>91</v>
      </c>
    </row>
    <row r="27" spans="1:16" ht="15.75" thickBot="1" x14ac:dyDescent="0.3">
      <c r="A27" s="48">
        <v>24</v>
      </c>
      <c r="B27" s="52"/>
      <c r="C27" s="57"/>
      <c r="D27" s="60">
        <f t="shared" si="4"/>
        <v>1827</v>
      </c>
      <c r="E27" s="66"/>
      <c r="F27" s="70">
        <f t="shared" si="5"/>
        <v>91</v>
      </c>
      <c r="G27" s="66"/>
      <c r="H27" s="70">
        <f t="shared" si="1"/>
        <v>91</v>
      </c>
      <c r="I27" s="66"/>
      <c r="J27" s="70">
        <f t="shared" si="2"/>
        <v>91</v>
      </c>
      <c r="K27" s="66"/>
      <c r="L27" s="73">
        <f t="shared" si="3"/>
        <v>91</v>
      </c>
    </row>
    <row r="28" spans="1:16" x14ac:dyDescent="0.25">
      <c r="A28" s="27"/>
      <c r="D28" s="42"/>
      <c r="E28" s="67"/>
      <c r="F28" s="13"/>
      <c r="G28" s="67"/>
      <c r="H28" s="13"/>
      <c r="I28" s="67"/>
      <c r="J28" s="13"/>
      <c r="K28" s="67"/>
      <c r="L28" s="61"/>
    </row>
    <row r="29" spans="1:16" x14ac:dyDescent="0.25">
      <c r="A29" s="27"/>
      <c r="D29" s="42"/>
      <c r="E29" s="67"/>
      <c r="F29" s="13"/>
      <c r="G29" s="67"/>
      <c r="H29" s="13"/>
      <c r="I29" s="67"/>
      <c r="J29" s="13"/>
      <c r="K29" s="67"/>
      <c r="L29" s="61"/>
    </row>
    <row r="30" spans="1:16" x14ac:dyDescent="0.25">
      <c r="A30" s="27"/>
      <c r="D30" s="42"/>
      <c r="E30" s="36"/>
      <c r="F30" s="13"/>
      <c r="G30" s="36"/>
      <c r="H30" s="13"/>
      <c r="I30" s="36"/>
      <c r="J30" s="13"/>
      <c r="K30" s="36"/>
      <c r="L30" s="61"/>
    </row>
    <row r="31" spans="1:16" x14ac:dyDescent="0.25">
      <c r="A31" s="27"/>
      <c r="D31" s="42"/>
      <c r="E31" s="67"/>
      <c r="F31" s="13"/>
      <c r="G31" s="67"/>
      <c r="H31" s="13"/>
      <c r="I31" s="67"/>
      <c r="J31" s="13"/>
      <c r="K31" s="67"/>
      <c r="L31" s="61"/>
    </row>
    <row r="32" spans="1:16" x14ac:dyDescent="0.25">
      <c r="A32" s="27"/>
      <c r="D32" s="42"/>
      <c r="E32" s="67"/>
      <c r="F32" s="13"/>
      <c r="G32" s="67"/>
      <c r="H32" s="13"/>
      <c r="I32" s="67"/>
      <c r="J32" s="13"/>
      <c r="K32" s="67"/>
      <c r="L32" s="61"/>
    </row>
    <row r="33" spans="1:12" x14ac:dyDescent="0.25">
      <c r="A33" s="27"/>
      <c r="D33" s="42"/>
      <c r="E33" s="67"/>
      <c r="F33" s="13"/>
      <c r="G33" s="67"/>
      <c r="H33" s="13"/>
      <c r="I33" s="67"/>
      <c r="J33" s="13"/>
      <c r="K33" s="67"/>
      <c r="L33" s="61"/>
    </row>
    <row r="34" spans="1:12" x14ac:dyDescent="0.25">
      <c r="A34" s="27"/>
      <c r="D34" s="42"/>
      <c r="E34" s="67"/>
      <c r="F34" s="13"/>
      <c r="G34" s="67"/>
      <c r="H34" s="13"/>
      <c r="I34" s="67"/>
      <c r="J34" s="13"/>
      <c r="K34" s="67"/>
      <c r="L34" s="61"/>
    </row>
    <row r="35" spans="1:12" x14ac:dyDescent="0.25">
      <c r="A35" s="27"/>
      <c r="D35" s="42"/>
      <c r="E35" s="67"/>
      <c r="F35" s="13"/>
      <c r="G35" s="67"/>
      <c r="H35" s="13"/>
      <c r="I35" s="67"/>
      <c r="J35" s="13"/>
      <c r="K35" s="67"/>
      <c r="L35" s="61"/>
    </row>
    <row r="36" spans="1:12" x14ac:dyDescent="0.25">
      <c r="A36" s="27"/>
      <c r="D36" s="42"/>
      <c r="E36" s="67"/>
      <c r="F36" s="13"/>
      <c r="G36" s="67"/>
      <c r="H36" s="13"/>
      <c r="I36" s="67"/>
      <c r="J36" s="13"/>
      <c r="K36" s="67"/>
      <c r="L36" s="61"/>
    </row>
    <row r="37" spans="1:12" x14ac:dyDescent="0.25">
      <c r="A37" s="27"/>
      <c r="D37" s="42"/>
      <c r="E37" s="67"/>
      <c r="F37" s="13"/>
      <c r="G37" s="67"/>
      <c r="H37" s="13"/>
      <c r="I37" s="67"/>
      <c r="J37" s="13"/>
      <c r="K37" s="67"/>
      <c r="L37" s="61"/>
    </row>
    <row r="38" spans="1:12" x14ac:dyDescent="0.25">
      <c r="A38" s="27"/>
      <c r="D38" s="42"/>
      <c r="E38" s="67"/>
      <c r="F38" s="13"/>
      <c r="G38" s="67"/>
      <c r="H38" s="13"/>
      <c r="I38" s="67"/>
      <c r="J38" s="13"/>
      <c r="K38" s="67"/>
      <c r="L38" s="61"/>
    </row>
    <row r="39" spans="1:12" x14ac:dyDescent="0.25">
      <c r="A39" s="27"/>
      <c r="D39" s="42"/>
      <c r="E39" s="67"/>
      <c r="F39" s="13"/>
      <c r="G39" s="67"/>
      <c r="H39" s="13"/>
      <c r="I39" s="67"/>
      <c r="J39" s="13"/>
      <c r="K39" s="67"/>
      <c r="L39" s="61"/>
    </row>
    <row r="40" spans="1:12" x14ac:dyDescent="0.25">
      <c r="A40" s="27"/>
      <c r="D40" s="42"/>
      <c r="E40" s="67"/>
      <c r="F40" s="13"/>
      <c r="G40" s="67"/>
      <c r="H40" s="13"/>
      <c r="I40" s="67"/>
      <c r="J40" s="13"/>
      <c r="K40" s="67"/>
      <c r="L40" s="61"/>
    </row>
    <row r="41" spans="1:12" x14ac:dyDescent="0.25">
      <c r="A41" s="23"/>
    </row>
    <row r="42" spans="1:12" x14ac:dyDescent="0.25">
      <c r="A42" s="23"/>
    </row>
    <row r="43" spans="1:12" x14ac:dyDescent="0.25">
      <c r="A43" s="23"/>
    </row>
    <row r="44" spans="1:12" x14ac:dyDescent="0.25">
      <c r="A44" s="1"/>
    </row>
    <row r="45" spans="1:12" x14ac:dyDescent="0.25">
      <c r="A45" s="1"/>
    </row>
    <row r="46" spans="1:12" x14ac:dyDescent="0.25">
      <c r="A46" s="1"/>
    </row>
    <row r="47" spans="1:12" x14ac:dyDescent="0.25">
      <c r="A47"/>
    </row>
    <row r="48" spans="1:1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</sheetData>
  <mergeCells count="13">
    <mergeCell ref="N3:P22"/>
    <mergeCell ref="L1:L3"/>
    <mergeCell ref="G1:G3"/>
    <mergeCell ref="H1:H3"/>
    <mergeCell ref="I1:I3"/>
    <mergeCell ref="J1:J3"/>
    <mergeCell ref="K1:K3"/>
    <mergeCell ref="A1:A2"/>
    <mergeCell ref="E1:E3"/>
    <mergeCell ref="F1:F3"/>
    <mergeCell ref="B1:B2"/>
    <mergeCell ref="C1:C3"/>
    <mergeCell ref="D1:D3"/>
  </mergeCells>
  <conditionalFormatting sqref="F1:F1048576">
    <cfRule type="expression" dxfId="4" priority="5">
      <formula>F1-$A$3&lt;10</formula>
    </cfRule>
  </conditionalFormatting>
  <conditionalFormatting sqref="D1:D1048576">
    <cfRule type="expression" dxfId="3" priority="4">
      <formula>D1-$A$3&lt;14</formula>
    </cfRule>
  </conditionalFormatting>
  <conditionalFormatting sqref="H1:H1048576">
    <cfRule type="expression" dxfId="2" priority="3">
      <formula>H1-$A$3&lt;10</formula>
    </cfRule>
  </conditionalFormatting>
  <conditionalFormatting sqref="J1:J1048576">
    <cfRule type="expression" dxfId="1" priority="2">
      <formula>J1-$A$3&lt;10</formula>
    </cfRule>
  </conditionalFormatting>
  <conditionalFormatting sqref="L1:L1048576">
    <cfRule type="expression" dxfId="0" priority="1">
      <formula>L1-$A$3&lt;10</formula>
    </cfRule>
  </conditionalFormatting>
  <hyperlinks>
    <hyperlink ref="A1:A2" location="ГЛАВНАЯ!R1C1" display="ГЛАВНАЯ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37"/>
  <sheetViews>
    <sheetView workbookViewId="0">
      <selection sqref="A1:A2"/>
    </sheetView>
  </sheetViews>
  <sheetFormatPr defaultRowHeight="15" x14ac:dyDescent="0.25"/>
  <cols>
    <col min="1" max="1" width="9.140625" style="16"/>
  </cols>
  <sheetData>
    <row r="1" spans="1:11" x14ac:dyDescent="0.25">
      <c r="A1" s="148" t="s">
        <v>39</v>
      </c>
      <c r="B1" s="189" t="s">
        <v>20</v>
      </c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5.75" thickBot="1" x14ac:dyDescent="0.3">
      <c r="A2" s="149"/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15.75" thickBot="1" x14ac:dyDescent="0.3">
      <c r="A3" s="24">
        <f ca="1">TODAY()</f>
        <v>43949</v>
      </c>
      <c r="B3" s="195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15" customHeight="1" x14ac:dyDescent="0.25">
      <c r="A4" s="214" t="s">
        <v>29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15.75" customHeight="1" thickBot="1" x14ac:dyDescent="0.3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9"/>
    </row>
    <row r="6" spans="1:11" ht="15" customHeight="1" x14ac:dyDescent="0.25">
      <c r="A6" s="220" t="s">
        <v>28</v>
      </c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5" customHeight="1" thickBot="1" x14ac:dyDescent="0.3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5.75" thickBot="1" x14ac:dyDescent="0.3">
      <c r="H8" s="16"/>
      <c r="I8" s="16"/>
    </row>
    <row r="9" spans="1:11" ht="15.75" thickBot="1" x14ac:dyDescent="0.3">
      <c r="A9" s="25">
        <v>1</v>
      </c>
      <c r="B9" s="198" t="s">
        <v>19</v>
      </c>
      <c r="C9" s="199"/>
      <c r="D9" s="199"/>
      <c r="E9" s="199"/>
      <c r="F9" s="200"/>
      <c r="G9" s="226" t="s">
        <v>36</v>
      </c>
      <c r="H9" s="227"/>
      <c r="J9" s="245" t="s">
        <v>4</v>
      </c>
      <c r="K9" s="247" t="s">
        <v>30</v>
      </c>
    </row>
    <row r="10" spans="1:11" ht="15.75" thickBot="1" x14ac:dyDescent="0.3">
      <c r="A10" s="198" t="s">
        <v>21</v>
      </c>
      <c r="B10" s="199"/>
      <c r="C10" s="199"/>
      <c r="D10" s="199"/>
      <c r="E10" s="199"/>
      <c r="F10" s="200"/>
      <c r="G10" s="228"/>
      <c r="H10" s="229"/>
      <c r="J10" s="246"/>
      <c r="K10" s="248"/>
    </row>
    <row r="11" spans="1:11" ht="15.75" thickBot="1" x14ac:dyDescent="0.3">
      <c r="H11" s="16"/>
      <c r="I11" s="16"/>
    </row>
    <row r="12" spans="1:11" ht="15.75" thickBot="1" x14ac:dyDescent="0.3">
      <c r="A12" s="18">
        <v>2</v>
      </c>
      <c r="B12" s="230" t="s">
        <v>16</v>
      </c>
      <c r="C12" s="231"/>
      <c r="D12" s="231"/>
      <c r="E12" s="231"/>
      <c r="F12" s="232"/>
      <c r="G12" s="238" t="s">
        <v>36</v>
      </c>
      <c r="H12" s="239"/>
      <c r="J12" s="204" t="s">
        <v>4</v>
      </c>
      <c r="K12" s="205"/>
    </row>
    <row r="13" spans="1:11" ht="15.75" thickBot="1" x14ac:dyDescent="0.3">
      <c r="A13" s="19">
        <v>3</v>
      </c>
      <c r="B13" s="233" t="s">
        <v>17</v>
      </c>
      <c r="C13" s="234"/>
      <c r="D13" s="234"/>
      <c r="E13" s="234"/>
      <c r="F13" s="235"/>
      <c r="G13" s="243" t="s">
        <v>35</v>
      </c>
      <c r="H13" s="244"/>
      <c r="I13" s="16"/>
      <c r="J13" s="249" t="s">
        <v>30</v>
      </c>
      <c r="K13" s="250"/>
    </row>
    <row r="14" spans="1:11" ht="15.75" thickBot="1" x14ac:dyDescent="0.3">
      <c r="A14" s="17"/>
      <c r="H14" s="16"/>
      <c r="I14" s="16"/>
    </row>
    <row r="15" spans="1:11" ht="16.5" thickBot="1" x14ac:dyDescent="0.3">
      <c r="A15" s="26">
        <v>4</v>
      </c>
      <c r="B15" s="240" t="s">
        <v>18</v>
      </c>
      <c r="C15" s="241"/>
      <c r="D15" s="241"/>
      <c r="E15" s="241"/>
      <c r="F15" s="241"/>
      <c r="G15" s="241"/>
      <c r="H15" s="242"/>
      <c r="I15" s="16"/>
      <c r="J15" s="21" t="s">
        <v>4</v>
      </c>
      <c r="K15" s="22" t="s">
        <v>31</v>
      </c>
    </row>
    <row r="16" spans="1:11" ht="15.75" customHeight="1" thickBot="1" x14ac:dyDescent="0.3">
      <c r="A16" s="17"/>
      <c r="B16" s="251" t="s">
        <v>22</v>
      </c>
      <c r="C16" s="252"/>
      <c r="D16" s="252"/>
      <c r="E16" s="252"/>
      <c r="F16" s="252"/>
      <c r="G16" s="252"/>
      <c r="H16" s="253"/>
    </row>
    <row r="17" spans="1:11" ht="15.75" thickBot="1" x14ac:dyDescent="0.3">
      <c r="B17" s="251" t="s">
        <v>23</v>
      </c>
      <c r="C17" s="252"/>
      <c r="D17" s="252"/>
      <c r="E17" s="252"/>
      <c r="F17" s="252"/>
      <c r="G17" s="252"/>
      <c r="H17" s="253"/>
      <c r="I17" s="16"/>
      <c r="K17" s="16"/>
    </row>
    <row r="18" spans="1:11" ht="15.75" thickBot="1" x14ac:dyDescent="0.3">
      <c r="B18" s="251" t="s">
        <v>24</v>
      </c>
      <c r="C18" s="252"/>
      <c r="D18" s="252"/>
      <c r="E18" s="252"/>
      <c r="F18" s="252"/>
      <c r="G18" s="252"/>
      <c r="H18" s="253"/>
      <c r="I18" s="16"/>
    </row>
    <row r="19" spans="1:11" ht="15" customHeight="1" x14ac:dyDescent="0.25">
      <c r="B19" s="254" t="s">
        <v>27</v>
      </c>
      <c r="C19" s="255"/>
      <c r="D19" s="255"/>
      <c r="E19" s="255"/>
      <c r="F19" s="255"/>
      <c r="G19" s="255"/>
      <c r="H19" s="256"/>
    </row>
    <row r="20" spans="1:11" ht="15.75" thickBot="1" x14ac:dyDescent="0.3">
      <c r="B20" s="257"/>
      <c r="C20" s="258"/>
      <c r="D20" s="258"/>
      <c r="E20" s="258"/>
      <c r="F20" s="258"/>
      <c r="G20" s="258"/>
      <c r="H20" s="259"/>
    </row>
    <row r="21" spans="1:11" ht="15.75" thickBot="1" x14ac:dyDescent="0.3">
      <c r="B21" s="251" t="s">
        <v>25</v>
      </c>
      <c r="C21" s="252"/>
      <c r="D21" s="252"/>
      <c r="E21" s="252"/>
      <c r="F21" s="252"/>
      <c r="G21" s="252"/>
      <c r="H21" s="253"/>
    </row>
    <row r="22" spans="1:11" ht="15.75" thickBot="1" x14ac:dyDescent="0.3">
      <c r="B22" s="251" t="s">
        <v>26</v>
      </c>
      <c r="C22" s="252"/>
      <c r="D22" s="252"/>
      <c r="E22" s="252"/>
      <c r="F22" s="252"/>
      <c r="G22" s="252"/>
      <c r="H22" s="253"/>
    </row>
    <row r="23" spans="1:11" ht="15.75" thickBot="1" x14ac:dyDescent="0.3"/>
    <row r="24" spans="1:11" ht="15.75" thickBot="1" x14ac:dyDescent="0.3">
      <c r="A24" s="206">
        <v>5</v>
      </c>
      <c r="B24" s="208" t="s">
        <v>38</v>
      </c>
      <c r="C24" s="209"/>
      <c r="D24" s="209"/>
      <c r="E24" s="209"/>
      <c r="F24" s="210"/>
      <c r="G24" s="236" t="s">
        <v>36</v>
      </c>
      <c r="H24" s="237"/>
      <c r="J24" s="243" t="s">
        <v>32</v>
      </c>
      <c r="K24" s="244"/>
    </row>
    <row r="25" spans="1:11" ht="15.75" thickBot="1" x14ac:dyDescent="0.3">
      <c r="A25" s="207"/>
      <c r="B25" s="211"/>
      <c r="C25" s="212"/>
      <c r="D25" s="212"/>
      <c r="E25" s="212"/>
      <c r="F25" s="213"/>
      <c r="G25" s="204" t="s">
        <v>4</v>
      </c>
      <c r="H25" s="205"/>
      <c r="I25" s="23"/>
      <c r="J25" s="22" t="s">
        <v>33</v>
      </c>
      <c r="K25" s="22" t="s">
        <v>34</v>
      </c>
    </row>
    <row r="26" spans="1:11" ht="15.75" thickBot="1" x14ac:dyDescent="0.3">
      <c r="I26" s="1"/>
    </row>
    <row r="27" spans="1:11" ht="15.75" thickBot="1" x14ac:dyDescent="0.3">
      <c r="A27" s="20">
        <v>6</v>
      </c>
      <c r="B27" s="201" t="s">
        <v>37</v>
      </c>
      <c r="C27" s="202"/>
      <c r="D27" s="202"/>
      <c r="E27" s="202"/>
      <c r="F27" s="202"/>
      <c r="G27" s="202"/>
      <c r="H27" s="203"/>
      <c r="J27" s="21" t="s">
        <v>4</v>
      </c>
      <c r="K27" s="22" t="s">
        <v>31</v>
      </c>
    </row>
    <row r="29" spans="1:11" x14ac:dyDescent="0.25">
      <c r="A29"/>
    </row>
    <row r="30" spans="1:11" x14ac:dyDescent="0.25">
      <c r="A30"/>
    </row>
    <row r="31" spans="1:11" x14ac:dyDescent="0.25">
      <c r="A31"/>
    </row>
    <row r="32" spans="1:1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</sheetData>
  <mergeCells count="28">
    <mergeCell ref="J24:K24"/>
    <mergeCell ref="G13:H13"/>
    <mergeCell ref="J9:J10"/>
    <mergeCell ref="K9:K10"/>
    <mergeCell ref="J12:K12"/>
    <mergeCell ref="J13:K13"/>
    <mergeCell ref="B21:H21"/>
    <mergeCell ref="B22:H22"/>
    <mergeCell ref="B16:H16"/>
    <mergeCell ref="B17:H17"/>
    <mergeCell ref="B18:H18"/>
    <mergeCell ref="B19:H20"/>
    <mergeCell ref="B1:K3"/>
    <mergeCell ref="B9:F9"/>
    <mergeCell ref="A10:F10"/>
    <mergeCell ref="A1:A2"/>
    <mergeCell ref="B27:H27"/>
    <mergeCell ref="G25:H25"/>
    <mergeCell ref="A24:A25"/>
    <mergeCell ref="B24:F25"/>
    <mergeCell ref="A4:K5"/>
    <mergeCell ref="A6:K7"/>
    <mergeCell ref="G9:H10"/>
    <mergeCell ref="B12:F12"/>
    <mergeCell ref="B13:F13"/>
    <mergeCell ref="G24:H24"/>
    <mergeCell ref="G12:H12"/>
    <mergeCell ref="B15:H15"/>
  </mergeCells>
  <hyperlinks>
    <hyperlink ref="K9:K10" r:id="rId1" display="ПБ"/>
    <hyperlink ref="J13:K13" r:id="rId2" display="ПБ"/>
    <hyperlink ref="K15" r:id="rId3"/>
    <hyperlink ref="K27" r:id="rId4"/>
    <hyperlink ref="K25" r:id="rId5" display="3. ПБ"/>
    <hyperlink ref="J25" r:id="rId6" display="3. ПБ"/>
    <hyperlink ref="A6:K7" r:id="rId7" display="Перечень документации по пожарной безопасности на объекте"/>
    <hyperlink ref="A4:K5" r:id="rId8" display="Перечень документации по охране труда на объекте"/>
    <hyperlink ref="A1:A2" location="ГЛАВНАЯ!R1C1" display="ГЛАВНАЯ"/>
  </hyperlinks>
  <pageMargins left="0.7" right="0.7" top="0.75" bottom="0.75" header="0.3" footer="0.3"/>
  <pageSetup paperSize="9" orientation="portrait" horizontalDpi="0" verticalDpi="0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V 4 F x U O 6 Z O 8 e n A A A A + A A A A B I A H A B D b 2 5 m a W c v U G F j a 2 F n Z S 5 4 b W w g o h g A K K A U A A A A A A A A A A A A A A A A A A A A A A A A A A A A h Y + 9 D o I w F E Z f h X S n t / z E G H I p g 6 s k R q N x b a B C I x R T i u X d H H w k X 0 E S R d 0 c v 5 M z n O 9 x u 2 M 2 t o 1 3 l a Z X n U 5 J Q B n x p C 6 6 U u k q J Y M 9 + U u S c d y I 4 i w q 6 U 2 y 7 p O x L 1 N S W 3 t J A J x z 1 E W 0 M x W E j A V w z N e 7 o p a t I B 9 Z / Z d 9 p X s r d C E J x 8 M r h o c 0 W t A 4 j m I a h A H C j D F X + q u E U z F l C D 8 Q V 0 N j B y O 5 G f z t H m G e C O 8 X / A l Q S w M E F A A C A A g A V 4 F x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e B c V A o i k e 4 D g A A A B E A A A A T A B w A R m 9 y b X V s Y X M v U 2 V j d G l v b j E u b S C i G A A o o B Q A A A A A A A A A A A A A A A A A A A A A A A A A A A A r T k 0 u y c z P U w i G 0 I b W A F B L A Q I t A B Q A A g A I A F e B c V D u m T v H p w A A A P g A A A A S A A A A A A A A A A A A A A A A A A A A A A B D b 2 5 m a W c v U G F j a 2 F n Z S 5 4 b W x Q S w E C L Q A U A A I A C A B X g X F Q D 8 r p q 6 Q A A A D p A A A A E w A A A A A A A A A A A A A A A A D z A A A A W 0 N v b n R l b n R f V H l w Z X N d L n h t b F B L A Q I t A B Q A A g A I A F e B c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8 + 9 b h D 7 4 a S 6 2 I d 2 F f N L e D A A A A A A I A A A A A A B B m A A A A A Q A A I A A A A D O Q R k M 7 Z a l y q J F Y C f Z T 8 I H 0 P 1 T v M n C M b / t M P 7 4 U + R i 7 A A A A A A 6 A A A A A A g A A I A A A A I G m B n g 9 o E B V Q / J e w o O g E v a T p t y c J s 6 F N D + 2 T g 3 S v 0 K v U A A A A O d v E v 6 X 5 F W b A t M R F P U 9 r j b K B J 3 p 2 b 7 x m k s G n 5 p e 6 b o Q 3 W w a t f F A K + h R h j 2 D E s D z p y h y j Z z X R 5 W Z X E n n p 0 E 8 F N r c 2 k M O l x U r 6 X R Z K g / b + 5 v F Q A A A A M L y C X g l 8 J W I x 2 j k r O A d Y u m O n P 5 B / v b F 5 z G 6 x h l t b S + + 6 L j F e w 7 1 j w P U z R m o X H 2 X D V Y T d V g v Z S o Y 4 1 U h i d 1 v u t w = < / D a t a M a s h u p > 
</file>

<file path=customXml/itemProps1.xml><?xml version="1.0" encoding="utf-8"?>
<ds:datastoreItem xmlns:ds="http://schemas.openxmlformats.org/officeDocument/2006/customXml" ds:itemID="{2240BD9B-1684-4ED3-A183-1173CAC1BC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Организация</vt:lpstr>
      <vt:lpstr>Обучение</vt:lpstr>
      <vt:lpstr>треня</vt:lpstr>
      <vt:lpstr>Огнетушители</vt:lpstr>
      <vt:lpstr>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2020-04-28T11:05:19Z</dcterms:modified>
</cp:coreProperties>
</file>