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87F9CEB-F6DB-4259-949F-D67595D35FFD}" xr6:coauthVersionLast="45" xr6:coauthVersionMax="45" xr10:uidLastSave="{00000000-0000-0000-0000-000000000000}"/>
  <bookViews>
    <workbookView xWindow="-120" yWindow="-120" windowWidth="29040" windowHeight="15840" activeTab="10" xr2:uid="{00000000-000D-0000-FFFF-FFFF00000000}"/>
  </bookViews>
  <sheets>
    <sheet name="050220" sheetId="1" r:id="rId1"/>
    <sheet name="070220" sheetId="2" r:id="rId2"/>
    <sheet name="140220" sheetId="4" r:id="rId3"/>
    <sheet name="210220" sheetId="5" r:id="rId4"/>
    <sheet name="260220" sheetId="6" r:id="rId5"/>
    <sheet name="040320" sheetId="8" r:id="rId6"/>
    <sheet name="130320" sheetId="9" r:id="rId7"/>
    <sheet name="200320" sheetId="10" r:id="rId8"/>
    <sheet name="270320" sheetId="11" r:id="rId9"/>
    <sheet name="170420" sheetId="12" r:id="rId10"/>
    <sheet name="240420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" i="13" l="1"/>
  <c r="C23" i="13" l="1"/>
  <c r="B23" i="13"/>
  <c r="B23" i="12" l="1"/>
  <c r="C23" i="12" l="1"/>
  <c r="B19" i="11" l="1"/>
  <c r="C19" i="11"/>
  <c r="B17" i="10" l="1"/>
  <c r="C17" i="10"/>
  <c r="B16" i="9" l="1"/>
  <c r="C16" i="9" l="1"/>
  <c r="C26" i="8" l="1"/>
  <c r="B26" i="8"/>
  <c r="B15" i="8"/>
  <c r="D15" i="8" l="1"/>
  <c r="B30" i="8"/>
  <c r="C11" i="1" l="1"/>
  <c r="C13" i="2"/>
  <c r="C17" i="4"/>
  <c r="C16" i="6"/>
  <c r="C15" i="5"/>
  <c r="B16" i="6" l="1"/>
  <c r="B15" i="5" l="1"/>
  <c r="B17" i="4" l="1"/>
  <c r="B13" i="2" l="1"/>
  <c r="B11" i="1" l="1"/>
</calcChain>
</file>

<file path=xl/sharedStrings.xml><?xml version="1.0" encoding="utf-8"?>
<sst xmlns="http://schemas.openxmlformats.org/spreadsheetml/2006/main" count="251" uniqueCount="86">
  <si>
    <t>Наименование</t>
  </si>
  <si>
    <t>сумма долга</t>
  </si>
  <si>
    <t>сумма оплаты</t>
  </si>
  <si>
    <t>ИП Новиков (Ортон)</t>
  </si>
  <si>
    <t>Медведев</t>
  </si>
  <si>
    <t>Примечание</t>
  </si>
  <si>
    <t>План оплат на:</t>
  </si>
  <si>
    <t>Фертика</t>
  </si>
  <si>
    <t>ИТОГО:</t>
  </si>
  <si>
    <t>Стройсистема</t>
  </si>
  <si>
    <t>Логистика запад</t>
  </si>
  <si>
    <t>заказ на этой неделе</t>
  </si>
  <si>
    <t>50% от долга</t>
  </si>
  <si>
    <t>оплата по за Балтпласт и техноэкспорт</t>
  </si>
  <si>
    <t>50% от долга, намечается заявка</t>
  </si>
  <si>
    <t>Рустрансэкспедиция</t>
  </si>
  <si>
    <t>ДСВ</t>
  </si>
  <si>
    <t>ВГВ</t>
  </si>
  <si>
    <t>Нужен товар</t>
  </si>
  <si>
    <t>Евротексгрупп</t>
  </si>
  <si>
    <t>Первая поставка 50/50. Лучше не пропускать</t>
  </si>
  <si>
    <t>Фаско</t>
  </si>
  <si>
    <t>Седек</t>
  </si>
  <si>
    <t>МХТ</t>
  </si>
  <si>
    <t>Егорьевский завод</t>
  </si>
  <si>
    <t>Нов Агро</t>
  </si>
  <si>
    <t>Абсолют Трейд</t>
  </si>
  <si>
    <t>Техноэкспорт</t>
  </si>
  <si>
    <t>Эко Плюс</t>
  </si>
  <si>
    <t>Пестэкс</t>
  </si>
  <si>
    <t>Виста</t>
  </si>
  <si>
    <t>Башинком</t>
  </si>
  <si>
    <t>Торг</t>
  </si>
  <si>
    <t>счета № 16,17,18,19</t>
  </si>
  <si>
    <t>Зеленая Аптека Садовода</t>
  </si>
  <si>
    <t>Логистика Запад</t>
  </si>
  <si>
    <t xml:space="preserve">Зеленая аптека </t>
  </si>
  <si>
    <t>Конвент</t>
  </si>
  <si>
    <t>Вариант 77</t>
  </si>
  <si>
    <t>Без НДС</t>
  </si>
  <si>
    <t>Новые реквизиты!!! Счета: 36,37,38,39,40,45</t>
  </si>
  <si>
    <t>28, 56, 61,62,63,64,65,66,71,92,93</t>
  </si>
  <si>
    <t>Добрыня</t>
  </si>
  <si>
    <t>Путех</t>
  </si>
  <si>
    <t>СЗТК</t>
  </si>
  <si>
    <t>БХЗ</t>
  </si>
  <si>
    <t>Инструментхозсад</t>
  </si>
  <si>
    <t>2 накладные: 44339,7 и 45448,25</t>
  </si>
  <si>
    <t>может быть уменьшение 293р.</t>
  </si>
  <si>
    <t>Гетерозисная селекция</t>
  </si>
  <si>
    <t>Аренда</t>
  </si>
  <si>
    <t>Посуда Пак</t>
  </si>
  <si>
    <t>Новиков (Ортон)</t>
  </si>
  <si>
    <t>платим сейчас</t>
  </si>
  <si>
    <t>платим в пятницу</t>
  </si>
  <si>
    <t>на сл. Неделю</t>
  </si>
  <si>
    <t>наименование</t>
  </si>
  <si>
    <t>Аяском</t>
  </si>
  <si>
    <t>Дэвис</t>
  </si>
  <si>
    <t>Семенюк</t>
  </si>
  <si>
    <t>Факториал</t>
  </si>
  <si>
    <t>ИТОГО на этой неделе</t>
  </si>
  <si>
    <t>Марс</t>
  </si>
  <si>
    <t>23448,25 и 46850,8</t>
  </si>
  <si>
    <t>Балтпласт</t>
  </si>
  <si>
    <t>33153,91 и 123157,62</t>
  </si>
  <si>
    <t>50% от счета</t>
  </si>
  <si>
    <t>остаток счета</t>
  </si>
  <si>
    <t xml:space="preserve">Логистика Запад </t>
  </si>
  <si>
    <t>115,116,117,119,120,133,134,135</t>
  </si>
  <si>
    <t>Лидер</t>
  </si>
  <si>
    <t>Зеленая Аптека</t>
  </si>
  <si>
    <t>185,186,187,210,212</t>
  </si>
  <si>
    <t>ФАСКО</t>
  </si>
  <si>
    <t>Жулид (Рубит)</t>
  </si>
  <si>
    <t>Сакура</t>
  </si>
  <si>
    <t>Нов-Агро</t>
  </si>
  <si>
    <t>Декостек</t>
  </si>
  <si>
    <t>185,186,187,210,212,225,241</t>
  </si>
  <si>
    <t>Жулид</t>
  </si>
  <si>
    <t>Зеленая аптека Садовода</t>
  </si>
  <si>
    <t>останется долг 340 254</t>
  </si>
  <si>
    <t>полная разница между оплатой и остатком</t>
  </si>
  <si>
    <t>187,211,290,291,292,306,307,320,321,322</t>
  </si>
  <si>
    <t>Рейхардт</t>
  </si>
  <si>
    <t>будет остаток долга 150588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</si>
</sst>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4" fontId="0" fillId="0" borderId="0" xfId="0" applyNumberFormat="1"/>
    <xf numFmtId="4" fontId="0" fillId="3" borderId="0" xfId="0" applyNumberFormat="1" applyFill="1"/>
    <xf numFmtId="4" fontId="0" fillId="0" borderId="1" xfId="0" applyNumberFormat="1" applyBorder="1"/>
    <xf numFmtId="4" fontId="0" fillId="3" borderId="1" xfId="0" applyNumberFormat="1" applyFill="1" applyBorder="1"/>
    <xf numFmtId="4" fontId="0" fillId="0" borderId="1" xfId="0" applyNumberFormat="1" applyFill="1" applyBorder="1"/>
    <xf numFmtId="0" fontId="0" fillId="3" borderId="1" xfId="0" applyFill="1" applyBorder="1"/>
    <xf numFmtId="0" fontId="0" fillId="0" borderId="1" xfId="0" applyFill="1" applyBorder="1" applyAlignment="1">
      <alignment wrapText="1"/>
    </xf>
    <xf numFmtId="0" fontId="1" fillId="0" borderId="0" xfId="0" applyFont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workbookViewId="0">
      <selection activeCell="C12" sqref="C12"/>
    </sheetView>
  </sheetViews>
  <sheetFormatPr defaultRowHeight="15" x14ac:dyDescent="0.25"/>
  <cols>
    <col min="1" max="1" width="39.140625" customWidth="1"/>
    <col min="2" max="2" width="12.28515625" bestFit="1" customWidth="1"/>
    <col min="3" max="3" width="14" bestFit="1" customWidth="1"/>
    <col min="4" max="4" width="37.85546875" customWidth="1"/>
  </cols>
  <sheetData>
    <row r="1" spans="1:4" x14ac:dyDescent="0.25">
      <c r="A1" s="14" t="s">
        <v>6</v>
      </c>
      <c r="B1" s="14"/>
      <c r="C1" s="14"/>
      <c r="D1" s="1">
        <v>43866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5</v>
      </c>
    </row>
    <row r="3" spans="1:4" x14ac:dyDescent="0.25">
      <c r="A3" s="2" t="s">
        <v>3</v>
      </c>
      <c r="B3" s="2">
        <v>23024.75</v>
      </c>
      <c r="C3" s="2">
        <v>23024.75</v>
      </c>
      <c r="D3" s="2" t="s">
        <v>11</v>
      </c>
    </row>
    <row r="4" spans="1:4" x14ac:dyDescent="0.25">
      <c r="A4" s="2" t="s">
        <v>4</v>
      </c>
      <c r="B4" s="2">
        <v>22548</v>
      </c>
      <c r="C4" s="2">
        <v>22548</v>
      </c>
      <c r="D4" s="2" t="s">
        <v>11</v>
      </c>
    </row>
    <row r="5" spans="1:4" x14ac:dyDescent="0.25">
      <c r="A5" s="2" t="s">
        <v>7</v>
      </c>
      <c r="B5" s="2">
        <v>22089.279999999999</v>
      </c>
      <c r="C5" s="2">
        <v>15000</v>
      </c>
      <c r="D5" s="2" t="s">
        <v>12</v>
      </c>
    </row>
    <row r="6" spans="1:4" x14ac:dyDescent="0.25">
      <c r="A6" s="4" t="s">
        <v>9</v>
      </c>
      <c r="B6" s="4">
        <v>25240.84</v>
      </c>
      <c r="C6" s="4">
        <v>25240.84</v>
      </c>
      <c r="D6" s="4" t="s">
        <v>14</v>
      </c>
    </row>
    <row r="7" spans="1:4" x14ac:dyDescent="0.25">
      <c r="A7" s="2" t="s">
        <v>10</v>
      </c>
      <c r="B7" s="2">
        <v>7646</v>
      </c>
      <c r="C7" s="2">
        <v>7646</v>
      </c>
      <c r="D7" s="2" t="s">
        <v>13</v>
      </c>
    </row>
    <row r="8" spans="1:4" x14ac:dyDescent="0.25">
      <c r="A8" s="2"/>
      <c r="B8" s="2"/>
      <c r="C8" s="2"/>
      <c r="D8" s="2"/>
    </row>
    <row r="9" spans="1:4" x14ac:dyDescent="0.25">
      <c r="A9" s="2"/>
      <c r="B9" s="2"/>
      <c r="C9" s="2"/>
      <c r="D9" s="2"/>
    </row>
    <row r="10" spans="1:4" x14ac:dyDescent="0.25">
      <c r="A10" s="2"/>
      <c r="B10" s="2"/>
      <c r="C10" s="2"/>
      <c r="D10" s="2"/>
    </row>
    <row r="11" spans="1:4" x14ac:dyDescent="0.25">
      <c r="A11" s="3" t="s">
        <v>8</v>
      </c>
      <c r="B11" s="2">
        <f>SUM(B3:B10)</f>
        <v>100548.87</v>
      </c>
      <c r="C11" s="2">
        <f>SUM(C3:C10)</f>
        <v>93459.59</v>
      </c>
      <c r="D11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1819-A22E-45D6-B29D-21FD8952CB22}">
  <dimension ref="A1:D23"/>
  <sheetViews>
    <sheetView workbookViewId="0">
      <selection activeCell="D12" sqref="D12"/>
    </sheetView>
  </sheetViews>
  <sheetFormatPr defaultRowHeight="15" x14ac:dyDescent="0.25"/>
  <cols>
    <col min="1" max="1" width="39.140625" customWidth="1"/>
    <col min="2" max="2" width="17.28515625" bestFit="1" customWidth="1"/>
    <col min="3" max="3" width="14" bestFit="1" customWidth="1"/>
    <col min="4" max="4" width="41.28515625" customWidth="1"/>
  </cols>
  <sheetData>
    <row r="1" spans="1:4" x14ac:dyDescent="0.25">
      <c r="A1" s="14" t="s">
        <v>6</v>
      </c>
      <c r="B1" s="14"/>
      <c r="C1" s="14"/>
      <c r="D1" s="1">
        <v>43938</v>
      </c>
    </row>
    <row r="2" spans="1:4" x14ac:dyDescent="0.25">
      <c r="A2" s="2" t="s">
        <v>0</v>
      </c>
      <c r="B2" s="2" t="s">
        <v>54</v>
      </c>
      <c r="C2" s="2" t="s">
        <v>2</v>
      </c>
      <c r="D2" s="2" t="s">
        <v>5</v>
      </c>
    </row>
    <row r="3" spans="1:4" x14ac:dyDescent="0.25">
      <c r="A3" s="5" t="s">
        <v>17</v>
      </c>
      <c r="B3" s="10">
        <v>21842</v>
      </c>
      <c r="C3" s="5"/>
      <c r="D3" s="5" t="s">
        <v>78</v>
      </c>
    </row>
    <row r="4" spans="1:4" x14ac:dyDescent="0.25">
      <c r="A4" s="5" t="s">
        <v>46</v>
      </c>
      <c r="B4" s="10">
        <v>80935.22</v>
      </c>
      <c r="C4" s="10"/>
      <c r="D4" s="5"/>
    </row>
    <row r="5" spans="1:4" x14ac:dyDescent="0.25">
      <c r="A5" s="5" t="s">
        <v>25</v>
      </c>
      <c r="B5" s="10">
        <v>136961.57</v>
      </c>
      <c r="C5" s="5"/>
      <c r="D5" s="5" t="s">
        <v>81</v>
      </c>
    </row>
    <row r="6" spans="1:4" x14ac:dyDescent="0.25">
      <c r="A6" s="5" t="s">
        <v>45</v>
      </c>
      <c r="B6" s="10">
        <v>96000</v>
      </c>
      <c r="C6" s="10"/>
      <c r="D6" s="5"/>
    </row>
    <row r="7" spans="1:4" x14ac:dyDescent="0.25">
      <c r="A7" s="5" t="s">
        <v>44</v>
      </c>
      <c r="B7" s="10">
        <v>190000</v>
      </c>
      <c r="C7" s="5"/>
      <c r="D7" s="5"/>
    </row>
    <row r="8" spans="1:4" x14ac:dyDescent="0.25">
      <c r="A8" s="5" t="s">
        <v>21</v>
      </c>
      <c r="B8" s="10">
        <v>15000</v>
      </c>
      <c r="C8" s="5"/>
      <c r="D8" s="5"/>
    </row>
    <row r="9" spans="1:4" x14ac:dyDescent="0.25">
      <c r="A9" s="5" t="s">
        <v>7</v>
      </c>
      <c r="B9" s="10">
        <v>42000</v>
      </c>
      <c r="C9" s="5"/>
      <c r="D9" s="12" t="s">
        <v>82</v>
      </c>
    </row>
    <row r="10" spans="1:4" x14ac:dyDescent="0.25">
      <c r="A10" s="5" t="s">
        <v>62</v>
      </c>
      <c r="B10" s="10">
        <v>39687.230000000003</v>
      </c>
      <c r="C10" s="5"/>
      <c r="D10" s="5"/>
    </row>
    <row r="11" spans="1:4" x14ac:dyDescent="0.25">
      <c r="A11" s="5" t="s">
        <v>22</v>
      </c>
      <c r="B11" s="10">
        <v>50000</v>
      </c>
      <c r="C11" s="5"/>
      <c r="D11" s="5"/>
    </row>
    <row r="12" spans="1:4" x14ac:dyDescent="0.25">
      <c r="A12" s="5" t="s">
        <v>79</v>
      </c>
      <c r="B12" s="10">
        <v>23821.24</v>
      </c>
      <c r="C12" s="5"/>
      <c r="D12" s="5"/>
    </row>
    <row r="13" spans="1:4" x14ac:dyDescent="0.25">
      <c r="A13" s="5" t="s">
        <v>70</v>
      </c>
      <c r="B13" s="10">
        <v>15291.9</v>
      </c>
      <c r="C13" s="5"/>
      <c r="D13" s="5"/>
    </row>
    <row r="14" spans="1:4" x14ac:dyDescent="0.25">
      <c r="A14" s="5" t="s">
        <v>27</v>
      </c>
      <c r="B14" s="10">
        <v>28662.7</v>
      </c>
      <c r="C14" s="5"/>
      <c r="D14" s="5"/>
    </row>
    <row r="15" spans="1:4" x14ac:dyDescent="0.25">
      <c r="A15" s="5" t="s">
        <v>9</v>
      </c>
      <c r="B15" s="10">
        <v>33837.760000000002</v>
      </c>
      <c r="C15" s="5"/>
      <c r="D15" s="5"/>
    </row>
    <row r="16" spans="1:4" x14ac:dyDescent="0.25">
      <c r="A16" s="5" t="s">
        <v>43</v>
      </c>
      <c r="B16" s="10">
        <v>43517.279999999999</v>
      </c>
      <c r="C16" s="5"/>
      <c r="D16" s="5"/>
    </row>
    <row r="17" spans="1:4" x14ac:dyDescent="0.25">
      <c r="A17" s="5" t="s">
        <v>64</v>
      </c>
      <c r="B17" s="10">
        <v>66453</v>
      </c>
      <c r="C17" s="5"/>
      <c r="D17" s="5"/>
    </row>
    <row r="18" spans="1:4" x14ac:dyDescent="0.25">
      <c r="A18" s="5" t="s">
        <v>37</v>
      </c>
      <c r="B18" s="10">
        <v>83157.62</v>
      </c>
      <c r="C18" s="5"/>
      <c r="D18" s="5"/>
    </row>
    <row r="19" spans="1:4" x14ac:dyDescent="0.25">
      <c r="A19" s="5" t="s">
        <v>75</v>
      </c>
      <c r="B19" s="10">
        <v>30600.59</v>
      </c>
      <c r="C19" s="5"/>
      <c r="D19" s="5"/>
    </row>
    <row r="20" spans="1:4" x14ac:dyDescent="0.25">
      <c r="A20" s="5" t="s">
        <v>26</v>
      </c>
      <c r="B20" s="10">
        <v>16791</v>
      </c>
      <c r="C20" s="5"/>
      <c r="D20" s="5"/>
    </row>
    <row r="21" spans="1:4" x14ac:dyDescent="0.25">
      <c r="A21" s="5" t="s">
        <v>77</v>
      </c>
      <c r="B21" s="10">
        <v>49802.400000000001</v>
      </c>
      <c r="C21" s="5"/>
      <c r="D21" s="5"/>
    </row>
    <row r="22" spans="1:4" x14ac:dyDescent="0.25">
      <c r="A22" s="5" t="s">
        <v>80</v>
      </c>
      <c r="B22" s="10">
        <v>31858.5</v>
      </c>
      <c r="C22" s="5"/>
      <c r="D22" s="5"/>
    </row>
    <row r="23" spans="1:4" x14ac:dyDescent="0.25">
      <c r="A23" s="3" t="s">
        <v>8</v>
      </c>
      <c r="B23" s="10">
        <f>SUM(B3:B22)</f>
        <v>1096220.01</v>
      </c>
      <c r="C23" s="2">
        <f>SUM(C3:C13)</f>
        <v>0</v>
      </c>
      <c r="D23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3478-C739-4C61-9B75-E776D1D10AD3}">
  <dimension ref="A1:D23"/>
  <sheetViews>
    <sheetView tabSelected="1" workbookViewId="0">
      <selection activeCell="D1" sqref="D1"/>
    </sheetView>
  </sheetViews>
  <sheetFormatPr defaultRowHeight="15" x14ac:dyDescent="0.25"/>
  <cols>
    <col min="1" max="1" width="39.140625" customWidth="1"/>
    <col min="2" max="2" width="17.28515625" bestFit="1" customWidth="1"/>
    <col min="3" max="3" width="14" bestFit="1" customWidth="1"/>
    <col min="4" max="4" width="41.28515625" customWidth="1"/>
  </cols>
  <sheetData>
    <row r="1" spans="1:4" x14ac:dyDescent="0.25">
      <c r="A1" s="14" t="s">
        <v>6</v>
      </c>
      <c r="B1" s="14"/>
      <c r="C1" s="14"/>
      <c r="D1" s="13" t="str">
        <f ca="1">MID(CELL("filename",A1),1+SEARCH("]",CELL("filename",A1)),99)</f>
        <v>240420</v>
      </c>
    </row>
    <row r="2" spans="1:4" x14ac:dyDescent="0.25">
      <c r="A2" s="2" t="s">
        <v>0</v>
      </c>
      <c r="B2" s="2" t="s">
        <v>54</v>
      </c>
      <c r="C2" s="2" t="s">
        <v>2</v>
      </c>
      <c r="D2" s="2" t="s">
        <v>5</v>
      </c>
    </row>
    <row r="3" spans="1:4" x14ac:dyDescent="0.25">
      <c r="A3" s="5" t="s">
        <v>17</v>
      </c>
      <c r="B3" s="10">
        <v>41589.599999999999</v>
      </c>
      <c r="C3" s="5"/>
      <c r="D3" s="5" t="s">
        <v>83</v>
      </c>
    </row>
    <row r="4" spans="1:4" x14ac:dyDescent="0.25">
      <c r="A4" s="5" t="s">
        <v>35</v>
      </c>
      <c r="B4" s="10">
        <v>1440</v>
      </c>
      <c r="C4" s="5"/>
      <c r="D4" s="5"/>
    </row>
    <row r="5" spans="1:4" x14ac:dyDescent="0.25">
      <c r="A5" s="5" t="s">
        <v>16</v>
      </c>
      <c r="B5" s="10">
        <v>7713.23</v>
      </c>
      <c r="C5" s="10"/>
      <c r="D5" s="5"/>
    </row>
    <row r="6" spans="1:4" x14ac:dyDescent="0.25">
      <c r="A6" s="5" t="s">
        <v>25</v>
      </c>
      <c r="B6" s="10">
        <v>76961.570000000007</v>
      </c>
      <c r="C6" s="5"/>
      <c r="D6" s="5" t="s">
        <v>81</v>
      </c>
    </row>
    <row r="7" spans="1:4" x14ac:dyDescent="0.25">
      <c r="A7" s="5" t="s">
        <v>45</v>
      </c>
      <c r="B7" s="10">
        <v>41000</v>
      </c>
      <c r="C7" s="10"/>
      <c r="D7" s="5"/>
    </row>
    <row r="8" spans="1:4" x14ac:dyDescent="0.25">
      <c r="A8" s="5" t="s">
        <v>44</v>
      </c>
      <c r="B8" s="10">
        <v>100000</v>
      </c>
      <c r="C8" s="5"/>
      <c r="D8" s="5"/>
    </row>
    <row r="9" spans="1:4" x14ac:dyDescent="0.25">
      <c r="A9" s="5" t="s">
        <v>21</v>
      </c>
      <c r="B9" s="10">
        <v>15000</v>
      </c>
      <c r="C9" s="5"/>
      <c r="D9" s="5"/>
    </row>
    <row r="10" spans="1:4" x14ac:dyDescent="0.25">
      <c r="A10" s="5" t="s">
        <v>7</v>
      </c>
      <c r="B10" s="10">
        <v>10000</v>
      </c>
      <c r="C10" s="5"/>
      <c r="D10" s="12"/>
    </row>
    <row r="11" spans="1:4" x14ac:dyDescent="0.25">
      <c r="A11" s="5" t="s">
        <v>62</v>
      </c>
      <c r="B11" s="10">
        <v>27264.63</v>
      </c>
      <c r="C11" s="5"/>
      <c r="D11" s="5"/>
    </row>
    <row r="12" spans="1:4" x14ac:dyDescent="0.25">
      <c r="A12" s="5" t="s">
        <v>22</v>
      </c>
      <c r="B12" s="10">
        <v>50000</v>
      </c>
      <c r="C12" s="5"/>
      <c r="D12" s="5"/>
    </row>
    <row r="13" spans="1:4" x14ac:dyDescent="0.25">
      <c r="A13" s="5" t="s">
        <v>4</v>
      </c>
      <c r="B13" s="10">
        <v>29454</v>
      </c>
      <c r="C13" s="5"/>
      <c r="D13" s="5"/>
    </row>
    <row r="14" spans="1:4" x14ac:dyDescent="0.25">
      <c r="A14" s="5" t="s">
        <v>57</v>
      </c>
      <c r="B14" s="10"/>
      <c r="C14" s="5"/>
      <c r="D14" s="5"/>
    </row>
    <row r="15" spans="1:4" x14ac:dyDescent="0.25">
      <c r="A15" s="5" t="s">
        <v>27</v>
      </c>
      <c r="B15" s="10">
        <v>50753.88</v>
      </c>
      <c r="C15" s="5"/>
      <c r="D15" s="5"/>
    </row>
    <row r="16" spans="1:4" x14ac:dyDescent="0.25">
      <c r="A16" s="5" t="s">
        <v>84</v>
      </c>
      <c r="B16" s="10">
        <v>50000</v>
      </c>
      <c r="C16" s="5"/>
      <c r="D16" s="5" t="s">
        <v>85</v>
      </c>
    </row>
    <row r="17" spans="1:4" x14ac:dyDescent="0.25">
      <c r="A17" s="5" t="s">
        <v>43</v>
      </c>
      <c r="B17" s="10">
        <v>42013.760000000002</v>
      </c>
      <c r="C17" s="5"/>
      <c r="D17" s="5"/>
    </row>
    <row r="18" spans="1:4" x14ac:dyDescent="0.25">
      <c r="A18" s="5" t="s">
        <v>64</v>
      </c>
      <c r="B18" s="10">
        <v>26453</v>
      </c>
      <c r="C18" s="5"/>
      <c r="D18" s="5"/>
    </row>
    <row r="19" spans="1:4" x14ac:dyDescent="0.25">
      <c r="A19" s="5" t="s">
        <v>51</v>
      </c>
      <c r="B19" s="10">
        <v>70268.37</v>
      </c>
      <c r="C19" s="5"/>
      <c r="D19" s="5"/>
    </row>
    <row r="20" spans="1:4" x14ac:dyDescent="0.25">
      <c r="A20" s="5" t="s">
        <v>75</v>
      </c>
      <c r="B20" s="10">
        <v>28320.12</v>
      </c>
      <c r="C20" s="5"/>
      <c r="D20" s="5"/>
    </row>
    <row r="21" spans="1:4" x14ac:dyDescent="0.25">
      <c r="A21" s="5" t="s">
        <v>60</v>
      </c>
      <c r="B21" s="10">
        <v>9073</v>
      </c>
      <c r="C21" s="5"/>
      <c r="D21" s="5"/>
    </row>
    <row r="22" spans="1:4" x14ac:dyDescent="0.25">
      <c r="A22" s="5" t="s">
        <v>77</v>
      </c>
      <c r="B22" s="10">
        <v>49802.400000000001</v>
      </c>
      <c r="C22" s="5"/>
      <c r="D22" s="5"/>
    </row>
    <row r="23" spans="1:4" x14ac:dyDescent="0.25">
      <c r="A23" s="3" t="s">
        <v>8</v>
      </c>
      <c r="B23" s="10">
        <f>SUM(B3:B22)</f>
        <v>727107.56</v>
      </c>
      <c r="C23" s="2">
        <f>SUM(C3:C14)</f>
        <v>0</v>
      </c>
      <c r="D23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workbookViewId="0">
      <selection activeCell="C14" sqref="C14"/>
    </sheetView>
  </sheetViews>
  <sheetFormatPr defaultRowHeight="15" x14ac:dyDescent="0.25"/>
  <cols>
    <col min="1" max="1" width="39.140625" customWidth="1"/>
    <col min="2" max="2" width="12.28515625" bestFit="1" customWidth="1"/>
    <col min="3" max="3" width="14" bestFit="1" customWidth="1"/>
    <col min="4" max="4" width="37.85546875" customWidth="1"/>
  </cols>
  <sheetData>
    <row r="1" spans="1:4" x14ac:dyDescent="0.25">
      <c r="A1" s="14" t="s">
        <v>6</v>
      </c>
      <c r="B1" s="14"/>
      <c r="C1" s="14"/>
      <c r="D1" s="1">
        <v>43868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5</v>
      </c>
    </row>
    <row r="3" spans="1:4" x14ac:dyDescent="0.25">
      <c r="A3" s="2" t="s">
        <v>15</v>
      </c>
      <c r="B3" s="2">
        <v>35000</v>
      </c>
      <c r="C3" s="2">
        <v>30000</v>
      </c>
      <c r="D3" s="2"/>
    </row>
    <row r="4" spans="1:4" x14ac:dyDescent="0.25">
      <c r="A4" s="2" t="s">
        <v>16</v>
      </c>
      <c r="B4" s="2">
        <v>5144.58</v>
      </c>
      <c r="C4" s="2">
        <v>5144.58</v>
      </c>
      <c r="D4" s="2"/>
    </row>
    <row r="5" spans="1:4" x14ac:dyDescent="0.25">
      <c r="A5" s="2" t="s">
        <v>17</v>
      </c>
      <c r="B5" s="2">
        <v>25983</v>
      </c>
      <c r="C5" s="2">
        <v>25983</v>
      </c>
      <c r="D5" s="2"/>
    </row>
    <row r="6" spans="1:4" x14ac:dyDescent="0.25">
      <c r="A6" s="5" t="s">
        <v>9</v>
      </c>
      <c r="B6" s="5">
        <v>25000</v>
      </c>
      <c r="C6" s="5">
        <v>25000</v>
      </c>
      <c r="D6" s="5" t="s">
        <v>18</v>
      </c>
    </row>
    <row r="7" spans="1:4" x14ac:dyDescent="0.25">
      <c r="A7" s="2" t="s">
        <v>19</v>
      </c>
      <c r="B7" s="2">
        <v>32616.82</v>
      </c>
      <c r="C7" s="2">
        <v>32616.82</v>
      </c>
      <c r="D7" s="2" t="s">
        <v>20</v>
      </c>
    </row>
    <row r="8" spans="1:4" x14ac:dyDescent="0.25">
      <c r="A8" s="2" t="s">
        <v>24</v>
      </c>
      <c r="B8" s="2">
        <v>30840</v>
      </c>
      <c r="C8" s="2">
        <v>30840</v>
      </c>
      <c r="D8" s="2"/>
    </row>
    <row r="9" spans="1:4" x14ac:dyDescent="0.25">
      <c r="A9" s="2" t="s">
        <v>23</v>
      </c>
      <c r="B9" s="2">
        <v>43298.2</v>
      </c>
      <c r="C9" s="2">
        <v>23000</v>
      </c>
      <c r="D9" s="2"/>
    </row>
    <row r="10" spans="1:4" x14ac:dyDescent="0.25">
      <c r="A10" s="2" t="s">
        <v>22</v>
      </c>
      <c r="B10" s="2">
        <v>10000</v>
      </c>
      <c r="C10" s="2">
        <v>10000</v>
      </c>
      <c r="D10" s="2"/>
    </row>
    <row r="11" spans="1:4" x14ac:dyDescent="0.25">
      <c r="A11" s="2" t="s">
        <v>21</v>
      </c>
      <c r="B11" s="2">
        <v>20000</v>
      </c>
      <c r="C11" s="2">
        <v>15000</v>
      </c>
      <c r="D11" s="2"/>
    </row>
    <row r="12" spans="1:4" x14ac:dyDescent="0.25">
      <c r="A12" s="2" t="s">
        <v>7</v>
      </c>
      <c r="B12" s="2">
        <v>25000</v>
      </c>
      <c r="C12" s="2">
        <v>25000</v>
      </c>
      <c r="D12" s="2"/>
    </row>
    <row r="13" spans="1:4" x14ac:dyDescent="0.25">
      <c r="A13" s="3" t="s">
        <v>8</v>
      </c>
      <c r="B13" s="2">
        <f>SUM(B3:B12)</f>
        <v>252882.59999999998</v>
      </c>
      <c r="C13" s="2">
        <f>SUM(C3:C12)</f>
        <v>222584.4</v>
      </c>
      <c r="D13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18" sqref="C18"/>
    </sheetView>
  </sheetViews>
  <sheetFormatPr defaultRowHeight="15" x14ac:dyDescent="0.25"/>
  <cols>
    <col min="1" max="1" width="39.140625" customWidth="1"/>
    <col min="2" max="2" width="12.28515625" bestFit="1" customWidth="1"/>
    <col min="3" max="3" width="14" bestFit="1" customWidth="1"/>
    <col min="4" max="4" width="37.85546875" customWidth="1"/>
  </cols>
  <sheetData>
    <row r="1" spans="1:4" x14ac:dyDescent="0.25">
      <c r="A1" s="14" t="s">
        <v>6</v>
      </c>
      <c r="B1" s="14"/>
      <c r="C1" s="14"/>
      <c r="D1" s="1">
        <v>43875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5</v>
      </c>
    </row>
    <row r="3" spans="1:4" x14ac:dyDescent="0.25">
      <c r="A3" s="2" t="s">
        <v>32</v>
      </c>
      <c r="B3" s="2">
        <v>10300</v>
      </c>
      <c r="C3" s="2">
        <v>10300</v>
      </c>
      <c r="D3" s="2"/>
    </row>
    <row r="4" spans="1:4" x14ac:dyDescent="0.25">
      <c r="A4" s="2" t="s">
        <v>15</v>
      </c>
      <c r="B4" s="2">
        <v>42500</v>
      </c>
      <c r="C4" s="2">
        <v>35000</v>
      </c>
      <c r="D4" s="2"/>
    </row>
    <row r="5" spans="1:4" x14ac:dyDescent="0.25">
      <c r="A5" s="2" t="s">
        <v>28</v>
      </c>
      <c r="B5" s="2">
        <v>12200</v>
      </c>
      <c r="C5" s="2">
        <v>0</v>
      </c>
      <c r="D5" s="2"/>
    </row>
    <row r="6" spans="1:4" x14ac:dyDescent="0.25">
      <c r="A6" s="2" t="s">
        <v>25</v>
      </c>
      <c r="B6" s="2">
        <v>20000</v>
      </c>
      <c r="C6" s="2">
        <v>20000</v>
      </c>
      <c r="D6" s="2"/>
    </row>
    <row r="7" spans="1:4" x14ac:dyDescent="0.25">
      <c r="A7" s="2" t="s">
        <v>26</v>
      </c>
      <c r="B7" s="2">
        <v>9627</v>
      </c>
      <c r="C7" s="2">
        <v>9627</v>
      </c>
      <c r="D7" s="2"/>
    </row>
    <row r="8" spans="1:4" x14ac:dyDescent="0.25">
      <c r="A8" s="5" t="s">
        <v>23</v>
      </c>
      <c r="B8" s="5">
        <v>20307.2</v>
      </c>
      <c r="C8" s="5">
        <v>20307.2</v>
      </c>
      <c r="D8" s="5"/>
    </row>
    <row r="9" spans="1:4" x14ac:dyDescent="0.25">
      <c r="A9" s="5" t="s">
        <v>17</v>
      </c>
      <c r="B9" s="5">
        <v>11980</v>
      </c>
      <c r="C9" s="5">
        <v>11980</v>
      </c>
      <c r="D9" s="5" t="s">
        <v>33</v>
      </c>
    </row>
    <row r="10" spans="1:4" x14ac:dyDescent="0.25">
      <c r="A10" s="2" t="s">
        <v>27</v>
      </c>
      <c r="B10" s="2">
        <v>16324</v>
      </c>
      <c r="C10" s="2">
        <v>0</v>
      </c>
      <c r="D10" s="2"/>
    </row>
    <row r="11" spans="1:4" x14ac:dyDescent="0.25">
      <c r="A11" s="2" t="s">
        <v>29</v>
      </c>
      <c r="B11" s="2">
        <v>9091.7999999999993</v>
      </c>
      <c r="C11" s="2">
        <v>0</v>
      </c>
      <c r="D11" s="2"/>
    </row>
    <row r="12" spans="1:4" x14ac:dyDescent="0.25">
      <c r="A12" s="2" t="s">
        <v>30</v>
      </c>
      <c r="B12" s="2">
        <v>10049.76</v>
      </c>
      <c r="C12" s="2">
        <v>10049.76</v>
      </c>
      <c r="D12" s="2"/>
    </row>
    <row r="13" spans="1:4" x14ac:dyDescent="0.25">
      <c r="A13" s="2" t="s">
        <v>31</v>
      </c>
      <c r="B13" s="2">
        <v>46493.54</v>
      </c>
      <c r="C13" s="2">
        <v>25000</v>
      </c>
      <c r="D13" s="2"/>
    </row>
    <row r="14" spans="1:4" x14ac:dyDescent="0.25">
      <c r="A14" s="2" t="s">
        <v>34</v>
      </c>
      <c r="B14" s="2">
        <v>76138.399999999994</v>
      </c>
      <c r="C14" s="2">
        <v>40000</v>
      </c>
      <c r="D14" s="2"/>
    </row>
    <row r="15" spans="1:4" x14ac:dyDescent="0.25">
      <c r="A15" s="2" t="s">
        <v>22</v>
      </c>
      <c r="B15" s="2"/>
      <c r="C15" s="2">
        <v>10000</v>
      </c>
      <c r="D15" s="2"/>
    </row>
    <row r="16" spans="1:4" x14ac:dyDescent="0.25">
      <c r="A16" s="2" t="s">
        <v>21</v>
      </c>
      <c r="B16" s="2"/>
      <c r="C16" s="2">
        <v>10000</v>
      </c>
      <c r="D16" s="2"/>
    </row>
    <row r="17" spans="1:4" x14ac:dyDescent="0.25">
      <c r="A17" s="3" t="s">
        <v>8</v>
      </c>
      <c r="B17" s="2">
        <f>SUM(B4:B14)</f>
        <v>274711.7</v>
      </c>
      <c r="C17" s="2">
        <f>SUM(C3:C16)</f>
        <v>202263.96</v>
      </c>
      <c r="D17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6A56F-4FDB-4754-9673-B20A9DF96B92}">
  <dimension ref="A1:D15"/>
  <sheetViews>
    <sheetView workbookViewId="0">
      <selection activeCell="C16" sqref="C16"/>
    </sheetView>
  </sheetViews>
  <sheetFormatPr defaultRowHeight="15" x14ac:dyDescent="0.25"/>
  <cols>
    <col min="1" max="1" width="39.140625" customWidth="1"/>
    <col min="2" max="2" width="12.28515625" bestFit="1" customWidth="1"/>
    <col min="3" max="3" width="14" bestFit="1" customWidth="1"/>
    <col min="4" max="4" width="40.42578125" customWidth="1"/>
  </cols>
  <sheetData>
    <row r="1" spans="1:4" x14ac:dyDescent="0.25">
      <c r="A1" s="14" t="s">
        <v>6</v>
      </c>
      <c r="B1" s="14"/>
      <c r="C1" s="14"/>
      <c r="D1" s="1">
        <v>43882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5</v>
      </c>
    </row>
    <row r="3" spans="1:4" x14ac:dyDescent="0.25">
      <c r="A3" s="2" t="s">
        <v>35</v>
      </c>
      <c r="B3" s="2">
        <v>947</v>
      </c>
      <c r="C3" s="2">
        <v>947</v>
      </c>
      <c r="D3" s="2"/>
    </row>
    <row r="4" spans="1:4" x14ac:dyDescent="0.25">
      <c r="A4" s="2" t="s">
        <v>17</v>
      </c>
      <c r="B4" s="2">
        <v>28974</v>
      </c>
      <c r="C4" s="2">
        <v>28974</v>
      </c>
      <c r="D4" s="2" t="s">
        <v>40</v>
      </c>
    </row>
    <row r="5" spans="1:4" x14ac:dyDescent="0.25">
      <c r="A5" s="2" t="s">
        <v>15</v>
      </c>
      <c r="B5" s="2">
        <v>45000</v>
      </c>
      <c r="C5" s="2">
        <v>45000</v>
      </c>
      <c r="D5" s="2"/>
    </row>
    <row r="6" spans="1:4" x14ac:dyDescent="0.25">
      <c r="A6" s="2" t="s">
        <v>27</v>
      </c>
      <c r="B6" s="2">
        <v>16324.5</v>
      </c>
      <c r="C6" s="2">
        <v>16324.5</v>
      </c>
      <c r="D6" s="2"/>
    </row>
    <row r="7" spans="1:4" x14ac:dyDescent="0.25">
      <c r="A7" s="2" t="s">
        <v>28</v>
      </c>
      <c r="B7" s="2">
        <v>12220</v>
      </c>
      <c r="C7" s="2">
        <v>12220</v>
      </c>
      <c r="D7" s="2"/>
    </row>
    <row r="8" spans="1:4" x14ac:dyDescent="0.25">
      <c r="A8" s="5" t="s">
        <v>29</v>
      </c>
      <c r="B8" s="5">
        <v>9091.7999999999993</v>
      </c>
      <c r="C8" s="5">
        <v>9091.7999999999993</v>
      </c>
      <c r="D8" s="5"/>
    </row>
    <row r="9" spans="1:4" x14ac:dyDescent="0.25">
      <c r="A9" s="5" t="s">
        <v>36</v>
      </c>
      <c r="B9" s="5">
        <v>36138.400000000001</v>
      </c>
      <c r="C9" s="5">
        <v>36138.400000000001</v>
      </c>
      <c r="D9" s="5"/>
    </row>
    <row r="10" spans="1:4" x14ac:dyDescent="0.25">
      <c r="A10" s="2" t="s">
        <v>31</v>
      </c>
      <c r="B10" s="2">
        <v>21493.7</v>
      </c>
      <c r="C10" s="2">
        <v>21493.7</v>
      </c>
      <c r="D10" s="2"/>
    </row>
    <row r="11" spans="1:4" x14ac:dyDescent="0.25">
      <c r="A11" s="2" t="s">
        <v>37</v>
      </c>
      <c r="B11" s="2">
        <v>123153.91</v>
      </c>
      <c r="C11" s="2">
        <v>60000</v>
      </c>
      <c r="D11" s="2"/>
    </row>
    <row r="12" spans="1:4" x14ac:dyDescent="0.25">
      <c r="A12" s="2" t="s">
        <v>38</v>
      </c>
      <c r="B12" s="2">
        <v>12970</v>
      </c>
      <c r="C12" s="2">
        <v>12970</v>
      </c>
      <c r="D12" s="2"/>
    </row>
    <row r="13" spans="1:4" x14ac:dyDescent="0.25">
      <c r="A13" s="2" t="s">
        <v>22</v>
      </c>
      <c r="B13" s="2">
        <v>10000</v>
      </c>
      <c r="C13" s="2">
        <v>15000</v>
      </c>
      <c r="D13" s="2" t="s">
        <v>39</v>
      </c>
    </row>
    <row r="14" spans="1:4" x14ac:dyDescent="0.25">
      <c r="A14" s="2" t="s">
        <v>21</v>
      </c>
      <c r="B14" s="2">
        <v>20000</v>
      </c>
      <c r="C14" s="2">
        <v>15000</v>
      </c>
      <c r="D14" s="2"/>
    </row>
    <row r="15" spans="1:4" x14ac:dyDescent="0.25">
      <c r="A15" s="3" t="s">
        <v>8</v>
      </c>
      <c r="B15" s="2">
        <f>SUM(B4:B14)</f>
        <v>335366.31000000006</v>
      </c>
      <c r="C15" s="2">
        <f>SUM(C3:C14)</f>
        <v>273159.40000000002</v>
      </c>
      <c r="D15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298BA-900A-4FC4-A8BC-D19D4AE2F0AD}">
  <dimension ref="A1:D16"/>
  <sheetViews>
    <sheetView workbookViewId="0">
      <selection activeCell="C4" sqref="C4"/>
    </sheetView>
  </sheetViews>
  <sheetFormatPr defaultRowHeight="15" x14ac:dyDescent="0.25"/>
  <cols>
    <col min="1" max="1" width="39.140625" customWidth="1"/>
    <col min="2" max="2" width="12.28515625" bestFit="1" customWidth="1"/>
    <col min="3" max="3" width="14" bestFit="1" customWidth="1"/>
    <col min="4" max="4" width="30.28515625" bestFit="1" customWidth="1"/>
  </cols>
  <sheetData>
    <row r="1" spans="1:4" x14ac:dyDescent="0.25">
      <c r="A1" s="14" t="s">
        <v>6</v>
      </c>
      <c r="B1" s="14"/>
      <c r="C1" s="14"/>
      <c r="D1" s="1">
        <v>43887</v>
      </c>
    </row>
    <row r="2" spans="1:4" x14ac:dyDescent="0.25">
      <c r="A2" s="2" t="s">
        <v>0</v>
      </c>
      <c r="B2" s="2" t="s">
        <v>1</v>
      </c>
      <c r="C2" s="2" t="s">
        <v>2</v>
      </c>
      <c r="D2" s="2" t="s">
        <v>5</v>
      </c>
    </row>
    <row r="3" spans="1:4" x14ac:dyDescent="0.25">
      <c r="A3" s="2" t="s">
        <v>17</v>
      </c>
      <c r="B3" s="2">
        <v>19608</v>
      </c>
      <c r="C3" s="2">
        <v>19608</v>
      </c>
      <c r="D3" s="2" t="s">
        <v>41</v>
      </c>
    </row>
    <row r="4" spans="1:4" x14ac:dyDescent="0.25">
      <c r="A4" s="2" t="s">
        <v>42</v>
      </c>
      <c r="B4" s="2">
        <v>27252</v>
      </c>
      <c r="C4" s="2">
        <v>0</v>
      </c>
      <c r="D4" s="2"/>
    </row>
    <row r="5" spans="1:4" x14ac:dyDescent="0.25">
      <c r="A5" s="2" t="s">
        <v>46</v>
      </c>
      <c r="B5" s="2">
        <v>89787.95</v>
      </c>
      <c r="C5" s="2">
        <v>44339.7</v>
      </c>
      <c r="D5" s="2" t="s">
        <v>47</v>
      </c>
    </row>
    <row r="6" spans="1:4" x14ac:dyDescent="0.25">
      <c r="A6" s="2" t="s">
        <v>44</v>
      </c>
      <c r="B6" s="2">
        <v>280000</v>
      </c>
      <c r="C6" s="2">
        <v>100000</v>
      </c>
      <c r="D6" s="2"/>
    </row>
    <row r="7" spans="1:4" x14ac:dyDescent="0.25">
      <c r="A7" s="2" t="s">
        <v>37</v>
      </c>
      <c r="B7" s="2">
        <v>63153.91</v>
      </c>
      <c r="C7" s="2">
        <v>30000</v>
      </c>
      <c r="D7" s="2" t="s">
        <v>48</v>
      </c>
    </row>
    <row r="8" spans="1:4" x14ac:dyDescent="0.25">
      <c r="A8" s="2" t="s">
        <v>43</v>
      </c>
      <c r="B8" s="2">
        <v>42013.760000000002</v>
      </c>
      <c r="C8" s="2"/>
      <c r="D8" s="2"/>
    </row>
    <row r="9" spans="1:4" x14ac:dyDescent="0.25">
      <c r="A9" s="2" t="s">
        <v>23</v>
      </c>
      <c r="B9" s="2">
        <v>35757.800000000003</v>
      </c>
      <c r="C9" s="5"/>
      <c r="D9" s="5"/>
    </row>
    <row r="10" spans="1:4" x14ac:dyDescent="0.25">
      <c r="A10" s="5" t="s">
        <v>21</v>
      </c>
      <c r="B10" s="5">
        <v>30000</v>
      </c>
      <c r="C10" s="5"/>
      <c r="D10" s="5"/>
    </row>
    <row r="11" spans="1:4" x14ac:dyDescent="0.25">
      <c r="A11" s="2" t="s">
        <v>45</v>
      </c>
      <c r="B11" s="2">
        <v>89000</v>
      </c>
      <c r="C11" s="2">
        <v>25000</v>
      </c>
      <c r="D11" s="2"/>
    </row>
    <row r="12" spans="1:4" x14ac:dyDescent="0.25">
      <c r="A12" s="2" t="s">
        <v>22</v>
      </c>
      <c r="B12" s="2">
        <v>62894.07</v>
      </c>
      <c r="C12" s="2">
        <v>15000</v>
      </c>
      <c r="D12" s="2"/>
    </row>
    <row r="13" spans="1:4" x14ac:dyDescent="0.25">
      <c r="A13" s="2" t="s">
        <v>49</v>
      </c>
      <c r="B13" s="2"/>
      <c r="C13" s="2">
        <v>25000</v>
      </c>
      <c r="D13" s="2"/>
    </row>
    <row r="14" spans="1:4" x14ac:dyDescent="0.25">
      <c r="A14" s="2" t="s">
        <v>50</v>
      </c>
      <c r="B14" s="2"/>
      <c r="C14" s="2">
        <v>57454.75</v>
      </c>
      <c r="D14" s="2"/>
    </row>
    <row r="15" spans="1:4" x14ac:dyDescent="0.25">
      <c r="A15" s="2"/>
      <c r="B15" s="2"/>
      <c r="C15" s="2"/>
      <c r="D15" s="2"/>
    </row>
    <row r="16" spans="1:4" x14ac:dyDescent="0.25">
      <c r="A16" s="3" t="s">
        <v>8</v>
      </c>
      <c r="B16" s="2">
        <f>SUM(B4:B15)</f>
        <v>719859.49</v>
      </c>
      <c r="C16" s="2">
        <f>SUM(C3:C15)</f>
        <v>316402.45</v>
      </c>
      <c r="D16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CFDA-B629-4868-94B9-1DA7197C180C}">
  <dimension ref="A1:E30"/>
  <sheetViews>
    <sheetView workbookViewId="0">
      <selection activeCell="D17" sqref="D17"/>
    </sheetView>
  </sheetViews>
  <sheetFormatPr defaultRowHeight="15" x14ac:dyDescent="0.25"/>
  <cols>
    <col min="1" max="1" width="39.140625" customWidth="1"/>
    <col min="2" max="2" width="17.28515625" bestFit="1" customWidth="1"/>
    <col min="3" max="3" width="14.140625" bestFit="1" customWidth="1"/>
    <col min="4" max="4" width="14" bestFit="1" customWidth="1"/>
    <col min="5" max="5" width="30.28515625" bestFit="1" customWidth="1"/>
  </cols>
  <sheetData>
    <row r="1" spans="1:5" x14ac:dyDescent="0.25">
      <c r="A1" s="14" t="s">
        <v>6</v>
      </c>
      <c r="B1" s="14"/>
      <c r="C1" s="14"/>
      <c r="D1" s="14"/>
      <c r="E1" s="1">
        <v>43894</v>
      </c>
    </row>
    <row r="2" spans="1:5" x14ac:dyDescent="0.25">
      <c r="A2" s="2" t="s">
        <v>0</v>
      </c>
      <c r="B2" s="2" t="s">
        <v>54</v>
      </c>
      <c r="C2" s="2" t="s">
        <v>55</v>
      </c>
      <c r="D2" s="2" t="s">
        <v>2</v>
      </c>
      <c r="E2" s="2" t="s">
        <v>5</v>
      </c>
    </row>
    <row r="3" spans="1:5" x14ac:dyDescent="0.25">
      <c r="A3" s="2"/>
      <c r="B3" s="8"/>
      <c r="C3" s="8"/>
      <c r="D3" s="2"/>
      <c r="E3" s="2"/>
    </row>
    <row r="4" spans="1:5" x14ac:dyDescent="0.25">
      <c r="A4" s="2" t="s">
        <v>16</v>
      </c>
      <c r="B4" s="8">
        <v>7790.4</v>
      </c>
      <c r="C4" s="8"/>
      <c r="D4" s="8">
        <v>7790.4</v>
      </c>
      <c r="E4" s="2"/>
    </row>
    <row r="5" spans="1:5" x14ac:dyDescent="0.25">
      <c r="A5" s="2" t="s">
        <v>42</v>
      </c>
      <c r="B5" s="6"/>
      <c r="C5" s="8">
        <v>27252</v>
      </c>
      <c r="D5" s="2"/>
      <c r="E5" s="2"/>
    </row>
    <row r="6" spans="1:5" x14ac:dyDescent="0.25">
      <c r="A6" s="2" t="s">
        <v>46</v>
      </c>
      <c r="B6" s="8">
        <v>45448.25</v>
      </c>
      <c r="C6" s="8"/>
      <c r="D6" s="8">
        <v>22000</v>
      </c>
      <c r="E6" s="2"/>
    </row>
    <row r="7" spans="1:5" x14ac:dyDescent="0.25">
      <c r="A7" s="2" t="s">
        <v>44</v>
      </c>
      <c r="B7" s="8">
        <v>100000</v>
      </c>
      <c r="C7" s="8"/>
      <c r="D7" s="2">
        <v>80000</v>
      </c>
      <c r="E7" s="2"/>
    </row>
    <row r="8" spans="1:5" x14ac:dyDescent="0.25">
      <c r="A8" s="2" t="s">
        <v>37</v>
      </c>
      <c r="B8" s="6"/>
      <c r="C8" s="8">
        <v>32922</v>
      </c>
      <c r="D8" s="2"/>
      <c r="E8" s="2"/>
    </row>
    <row r="9" spans="1:5" x14ac:dyDescent="0.25">
      <c r="A9" s="2" t="s">
        <v>43</v>
      </c>
      <c r="B9" s="6"/>
      <c r="C9" s="8">
        <v>42013.760000000002</v>
      </c>
      <c r="D9" s="2"/>
      <c r="E9" s="2"/>
    </row>
    <row r="10" spans="1:5" x14ac:dyDescent="0.25">
      <c r="A10" s="2" t="s">
        <v>22</v>
      </c>
      <c r="B10" s="8">
        <v>10000</v>
      </c>
      <c r="C10" s="8"/>
      <c r="D10" s="2"/>
      <c r="E10" s="2"/>
    </row>
    <row r="11" spans="1:5" x14ac:dyDescent="0.25">
      <c r="A11" s="2" t="s">
        <v>49</v>
      </c>
      <c r="C11" s="8">
        <v>10000</v>
      </c>
      <c r="D11" s="2"/>
      <c r="E11" s="2"/>
    </row>
    <row r="12" spans="1:5" x14ac:dyDescent="0.25">
      <c r="A12" s="2" t="s">
        <v>21</v>
      </c>
      <c r="B12" s="8">
        <v>10000</v>
      </c>
      <c r="C12" s="8"/>
      <c r="D12" s="2"/>
      <c r="E12" s="2"/>
    </row>
    <row r="13" spans="1:5" x14ac:dyDescent="0.25">
      <c r="A13" s="2" t="s">
        <v>51</v>
      </c>
      <c r="B13" s="8">
        <v>35000</v>
      </c>
      <c r="C13" s="8"/>
      <c r="D13" s="2">
        <v>350000</v>
      </c>
      <c r="E13" s="2"/>
    </row>
    <row r="14" spans="1:5" x14ac:dyDescent="0.25">
      <c r="A14" s="2" t="s">
        <v>52</v>
      </c>
      <c r="B14" s="8">
        <v>15435.5</v>
      </c>
      <c r="C14" s="8"/>
      <c r="D14" s="2"/>
      <c r="E14" s="2"/>
    </row>
    <row r="15" spans="1:5" x14ac:dyDescent="0.25">
      <c r="A15" s="3" t="s">
        <v>8</v>
      </c>
      <c r="B15" s="9">
        <f>SUM(B3:B13)</f>
        <v>208238.65</v>
      </c>
      <c r="C15" s="8"/>
      <c r="D15" s="2">
        <f>SUM(D3:D13)</f>
        <v>459790.4</v>
      </c>
      <c r="E15" s="2"/>
    </row>
    <row r="17" spans="1:3" x14ac:dyDescent="0.25">
      <c r="A17" s="2" t="s">
        <v>56</v>
      </c>
      <c r="B17" s="2" t="s">
        <v>53</v>
      </c>
      <c r="C17" s="2" t="s">
        <v>55</v>
      </c>
    </row>
    <row r="18" spans="1:3" x14ac:dyDescent="0.25">
      <c r="A18" s="2" t="s">
        <v>35</v>
      </c>
      <c r="B18" s="8">
        <v>5595</v>
      </c>
      <c r="C18" s="8"/>
    </row>
    <row r="19" spans="1:3" x14ac:dyDescent="0.25">
      <c r="A19" s="2" t="s">
        <v>57</v>
      </c>
      <c r="B19" s="8"/>
      <c r="C19" s="8">
        <v>23054.400000000001</v>
      </c>
    </row>
    <row r="20" spans="1:3" x14ac:dyDescent="0.25">
      <c r="A20" s="2" t="s">
        <v>27</v>
      </c>
      <c r="B20" s="8">
        <v>23075.06</v>
      </c>
      <c r="C20" s="8"/>
    </row>
    <row r="21" spans="1:3" x14ac:dyDescent="0.25">
      <c r="A21" s="2" t="s">
        <v>58</v>
      </c>
      <c r="B21" s="8">
        <v>26068</v>
      </c>
      <c r="C21" s="8"/>
    </row>
    <row r="22" spans="1:3" x14ac:dyDescent="0.25">
      <c r="A22" s="2" t="s">
        <v>59</v>
      </c>
      <c r="B22" s="8">
        <v>12583.8</v>
      </c>
      <c r="C22" s="8"/>
    </row>
    <row r="23" spans="1:3" x14ac:dyDescent="0.25">
      <c r="A23" s="2" t="s">
        <v>9</v>
      </c>
      <c r="B23" s="8"/>
      <c r="C23" s="8">
        <v>36547.32</v>
      </c>
    </row>
    <row r="24" spans="1:3" x14ac:dyDescent="0.25">
      <c r="A24" s="2" t="s">
        <v>24</v>
      </c>
      <c r="B24" s="8">
        <v>27210</v>
      </c>
      <c r="C24" s="8"/>
    </row>
    <row r="25" spans="1:3" x14ac:dyDescent="0.25">
      <c r="A25" s="2" t="s">
        <v>60</v>
      </c>
      <c r="B25" s="8"/>
      <c r="C25" s="8">
        <v>30000</v>
      </c>
    </row>
    <row r="26" spans="1:3" x14ac:dyDescent="0.25">
      <c r="B26" s="7">
        <f>SUM(B18:B25)</f>
        <v>94531.86</v>
      </c>
      <c r="C26" s="6">
        <f>SUM(C18:C25)</f>
        <v>89601.72</v>
      </c>
    </row>
    <row r="30" spans="1:3" x14ac:dyDescent="0.25">
      <c r="A30" t="s">
        <v>61</v>
      </c>
      <c r="B30" s="7">
        <f>B26+B15</f>
        <v>302770.51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D7D8-BE0A-448C-8824-D698728AD0A9}">
  <dimension ref="A1:D16"/>
  <sheetViews>
    <sheetView workbookViewId="0">
      <selection activeCell="D10" sqref="D10"/>
    </sheetView>
  </sheetViews>
  <sheetFormatPr defaultRowHeight="15" x14ac:dyDescent="0.25"/>
  <cols>
    <col min="1" max="1" width="39.140625" customWidth="1"/>
    <col min="2" max="2" width="17.28515625" bestFit="1" customWidth="1"/>
    <col min="3" max="3" width="14" bestFit="1" customWidth="1"/>
    <col min="4" max="4" width="30.28515625" bestFit="1" customWidth="1"/>
  </cols>
  <sheetData>
    <row r="1" spans="1:4" x14ac:dyDescent="0.25">
      <c r="A1" s="14" t="s">
        <v>6</v>
      </c>
      <c r="B1" s="14"/>
      <c r="C1" s="14"/>
      <c r="D1" s="1">
        <v>43903</v>
      </c>
    </row>
    <row r="2" spans="1:4" x14ac:dyDescent="0.25">
      <c r="A2" s="2" t="s">
        <v>0</v>
      </c>
      <c r="B2" s="2" t="s">
        <v>54</v>
      </c>
      <c r="C2" s="2" t="s">
        <v>2</v>
      </c>
      <c r="D2" s="2" t="s">
        <v>5</v>
      </c>
    </row>
    <row r="3" spans="1:4" x14ac:dyDescent="0.25">
      <c r="A3" s="2" t="s">
        <v>45</v>
      </c>
      <c r="B3" s="8">
        <v>64000</v>
      </c>
      <c r="C3" s="2"/>
      <c r="D3" s="2"/>
    </row>
    <row r="4" spans="1:4" x14ac:dyDescent="0.25">
      <c r="A4" s="2" t="s">
        <v>44</v>
      </c>
      <c r="B4" s="8">
        <v>100000</v>
      </c>
      <c r="C4" s="8"/>
      <c r="D4" s="2"/>
    </row>
    <row r="5" spans="1:4" x14ac:dyDescent="0.25">
      <c r="A5" s="2" t="s">
        <v>22</v>
      </c>
      <c r="B5" s="8">
        <v>20000</v>
      </c>
      <c r="C5" s="2"/>
      <c r="D5" s="2"/>
    </row>
    <row r="6" spans="1:4" x14ac:dyDescent="0.25">
      <c r="A6" s="2" t="s">
        <v>62</v>
      </c>
      <c r="B6" s="8">
        <v>20000</v>
      </c>
      <c r="C6" s="8"/>
      <c r="D6" s="2"/>
    </row>
    <row r="7" spans="1:4" x14ac:dyDescent="0.25">
      <c r="A7" s="2" t="s">
        <v>21</v>
      </c>
      <c r="B7" s="8">
        <v>10000</v>
      </c>
      <c r="C7" s="2"/>
      <c r="D7" s="2"/>
    </row>
    <row r="8" spans="1:4" x14ac:dyDescent="0.25">
      <c r="A8" s="2" t="s">
        <v>52</v>
      </c>
      <c r="B8" s="8">
        <v>15435.5</v>
      </c>
      <c r="C8" s="2"/>
      <c r="D8" s="2"/>
    </row>
    <row r="9" spans="1:4" x14ac:dyDescent="0.25">
      <c r="A9" s="2" t="s">
        <v>46</v>
      </c>
      <c r="B9" s="8">
        <v>70299.05</v>
      </c>
      <c r="C9" s="2"/>
      <c r="D9" s="2" t="s">
        <v>63</v>
      </c>
    </row>
    <row r="10" spans="1:4" x14ac:dyDescent="0.25">
      <c r="A10" s="2" t="s">
        <v>23</v>
      </c>
      <c r="B10" s="8">
        <v>35757.800000000003</v>
      </c>
      <c r="C10" s="2"/>
      <c r="D10" s="2"/>
    </row>
    <row r="11" spans="1:4" x14ac:dyDescent="0.25">
      <c r="A11" s="2" t="s">
        <v>43</v>
      </c>
      <c r="B11" s="10">
        <v>42013.760000000002</v>
      </c>
      <c r="C11" s="2"/>
      <c r="D11" s="2"/>
    </row>
    <row r="12" spans="1:4" x14ac:dyDescent="0.25">
      <c r="A12" s="2" t="s">
        <v>37</v>
      </c>
      <c r="B12" s="8">
        <v>156311.53</v>
      </c>
      <c r="C12" s="2"/>
      <c r="D12" s="2" t="s">
        <v>65</v>
      </c>
    </row>
    <row r="13" spans="1:4" x14ac:dyDescent="0.25">
      <c r="A13" s="2" t="s">
        <v>64</v>
      </c>
      <c r="B13" s="8">
        <v>44791.199999999997</v>
      </c>
      <c r="C13" s="2"/>
      <c r="D13" s="2" t="s">
        <v>67</v>
      </c>
    </row>
    <row r="14" spans="1:4" x14ac:dyDescent="0.25">
      <c r="A14" s="2" t="s">
        <v>42</v>
      </c>
      <c r="B14" s="8">
        <v>22252</v>
      </c>
      <c r="C14" s="2"/>
      <c r="D14" s="2"/>
    </row>
    <row r="15" spans="1:4" x14ac:dyDescent="0.25">
      <c r="A15" s="2" t="s">
        <v>60</v>
      </c>
      <c r="B15" s="8">
        <v>36081.800000000003</v>
      </c>
      <c r="C15" s="2"/>
      <c r="D15" s="2" t="s">
        <v>66</v>
      </c>
    </row>
    <row r="16" spans="1:4" x14ac:dyDescent="0.25">
      <c r="A16" s="3" t="s">
        <v>8</v>
      </c>
      <c r="B16" s="9">
        <f>SUM(B3:B15)</f>
        <v>636942.64</v>
      </c>
      <c r="C16" s="2">
        <f>SUM(C3:C13)</f>
        <v>0</v>
      </c>
      <c r="D16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5863-B8CC-4610-9701-4767890E667A}">
  <dimension ref="A1:D17"/>
  <sheetViews>
    <sheetView workbookViewId="0">
      <selection activeCell="L12" sqref="L12"/>
    </sheetView>
  </sheetViews>
  <sheetFormatPr defaultRowHeight="15" x14ac:dyDescent="0.25"/>
  <cols>
    <col min="1" max="1" width="39.140625" customWidth="1"/>
    <col min="2" max="2" width="17.28515625" bestFit="1" customWidth="1"/>
    <col min="3" max="3" width="14" bestFit="1" customWidth="1"/>
    <col min="4" max="4" width="30.28515625" bestFit="1" customWidth="1"/>
  </cols>
  <sheetData>
    <row r="1" spans="1:4" x14ac:dyDescent="0.25">
      <c r="A1" s="14" t="s">
        <v>6</v>
      </c>
      <c r="B1" s="14"/>
      <c r="C1" s="14"/>
      <c r="D1" s="1">
        <v>43910</v>
      </c>
    </row>
    <row r="2" spans="1:4" x14ac:dyDescent="0.25">
      <c r="A2" s="2" t="s">
        <v>0</v>
      </c>
      <c r="B2" s="2" t="s">
        <v>54</v>
      </c>
      <c r="C2" s="2" t="s">
        <v>2</v>
      </c>
      <c r="D2" s="2" t="s">
        <v>5</v>
      </c>
    </row>
    <row r="3" spans="1:4" x14ac:dyDescent="0.25">
      <c r="A3" s="2" t="s">
        <v>68</v>
      </c>
      <c r="B3" s="8">
        <v>650</v>
      </c>
      <c r="C3" s="2"/>
      <c r="D3" s="2"/>
    </row>
    <row r="4" spans="1:4" x14ac:dyDescent="0.25">
      <c r="A4" s="2" t="s">
        <v>17</v>
      </c>
      <c r="B4" s="8">
        <v>28208</v>
      </c>
      <c r="C4" s="8"/>
      <c r="D4" s="2" t="s">
        <v>69</v>
      </c>
    </row>
    <row r="5" spans="1:4" x14ac:dyDescent="0.25">
      <c r="A5" s="2" t="s">
        <v>45</v>
      </c>
      <c r="B5" s="8">
        <v>32000</v>
      </c>
      <c r="C5" s="2"/>
      <c r="D5" s="2"/>
    </row>
    <row r="6" spans="1:4" x14ac:dyDescent="0.25">
      <c r="A6" s="2" t="s">
        <v>25</v>
      </c>
      <c r="B6" s="8">
        <v>50000</v>
      </c>
      <c r="C6" s="8"/>
      <c r="D6" s="2"/>
    </row>
    <row r="7" spans="1:4" x14ac:dyDescent="0.25">
      <c r="A7" s="2" t="s">
        <v>44</v>
      </c>
      <c r="B7" s="8">
        <v>30000</v>
      </c>
      <c r="C7" s="2"/>
      <c r="D7" s="2"/>
    </row>
    <row r="8" spans="1:4" x14ac:dyDescent="0.25">
      <c r="A8" s="2" t="s">
        <v>21</v>
      </c>
      <c r="B8" s="8">
        <v>50000</v>
      </c>
      <c r="C8" s="2"/>
      <c r="D8" s="2"/>
    </row>
    <row r="9" spans="1:4" x14ac:dyDescent="0.25">
      <c r="A9" s="2" t="s">
        <v>49</v>
      </c>
      <c r="B9" s="8">
        <v>38635.629999999997</v>
      </c>
      <c r="C9" s="2"/>
      <c r="D9" s="2"/>
    </row>
    <row r="10" spans="1:4" x14ac:dyDescent="0.25">
      <c r="A10" s="2" t="s">
        <v>22</v>
      </c>
      <c r="B10" s="8">
        <v>26233.43</v>
      </c>
      <c r="C10" s="2"/>
      <c r="D10" s="2"/>
    </row>
    <row r="11" spans="1:4" x14ac:dyDescent="0.25">
      <c r="A11" s="2" t="s">
        <v>70</v>
      </c>
      <c r="B11" s="10">
        <v>15291.9</v>
      </c>
      <c r="C11" s="2"/>
      <c r="D11" s="2"/>
    </row>
    <row r="12" spans="1:4" x14ac:dyDescent="0.25">
      <c r="A12" s="2" t="s">
        <v>71</v>
      </c>
      <c r="B12" s="8">
        <v>33708.120000000003</v>
      </c>
      <c r="C12" s="2"/>
      <c r="D12" s="2"/>
    </row>
    <row r="13" spans="1:4" x14ac:dyDescent="0.25">
      <c r="A13" s="2" t="s">
        <v>46</v>
      </c>
      <c r="B13" s="8">
        <v>46850.8</v>
      </c>
      <c r="C13" s="2"/>
      <c r="D13" s="2"/>
    </row>
    <row r="14" spans="1:4" x14ac:dyDescent="0.25">
      <c r="A14" s="2" t="s">
        <v>42</v>
      </c>
      <c r="B14" s="8">
        <v>1922</v>
      </c>
      <c r="C14" s="2"/>
      <c r="D14" s="2"/>
    </row>
    <row r="15" spans="1:4" x14ac:dyDescent="0.25">
      <c r="A15" s="2" t="s">
        <v>26</v>
      </c>
      <c r="B15" s="8">
        <v>32791</v>
      </c>
      <c r="C15" s="2"/>
      <c r="D15" s="2"/>
    </row>
    <row r="16" spans="1:4" x14ac:dyDescent="0.25">
      <c r="A16" s="2" t="s">
        <v>7</v>
      </c>
      <c r="B16" s="8">
        <v>40000</v>
      </c>
      <c r="C16" s="2"/>
      <c r="D16" s="2"/>
    </row>
    <row r="17" spans="1:4" x14ac:dyDescent="0.25">
      <c r="A17" s="3" t="s">
        <v>8</v>
      </c>
      <c r="B17" s="10">
        <f>SUM(B3:B16)</f>
        <v>426290.88</v>
      </c>
      <c r="C17" s="2">
        <f>SUM(C3:C13)</f>
        <v>0</v>
      </c>
      <c r="D17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DD06-C05F-4410-BA07-7A4D7B4F5A35}">
  <dimension ref="A1:D19"/>
  <sheetViews>
    <sheetView workbookViewId="0">
      <selection activeCell="A15" sqref="A15"/>
    </sheetView>
  </sheetViews>
  <sheetFormatPr defaultRowHeight="15" x14ac:dyDescent="0.25"/>
  <cols>
    <col min="1" max="1" width="39.140625" customWidth="1"/>
    <col min="2" max="2" width="17.28515625" bestFit="1" customWidth="1"/>
    <col min="3" max="3" width="14" bestFit="1" customWidth="1"/>
    <col min="4" max="4" width="30.28515625" bestFit="1" customWidth="1"/>
  </cols>
  <sheetData>
    <row r="1" spans="1:4" x14ac:dyDescent="0.25">
      <c r="A1" s="14" t="s">
        <v>6</v>
      </c>
      <c r="B1" s="14"/>
      <c r="C1" s="14"/>
      <c r="D1" s="1">
        <v>43910</v>
      </c>
    </row>
    <row r="2" spans="1:4" x14ac:dyDescent="0.25">
      <c r="A2" s="2" t="s">
        <v>0</v>
      </c>
      <c r="B2" s="2" t="s">
        <v>54</v>
      </c>
      <c r="C2" s="2" t="s">
        <v>2</v>
      </c>
      <c r="D2" s="2" t="s">
        <v>5</v>
      </c>
    </row>
    <row r="3" spans="1:4" x14ac:dyDescent="0.25">
      <c r="A3" s="2" t="s">
        <v>17</v>
      </c>
      <c r="B3" s="8">
        <v>13697</v>
      </c>
      <c r="C3" s="2"/>
      <c r="D3" s="2" t="s">
        <v>72</v>
      </c>
    </row>
    <row r="4" spans="1:4" x14ac:dyDescent="0.25">
      <c r="A4" s="11" t="s">
        <v>73</v>
      </c>
      <c r="B4" s="8">
        <v>15000</v>
      </c>
      <c r="C4" s="8"/>
      <c r="D4" s="2"/>
    </row>
    <row r="5" spans="1:4" x14ac:dyDescent="0.25">
      <c r="A5" s="2" t="s">
        <v>62</v>
      </c>
      <c r="B5" s="8">
        <v>15000</v>
      </c>
      <c r="C5" s="2"/>
      <c r="D5" s="2"/>
    </row>
    <row r="6" spans="1:4" x14ac:dyDescent="0.25">
      <c r="A6" s="11" t="s">
        <v>22</v>
      </c>
      <c r="B6" s="8">
        <v>50000</v>
      </c>
      <c r="C6" s="8"/>
      <c r="D6" s="2"/>
    </row>
    <row r="7" spans="1:4" x14ac:dyDescent="0.25">
      <c r="A7" s="11" t="s">
        <v>74</v>
      </c>
      <c r="B7" s="8">
        <v>23821.24</v>
      </c>
      <c r="C7" s="2"/>
      <c r="D7" s="2"/>
    </row>
    <row r="8" spans="1:4" x14ac:dyDescent="0.25">
      <c r="A8" s="2" t="s">
        <v>70</v>
      </c>
      <c r="B8" s="8">
        <v>15291.9</v>
      </c>
      <c r="C8" s="2"/>
      <c r="D8" s="2"/>
    </row>
    <row r="9" spans="1:4" x14ac:dyDescent="0.25">
      <c r="A9" s="2" t="s">
        <v>46</v>
      </c>
      <c r="B9" s="8">
        <v>60989.56</v>
      </c>
      <c r="C9" s="2"/>
      <c r="D9" s="2"/>
    </row>
    <row r="10" spans="1:4" x14ac:dyDescent="0.25">
      <c r="A10" s="11" t="s">
        <v>9</v>
      </c>
      <c r="B10" s="8">
        <v>33837.760000000002</v>
      </c>
      <c r="C10" s="2"/>
      <c r="D10" s="2"/>
    </row>
    <row r="11" spans="1:4" x14ac:dyDescent="0.25">
      <c r="A11" s="2" t="s">
        <v>43</v>
      </c>
      <c r="B11" s="10">
        <v>43517.279999999999</v>
      </c>
      <c r="C11" s="2"/>
      <c r="D11" s="2"/>
    </row>
    <row r="12" spans="1:4" x14ac:dyDescent="0.25">
      <c r="A12" s="2" t="s">
        <v>64</v>
      </c>
      <c r="B12" s="8">
        <v>90303</v>
      </c>
      <c r="C12" s="2"/>
      <c r="D12" s="2"/>
    </row>
    <row r="13" spans="1:4" x14ac:dyDescent="0.25">
      <c r="A13" s="11" t="s">
        <v>75</v>
      </c>
      <c r="B13" s="8">
        <v>30600.59</v>
      </c>
      <c r="C13" s="2"/>
      <c r="D13" s="2"/>
    </row>
    <row r="14" spans="1:4" x14ac:dyDescent="0.25">
      <c r="A14" s="11" t="s">
        <v>26</v>
      </c>
      <c r="B14" s="8">
        <v>16791</v>
      </c>
      <c r="C14" s="2"/>
      <c r="D14" s="2"/>
    </row>
    <row r="15" spans="1:4" x14ac:dyDescent="0.25">
      <c r="A15" s="11" t="s">
        <v>76</v>
      </c>
      <c r="B15" s="8">
        <v>25000</v>
      </c>
      <c r="C15" s="2"/>
      <c r="D15" s="2"/>
    </row>
    <row r="16" spans="1:4" x14ac:dyDescent="0.25">
      <c r="A16" s="2" t="s">
        <v>45</v>
      </c>
      <c r="B16" s="8">
        <v>50000</v>
      </c>
      <c r="C16" s="2"/>
      <c r="D16" s="2"/>
    </row>
    <row r="17" spans="1:4" x14ac:dyDescent="0.25">
      <c r="A17" s="2" t="s">
        <v>44</v>
      </c>
      <c r="B17" s="8">
        <v>90000</v>
      </c>
      <c r="C17" s="2"/>
      <c r="D17" s="2"/>
    </row>
    <row r="18" spans="1:4" x14ac:dyDescent="0.25">
      <c r="A18" s="11" t="s">
        <v>42</v>
      </c>
      <c r="B18" s="8">
        <v>16791</v>
      </c>
      <c r="C18" s="2"/>
      <c r="D18" s="2"/>
    </row>
    <row r="19" spans="1:4" x14ac:dyDescent="0.25">
      <c r="A19" s="3" t="s">
        <v>8</v>
      </c>
      <c r="B19" s="10">
        <f>SUM(B3:B18)</f>
        <v>590640.33000000007</v>
      </c>
      <c r="C19" s="2">
        <f>SUM(C3:C13)</f>
        <v>0</v>
      </c>
      <c r="D19" s="2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050220</vt:lpstr>
      <vt:lpstr>070220</vt:lpstr>
      <vt:lpstr>140220</vt:lpstr>
      <vt:lpstr>210220</vt:lpstr>
      <vt:lpstr>260220</vt:lpstr>
      <vt:lpstr>040320</vt:lpstr>
      <vt:lpstr>130320</vt:lpstr>
      <vt:lpstr>200320</vt:lpstr>
      <vt:lpstr>270320</vt:lpstr>
      <vt:lpstr>170420</vt:lpstr>
      <vt:lpstr>240420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Михаил</cp:lastModifiedBy>
  <cp:lastPrinted>2020-04-24T11:44:46Z</cp:lastPrinted>
  <dcterms:created xsi:type="dcterms:W3CDTF">2020-02-03T10:51:44Z</dcterms:created>
  <dcterms:modified xsi:type="dcterms:W3CDTF">2020-04-25T09:33:40Z</dcterms:modified>
</cp:coreProperties>
</file>