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11" i="1" l="1"/>
  <c r="H8" i="1"/>
  <c r="H7" i="1"/>
  <c r="H5" i="1"/>
  <c r="K4" i="1"/>
  <c r="J4" i="1"/>
  <c r="I4" i="1"/>
  <c r="H4" i="1"/>
  <c r="A12" i="1" l="1"/>
  <c r="A13" i="1" l="1"/>
  <c r="A14" i="1" s="1"/>
  <c r="A15" i="1" l="1"/>
  <c r="A17" i="1" l="1"/>
  <c r="A16" i="1"/>
  <c r="A18" i="1" l="1"/>
  <c r="A19" i="1" s="1"/>
  <c r="A20" i="1" l="1"/>
  <c r="A22" i="1" l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<sst xmlns="http://schemas.openxmlformats.org/spreadsheetml/2006/main" count="68" uniqueCount="46">
  <si>
    <t>№</t>
  </si>
  <si>
    <t>Код предприятия</t>
  </si>
  <si>
    <t>Наименование предприятие</t>
  </si>
  <si>
    <t>Наименование
 продукции</t>
  </si>
  <si>
    <t>Загрузка общая,%</t>
  </si>
  <si>
    <t>кол-во</t>
  </si>
  <si>
    <t>стоимость, 
тыс.руб</t>
  </si>
  <si>
    <t>среднегод. мощность</t>
  </si>
  <si>
    <t>Предприятие 1</t>
  </si>
  <si>
    <t>Изделие 5</t>
  </si>
  <si>
    <t>Изделие 6</t>
  </si>
  <si>
    <t>Изделие 7</t>
  </si>
  <si>
    <t>Изделие 8</t>
  </si>
  <si>
    <t>Изделие 9</t>
  </si>
  <si>
    <t>Предприятие 2</t>
  </si>
  <si>
    <t>Изделие 1</t>
  </si>
  <si>
    <t>Изделие 2</t>
  </si>
  <si>
    <t>Предприятие 3</t>
  </si>
  <si>
    <t>Изделие 3</t>
  </si>
  <si>
    <t>-</t>
  </si>
  <si>
    <t>Предприятие 4</t>
  </si>
  <si>
    <t>Изделие 4</t>
  </si>
  <si>
    <t>Предприятие 5</t>
  </si>
  <si>
    <t>Изделие 21</t>
  </si>
  <si>
    <t>Предприятие 6</t>
  </si>
  <si>
    <t>Предприятие 7</t>
  </si>
  <si>
    <t>Предприятие 8</t>
  </si>
  <si>
    <t>Предприятие 9</t>
  </si>
  <si>
    <t>Предприятие 10</t>
  </si>
  <si>
    <t>Предприятие 11</t>
  </si>
  <si>
    <t>Щeбeнь</t>
  </si>
  <si>
    <t>Предприятие 12</t>
  </si>
  <si>
    <t>Предприятие 13</t>
  </si>
  <si>
    <t>Изделие 10</t>
  </si>
  <si>
    <t>Предприятие 14</t>
  </si>
  <si>
    <t>Изделие 11</t>
  </si>
  <si>
    <t>Предприятие 15</t>
  </si>
  <si>
    <t>Изделие 12</t>
  </si>
  <si>
    <t>Предприятие 16</t>
  </si>
  <si>
    <t>Изделие 13</t>
  </si>
  <si>
    <t>Предприятие 17</t>
  </si>
  <si>
    <t>Предприятие 18</t>
  </si>
  <si>
    <t>Предприятие 19</t>
  </si>
  <si>
    <t>Загрузка 
по цехам, %</t>
  </si>
  <si>
    <t>…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</si>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</sst>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3" fillId="0" borderId="0" xfId="0" applyFont="1" applyFill="1"/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>
      <alignment horizontal="left" vertical="center" wrapText="1"/>
    </xf>
    <xf numFmtId="164" fontId="5" fillId="0" borderId="11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64" fontId="4" fillId="0" borderId="15" xfId="1" applyNumberFormat="1" applyFont="1" applyFill="1" applyBorder="1" applyAlignment="1">
      <alignment horizontal="left" vertical="center" wrapText="1"/>
    </xf>
    <xf numFmtId="164" fontId="5" fillId="0" borderId="15" xfId="0" applyNumberFormat="1" applyFont="1" applyFill="1" applyBorder="1" applyAlignment="1">
      <alignment horizontal="center" vertical="center"/>
    </xf>
    <xf numFmtId="164" fontId="5" fillId="0" borderId="16" xfId="0" applyNumberFormat="1" applyFont="1" applyFill="1" applyBorder="1" applyAlignment="1">
      <alignment horizontal="center" vertical="center"/>
    </xf>
    <xf numFmtId="164" fontId="5" fillId="0" borderId="17" xfId="0" applyNumberFormat="1" applyFont="1" applyFill="1" applyBorder="1" applyAlignment="1">
      <alignment horizontal="center" vertical="center"/>
    </xf>
    <xf numFmtId="0" fontId="0" fillId="0" borderId="18" xfId="0" applyBorder="1"/>
    <xf numFmtId="164" fontId="5" fillId="0" borderId="15" xfId="0" applyNumberFormat="1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4" fillId="0" borderId="15" xfId="1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0" fontId="0" fillId="0" borderId="10" xfId="0" applyBorder="1"/>
    <xf numFmtId="0" fontId="6" fillId="0" borderId="0" xfId="0" applyFont="1" applyFill="1"/>
    <xf numFmtId="164" fontId="4" fillId="0" borderId="2" xfId="1" applyNumberFormat="1" applyFont="1" applyFill="1" applyBorder="1" applyAlignment="1">
      <alignment horizontal="left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4" fillId="0" borderId="7" xfId="1" applyNumberFormat="1" applyFont="1" applyFill="1" applyBorder="1" applyAlignment="1">
      <alignment horizontal="left" vertical="center" wrapText="1"/>
    </xf>
    <xf numFmtId="164" fontId="5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1" xfId="1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20" xfId="1" applyNumberFormat="1" applyFont="1" applyFill="1" applyBorder="1" applyAlignment="1">
      <alignment horizontal="center" vertical="center"/>
    </xf>
    <xf numFmtId="164" fontId="4" fillId="0" borderId="20" xfId="1" applyNumberFormat="1" applyFont="1" applyFill="1" applyBorder="1" applyAlignment="1">
      <alignment horizontal="left" vertical="center" wrapText="1"/>
    </xf>
    <xf numFmtId="164" fontId="5" fillId="0" borderId="20" xfId="0" applyNumberFormat="1" applyFont="1" applyFill="1" applyBorder="1" applyAlignment="1">
      <alignment horizontal="center" vertical="center"/>
    </xf>
    <xf numFmtId="164" fontId="5" fillId="0" borderId="21" xfId="0" applyNumberFormat="1" applyFont="1" applyFill="1" applyBorder="1" applyAlignment="1">
      <alignment horizontal="center" vertical="center"/>
    </xf>
    <xf numFmtId="164" fontId="5" fillId="0" borderId="22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5" fillId="0" borderId="2" xfId="0" applyNumberFormat="1" applyFont="1" applyBorder="1" applyAlignment="1">
      <alignment horizontal="left" vertical="center" wrapText="1"/>
    </xf>
    <xf numFmtId="164" fontId="5" fillId="0" borderId="7" xfId="0" applyNumberFormat="1" applyFont="1" applyBorder="1" applyAlignment="1">
      <alignment horizontal="left" vertical="center" wrapText="1"/>
    </xf>
    <xf numFmtId="0" fontId="0" fillId="0" borderId="15" xfId="0" applyBorder="1"/>
    <xf numFmtId="164" fontId="7" fillId="2" borderId="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left" vertical="center" wrapText="1"/>
    </xf>
    <xf numFmtId="164" fontId="4" fillId="0" borderId="7" xfId="1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0" borderId="15" xfId="1" applyNumberFormat="1" applyFont="1" applyFill="1" applyBorder="1" applyAlignment="1">
      <alignment horizontal="center" vertical="center"/>
    </xf>
    <xf numFmtId="164" fontId="4" fillId="0" borderId="15" xfId="1" applyNumberFormat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6" xfId="1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2" borderId="1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2" borderId="5" xfId="0" applyFill="1" applyBorder="1"/>
    <xf numFmtId="0" fontId="0" fillId="2" borderId="15" xfId="0" applyFill="1" applyBorder="1"/>
  </cellXfs>
  <cellStyles count="2">
    <cellStyle name="Обычный" xfId="0" builtinId="0"/>
    <cellStyle name="Обычный_Лист6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D14" sqref="D14"/>
    </sheetView>
  </sheetViews>
  <sheetFormatPr defaultRowHeight="15" x14ac:dyDescent="0.25"/>
  <cols>
    <col min="2" max="2" width="17.5703125" bestFit="1" customWidth="1"/>
    <col min="3" max="3" width="21.85546875" customWidth="1"/>
    <col min="4" max="4" width="17.5703125" customWidth="1"/>
    <col min="5" max="7" width="13.42578125" customWidth="1"/>
    <col min="8" max="9" width="12" customWidth="1"/>
  </cols>
  <sheetData>
    <row r="1" spans="1:11" ht="15.75" thickBot="1" x14ac:dyDescent="0.3"/>
    <row r="2" spans="1:11" x14ac:dyDescent="0.25">
      <c r="A2" s="54" t="s">
        <v>0</v>
      </c>
      <c r="B2" s="56" t="s">
        <v>1</v>
      </c>
      <c r="C2" s="58" t="s">
        <v>2</v>
      </c>
      <c r="D2" s="58" t="s">
        <v>3</v>
      </c>
      <c r="E2" s="58" t="s">
        <v>45</v>
      </c>
      <c r="F2" s="58"/>
      <c r="G2" s="60"/>
      <c r="H2" s="61" t="s">
        <v>43</v>
      </c>
      <c r="I2" s="47" t="s">
        <v>4</v>
      </c>
      <c r="J2" s="1"/>
      <c r="K2" s="1"/>
    </row>
    <row r="3" spans="1:11" ht="26.25" thickBot="1" x14ac:dyDescent="0.3">
      <c r="A3" s="55"/>
      <c r="B3" s="57"/>
      <c r="C3" s="59"/>
      <c r="D3" s="59"/>
      <c r="E3" s="2" t="s">
        <v>5</v>
      </c>
      <c r="F3" s="2" t="s">
        <v>6</v>
      </c>
      <c r="G3" s="3" t="s">
        <v>7</v>
      </c>
      <c r="H3" s="62"/>
      <c r="I3" s="48"/>
      <c r="J3" s="1"/>
      <c r="K3" s="1"/>
    </row>
    <row r="4" spans="1:11" x14ac:dyDescent="0.25">
      <c r="A4" s="49">
        <v>1</v>
      </c>
      <c r="B4" s="43">
        <v>101</v>
      </c>
      <c r="C4" s="45" t="s">
        <v>8</v>
      </c>
      <c r="D4" s="21" t="s">
        <v>9</v>
      </c>
      <c r="E4" s="22">
        <v>114.9</v>
      </c>
      <c r="F4" s="22">
        <v>2900</v>
      </c>
      <c r="G4" s="23">
        <v>115</v>
      </c>
      <c r="H4" s="24">
        <f>E4/G4*100</f>
        <v>99.913043478260875</v>
      </c>
      <c r="I4" s="40">
        <f>J4/K4*100</f>
        <v>58.088260742733112</v>
      </c>
      <c r="J4" s="8">
        <f>SUM(F4:F8)</f>
        <v>10225</v>
      </c>
      <c r="K4" s="8">
        <f>F4/E4*G4+F5/E5*G5+F7/E7*G7+F8/E8*G8</f>
        <v>17602.523933855526</v>
      </c>
    </row>
    <row r="5" spans="1:11" x14ac:dyDescent="0.25">
      <c r="A5" s="50"/>
      <c r="B5" s="52"/>
      <c r="C5" s="53"/>
      <c r="D5" s="9" t="s">
        <v>10</v>
      </c>
      <c r="E5" s="10">
        <v>75</v>
      </c>
      <c r="F5" s="10">
        <v>5000</v>
      </c>
      <c r="G5" s="11">
        <v>88</v>
      </c>
      <c r="H5" s="12">
        <f>E5/G5*100</f>
        <v>85.227272727272734</v>
      </c>
      <c r="I5" s="13"/>
    </row>
    <row r="6" spans="1:11" x14ac:dyDescent="0.25">
      <c r="A6" s="50"/>
      <c r="B6" s="52"/>
      <c r="C6" s="53"/>
      <c r="D6" s="9" t="s">
        <v>11</v>
      </c>
      <c r="E6" s="10"/>
      <c r="F6" s="10"/>
      <c r="G6" s="11"/>
      <c r="H6" s="12"/>
      <c r="I6" s="13"/>
    </row>
    <row r="7" spans="1:11" x14ac:dyDescent="0.25">
      <c r="A7" s="50"/>
      <c r="B7" s="52"/>
      <c r="C7" s="53"/>
      <c r="D7" s="14" t="s">
        <v>12</v>
      </c>
      <c r="E7" s="10">
        <v>195</v>
      </c>
      <c r="F7" s="10">
        <v>325</v>
      </c>
      <c r="G7" s="11">
        <v>500</v>
      </c>
      <c r="H7" s="12">
        <f>E7/G7*100</f>
        <v>39</v>
      </c>
      <c r="I7" s="13"/>
    </row>
    <row r="8" spans="1:11" ht="15.75" thickBot="1" x14ac:dyDescent="0.3">
      <c r="A8" s="51"/>
      <c r="B8" s="44"/>
      <c r="C8" s="46"/>
      <c r="D8" s="25" t="s">
        <v>13</v>
      </c>
      <c r="E8" s="26">
        <v>2000</v>
      </c>
      <c r="F8" s="26">
        <v>2000</v>
      </c>
      <c r="G8" s="27">
        <v>8000</v>
      </c>
      <c r="H8" s="18">
        <f>E8/G8*100</f>
        <v>25</v>
      </c>
      <c r="I8" s="19"/>
    </row>
    <row r="9" spans="1:11" x14ac:dyDescent="0.25">
      <c r="A9" s="41">
        <v>2</v>
      </c>
      <c r="B9" s="43">
        <v>102</v>
      </c>
      <c r="C9" s="45" t="s">
        <v>14</v>
      </c>
      <c r="D9" s="21" t="s">
        <v>15</v>
      </c>
      <c r="E9" s="22">
        <v>10</v>
      </c>
      <c r="F9" s="22">
        <v>10000</v>
      </c>
      <c r="G9" s="23">
        <v>10</v>
      </c>
      <c r="H9" s="24"/>
      <c r="I9" s="40"/>
    </row>
    <row r="10" spans="1:11" ht="15.75" thickBot="1" x14ac:dyDescent="0.3">
      <c r="A10" s="42"/>
      <c r="B10" s="44"/>
      <c r="C10" s="46"/>
      <c r="D10" s="25" t="s">
        <v>16</v>
      </c>
      <c r="E10" s="26">
        <v>30</v>
      </c>
      <c r="F10" s="26">
        <v>30000</v>
      </c>
      <c r="G10" s="27">
        <v>30</v>
      </c>
      <c r="H10" s="18"/>
      <c r="I10" s="19"/>
    </row>
    <row r="11" spans="1:11" x14ac:dyDescent="0.25">
      <c r="A11" s="28">
        <f>MAX(A$10:A10)+1</f>
        <v>1</v>
      </c>
      <c r="B11" s="29">
        <v>103</v>
      </c>
      <c r="C11" s="4" t="s">
        <v>17</v>
      </c>
      <c r="D11" s="4" t="s">
        <v>18</v>
      </c>
      <c r="E11" s="5" t="s">
        <v>19</v>
      </c>
      <c r="F11" s="5" t="s">
        <v>19</v>
      </c>
      <c r="G11" s="6" t="s">
        <v>19</v>
      </c>
      <c r="H11" s="7"/>
      <c r="I11" s="63"/>
    </row>
    <row r="12" spans="1:11" x14ac:dyDescent="0.25">
      <c r="A12" s="15">
        <f>MAX(A$10:A11)+1</f>
        <v>2</v>
      </c>
      <c r="B12" s="16">
        <v>104</v>
      </c>
      <c r="C12" s="9" t="s">
        <v>20</v>
      </c>
      <c r="D12" s="9" t="s">
        <v>21</v>
      </c>
      <c r="E12" s="10">
        <v>50</v>
      </c>
      <c r="F12" s="10">
        <v>5000</v>
      </c>
      <c r="G12" s="11">
        <v>90</v>
      </c>
      <c r="H12" s="12"/>
      <c r="I12" s="64"/>
    </row>
    <row r="13" spans="1:11" x14ac:dyDescent="0.25">
      <c r="A13" s="15">
        <f>MAX(A$10:A12)+1</f>
        <v>3</v>
      </c>
      <c r="B13" s="16">
        <v>105</v>
      </c>
      <c r="C13" s="9" t="s">
        <v>22</v>
      </c>
      <c r="D13" s="9" t="s">
        <v>23</v>
      </c>
      <c r="E13" s="10">
        <v>25</v>
      </c>
      <c r="F13" s="10">
        <v>5000</v>
      </c>
      <c r="G13" s="11">
        <v>80</v>
      </c>
      <c r="H13" s="12"/>
      <c r="I13" s="64"/>
    </row>
    <row r="14" spans="1:11" x14ac:dyDescent="0.25">
      <c r="A14" s="15">
        <f>MAX(A$10:A13)+1</f>
        <v>4</v>
      </c>
      <c r="B14" s="16">
        <v>106</v>
      </c>
      <c r="C14" s="9" t="s">
        <v>24</v>
      </c>
      <c r="D14" s="9" t="s">
        <v>16</v>
      </c>
      <c r="E14" s="10">
        <v>35</v>
      </c>
      <c r="F14" s="10">
        <v>5000</v>
      </c>
      <c r="G14" s="11">
        <v>50</v>
      </c>
      <c r="H14" s="12"/>
      <c r="I14" s="64"/>
    </row>
    <row r="15" spans="1:11" x14ac:dyDescent="0.25">
      <c r="A15" s="15">
        <f>MAX(A$10:A14)+1</f>
        <v>5</v>
      </c>
      <c r="B15" s="16">
        <v>107</v>
      </c>
      <c r="C15" s="9" t="s">
        <v>25</v>
      </c>
      <c r="D15" s="9" t="s">
        <v>9</v>
      </c>
      <c r="E15" s="10">
        <v>45</v>
      </c>
      <c r="F15" s="10">
        <v>5000</v>
      </c>
      <c r="G15" s="11">
        <v>90</v>
      </c>
      <c r="H15" s="12"/>
      <c r="I15" s="64"/>
    </row>
    <row r="16" spans="1:11" x14ac:dyDescent="0.25">
      <c r="A16" s="15">
        <f>MAX(A$10:A15)+1</f>
        <v>6</v>
      </c>
      <c r="B16" s="16">
        <v>108</v>
      </c>
      <c r="C16" s="9" t="s">
        <v>26</v>
      </c>
      <c r="D16" s="9" t="s">
        <v>16</v>
      </c>
      <c r="E16" s="10">
        <v>20</v>
      </c>
      <c r="F16" s="10">
        <v>5000</v>
      </c>
      <c r="G16" s="11">
        <v>200</v>
      </c>
      <c r="H16" s="12"/>
      <c r="I16" s="64"/>
    </row>
    <row r="17" spans="1:11" x14ac:dyDescent="0.25">
      <c r="A17" s="15">
        <f>MAX(A$10:A16)+1</f>
        <v>7</v>
      </c>
      <c r="B17" s="16">
        <v>109</v>
      </c>
      <c r="C17" s="9" t="s">
        <v>27</v>
      </c>
      <c r="D17" s="9" t="s">
        <v>16</v>
      </c>
      <c r="E17" s="10">
        <v>15</v>
      </c>
      <c r="F17" s="10">
        <v>5000</v>
      </c>
      <c r="G17" s="11">
        <v>150</v>
      </c>
      <c r="H17" s="12"/>
      <c r="I17" s="64"/>
    </row>
    <row r="18" spans="1:11" x14ac:dyDescent="0.25">
      <c r="A18" s="15">
        <f>MAX(A$10:A17)+1</f>
        <v>8</v>
      </c>
      <c r="B18" s="16">
        <v>110</v>
      </c>
      <c r="C18" s="9" t="s">
        <v>28</v>
      </c>
      <c r="D18" s="9" t="s">
        <v>9</v>
      </c>
      <c r="E18" s="10">
        <v>10</v>
      </c>
      <c r="F18" s="10">
        <v>5000</v>
      </c>
      <c r="G18" s="11">
        <v>100</v>
      </c>
      <c r="H18" s="12"/>
      <c r="I18" s="64"/>
    </row>
    <row r="19" spans="1:11" ht="15.75" thickBot="1" x14ac:dyDescent="0.3">
      <c r="A19" s="30">
        <f>MAX(A$10:A18)+1</f>
        <v>9</v>
      </c>
      <c r="B19" s="31">
        <v>111</v>
      </c>
      <c r="C19" s="32" t="s">
        <v>29</v>
      </c>
      <c r="D19" s="32" t="s">
        <v>30</v>
      </c>
      <c r="E19" s="33" t="s">
        <v>19</v>
      </c>
      <c r="F19" s="33" t="s">
        <v>19</v>
      </c>
      <c r="G19" s="34" t="s">
        <v>19</v>
      </c>
      <c r="H19" s="35"/>
      <c r="I19" s="65"/>
    </row>
    <row r="20" spans="1:11" x14ac:dyDescent="0.25">
      <c r="A20" s="41">
        <f>MAX(A$10:A19)+1</f>
        <v>10</v>
      </c>
      <c r="B20" s="43">
        <v>112</v>
      </c>
      <c r="C20" s="45" t="s">
        <v>31</v>
      </c>
      <c r="D20" s="37" t="s">
        <v>9</v>
      </c>
      <c r="E20" s="22">
        <v>50</v>
      </c>
      <c r="F20" s="22">
        <v>5000</v>
      </c>
      <c r="G20" s="23">
        <v>500</v>
      </c>
      <c r="H20" s="24"/>
      <c r="I20" s="66"/>
    </row>
    <row r="21" spans="1:11" ht="15.75" thickBot="1" x14ac:dyDescent="0.3">
      <c r="A21" s="42"/>
      <c r="B21" s="44"/>
      <c r="C21" s="46"/>
      <c r="D21" s="38" t="s">
        <v>12</v>
      </c>
      <c r="E21" s="26" t="s">
        <v>19</v>
      </c>
      <c r="F21" s="26" t="s">
        <v>19</v>
      </c>
      <c r="G21" s="27" t="s">
        <v>19</v>
      </c>
      <c r="H21" s="18"/>
      <c r="I21" s="19"/>
    </row>
    <row r="22" spans="1:11" x14ac:dyDescent="0.25">
      <c r="A22" s="36">
        <f>MAX(A$10:A21)+1</f>
        <v>11</v>
      </c>
      <c r="B22" s="29">
        <v>113</v>
      </c>
      <c r="C22" s="4" t="s">
        <v>32</v>
      </c>
      <c r="D22" s="4" t="s">
        <v>33</v>
      </c>
      <c r="E22" s="5">
        <v>80</v>
      </c>
      <c r="F22" s="5">
        <v>5000</v>
      </c>
      <c r="G22" s="6">
        <v>800</v>
      </c>
      <c r="H22" s="7"/>
      <c r="I22" s="63"/>
    </row>
    <row r="23" spans="1:11" x14ac:dyDescent="0.25">
      <c r="A23" s="17">
        <f>MAX(A$10:A22)+1</f>
        <v>12</v>
      </c>
      <c r="B23" s="16">
        <v>114</v>
      </c>
      <c r="C23" s="9" t="s">
        <v>34</v>
      </c>
      <c r="D23" s="9" t="s">
        <v>35</v>
      </c>
      <c r="E23" s="10" t="s">
        <v>19</v>
      </c>
      <c r="F23" s="10" t="s">
        <v>19</v>
      </c>
      <c r="G23" s="11" t="s">
        <v>19</v>
      </c>
      <c r="H23" s="12"/>
      <c r="I23" s="64"/>
    </row>
    <row r="24" spans="1:11" x14ac:dyDescent="0.25">
      <c r="A24" s="17">
        <f>MAX(A$10:A23)+1</f>
        <v>13</v>
      </c>
      <c r="B24" s="16">
        <v>115</v>
      </c>
      <c r="C24" s="9" t="s">
        <v>36</v>
      </c>
      <c r="D24" s="9" t="s">
        <v>37</v>
      </c>
      <c r="E24" s="10">
        <v>8</v>
      </c>
      <c r="F24" s="10">
        <v>21468</v>
      </c>
      <c r="G24" s="11">
        <v>30</v>
      </c>
      <c r="H24" s="12"/>
      <c r="I24" s="64"/>
    </row>
    <row r="25" spans="1:11" x14ac:dyDescent="0.25">
      <c r="A25" s="17">
        <f>MAX(A$10:A24)+1</f>
        <v>14</v>
      </c>
      <c r="B25" s="16">
        <v>116</v>
      </c>
      <c r="C25" s="9" t="s">
        <v>38</v>
      </c>
      <c r="D25" s="9" t="s">
        <v>39</v>
      </c>
      <c r="E25" s="10">
        <v>75</v>
      </c>
      <c r="F25" s="10">
        <v>5000</v>
      </c>
      <c r="G25" s="11">
        <v>90</v>
      </c>
      <c r="H25" s="12"/>
      <c r="I25" s="64"/>
    </row>
    <row r="26" spans="1:11" x14ac:dyDescent="0.25">
      <c r="A26" s="17">
        <f>MAX(A$10:A25)+1</f>
        <v>15</v>
      </c>
      <c r="B26" s="16">
        <v>117</v>
      </c>
      <c r="C26" s="9" t="s">
        <v>40</v>
      </c>
      <c r="D26" s="9" t="s">
        <v>9</v>
      </c>
      <c r="E26" s="10">
        <v>75</v>
      </c>
      <c r="F26" s="10">
        <v>5000</v>
      </c>
      <c r="G26" s="11">
        <v>115</v>
      </c>
      <c r="H26" s="12"/>
      <c r="I26" s="64"/>
    </row>
    <row r="27" spans="1:11" x14ac:dyDescent="0.25">
      <c r="A27" s="17">
        <f>MAX(A$10:A26)+1</f>
        <v>16</v>
      </c>
      <c r="B27" s="16">
        <v>118</v>
      </c>
      <c r="C27" s="9" t="s">
        <v>41</v>
      </c>
      <c r="D27" s="9" t="s">
        <v>9</v>
      </c>
      <c r="E27" s="10">
        <v>75</v>
      </c>
      <c r="F27" s="10">
        <v>5000</v>
      </c>
      <c r="G27" s="10">
        <v>175</v>
      </c>
      <c r="H27" s="10"/>
      <c r="I27" s="67"/>
    </row>
    <row r="28" spans="1:11" x14ac:dyDescent="0.25">
      <c r="A28" s="17">
        <f>MAX(A$10:A27)+1</f>
        <v>17</v>
      </c>
      <c r="B28" s="16">
        <v>119</v>
      </c>
      <c r="C28" s="9" t="s">
        <v>42</v>
      </c>
      <c r="D28" s="9" t="s">
        <v>9</v>
      </c>
      <c r="E28" s="10">
        <v>75</v>
      </c>
      <c r="F28" s="10">
        <v>5000</v>
      </c>
      <c r="G28" s="10">
        <v>195</v>
      </c>
      <c r="H28" s="10"/>
      <c r="I28" s="67"/>
    </row>
    <row r="29" spans="1:11" x14ac:dyDescent="0.25">
      <c r="A29" s="17" t="s">
        <v>44</v>
      </c>
      <c r="B29" s="16" t="s">
        <v>44</v>
      </c>
      <c r="C29" s="9"/>
      <c r="D29" s="9"/>
      <c r="E29" s="10"/>
      <c r="F29" s="10"/>
      <c r="G29" s="10"/>
      <c r="H29" s="10"/>
      <c r="I29" s="39"/>
      <c r="J29" s="20"/>
      <c r="K29" s="20"/>
    </row>
  </sheetData>
  <mergeCells count="16">
    <mergeCell ref="A20:A21"/>
    <mergeCell ref="B20:B21"/>
    <mergeCell ref="C20:C21"/>
    <mergeCell ref="I2:I3"/>
    <mergeCell ref="A4:A8"/>
    <mergeCell ref="B4:B8"/>
    <mergeCell ref="C4:C8"/>
    <mergeCell ref="A9:A10"/>
    <mergeCell ref="B9:B10"/>
    <mergeCell ref="C9:C10"/>
    <mergeCell ref="A2:A3"/>
    <mergeCell ref="B2:B3"/>
    <mergeCell ref="C2:C3"/>
    <mergeCell ref="D2:D3"/>
    <mergeCell ref="E2:G2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2020-04-27T13:52:59Z</dcterms:modified>
</cp:coreProperties>
</file>