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21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A11" i="2"/>
  <c r="I10" i="2" a="1"/>
  <c r="I10" i="2" s="1"/>
  <c r="H10" i="2"/>
  <c r="H9" i="2"/>
  <c r="I8" i="2" a="1"/>
  <c r="I8" i="2" s="1"/>
  <c r="H8" i="2"/>
  <c r="I7" i="2" a="1"/>
  <c r="I7" i="2" s="1"/>
  <c r="H7" i="2"/>
  <c r="I6" i="2" a="1"/>
  <c r="I6" i="2" s="1"/>
  <c r="H6" i="2"/>
  <c r="I5" i="2" a="1"/>
  <c r="I5" i="2" s="1"/>
  <c r="H5" i="2"/>
  <c r="H4" i="2"/>
  <c r="A12" i="2" l="1"/>
  <c r="A13" i="2"/>
  <c r="I21" i="1" a="1"/>
  <c r="I21" i="1" s="1"/>
  <c r="I10" i="1" a="1"/>
  <c r="I10" i="1" s="1"/>
  <c r="I8" i="1" a="1"/>
  <c r="I8" i="1" s="1"/>
  <c r="I7" i="1" a="1"/>
  <c r="I7" i="1" s="1"/>
  <c r="I6" i="1" a="1"/>
  <c r="I6" i="1" s="1"/>
  <c r="I5" i="1" a="1"/>
  <c r="I5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A14" i="2" l="1"/>
  <c r="I12" i="2" a="1"/>
  <c r="I12" i="2" s="1"/>
  <c r="I11" i="2" a="1"/>
  <c r="I11" i="2" s="1"/>
  <c r="A11" i="1"/>
  <c r="A15" i="2" l="1"/>
  <c r="I13" i="2" a="1"/>
  <c r="I13" i="2" s="1"/>
  <c r="A12" i="1"/>
  <c r="A16" i="2" l="1"/>
  <c r="I14" i="2" a="1"/>
  <c r="I14" i="2" s="1"/>
  <c r="I11" i="1" a="1"/>
  <c r="I11" i="1" s="1"/>
  <c r="A13" i="1"/>
  <c r="I12" i="1" s="1" a="1"/>
  <c r="I12" i="1" s="1"/>
  <c r="A17" i="2" l="1"/>
  <c r="I15" i="2" a="1"/>
  <c r="I15" i="2" s="1"/>
  <c r="A14" i="1"/>
  <c r="I13" i="1" s="1" a="1"/>
  <c r="I13" i="1" s="1"/>
  <c r="A18" i="2" l="1"/>
  <c r="I16" i="2" a="1"/>
  <c r="I16" i="2" s="1"/>
  <c r="A15" i="1"/>
  <c r="I17" i="2" l="1" a="1"/>
  <c r="I17" i="2" s="1"/>
  <c r="A19" i="2"/>
  <c r="I18" i="2" s="1" a="1"/>
  <c r="I18" i="2" s="1"/>
  <c r="I14" i="1" a="1"/>
  <c r="I14" i="1" s="1"/>
  <c r="A16" i="1"/>
  <c r="I15" i="1" s="1" a="1"/>
  <c r="I15" i="1" s="1"/>
  <c r="A17" i="1"/>
  <c r="A18" i="1" s="1"/>
  <c r="A20" i="2" l="1"/>
  <c r="I19" i="2" s="1" a="1"/>
  <c r="I19" i="2" s="1"/>
  <c r="A19" i="1"/>
  <c r="I18" i="1" s="1" a="1"/>
  <c r="I18" i="1" s="1"/>
  <c r="I17" i="1" a="1"/>
  <c r="I17" i="1" s="1"/>
  <c r="I16" i="1" a="1"/>
  <c r="I16" i="1" s="1"/>
  <c r="A20" i="1"/>
  <c r="A22" i="2" l="1"/>
  <c r="I21" i="2" s="1" a="1"/>
  <c r="I21" i="2" s="1"/>
  <c r="I19" i="1" a="1"/>
  <c r="I19" i="1" s="1"/>
  <c r="A22" i="1"/>
  <c r="A23" i="2" l="1"/>
  <c r="A23" i="1"/>
  <c r="I22" i="1" s="1" a="1"/>
  <c r="I22" i="1" s="1"/>
  <c r="A24" i="2" l="1"/>
  <c r="I22" i="2" a="1"/>
  <c r="I22" i="2" s="1"/>
  <c r="A24" i="1"/>
  <c r="I23" i="1" s="1" a="1"/>
  <c r="I23" i="1" s="1"/>
  <c r="A25" i="2" l="1"/>
  <c r="I23" i="2" a="1"/>
  <c r="I23" i="2" s="1"/>
  <c r="A25" i="1"/>
  <c r="I24" i="1" s="1" a="1"/>
  <c r="I24" i="1" s="1"/>
  <c r="A26" i="2" l="1"/>
  <c r="I24" i="2" a="1"/>
  <c r="I24" i="2" s="1"/>
  <c r="A26" i="1"/>
  <c r="I25" i="1" s="1" a="1"/>
  <c r="I25" i="1" s="1"/>
  <c r="A27" i="2" l="1"/>
  <c r="I26" i="2" s="1" a="1"/>
  <c r="I26" i="2" s="1"/>
  <c r="I25" i="2" a="1"/>
  <c r="I25" i="2" s="1"/>
  <c r="A27" i="1"/>
  <c r="I26" i="1" s="1" a="1"/>
  <c r="I26" i="1" s="1"/>
  <c r="A28" i="2" l="1"/>
  <c r="A28" i="1"/>
  <c r="I27" i="1" s="1" a="1"/>
  <c r="I27" i="1" s="1"/>
  <c r="I4" i="2" l="1" a="1"/>
  <c r="I4" i="2" s="1"/>
  <c r="I28" i="2" a="1"/>
  <c r="I28" i="2" s="1"/>
  <c r="I9" i="2" a="1"/>
  <c r="I9" i="2" s="1"/>
  <c r="I20" i="2" a="1"/>
  <c r="I20" i="2" s="1"/>
  <c r="I27" i="2" a="1"/>
  <c r="I27" i="2" s="1"/>
  <c r="I28" i="1" a="1"/>
  <c r="I28" i="1" s="1"/>
  <c r="I4" i="1" a="1"/>
  <c r="I4" i="1" s="1"/>
  <c r="I20" i="1" a="1"/>
  <c r="I20" i="1" s="1"/>
  <c r="I9" i="1" a="1"/>
  <c r="I9" i="1" s="1"/>
</calcChain>
</file>

<file path=xl/sharedStrings.xml><?xml version="1.0" encoding="utf-8"?>
<sst xmlns="http://schemas.openxmlformats.org/spreadsheetml/2006/main" count="137" uniqueCount="45">
  <si>
    <t>№</t>
  </si>
  <si>
    <t>Наименование предприятие</t>
  </si>
  <si>
    <t>Наименование
 продукции</t>
  </si>
  <si>
    <t>Загрузка общая,%</t>
  </si>
  <si>
    <t>кол-во</t>
  </si>
  <si>
    <t>стоимость, 
тыс.руб</t>
  </si>
  <si>
    <t>среднегод. мощность</t>
  </si>
  <si>
    <t>Предприятие 1</t>
  </si>
  <si>
    <t>Изделие 5</t>
  </si>
  <si>
    <t>Изделие 6</t>
  </si>
  <si>
    <t>Изделие 7</t>
  </si>
  <si>
    <t>Изделие 8</t>
  </si>
  <si>
    <t>Изделие 9</t>
  </si>
  <si>
    <t>Предприятие 2</t>
  </si>
  <si>
    <t>Изделие 1</t>
  </si>
  <si>
    <t>Изделие 2</t>
  </si>
  <si>
    <t>Предприятие 3</t>
  </si>
  <si>
    <t>Изделие 3</t>
  </si>
  <si>
    <t>-</t>
  </si>
  <si>
    <t>Предприятие 4</t>
  </si>
  <si>
    <t>Изделие 4</t>
  </si>
  <si>
    <t>Предприятие 5</t>
  </si>
  <si>
    <t>Изделие 21</t>
  </si>
  <si>
    <t>Предприятие 6</t>
  </si>
  <si>
    <t>Предприятие 7</t>
  </si>
  <si>
    <t>Предприятие 8</t>
  </si>
  <si>
    <t>Предприятие 9</t>
  </si>
  <si>
    <t>Предприятие 10</t>
  </si>
  <si>
    <t>Предприятие 11</t>
  </si>
  <si>
    <t>Щeбeнь</t>
  </si>
  <si>
    <t>Предприятие 12</t>
  </si>
  <si>
    <t>Предприятие 13</t>
  </si>
  <si>
    <t>Изделие 10</t>
  </si>
  <si>
    <t>Предприятие 14</t>
  </si>
  <si>
    <t>Изделие 11</t>
  </si>
  <si>
    <t>Предприятие 15</t>
  </si>
  <si>
    <t>Изделие 12</t>
  </si>
  <si>
    <t>Предприятие 16</t>
  </si>
  <si>
    <t>Изделие 13</t>
  </si>
  <si>
    <t>Предприятие 17</t>
  </si>
  <si>
    <t>Предприятие 18</t>
  </si>
  <si>
    <t>Предприятие 19</t>
  </si>
  <si>
    <t>Загрузка 
по цехам, %</t>
  </si>
  <si>
    <t>год</t>
  </si>
  <si>
    <t>ИНН 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</si>
</sst>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left" vertical="center" wrapText="1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left" vertical="center" wrapText="1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left" vertical="center" wrapText="1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left" vertical="center" wrapText="1"/>
    </xf>
    <xf numFmtId="0" fontId="4" fillId="0" borderId="1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5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left" vertical="center" wrapText="1"/>
    </xf>
    <xf numFmtId="164" fontId="4" fillId="0" borderId="7" xfId="1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4" fillId="2" borderId="2" xfId="1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 wrapText="1"/>
    </xf>
    <xf numFmtId="164" fontId="4" fillId="2" borderId="7" xfId="1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3" borderId="2" xfId="1" applyNumberFormat="1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4" fillId="4" borderId="2" xfId="1" applyNumberFormat="1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left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4" fillId="4" borderId="15" xfId="1" applyNumberFormat="1" applyFont="1" applyFill="1" applyBorder="1" applyAlignment="1">
      <alignment horizontal="left" vertical="center" wrapText="1"/>
    </xf>
    <xf numFmtId="164" fontId="5" fillId="4" borderId="15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164" fontId="5" fillId="4" borderId="15" xfId="0" applyNumberFormat="1" applyFont="1" applyFill="1" applyBorder="1" applyAlignment="1">
      <alignment horizontal="left" vertical="center" wrapText="1"/>
    </xf>
    <xf numFmtId="164" fontId="4" fillId="4" borderId="7" xfId="1" applyNumberFormat="1" applyFont="1" applyFill="1" applyBorder="1" applyAlignment="1">
      <alignment horizontal="left"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left" vertical="center" wrapText="1"/>
    </xf>
    <xf numFmtId="164" fontId="5" fillId="3" borderId="7" xfId="0" applyNumberFormat="1" applyFont="1" applyFill="1" applyBorder="1" applyAlignment="1">
      <alignment horizontal="left" vertic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18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9"/>
  <sheetViews>
    <sheetView workbookViewId="0">
      <selection activeCell="J28" sqref="J28"/>
    </sheetView>
  </sheetViews>
  <sheetFormatPr defaultRowHeight="15" x14ac:dyDescent="0.25"/>
  <cols>
    <col min="2" max="2" width="17.5703125" bestFit="1" customWidth="1"/>
    <col min="3" max="3" width="21.85546875" customWidth="1"/>
    <col min="4" max="4" width="17.5703125" customWidth="1"/>
    <col min="5" max="7" width="13.42578125" customWidth="1"/>
    <col min="8" max="9" width="12" customWidth="1"/>
  </cols>
  <sheetData>
    <row r="1" spans="1:12" ht="15.75" thickBot="1" x14ac:dyDescent="0.3"/>
    <row r="2" spans="1:12" x14ac:dyDescent="0.25">
      <c r="A2" s="58" t="s">
        <v>0</v>
      </c>
      <c r="B2" s="60" t="s">
        <v>44</v>
      </c>
      <c r="C2" s="62" t="s">
        <v>1</v>
      </c>
      <c r="D2" s="62" t="s">
        <v>2</v>
      </c>
      <c r="E2" s="62" t="s">
        <v>43</v>
      </c>
      <c r="F2" s="62"/>
      <c r="G2" s="64"/>
      <c r="H2" s="65" t="s">
        <v>42</v>
      </c>
      <c r="I2" s="51" t="s">
        <v>3</v>
      </c>
    </row>
    <row r="3" spans="1:12" ht="26.25" thickBot="1" x14ac:dyDescent="0.3">
      <c r="A3" s="59"/>
      <c r="B3" s="61"/>
      <c r="C3" s="63"/>
      <c r="D3" s="63"/>
      <c r="E3" s="1" t="s">
        <v>4</v>
      </c>
      <c r="F3" s="1" t="s">
        <v>5</v>
      </c>
      <c r="G3" s="2" t="s">
        <v>6</v>
      </c>
      <c r="H3" s="66"/>
      <c r="I3" s="52"/>
    </row>
    <row r="4" spans="1:12" x14ac:dyDescent="0.25">
      <c r="A4" s="53">
        <v>1</v>
      </c>
      <c r="B4" s="47">
        <v>101</v>
      </c>
      <c r="C4" s="49" t="s">
        <v>7</v>
      </c>
      <c r="D4" s="16" t="s">
        <v>8</v>
      </c>
      <c r="E4" s="17">
        <v>114.9</v>
      </c>
      <c r="F4" s="17">
        <v>2900</v>
      </c>
      <c r="G4" s="18">
        <v>115</v>
      </c>
      <c r="H4" s="19">
        <f t="shared" ref="H4:H29" si="0">IFERROR(E4/G4%,"")</f>
        <v>99.913043478260889</v>
      </c>
      <c r="I4" s="38">
        <f t="array" ref="I4">IF(A4,IF(A5*(D4&lt;&gt;""),H4,SUM((LOOKUP(ROW(4:103),ROW(4:103)/(A4:A103&lt;&gt;""),B4:B103)=B4)*N(+F4:F103))/SUM(IFERROR((LOOKUP(ROW(4:103),ROW(4:103)/(A4:A103&lt;&gt;""),B4:B103)=B4)*F4:F103/E4:E103*G4:G103,))%),"")</f>
        <v>58.088260742733112</v>
      </c>
      <c r="L4" s="37"/>
    </row>
    <row r="5" spans="1:12" x14ac:dyDescent="0.25">
      <c r="A5" s="54"/>
      <c r="B5" s="56"/>
      <c r="C5" s="57"/>
      <c r="D5" s="7" t="s">
        <v>9</v>
      </c>
      <c r="E5" s="8">
        <v>75</v>
      </c>
      <c r="F5" s="8">
        <v>5000</v>
      </c>
      <c r="G5" s="9">
        <v>88</v>
      </c>
      <c r="H5" s="10">
        <f t="shared" si="0"/>
        <v>85.227272727272734</v>
      </c>
      <c r="I5" s="39" t="str">
        <f t="array" ref="I5">IF(A5,IF(A6*(D5&lt;&gt;""),H5,SUM((LOOKUP(ROW(5:104),ROW(5:104)/(A5:A104&lt;&gt;""),B5:B104)=B5)*N(+F5:F104))/SUM(IFERROR((LOOKUP(ROW(5:104),ROW(5:104)/(A5:A104&lt;&gt;""),B5:B104)=B5)*F5:F104/E5:E104*G5:G104,))%),"")</f>
        <v/>
      </c>
      <c r="L5" s="37"/>
    </row>
    <row r="6" spans="1:12" x14ac:dyDescent="0.25">
      <c r="A6" s="54"/>
      <c r="B6" s="56"/>
      <c r="C6" s="57"/>
      <c r="D6" s="7" t="s">
        <v>10</v>
      </c>
      <c r="E6" s="8"/>
      <c r="F6" s="8"/>
      <c r="G6" s="9"/>
      <c r="H6" s="10" t="str">
        <f t="shared" si="0"/>
        <v/>
      </c>
      <c r="I6" s="39" t="str">
        <f t="array" ref="I6">IF(A6,IF(A7*(D6&lt;&gt;""),H6,SUM((LOOKUP(ROW(6:105),ROW(6:105)/(A6:A105&lt;&gt;""),B6:B105)=B6)*N(+F6:F105))/SUM(IFERROR((LOOKUP(ROW(6:105),ROW(6:105)/(A6:A105&lt;&gt;""),B6:B105)=B6)*F6:F105/E6:E105*G6:G105,))%),"")</f>
        <v/>
      </c>
      <c r="L6" s="37"/>
    </row>
    <row r="7" spans="1:12" x14ac:dyDescent="0.25">
      <c r="A7" s="54"/>
      <c r="B7" s="56"/>
      <c r="C7" s="57"/>
      <c r="D7" s="11" t="s">
        <v>11</v>
      </c>
      <c r="E7" s="8">
        <v>195</v>
      </c>
      <c r="F7" s="8">
        <v>325</v>
      </c>
      <c r="G7" s="9">
        <v>500</v>
      </c>
      <c r="H7" s="10">
        <f t="shared" si="0"/>
        <v>39</v>
      </c>
      <c r="I7" s="39" t="str">
        <f t="array" ref="I7">IF(A7,IF(A8*(D7&lt;&gt;""),H7,SUM((LOOKUP(ROW(7:106),ROW(7:106)/(A7:A106&lt;&gt;""),B7:B106)=B7)*N(+F7:F106))/SUM(IFERROR((LOOKUP(ROW(7:106),ROW(7:106)/(A7:A106&lt;&gt;""),B7:B106)=B7)*F7:F106/E7:E106*G7:G106,))%),"")</f>
        <v/>
      </c>
      <c r="L7" s="37"/>
    </row>
    <row r="8" spans="1:12" ht="15.75" thickBot="1" x14ac:dyDescent="0.3">
      <c r="A8" s="55"/>
      <c r="B8" s="48"/>
      <c r="C8" s="50"/>
      <c r="D8" s="20" t="s">
        <v>12</v>
      </c>
      <c r="E8" s="21">
        <v>2000</v>
      </c>
      <c r="F8" s="21">
        <v>2000</v>
      </c>
      <c r="G8" s="22">
        <v>8000</v>
      </c>
      <c r="H8" s="15">
        <f t="shared" si="0"/>
        <v>25</v>
      </c>
      <c r="I8" s="40" t="str">
        <f t="array" ref="I8">IF(A8,IF(A9*(D8&lt;&gt;""),H8,SUM((LOOKUP(ROW(8:107),ROW(8:107)/(A8:A107&lt;&gt;""),B8:B107)=B8)*N(+F8:F107))/SUM(IFERROR((LOOKUP(ROW(8:107),ROW(8:107)/(A8:A107&lt;&gt;""),B8:B107)=B8)*F8:F107/E8:E107*G8:G107,))%),"")</f>
        <v/>
      </c>
      <c r="L8" s="37"/>
    </row>
    <row r="9" spans="1:12" x14ac:dyDescent="0.25">
      <c r="A9" s="45">
        <v>2</v>
      </c>
      <c r="B9" s="47">
        <v>102</v>
      </c>
      <c r="C9" s="49" t="s">
        <v>13</v>
      </c>
      <c r="D9" s="16" t="s">
        <v>14</v>
      </c>
      <c r="E9" s="17">
        <v>10</v>
      </c>
      <c r="F9" s="17">
        <v>10000</v>
      </c>
      <c r="G9" s="18">
        <v>10</v>
      </c>
      <c r="H9" s="19">
        <f t="shared" si="0"/>
        <v>100</v>
      </c>
      <c r="I9" s="38">
        <f t="array" ref="I9">IF(A9,IF(A10*(D9&lt;&gt;""),H9,SUM((LOOKUP(ROW(9:108),ROW(9:108)/(A9:A108&lt;&gt;""),B9:B108)=B9)*N(+F9:F108))/SUM(IFERROR((LOOKUP(ROW(9:108),ROW(9:108)/(A9:A108&lt;&gt;""),B9:B108)=B9)*F9:F108/E9:E108*G9:G108,))%),"")</f>
        <v>100</v>
      </c>
    </row>
    <row r="10" spans="1:12" ht="15.75" thickBot="1" x14ac:dyDescent="0.3">
      <c r="A10" s="46"/>
      <c r="B10" s="48"/>
      <c r="C10" s="50"/>
      <c r="D10" s="20" t="s">
        <v>15</v>
      </c>
      <c r="E10" s="21">
        <v>30</v>
      </c>
      <c r="F10" s="21">
        <v>30000</v>
      </c>
      <c r="G10" s="22">
        <v>30</v>
      </c>
      <c r="H10" s="15">
        <f t="shared" si="0"/>
        <v>100</v>
      </c>
      <c r="I10" s="40" t="str">
        <f t="array" ref="I10">IF(A10,IF(A11*(D10&lt;&gt;""),H10,SUM((LOOKUP(ROW(10:109),ROW(10:109)/(A10:A109&lt;&gt;""),B10:B109)=B10)*N(+F10:F109))/SUM(IFERROR((LOOKUP(ROW(10:109),ROW(10:109)/(A10:A109&lt;&gt;""),B10:B109)=B10)*F10:F109/E10:E109*G10:G109,))%),"")</f>
        <v/>
      </c>
    </row>
    <row r="11" spans="1:12" x14ac:dyDescent="0.25">
      <c r="A11" s="23">
        <f>MAX(A$10:A10)+1</f>
        <v>1</v>
      </c>
      <c r="B11" s="24">
        <v>103</v>
      </c>
      <c r="C11" s="3" t="s">
        <v>16</v>
      </c>
      <c r="D11" s="3" t="s">
        <v>17</v>
      </c>
      <c r="E11" s="4" t="s">
        <v>18</v>
      </c>
      <c r="F11" s="4" t="s">
        <v>18</v>
      </c>
      <c r="G11" s="5" t="s">
        <v>18</v>
      </c>
      <c r="H11" s="6" t="str">
        <f t="shared" si="0"/>
        <v/>
      </c>
      <c r="I11" s="41" t="str">
        <f t="array" ref="I11">IF(A11,IF(A12*(D11&lt;&gt;""),H11,SUM((LOOKUP(ROW(11:110),ROW(11:110)/(A11:A110&lt;&gt;""),B11:B110)=B11)*N(+F11:F110))/SUM(IFERROR((LOOKUP(ROW(11:110),ROW(11:110)/(A11:A110&lt;&gt;""),B11:B110)=B11)*F11:F110/E11:E110*G11:G110,))%),"")</f>
        <v/>
      </c>
    </row>
    <row r="12" spans="1:12" x14ac:dyDescent="0.25">
      <c r="A12" s="12">
        <f>MAX(A$10:A11)+1</f>
        <v>2</v>
      </c>
      <c r="B12" s="13">
        <v>104</v>
      </c>
      <c r="C12" s="7" t="s">
        <v>19</v>
      </c>
      <c r="D12" s="7" t="s">
        <v>20</v>
      </c>
      <c r="E12" s="8">
        <v>50</v>
      </c>
      <c r="F12" s="8">
        <v>5000</v>
      </c>
      <c r="G12" s="9">
        <v>90</v>
      </c>
      <c r="H12" s="10">
        <f t="shared" si="0"/>
        <v>55.555555555555557</v>
      </c>
      <c r="I12" s="39">
        <f t="array" ref="I12">IF(A12,IF(A13*(D12&lt;&gt;""),H12,SUM((LOOKUP(ROW(12:111),ROW(12:111)/(A12:A111&lt;&gt;""),B12:B111)=B12)*N(+F12:F111))/SUM(IFERROR((LOOKUP(ROW(12:111),ROW(12:111)/(A12:A111&lt;&gt;""),B12:B111)=B12)*F12:F111/E12:E111*G12:G111,))%),"")</f>
        <v>55.555555555555557</v>
      </c>
    </row>
    <row r="13" spans="1:12" x14ac:dyDescent="0.25">
      <c r="A13" s="12">
        <f>MAX(A$10:A12)+1</f>
        <v>3</v>
      </c>
      <c r="B13" s="13">
        <v>105</v>
      </c>
      <c r="C13" s="7" t="s">
        <v>21</v>
      </c>
      <c r="D13" s="7" t="s">
        <v>22</v>
      </c>
      <c r="E13" s="8">
        <v>25</v>
      </c>
      <c r="F13" s="8">
        <v>5000</v>
      </c>
      <c r="G13" s="9">
        <v>80</v>
      </c>
      <c r="H13" s="10">
        <f t="shared" si="0"/>
        <v>31.25</v>
      </c>
      <c r="I13" s="39">
        <f t="array" ref="I13">IF(A13,IF(A14*(D13&lt;&gt;""),H13,SUM((LOOKUP(ROW(13:112),ROW(13:112)/(A13:A112&lt;&gt;""),B13:B112)=B13)*N(+F13:F112))/SUM(IFERROR((LOOKUP(ROW(13:112),ROW(13:112)/(A13:A112&lt;&gt;""),B13:B112)=B13)*F13:F112/E13:E112*G13:G112,))%),"")</f>
        <v>31.25</v>
      </c>
    </row>
    <row r="14" spans="1:12" x14ac:dyDescent="0.25">
      <c r="A14" s="12">
        <f>MAX(A$10:A13)+1</f>
        <v>4</v>
      </c>
      <c r="B14" s="13">
        <v>106</v>
      </c>
      <c r="C14" s="7" t="s">
        <v>23</v>
      </c>
      <c r="D14" s="7" t="s">
        <v>15</v>
      </c>
      <c r="E14" s="8">
        <v>35</v>
      </c>
      <c r="F14" s="8">
        <v>5000</v>
      </c>
      <c r="G14" s="9">
        <v>50</v>
      </c>
      <c r="H14" s="10">
        <f t="shared" si="0"/>
        <v>70</v>
      </c>
      <c r="I14" s="39">
        <f t="array" ref="I14">IF(A14,IF(A15*(D14&lt;&gt;""),H14,SUM((LOOKUP(ROW(14:113),ROW(14:113)/(A14:A113&lt;&gt;""),B14:B113)=B14)*N(+F14:F113))/SUM(IFERROR((LOOKUP(ROW(14:113),ROW(14:113)/(A14:A113&lt;&gt;""),B14:B113)=B14)*F14:F113/E14:E113*G14:G113,))%),"")</f>
        <v>70</v>
      </c>
    </row>
    <row r="15" spans="1:12" x14ac:dyDescent="0.25">
      <c r="A15" s="12">
        <f>MAX(A$10:A14)+1</f>
        <v>5</v>
      </c>
      <c r="B15" s="13">
        <v>107</v>
      </c>
      <c r="C15" s="7" t="s">
        <v>24</v>
      </c>
      <c r="D15" s="7" t="s">
        <v>8</v>
      </c>
      <c r="E15" s="8">
        <v>45</v>
      </c>
      <c r="F15" s="8">
        <v>5000</v>
      </c>
      <c r="G15" s="9">
        <v>90</v>
      </c>
      <c r="H15" s="10">
        <f t="shared" si="0"/>
        <v>50</v>
      </c>
      <c r="I15" s="39">
        <f t="array" ref="I15">IF(A15,IF(A16*(D15&lt;&gt;""),H15,SUM((LOOKUP(ROW(15:114),ROW(15:114)/(A15:A114&lt;&gt;""),B15:B114)=B15)*N(+F15:F114))/SUM(IFERROR((LOOKUP(ROW(15:114),ROW(15:114)/(A15:A114&lt;&gt;""),B15:B114)=B15)*F15:F114/E15:E114*G15:G114,))%),"")</f>
        <v>50</v>
      </c>
    </row>
    <row r="16" spans="1:12" x14ac:dyDescent="0.25">
      <c r="A16" s="12">
        <f>MAX(A$10:A15)+1</f>
        <v>6</v>
      </c>
      <c r="B16" s="13">
        <v>108</v>
      </c>
      <c r="C16" s="7" t="s">
        <v>25</v>
      </c>
      <c r="D16" s="7" t="s">
        <v>15</v>
      </c>
      <c r="E16" s="8">
        <v>20</v>
      </c>
      <c r="F16" s="8">
        <v>5000</v>
      </c>
      <c r="G16" s="9">
        <v>200</v>
      </c>
      <c r="H16" s="10">
        <f t="shared" si="0"/>
        <v>10</v>
      </c>
      <c r="I16" s="39">
        <f t="array" ref="I16">IF(A16,IF(A17*(D16&lt;&gt;""),H16,SUM((LOOKUP(ROW(16:115),ROW(16:115)/(A16:A115&lt;&gt;""),B16:B115)=B16)*N(+F16:F115))/SUM(IFERROR((LOOKUP(ROW(16:115),ROW(16:115)/(A16:A115&lt;&gt;""),B16:B115)=B16)*F16:F115/E16:E115*G16:G115,))%),"")</f>
        <v>10</v>
      </c>
    </row>
    <row r="17" spans="1:9" x14ac:dyDescent="0.25">
      <c r="A17" s="12">
        <f>MAX(A$10:A16)+1</f>
        <v>7</v>
      </c>
      <c r="B17" s="13">
        <v>109</v>
      </c>
      <c r="C17" s="7" t="s">
        <v>26</v>
      </c>
      <c r="D17" s="7" t="s">
        <v>15</v>
      </c>
      <c r="E17" s="8">
        <v>15</v>
      </c>
      <c r="F17" s="8">
        <v>5000</v>
      </c>
      <c r="G17" s="9">
        <v>150</v>
      </c>
      <c r="H17" s="10">
        <f t="shared" si="0"/>
        <v>10</v>
      </c>
      <c r="I17" s="39">
        <f t="array" ref="I17">IF(A17,IF(A18*(D17&lt;&gt;""),H17,SUM((LOOKUP(ROW(17:116),ROW(17:116)/(A17:A116&lt;&gt;""),B17:B116)=B17)*N(+F17:F116))/SUM(IFERROR((LOOKUP(ROW(17:116),ROW(17:116)/(A17:A116&lt;&gt;""),B17:B116)=B17)*F17:F116/E17:E116*G17:G116,))%),"")</f>
        <v>10</v>
      </c>
    </row>
    <row r="18" spans="1:9" x14ac:dyDescent="0.25">
      <c r="A18" s="12">
        <f>MAX(A$10:A17)+1</f>
        <v>8</v>
      </c>
      <c r="B18" s="13">
        <v>110</v>
      </c>
      <c r="C18" s="7" t="s">
        <v>27</v>
      </c>
      <c r="D18" s="7" t="s">
        <v>8</v>
      </c>
      <c r="E18" s="8">
        <v>10</v>
      </c>
      <c r="F18" s="8">
        <v>5000</v>
      </c>
      <c r="G18" s="9">
        <v>100</v>
      </c>
      <c r="H18" s="10">
        <f t="shared" si="0"/>
        <v>10</v>
      </c>
      <c r="I18" s="39">
        <f t="array" ref="I18">IF(A18,IF(A19*(D18&lt;&gt;""),H18,SUM((LOOKUP(ROW(18:117),ROW(18:117)/(A18:A117&lt;&gt;""),B18:B117)=B18)*N(+F18:F117))/SUM(IFERROR((LOOKUP(ROW(18:117),ROW(18:117)/(A18:A117&lt;&gt;""),B18:B117)=B18)*F18:F117/E18:E117*G18:G117,))%),"")</f>
        <v>10</v>
      </c>
    </row>
    <row r="19" spans="1:9" ht="15.75" thickBot="1" x14ac:dyDescent="0.3">
      <c r="A19" s="25">
        <f>MAX(A$10:A18)+1</f>
        <v>9</v>
      </c>
      <c r="B19" s="26">
        <v>111</v>
      </c>
      <c r="C19" s="27" t="s">
        <v>28</v>
      </c>
      <c r="D19" s="27" t="s">
        <v>29</v>
      </c>
      <c r="E19" s="28" t="s">
        <v>18</v>
      </c>
      <c r="F19" s="28" t="s">
        <v>18</v>
      </c>
      <c r="G19" s="29" t="s">
        <v>18</v>
      </c>
      <c r="H19" s="30" t="str">
        <f t="shared" si="0"/>
        <v/>
      </c>
      <c r="I19" s="42" t="str">
        <f t="array" ref="I19">IF(A19,IF(A20*(D19&lt;&gt;""),H19,SUM((LOOKUP(ROW(19:118),ROW(19:118)/(A19:A118&lt;&gt;""),B19:B118)=B19)*N(+F19:F118))/SUM(IFERROR((LOOKUP(ROW(19:118),ROW(19:118)/(A19:A118&lt;&gt;""),B19:B118)=B19)*F19:F118/E19:E118*G19:G118,))%),"")</f>
        <v/>
      </c>
    </row>
    <row r="20" spans="1:9" x14ac:dyDescent="0.25">
      <c r="A20" s="45">
        <f>MAX(A$10:A19)+1</f>
        <v>10</v>
      </c>
      <c r="B20" s="47">
        <v>112</v>
      </c>
      <c r="C20" s="49" t="s">
        <v>30</v>
      </c>
      <c r="D20" s="32" t="s">
        <v>8</v>
      </c>
      <c r="E20" s="17">
        <v>50</v>
      </c>
      <c r="F20" s="17">
        <v>5000</v>
      </c>
      <c r="G20" s="18">
        <v>500</v>
      </c>
      <c r="H20" s="19">
        <f t="shared" si="0"/>
        <v>10</v>
      </c>
      <c r="I20" s="38">
        <f t="array" ref="I20">IF(A20,IF(A21*(D20&lt;&gt;""),H20,SUM((LOOKUP(ROW(20:119),ROW(20:119)/(A20:A119&lt;&gt;""),B20:B119)=B20)*N(+F20:F119))/SUM(IFERROR((LOOKUP(ROW(20:119),ROW(20:119)/(A20:A119&lt;&gt;""),B20:B119)=B20)*F20:F119/E20:E119*G20:G119,))%),"")</f>
        <v>10</v>
      </c>
    </row>
    <row r="21" spans="1:9" ht="15.75" thickBot="1" x14ac:dyDescent="0.3">
      <c r="A21" s="46"/>
      <c r="B21" s="48"/>
      <c r="C21" s="50"/>
      <c r="D21" s="33" t="s">
        <v>11</v>
      </c>
      <c r="E21" s="21" t="s">
        <v>18</v>
      </c>
      <c r="F21" s="21" t="s">
        <v>18</v>
      </c>
      <c r="G21" s="22" t="s">
        <v>18</v>
      </c>
      <c r="H21" s="15" t="str">
        <f t="shared" si="0"/>
        <v/>
      </c>
      <c r="I21" s="40" t="str">
        <f t="array" ref="I21">IF(A21,IF(A22*(D21&lt;&gt;""),H21,SUM((LOOKUP(ROW(21:120),ROW(21:120)/(A21:A120&lt;&gt;""),B21:B120)=B21)*N(+F21:F120))/SUM(IFERROR((LOOKUP(ROW(21:120),ROW(21:120)/(A21:A120&lt;&gt;""),B21:B120)=B21)*F21:F120/E21:E120*G21:G120,))%),"")</f>
        <v/>
      </c>
    </row>
    <row r="22" spans="1:9" x14ac:dyDescent="0.25">
      <c r="A22" s="31">
        <f>MAX(A$10:A21)+1</f>
        <v>11</v>
      </c>
      <c r="B22" s="24">
        <v>113</v>
      </c>
      <c r="C22" s="3" t="s">
        <v>31</v>
      </c>
      <c r="D22" s="3" t="s">
        <v>32</v>
      </c>
      <c r="E22" s="4">
        <v>80</v>
      </c>
      <c r="F22" s="4">
        <v>5000</v>
      </c>
      <c r="G22" s="5">
        <v>800</v>
      </c>
      <c r="H22" s="6">
        <f t="shared" si="0"/>
        <v>10</v>
      </c>
      <c r="I22" s="41">
        <f t="array" ref="I22">IF(A22,IF(A23*(D22&lt;&gt;""),H22,SUM((LOOKUP(ROW(22:121),ROW(22:121)/(A22:A121&lt;&gt;""),B22:B121)=B22)*N(+F22:F121))/SUM(IFERROR((LOOKUP(ROW(22:121),ROW(22:121)/(A22:A121&lt;&gt;""),B22:B121)=B22)*F22:F121/E22:E121*G22:G121,))%),"")</f>
        <v>10</v>
      </c>
    </row>
    <row r="23" spans="1:9" x14ac:dyDescent="0.25">
      <c r="A23" s="14">
        <f>MAX(A$10:A22)+1</f>
        <v>12</v>
      </c>
      <c r="B23" s="13">
        <v>114</v>
      </c>
      <c r="C23" s="7" t="s">
        <v>33</v>
      </c>
      <c r="D23" s="7" t="s">
        <v>34</v>
      </c>
      <c r="E23" s="8" t="s">
        <v>18</v>
      </c>
      <c r="F23" s="8" t="s">
        <v>18</v>
      </c>
      <c r="G23" s="9" t="s">
        <v>18</v>
      </c>
      <c r="H23" s="10" t="str">
        <f t="shared" si="0"/>
        <v/>
      </c>
      <c r="I23" s="39" t="str">
        <f t="array" ref="I23">IF(A23,IF(A24*(D23&lt;&gt;""),H23,SUM((LOOKUP(ROW(23:122),ROW(23:122)/(A23:A122&lt;&gt;""),B23:B122)=B23)*N(+F23:F122))/SUM(IFERROR((LOOKUP(ROW(23:122),ROW(23:122)/(A23:A122&lt;&gt;""),B23:B122)=B23)*F23:F122/E23:E122*G23:G122,))%),"")</f>
        <v/>
      </c>
    </row>
    <row r="24" spans="1:9" x14ac:dyDescent="0.25">
      <c r="A24" s="14">
        <f>MAX(A$10:A23)+1</f>
        <v>13</v>
      </c>
      <c r="B24" s="13">
        <v>115</v>
      </c>
      <c r="C24" s="7" t="s">
        <v>35</v>
      </c>
      <c r="D24" s="7" t="s">
        <v>36</v>
      </c>
      <c r="E24" s="8">
        <v>8</v>
      </c>
      <c r="F24" s="8">
        <v>21468</v>
      </c>
      <c r="G24" s="9">
        <v>30</v>
      </c>
      <c r="H24" s="10">
        <f t="shared" si="0"/>
        <v>26.666666666666668</v>
      </c>
      <c r="I24" s="39">
        <f t="array" ref="I24">IF(A24,IF(A25*(D24&lt;&gt;""),H24,SUM((LOOKUP(ROW(24:123),ROW(24:123)/(A24:A123&lt;&gt;""),B24:B123)=B24)*N(+F24:F123))/SUM(IFERROR((LOOKUP(ROW(24:123),ROW(24:123)/(A24:A123&lt;&gt;""),B24:B123)=B24)*F24:F123/E24:E123*G24:G123,))%),"")</f>
        <v>26.666666666666668</v>
      </c>
    </row>
    <row r="25" spans="1:9" x14ac:dyDescent="0.25">
      <c r="A25" s="14">
        <f>MAX(A$10:A24)+1</f>
        <v>14</v>
      </c>
      <c r="B25" s="13">
        <v>116</v>
      </c>
      <c r="C25" s="7" t="s">
        <v>37</v>
      </c>
      <c r="D25" s="7" t="s">
        <v>38</v>
      </c>
      <c r="E25" s="8">
        <v>75</v>
      </c>
      <c r="F25" s="8">
        <v>5000</v>
      </c>
      <c r="G25" s="9">
        <v>90</v>
      </c>
      <c r="H25" s="10">
        <f t="shared" si="0"/>
        <v>83.333333333333329</v>
      </c>
      <c r="I25" s="39">
        <f t="array" ref="I25">IF(A25,IF(A26*(D25&lt;&gt;""),H25,SUM((LOOKUP(ROW(25:124),ROW(25:124)/(A25:A124&lt;&gt;""),B25:B124)=B25)*N(+F25:F124))/SUM(IFERROR((LOOKUP(ROW(25:124),ROW(25:124)/(A25:A124&lt;&gt;""),B25:B124)=B25)*F25:F124/E25:E124*G25:G124,))%),"")</f>
        <v>83.333333333333329</v>
      </c>
    </row>
    <row r="26" spans="1:9" x14ac:dyDescent="0.25">
      <c r="A26" s="14">
        <f>MAX(A$10:A25)+1</f>
        <v>15</v>
      </c>
      <c r="B26" s="13">
        <v>117</v>
      </c>
      <c r="C26" s="7" t="s">
        <v>39</v>
      </c>
      <c r="D26" s="7" t="s">
        <v>8</v>
      </c>
      <c r="E26" s="8">
        <v>75</v>
      </c>
      <c r="F26" s="8">
        <v>5000</v>
      </c>
      <c r="G26" s="9">
        <v>115</v>
      </c>
      <c r="H26" s="10">
        <f t="shared" si="0"/>
        <v>65.217391304347828</v>
      </c>
      <c r="I26" s="39">
        <f t="array" ref="I26">IF(A26,IF(A27*(D26&lt;&gt;""),H26,SUM((LOOKUP(ROW(26:125),ROW(26:125)/(A26:A125&lt;&gt;""),B26:B125)=B26)*N(+F26:F125))/SUM(IFERROR((LOOKUP(ROW(26:125),ROW(26:125)/(A26:A125&lt;&gt;""),B26:B125)=B26)*F26:F125/E26:E125*G26:G125,))%),"")</f>
        <v>65.217391304347828</v>
      </c>
    </row>
    <row r="27" spans="1:9" x14ac:dyDescent="0.25">
      <c r="A27" s="14">
        <f>MAX(A$10:A26)+1</f>
        <v>16</v>
      </c>
      <c r="B27" s="13">
        <v>118</v>
      </c>
      <c r="C27" s="7" t="s">
        <v>40</v>
      </c>
      <c r="D27" s="7" t="s">
        <v>8</v>
      </c>
      <c r="E27" s="8">
        <v>75</v>
      </c>
      <c r="F27" s="8">
        <v>5000</v>
      </c>
      <c r="G27" s="8">
        <v>175</v>
      </c>
      <c r="H27" s="8">
        <f t="shared" si="0"/>
        <v>42.857142857142854</v>
      </c>
      <c r="I27" s="43">
        <f t="array" ref="I27">IF(A27,IF(A28*(D27&lt;&gt;""),H27,SUM((LOOKUP(ROW(27:126),ROW(27:126)/(A27:A126&lt;&gt;""),B27:B126)=B27)*N(+F27:F126))/SUM(IFERROR((LOOKUP(ROW(27:126),ROW(27:126)/(A27:A126&lt;&gt;""),B27:B126)=B27)*F27:F126/E27:E126*G27:G126,))%),"")</f>
        <v>42.857142857142854</v>
      </c>
    </row>
    <row r="28" spans="1:9" x14ac:dyDescent="0.25">
      <c r="A28" s="14">
        <f>MAX(A$10:A27)+1</f>
        <v>17</v>
      </c>
      <c r="B28" s="13">
        <v>119</v>
      </c>
      <c r="C28" s="7" t="s">
        <v>41</v>
      </c>
      <c r="D28" s="7" t="s">
        <v>8</v>
      </c>
      <c r="E28" s="8">
        <v>75</v>
      </c>
      <c r="F28" s="8">
        <v>5000</v>
      </c>
      <c r="G28" s="8">
        <v>195</v>
      </c>
      <c r="H28" s="8">
        <f t="shared" si="0"/>
        <v>38.46153846153846</v>
      </c>
      <c r="I28" s="43">
        <f t="array" ref="I28">IF(A28,IF(A29*(D28&lt;&gt;""),H28,SUM((LOOKUP(ROW(28:127),ROW(28:127)/(A28:A127&lt;&gt;""),B28:B127)=B28)*N(+F28:F127))/SUM(IFERROR((LOOKUP(ROW(28:127),ROW(28:127)/(A28:A127&lt;&gt;""),B28:B127)=B28)*F28:F127/E28:E127*G28:G127,))%),"")</f>
        <v>38.461538461538453</v>
      </c>
    </row>
    <row r="29" spans="1:9" x14ac:dyDescent="0.25">
      <c r="A29" s="14"/>
      <c r="B29" s="13"/>
      <c r="C29" s="7"/>
      <c r="D29" s="7"/>
      <c r="E29" s="8"/>
      <c r="F29" s="8"/>
      <c r="G29" s="8"/>
      <c r="H29" s="8" t="str">
        <f t="shared" si="0"/>
        <v/>
      </c>
      <c r="I29" s="44"/>
    </row>
  </sheetData>
  <mergeCells count="16">
    <mergeCell ref="A20:A21"/>
    <mergeCell ref="B20:B21"/>
    <mergeCell ref="C20:C21"/>
    <mergeCell ref="I2:I3"/>
    <mergeCell ref="A4:A8"/>
    <mergeCell ref="B4:B8"/>
    <mergeCell ref="C4:C8"/>
    <mergeCell ref="A9:A10"/>
    <mergeCell ref="B9:B10"/>
    <mergeCell ref="C9:C10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M14" sqref="M14"/>
    </sheetView>
  </sheetViews>
  <sheetFormatPr defaultRowHeight="15" x14ac:dyDescent="0.25"/>
  <cols>
    <col min="2" max="2" width="17.5703125" bestFit="1" customWidth="1"/>
    <col min="3" max="3" width="21.85546875" customWidth="1"/>
    <col min="4" max="4" width="17.5703125" customWidth="1"/>
    <col min="5" max="7" width="13.42578125" customWidth="1"/>
    <col min="8" max="9" width="12" customWidth="1"/>
  </cols>
  <sheetData>
    <row r="1" spans="1:12" ht="15.75" thickBot="1" x14ac:dyDescent="0.3"/>
    <row r="2" spans="1:12" x14ac:dyDescent="0.25">
      <c r="A2" s="58" t="s">
        <v>0</v>
      </c>
      <c r="B2" s="60" t="s">
        <v>44</v>
      </c>
      <c r="C2" s="62" t="s">
        <v>1</v>
      </c>
      <c r="D2" s="62" t="s">
        <v>2</v>
      </c>
      <c r="E2" s="62" t="s">
        <v>43</v>
      </c>
      <c r="F2" s="62"/>
      <c r="G2" s="64"/>
      <c r="H2" s="65" t="s">
        <v>42</v>
      </c>
      <c r="I2" s="51" t="s">
        <v>3</v>
      </c>
    </row>
    <row r="3" spans="1:12" ht="26.25" thickBot="1" x14ac:dyDescent="0.3">
      <c r="A3" s="59"/>
      <c r="B3" s="61"/>
      <c r="C3" s="63"/>
      <c r="D3" s="63"/>
      <c r="E3" s="36" t="s">
        <v>4</v>
      </c>
      <c r="F3" s="36" t="s">
        <v>5</v>
      </c>
      <c r="G3" s="2" t="s">
        <v>6</v>
      </c>
      <c r="H3" s="66"/>
      <c r="I3" s="52"/>
    </row>
    <row r="4" spans="1:12" ht="15.75" thickBot="1" x14ac:dyDescent="0.3">
      <c r="A4" s="88">
        <v>1</v>
      </c>
      <c r="B4" s="89">
        <v>101</v>
      </c>
      <c r="C4" s="90" t="s">
        <v>7</v>
      </c>
      <c r="D4" s="91" t="s">
        <v>8</v>
      </c>
      <c r="E4" s="92">
        <v>114.9</v>
      </c>
      <c r="F4" s="92">
        <v>2900</v>
      </c>
      <c r="G4" s="93">
        <v>115</v>
      </c>
      <c r="H4" s="94">
        <f t="shared" ref="H4:H29" si="0">IFERROR(E4/G4%,"")</f>
        <v>99.913043478260889</v>
      </c>
      <c r="I4" s="106">
        <f t="array" ref="I4">IF(A4,IF(A5*(D4&lt;&gt;""),H4,SUM((LOOKUP(ROW(4:103),ROW(4:103)/(A4:A103&lt;&gt;""),B4:B103)=B4)*N(+F4:F103))/SUM(IFERROR((LOOKUP(ROW(4:103),ROW(4:103)/(A4:A103&lt;&gt;""),B4:B103)=B4)*F4:F103/E4:E103*G4:G103,))%),"")</f>
        <v>99.913043478260889</v>
      </c>
      <c r="L4" s="37"/>
    </row>
    <row r="5" spans="1:12" ht="15.75" thickBot="1" x14ac:dyDescent="0.3">
      <c r="A5" s="88">
        <v>1</v>
      </c>
      <c r="B5" s="89">
        <v>101</v>
      </c>
      <c r="C5" s="90" t="s">
        <v>13</v>
      </c>
      <c r="D5" s="95" t="s">
        <v>9</v>
      </c>
      <c r="E5" s="96">
        <v>75</v>
      </c>
      <c r="F5" s="96">
        <v>5000</v>
      </c>
      <c r="G5" s="97">
        <v>88</v>
      </c>
      <c r="H5" s="98">
        <f t="shared" si="0"/>
        <v>85.227272727272734</v>
      </c>
      <c r="I5" s="107">
        <f t="array" ref="I5">IF(A5,IF(A6*(D5&lt;&gt;""),H5,SUM((LOOKUP(ROW(5:104),ROW(5:104)/(A5:A104&lt;&gt;""),B5:B104)=B5)*N(+F5:F104))/SUM(IFERROR((LOOKUP(ROW(5:104),ROW(5:104)/(A5:A104&lt;&gt;""),B5:B104)=B5)*F5:F104/E5:E104*G5:G104,))%),"")</f>
        <v>85.227272727272734</v>
      </c>
      <c r="L5" s="37"/>
    </row>
    <row r="6" spans="1:12" ht="15.75" thickBot="1" x14ac:dyDescent="0.3">
      <c r="A6" s="88">
        <v>1</v>
      </c>
      <c r="B6" s="89">
        <v>101</v>
      </c>
      <c r="C6" s="90" t="s">
        <v>16</v>
      </c>
      <c r="D6" s="95" t="s">
        <v>10</v>
      </c>
      <c r="E6" s="96"/>
      <c r="F6" s="96"/>
      <c r="G6" s="97"/>
      <c r="H6" s="98" t="str">
        <f t="shared" si="0"/>
        <v/>
      </c>
      <c r="I6" s="107" t="str">
        <f t="array" ref="I6">IF(A6,IF(A7*(D6&lt;&gt;""),H6,SUM((LOOKUP(ROW(6:105),ROW(6:105)/(A6:A105&lt;&gt;""),B6:B105)=B6)*N(+F6:F105))/SUM(IFERROR((LOOKUP(ROW(6:105),ROW(6:105)/(A6:A105&lt;&gt;""),B6:B105)=B6)*F6:F105/E6:E105*G6:G105,))%),"")</f>
        <v/>
      </c>
      <c r="L6" s="37"/>
    </row>
    <row r="7" spans="1:12" ht="15.75" thickBot="1" x14ac:dyDescent="0.3">
      <c r="A7" s="88">
        <v>1</v>
      </c>
      <c r="B7" s="89">
        <v>101</v>
      </c>
      <c r="C7" s="90" t="s">
        <v>19</v>
      </c>
      <c r="D7" s="99" t="s">
        <v>11</v>
      </c>
      <c r="E7" s="96">
        <v>195</v>
      </c>
      <c r="F7" s="96">
        <v>325</v>
      </c>
      <c r="G7" s="97">
        <v>500</v>
      </c>
      <c r="H7" s="98">
        <f t="shared" si="0"/>
        <v>39</v>
      </c>
      <c r="I7" s="107">
        <f t="array" ref="I7">IF(A7,IF(A8*(D7&lt;&gt;""),H7,SUM((LOOKUP(ROW(7:106),ROW(7:106)/(A7:A106&lt;&gt;""),B7:B106)=B7)*N(+F7:F106))/SUM(IFERROR((LOOKUP(ROW(7:106),ROW(7:106)/(A7:A106&lt;&gt;""),B7:B106)=B7)*F7:F106/E7:E106*G7:G106,))%),"")</f>
        <v>39</v>
      </c>
      <c r="L7" s="37"/>
    </row>
    <row r="8" spans="1:12" ht="15.75" thickBot="1" x14ac:dyDescent="0.3">
      <c r="A8" s="88">
        <v>1</v>
      </c>
      <c r="B8" s="89">
        <v>101</v>
      </c>
      <c r="C8" s="90" t="s">
        <v>21</v>
      </c>
      <c r="D8" s="100" t="s">
        <v>12</v>
      </c>
      <c r="E8" s="101">
        <v>2000</v>
      </c>
      <c r="F8" s="101">
        <v>2000</v>
      </c>
      <c r="G8" s="102">
        <v>8000</v>
      </c>
      <c r="H8" s="103">
        <f t="shared" si="0"/>
        <v>25</v>
      </c>
      <c r="I8" s="108">
        <f t="array" ref="I8">IF(A8,IF(A9*(D8&lt;&gt;""),H8,SUM((LOOKUP(ROW(8:107),ROW(8:107)/(A8:A107&lt;&gt;""),B8:B107)=B8)*N(+F8:F107))/SUM(IFERROR((LOOKUP(ROW(8:107),ROW(8:107)/(A8:A107&lt;&gt;""),B8:B107)=B8)*F8:F107/E8:E107*G8:G107,))%),"")</f>
        <v>25</v>
      </c>
      <c r="L8" s="37"/>
    </row>
    <row r="9" spans="1:12" ht="15.75" thickBot="1" x14ac:dyDescent="0.3">
      <c r="A9" s="67">
        <v>2</v>
      </c>
      <c r="B9" s="68">
        <v>102</v>
      </c>
      <c r="C9" s="69" t="s">
        <v>13</v>
      </c>
      <c r="D9" s="70" t="s">
        <v>14</v>
      </c>
      <c r="E9" s="71">
        <v>10</v>
      </c>
      <c r="F9" s="71">
        <v>10000</v>
      </c>
      <c r="G9" s="72">
        <v>10</v>
      </c>
      <c r="H9" s="73">
        <f t="shared" si="0"/>
        <v>100</v>
      </c>
      <c r="I9" s="109">
        <f t="array" ref="I9">IF(A9,IF(A10*(D9&lt;&gt;""),H9,SUM((LOOKUP(ROW(9:108),ROW(9:108)/(A9:A108&lt;&gt;""),B9:B108)=B9)*N(+F9:F108))/SUM(IFERROR((LOOKUP(ROW(9:108),ROW(9:108)/(A9:A108&lt;&gt;""),B9:B108)=B9)*F9:F108/E9:E108*G9:G108,))%),"")</f>
        <v>100</v>
      </c>
    </row>
    <row r="10" spans="1:12" ht="15.75" thickBot="1" x14ac:dyDescent="0.3">
      <c r="A10" s="67">
        <v>2</v>
      </c>
      <c r="B10" s="68">
        <v>102</v>
      </c>
      <c r="C10" s="74"/>
      <c r="D10" s="75" t="s">
        <v>15</v>
      </c>
      <c r="E10" s="76">
        <v>30</v>
      </c>
      <c r="F10" s="76">
        <v>30000</v>
      </c>
      <c r="G10" s="77">
        <v>30</v>
      </c>
      <c r="H10" s="78">
        <f t="shared" si="0"/>
        <v>100</v>
      </c>
      <c r="I10" s="110">
        <f t="array" ref="I10">IF(A10,IF(A11*(D10&lt;&gt;""),H10,SUM((LOOKUP(ROW(10:109),ROW(10:109)/(A10:A109&lt;&gt;""),B10:B109)=B10)*N(+F10:F109))/SUM(IFERROR((LOOKUP(ROW(10:109),ROW(10:109)/(A10:A109&lt;&gt;""),B10:B109)=B10)*F10:F109/E10:E109*G10:G109,))%),"")</f>
        <v>100</v>
      </c>
    </row>
    <row r="11" spans="1:12" x14ac:dyDescent="0.25">
      <c r="A11" s="23">
        <f>MAX(A$10:A10)+1</f>
        <v>3</v>
      </c>
      <c r="B11" s="24">
        <v>103</v>
      </c>
      <c r="C11" s="3" t="s">
        <v>16</v>
      </c>
      <c r="D11" s="3" t="s">
        <v>17</v>
      </c>
      <c r="E11" s="4" t="s">
        <v>18</v>
      </c>
      <c r="F11" s="4" t="s">
        <v>18</v>
      </c>
      <c r="G11" s="5" t="s">
        <v>18</v>
      </c>
      <c r="H11" s="6" t="str">
        <f t="shared" si="0"/>
        <v/>
      </c>
      <c r="I11" s="41" t="str">
        <f t="array" ref="I11">IF(A11,IF(A12*(D11&lt;&gt;""),H11,SUM((LOOKUP(ROW(11:110),ROW(11:110)/(A11:A110&lt;&gt;""),B11:B110)=B11)*N(+F11:F110))/SUM(IFERROR((LOOKUP(ROW(11:110),ROW(11:110)/(A11:A110&lt;&gt;""),B11:B110)=B11)*F11:F110/E11:E110*G11:G110,))%),"")</f>
        <v/>
      </c>
    </row>
    <row r="12" spans="1:12" x14ac:dyDescent="0.25">
      <c r="A12" s="12">
        <f>MAX(A$10:A11)+1</f>
        <v>4</v>
      </c>
      <c r="B12" s="34">
        <v>104</v>
      </c>
      <c r="C12" s="35" t="s">
        <v>19</v>
      </c>
      <c r="D12" s="35" t="s">
        <v>20</v>
      </c>
      <c r="E12" s="8">
        <v>50</v>
      </c>
      <c r="F12" s="8">
        <v>5000</v>
      </c>
      <c r="G12" s="9">
        <v>90</v>
      </c>
      <c r="H12" s="10">
        <f t="shared" si="0"/>
        <v>55.555555555555557</v>
      </c>
      <c r="I12" s="39">
        <f t="array" ref="I12">IF(A12,IF(A13*(D12&lt;&gt;""),H12,SUM((LOOKUP(ROW(12:111),ROW(12:111)/(A12:A111&lt;&gt;""),B12:B111)=B12)*N(+F12:F111))/SUM(IFERROR((LOOKUP(ROW(12:111),ROW(12:111)/(A12:A111&lt;&gt;""),B12:B111)=B12)*F12:F111/E12:E111*G12:G111,))%),"")</f>
        <v>55.555555555555557</v>
      </c>
    </row>
    <row r="13" spans="1:12" x14ac:dyDescent="0.25">
      <c r="A13" s="12">
        <f>MAX(A$10:A12)+1</f>
        <v>5</v>
      </c>
      <c r="B13" s="34">
        <v>105</v>
      </c>
      <c r="C13" s="35" t="s">
        <v>21</v>
      </c>
      <c r="D13" s="35" t="s">
        <v>22</v>
      </c>
      <c r="E13" s="8">
        <v>25</v>
      </c>
      <c r="F13" s="8">
        <v>5000</v>
      </c>
      <c r="G13" s="9">
        <v>80</v>
      </c>
      <c r="H13" s="10">
        <f t="shared" si="0"/>
        <v>31.25</v>
      </c>
      <c r="I13" s="39">
        <f t="array" ref="I13">IF(A13,IF(A14*(D13&lt;&gt;""),H13,SUM((LOOKUP(ROW(13:112),ROW(13:112)/(A13:A112&lt;&gt;""),B13:B112)=B13)*N(+F13:F112))/SUM(IFERROR((LOOKUP(ROW(13:112),ROW(13:112)/(A13:A112&lt;&gt;""),B13:B112)=B13)*F13:F112/E13:E112*G13:G112,))%),"")</f>
        <v>31.25</v>
      </c>
    </row>
    <row r="14" spans="1:12" x14ac:dyDescent="0.25">
      <c r="A14" s="12">
        <f>MAX(A$10:A13)+1</f>
        <v>6</v>
      </c>
      <c r="B14" s="34">
        <v>106</v>
      </c>
      <c r="C14" s="35" t="s">
        <v>23</v>
      </c>
      <c r="D14" s="35" t="s">
        <v>15</v>
      </c>
      <c r="E14" s="8">
        <v>35</v>
      </c>
      <c r="F14" s="8">
        <v>5000</v>
      </c>
      <c r="G14" s="9">
        <v>50</v>
      </c>
      <c r="H14" s="10">
        <f t="shared" si="0"/>
        <v>70</v>
      </c>
      <c r="I14" s="39">
        <f t="array" ref="I14">IF(A14,IF(A15*(D14&lt;&gt;""),H14,SUM((LOOKUP(ROW(14:113),ROW(14:113)/(A14:A113&lt;&gt;""),B14:B113)=B14)*N(+F14:F113))/SUM(IFERROR((LOOKUP(ROW(14:113),ROW(14:113)/(A14:A113&lt;&gt;""),B14:B113)=B14)*F14:F113/E14:E113*G14:G113,))%),"")</f>
        <v>70</v>
      </c>
    </row>
    <row r="15" spans="1:12" x14ac:dyDescent="0.25">
      <c r="A15" s="12">
        <f>MAX(A$10:A14)+1</f>
        <v>7</v>
      </c>
      <c r="B15" s="34">
        <v>107</v>
      </c>
      <c r="C15" s="35" t="s">
        <v>24</v>
      </c>
      <c r="D15" s="35" t="s">
        <v>8</v>
      </c>
      <c r="E15" s="8">
        <v>45</v>
      </c>
      <c r="F15" s="8">
        <v>5000</v>
      </c>
      <c r="G15" s="9">
        <v>90</v>
      </c>
      <c r="H15" s="10">
        <f t="shared" si="0"/>
        <v>50</v>
      </c>
      <c r="I15" s="39">
        <f t="array" ref="I15">IF(A15,IF(A16*(D15&lt;&gt;""),H15,SUM((LOOKUP(ROW(15:114),ROW(15:114)/(A15:A114&lt;&gt;""),B15:B114)=B15)*N(+F15:F114))/SUM(IFERROR((LOOKUP(ROW(15:114),ROW(15:114)/(A15:A114&lt;&gt;""),B15:B114)=B15)*F15:F114/E15:E114*G15:G114,))%),"")</f>
        <v>50</v>
      </c>
    </row>
    <row r="16" spans="1:12" x14ac:dyDescent="0.25">
      <c r="A16" s="12">
        <f>MAX(A$10:A15)+1</f>
        <v>8</v>
      </c>
      <c r="B16" s="34">
        <v>108</v>
      </c>
      <c r="C16" s="35" t="s">
        <v>25</v>
      </c>
      <c r="D16" s="35" t="s">
        <v>15</v>
      </c>
      <c r="E16" s="8">
        <v>20</v>
      </c>
      <c r="F16" s="8">
        <v>5000</v>
      </c>
      <c r="G16" s="9">
        <v>200</v>
      </c>
      <c r="H16" s="10">
        <f t="shared" si="0"/>
        <v>10</v>
      </c>
      <c r="I16" s="39">
        <f t="array" ref="I16">IF(A16,IF(A17*(D16&lt;&gt;""),H16,SUM((LOOKUP(ROW(16:115),ROW(16:115)/(A16:A115&lt;&gt;""),B16:B115)=B16)*N(+F16:F115))/SUM(IFERROR((LOOKUP(ROW(16:115),ROW(16:115)/(A16:A115&lt;&gt;""),B16:B115)=B16)*F16:F115/E16:E115*G16:G115,))%),"")</f>
        <v>10</v>
      </c>
    </row>
    <row r="17" spans="1:9" x14ac:dyDescent="0.25">
      <c r="A17" s="12">
        <f>MAX(A$10:A16)+1</f>
        <v>9</v>
      </c>
      <c r="B17" s="34">
        <v>109</v>
      </c>
      <c r="C17" s="35" t="s">
        <v>26</v>
      </c>
      <c r="D17" s="35" t="s">
        <v>15</v>
      </c>
      <c r="E17" s="8">
        <v>15</v>
      </c>
      <c r="F17" s="8">
        <v>5000</v>
      </c>
      <c r="G17" s="9">
        <v>150</v>
      </c>
      <c r="H17" s="10">
        <f t="shared" si="0"/>
        <v>10</v>
      </c>
      <c r="I17" s="39">
        <f t="array" ref="I17">IF(A17,IF(A18*(D17&lt;&gt;""),H17,SUM((LOOKUP(ROW(17:116),ROW(17:116)/(A17:A116&lt;&gt;""),B17:B116)=B17)*N(+F17:F116))/SUM(IFERROR((LOOKUP(ROW(17:116),ROW(17:116)/(A17:A116&lt;&gt;""),B17:B116)=B17)*F17:F116/E17:E116*G17:G116,))%),"")</f>
        <v>10</v>
      </c>
    </row>
    <row r="18" spans="1:9" x14ac:dyDescent="0.25">
      <c r="A18" s="12">
        <f>MAX(A$10:A17)+1</f>
        <v>10</v>
      </c>
      <c r="B18" s="34">
        <v>110</v>
      </c>
      <c r="C18" s="35" t="s">
        <v>27</v>
      </c>
      <c r="D18" s="35" t="s">
        <v>8</v>
      </c>
      <c r="E18" s="8">
        <v>10</v>
      </c>
      <c r="F18" s="8">
        <v>5000</v>
      </c>
      <c r="G18" s="9">
        <v>100</v>
      </c>
      <c r="H18" s="10">
        <f t="shared" si="0"/>
        <v>10</v>
      </c>
      <c r="I18" s="39">
        <f t="array" ref="I18">IF(A18,IF(A19*(D18&lt;&gt;""),H18,SUM((LOOKUP(ROW(18:117),ROW(18:117)/(A18:A117&lt;&gt;""),B18:B117)=B18)*N(+F18:F117))/SUM(IFERROR((LOOKUP(ROW(18:117),ROW(18:117)/(A18:A117&lt;&gt;""),B18:B117)=B18)*F18:F117/E18:E117*G18:G117,))%),"")</f>
        <v>10</v>
      </c>
    </row>
    <row r="19" spans="1:9" ht="15.75" thickBot="1" x14ac:dyDescent="0.3">
      <c r="A19" s="25">
        <f>MAX(A$10:A18)+1</f>
        <v>11</v>
      </c>
      <c r="B19" s="26">
        <v>111</v>
      </c>
      <c r="C19" s="27" t="s">
        <v>28</v>
      </c>
      <c r="D19" s="27" t="s">
        <v>29</v>
      </c>
      <c r="E19" s="28" t="s">
        <v>18</v>
      </c>
      <c r="F19" s="28" t="s">
        <v>18</v>
      </c>
      <c r="G19" s="29" t="s">
        <v>18</v>
      </c>
      <c r="H19" s="30" t="str">
        <f t="shared" si="0"/>
        <v/>
      </c>
      <c r="I19" s="42" t="str">
        <f t="array" ref="I19">IF(A19,IF(A20*(D19&lt;&gt;""),H19,SUM((LOOKUP(ROW(19:118),ROW(19:118)/(A19:A118&lt;&gt;""),B19:B118)=B19)*N(+F19:F118))/SUM(IFERROR((LOOKUP(ROW(19:118),ROW(19:118)/(A19:A118&lt;&gt;""),B19:B118)=B19)*F19:F118/E19:E118*G19:G118,))%),"")</f>
        <v/>
      </c>
    </row>
    <row r="20" spans="1:9" ht="15.75" thickBot="1" x14ac:dyDescent="0.3">
      <c r="A20" s="79">
        <f>MAX(A$10:A19)+1</f>
        <v>12</v>
      </c>
      <c r="B20" s="80">
        <v>112</v>
      </c>
      <c r="C20" s="81" t="s">
        <v>30</v>
      </c>
      <c r="D20" s="104" t="s">
        <v>8</v>
      </c>
      <c r="E20" s="82">
        <v>50</v>
      </c>
      <c r="F20" s="82">
        <v>5000</v>
      </c>
      <c r="G20" s="83">
        <v>500</v>
      </c>
      <c r="H20" s="84">
        <f t="shared" si="0"/>
        <v>10</v>
      </c>
      <c r="I20" s="111">
        <f t="array" ref="I20">IF(A20,IF(A21*(D20&lt;&gt;""),H20,SUM((LOOKUP(ROW(20:119),ROW(20:119)/(A20:A119&lt;&gt;""),B20:B119)=B20)*N(+F20:F119))/SUM(IFERROR((LOOKUP(ROW(20:119),ROW(20:119)/(A20:A119&lt;&gt;""),B20:B119)=B20)*F20:F119/E20:E119*G20:G119,))%),"")</f>
        <v>10</v>
      </c>
    </row>
    <row r="21" spans="1:9" ht="15.75" thickBot="1" x14ac:dyDescent="0.3">
      <c r="A21" s="79">
        <f>MAX(A$10:A20)+1</f>
        <v>13</v>
      </c>
      <c r="B21" s="80">
        <v>112</v>
      </c>
      <c r="C21" s="81" t="s">
        <v>30</v>
      </c>
      <c r="D21" s="105" t="s">
        <v>11</v>
      </c>
      <c r="E21" s="85" t="s">
        <v>18</v>
      </c>
      <c r="F21" s="85" t="s">
        <v>18</v>
      </c>
      <c r="G21" s="86" t="s">
        <v>18</v>
      </c>
      <c r="H21" s="87" t="str">
        <f t="shared" si="0"/>
        <v/>
      </c>
      <c r="I21" s="112" t="str">
        <f t="array" ref="I21">IF(A21,IF(A22*(D21&lt;&gt;""),H21,SUM((LOOKUP(ROW(21:120),ROW(21:120)/(A21:A120&lt;&gt;""),B21:B120)=B21)*N(+F21:F120))/SUM(IFERROR((LOOKUP(ROW(21:120),ROW(21:120)/(A21:A120&lt;&gt;""),B21:B120)=B21)*F21:F120/E21:E120*G21:G120,))%),"")</f>
        <v/>
      </c>
    </row>
    <row r="22" spans="1:9" x14ac:dyDescent="0.25">
      <c r="A22" s="31">
        <f>MAX(A$10:A21)+1</f>
        <v>14</v>
      </c>
      <c r="B22" s="24">
        <v>113</v>
      </c>
      <c r="C22" s="3" t="s">
        <v>31</v>
      </c>
      <c r="D22" s="3" t="s">
        <v>32</v>
      </c>
      <c r="E22" s="4">
        <v>80</v>
      </c>
      <c r="F22" s="4">
        <v>5000</v>
      </c>
      <c r="G22" s="5">
        <v>800</v>
      </c>
      <c r="H22" s="6">
        <f t="shared" si="0"/>
        <v>10</v>
      </c>
      <c r="I22" s="41">
        <f t="array" ref="I22">IF(A22,IF(A23*(D22&lt;&gt;""),H22,SUM((LOOKUP(ROW(22:121),ROW(22:121)/(A22:A121&lt;&gt;""),B22:B121)=B22)*N(+F22:F121))/SUM(IFERROR((LOOKUP(ROW(22:121),ROW(22:121)/(A22:A121&lt;&gt;""),B22:B121)=B22)*F22:F121/E22:E121*G22:G121,))%),"")</f>
        <v>10</v>
      </c>
    </row>
    <row r="23" spans="1:9" x14ac:dyDescent="0.25">
      <c r="A23" s="14">
        <f>MAX(A$10:A22)+1</f>
        <v>15</v>
      </c>
      <c r="B23" s="34">
        <v>114</v>
      </c>
      <c r="C23" s="35" t="s">
        <v>33</v>
      </c>
      <c r="D23" s="35" t="s">
        <v>34</v>
      </c>
      <c r="E23" s="8" t="s">
        <v>18</v>
      </c>
      <c r="F23" s="8" t="s">
        <v>18</v>
      </c>
      <c r="G23" s="9" t="s">
        <v>18</v>
      </c>
      <c r="H23" s="10" t="str">
        <f t="shared" si="0"/>
        <v/>
      </c>
      <c r="I23" s="39" t="str">
        <f t="array" ref="I23">IF(A23,IF(A24*(D23&lt;&gt;""),H23,SUM((LOOKUP(ROW(23:122),ROW(23:122)/(A23:A122&lt;&gt;""),B23:B122)=B23)*N(+F23:F122))/SUM(IFERROR((LOOKUP(ROW(23:122),ROW(23:122)/(A23:A122&lt;&gt;""),B23:B122)=B23)*F23:F122/E23:E122*G23:G122,))%),"")</f>
        <v/>
      </c>
    </row>
    <row r="24" spans="1:9" x14ac:dyDescent="0.25">
      <c r="A24" s="14">
        <f>MAX(A$10:A23)+1</f>
        <v>16</v>
      </c>
      <c r="B24" s="34">
        <v>115</v>
      </c>
      <c r="C24" s="35" t="s">
        <v>35</v>
      </c>
      <c r="D24" s="35" t="s">
        <v>36</v>
      </c>
      <c r="E24" s="8">
        <v>8</v>
      </c>
      <c r="F24" s="8">
        <v>21468</v>
      </c>
      <c r="G24" s="9">
        <v>30</v>
      </c>
      <c r="H24" s="10">
        <f t="shared" si="0"/>
        <v>26.666666666666668</v>
      </c>
      <c r="I24" s="39">
        <f t="array" ref="I24">IF(A24,IF(A25*(D24&lt;&gt;""),H24,SUM((LOOKUP(ROW(24:123),ROW(24:123)/(A24:A123&lt;&gt;""),B24:B123)=B24)*N(+F24:F123))/SUM(IFERROR((LOOKUP(ROW(24:123),ROW(24:123)/(A24:A123&lt;&gt;""),B24:B123)=B24)*F24:F123/E24:E123*G24:G123,))%),"")</f>
        <v>26.666666666666668</v>
      </c>
    </row>
    <row r="25" spans="1:9" x14ac:dyDescent="0.25">
      <c r="A25" s="14">
        <f>MAX(A$10:A24)+1</f>
        <v>17</v>
      </c>
      <c r="B25" s="34">
        <v>116</v>
      </c>
      <c r="C25" s="35" t="s">
        <v>37</v>
      </c>
      <c r="D25" s="35" t="s">
        <v>38</v>
      </c>
      <c r="E25" s="8">
        <v>75</v>
      </c>
      <c r="F25" s="8">
        <v>5000</v>
      </c>
      <c r="G25" s="9">
        <v>90</v>
      </c>
      <c r="H25" s="10">
        <f t="shared" si="0"/>
        <v>83.333333333333329</v>
      </c>
      <c r="I25" s="39">
        <f t="array" ref="I25">IF(A25,IF(A26*(D25&lt;&gt;""),H25,SUM((LOOKUP(ROW(25:124),ROW(25:124)/(A25:A124&lt;&gt;""),B25:B124)=B25)*N(+F25:F124))/SUM(IFERROR((LOOKUP(ROW(25:124),ROW(25:124)/(A25:A124&lt;&gt;""),B25:B124)=B25)*F25:F124/E25:E124*G25:G124,))%),"")</f>
        <v>83.333333333333329</v>
      </c>
    </row>
    <row r="26" spans="1:9" x14ac:dyDescent="0.25">
      <c r="A26" s="14">
        <f>MAX(A$10:A25)+1</f>
        <v>18</v>
      </c>
      <c r="B26" s="34">
        <v>117</v>
      </c>
      <c r="C26" s="35" t="s">
        <v>39</v>
      </c>
      <c r="D26" s="35" t="s">
        <v>8</v>
      </c>
      <c r="E26" s="8">
        <v>75</v>
      </c>
      <c r="F26" s="8">
        <v>5000</v>
      </c>
      <c r="G26" s="9">
        <v>115</v>
      </c>
      <c r="H26" s="10">
        <f t="shared" si="0"/>
        <v>65.217391304347828</v>
      </c>
      <c r="I26" s="39">
        <f t="array" ref="I26">IF(A26,IF(A27*(D26&lt;&gt;""),H26,SUM((LOOKUP(ROW(26:125),ROW(26:125)/(A26:A125&lt;&gt;""),B26:B125)=B26)*N(+F26:F125))/SUM(IFERROR((LOOKUP(ROW(26:125),ROW(26:125)/(A26:A125&lt;&gt;""),B26:B125)=B26)*F26:F125/E26:E125*G26:G125,))%),"")</f>
        <v>65.217391304347828</v>
      </c>
    </row>
    <row r="27" spans="1:9" x14ac:dyDescent="0.25">
      <c r="A27" s="14">
        <f>MAX(A$10:A26)+1</f>
        <v>19</v>
      </c>
      <c r="B27" s="34">
        <v>118</v>
      </c>
      <c r="C27" s="35" t="s">
        <v>40</v>
      </c>
      <c r="D27" s="35" t="s">
        <v>8</v>
      </c>
      <c r="E27" s="8">
        <v>75</v>
      </c>
      <c r="F27" s="8">
        <v>5000</v>
      </c>
      <c r="G27" s="8">
        <v>175</v>
      </c>
      <c r="H27" s="8">
        <f t="shared" si="0"/>
        <v>42.857142857142854</v>
      </c>
      <c r="I27" s="43">
        <f t="array" ref="I27">IF(A27,IF(A28*(D27&lt;&gt;""),H27,SUM((LOOKUP(ROW(27:126),ROW(27:126)/(A27:A126&lt;&gt;""),B27:B126)=B27)*N(+F27:F126))/SUM(IFERROR((LOOKUP(ROW(27:126),ROW(27:126)/(A27:A126&lt;&gt;""),B27:B126)=B27)*F27:F126/E27:E126*G27:G126,))%),"")</f>
        <v>42.857142857142854</v>
      </c>
    </row>
    <row r="28" spans="1:9" x14ac:dyDescent="0.25">
      <c r="A28" s="14">
        <f>MAX(A$10:A27)+1</f>
        <v>20</v>
      </c>
      <c r="B28" s="34">
        <v>119</v>
      </c>
      <c r="C28" s="35" t="s">
        <v>41</v>
      </c>
      <c r="D28" s="35" t="s">
        <v>8</v>
      </c>
      <c r="E28" s="8">
        <v>75</v>
      </c>
      <c r="F28" s="8">
        <v>5000</v>
      </c>
      <c r="G28" s="8">
        <v>195</v>
      </c>
      <c r="H28" s="8">
        <f t="shared" si="0"/>
        <v>38.46153846153846</v>
      </c>
      <c r="I28" s="43">
        <f t="array" ref="I28">IF(A28,IF(A29*(D28&lt;&gt;""),H28,SUM((LOOKUP(ROW(28:127),ROW(28:127)/(A28:A127&lt;&gt;""),B28:B127)=B28)*N(+F28:F127))/SUM(IFERROR((LOOKUP(ROW(28:127),ROW(28:127)/(A28:A127&lt;&gt;""),B28:B127)=B28)*F28:F127/E28:E127*G28:G127,))%),"")</f>
        <v>38.461538461538453</v>
      </c>
    </row>
    <row r="29" spans="1:9" x14ac:dyDescent="0.25">
      <c r="A29" s="14"/>
      <c r="B29" s="34"/>
      <c r="C29" s="35"/>
      <c r="D29" s="35"/>
      <c r="E29" s="8"/>
      <c r="F29" s="8"/>
      <c r="G29" s="8"/>
      <c r="H29" s="8" t="str">
        <f t="shared" si="0"/>
        <v/>
      </c>
      <c r="I29" s="44"/>
    </row>
  </sheetData>
  <mergeCells count="7">
    <mergeCell ref="I2:I3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2023-10-26T14:13:26Z</dcterms:modified>
</cp:coreProperties>
</file>