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F5" i="1"/>
  <c r="F4" i="1"/>
  <c r="F6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4" i="1"/>
</calcChain>
</file>

<file path=xl/sharedStrings.xml><?xml version="1.0" encoding="utf-8"?>
<sst xmlns="http://schemas.openxmlformats.org/spreadsheetml/2006/main" count="58" uniqueCount="12">
  <si>
    <t>Искомая неделя:</t>
  </si>
  <si>
    <t>Дата</t>
  </si>
  <si>
    <t>Ответственный</t>
  </si>
  <si>
    <t>Город</t>
  </si>
  <si>
    <t>Петров В. В.</t>
  </si>
  <si>
    <t>Смирнов Х. Е.</t>
  </si>
  <si>
    <t>Иванов Г. П.</t>
  </si>
  <si>
    <t>Тюмень</t>
  </si>
  <si>
    <t>Москва</t>
  </si>
  <si>
    <t>Самара</t>
  </si>
  <si>
    <t>Кол-во упоминаний города "Москва" в указанную неделю</t>
  </si>
  <si>
    <t>Это просто для наглядности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</si>
</sst>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2">
    <dxf>
      <numFmt numFmtId="19" formatCode="dd/mm/yyyy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C29" totalsRowShown="0" headerRowDxfId="1">
  <autoFilter ref="A3:C29"/>
  <tableColumns count="3">
    <tableColumn id="1" name="Дата" dataDxfId="0"/>
    <tableColumn id="2" name="Ответственный"/>
    <tableColumn id="3" name="Город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I29"/>
  <sheetViews>
    <sheetView tabSelected="1" workbookViewId="0">
      <selection activeCell="I11" sqref="I11"/>
    </sheetView>
  </sheetViews>
  <sheetFormatPr defaultRowHeight="15" x14ac:dyDescent="0.25"/>
  <cols>
    <col min="1" max="1" width="15.7109375" customWidth="1"/>
    <col min="2" max="2" width="19.5703125" customWidth="1"/>
    <col min="3" max="3" width="12" customWidth="1"/>
    <col min="6" max="6" width="10.140625" bestFit="1" customWidth="1"/>
    <col min="8" max="8" width="25" customWidth="1"/>
    <col min="9" max="9" width="10.140625" bestFit="1" customWidth="1"/>
  </cols>
  <sheetData>
    <row r="3" spans="1:9" x14ac:dyDescent="0.25">
      <c r="A3" s="2" t="s">
        <v>1</v>
      </c>
      <c r="B3" s="2" t="s">
        <v>2</v>
      </c>
      <c r="C3" s="2" t="s">
        <v>3</v>
      </c>
      <c r="E3" s="5" t="s">
        <v>11</v>
      </c>
    </row>
    <row r="4" spans="1:9" x14ac:dyDescent="0.25">
      <c r="A4" s="1">
        <v>43966</v>
      </c>
      <c r="B4" t="s">
        <v>4</v>
      </c>
      <c r="C4" t="s">
        <v>7</v>
      </c>
      <c r="E4">
        <f>WEEKNUM(Таблица1[[#This Row],[Дата]],2)</f>
        <v>20</v>
      </c>
      <c r="F4" s="4">
        <f>(I4-1)*7+("1."&amp;YEAR(A4))-WEEKDAY("1."&amp;YEAR(A4),2)</f>
        <v>43968</v>
      </c>
      <c r="H4" t="s">
        <v>0</v>
      </c>
      <c r="I4">
        <v>21</v>
      </c>
    </row>
    <row r="5" spans="1:9" x14ac:dyDescent="0.25">
      <c r="A5" s="1">
        <v>43967</v>
      </c>
      <c r="B5" t="s">
        <v>4</v>
      </c>
      <c r="C5" t="s">
        <v>7</v>
      </c>
      <c r="E5">
        <f>WEEKNUM(Таблица1[[#This Row],[Дата]],2)</f>
        <v>20</v>
      </c>
      <c r="F5" s="4">
        <f>I4*7+("1."&amp;YEAR(A4))-WEEKDAY("1."&amp;YEAR(A4),2)</f>
        <v>43975</v>
      </c>
    </row>
    <row r="6" spans="1:9" x14ac:dyDescent="0.25">
      <c r="A6" s="1">
        <v>43968</v>
      </c>
      <c r="B6" t="s">
        <v>4</v>
      </c>
      <c r="C6" t="s">
        <v>7</v>
      </c>
      <c r="E6">
        <f>WEEKNUM(Таблица1[[#This Row],[Дата]],2)</f>
        <v>20</v>
      </c>
      <c r="F6">
        <f>WEEKDAY("1."&amp;YEAR(Таблица1[[#This Row],[Дата]]),2)</f>
        <v>3</v>
      </c>
    </row>
    <row r="7" spans="1:9" x14ac:dyDescent="0.25">
      <c r="A7" s="1">
        <v>43969</v>
      </c>
      <c r="B7" t="s">
        <v>4</v>
      </c>
      <c r="C7" t="s">
        <v>7</v>
      </c>
      <c r="E7">
        <f>WEEKNUM(Таблица1[[#This Row],[Дата]],2)</f>
        <v>21</v>
      </c>
      <c r="H7" s="1"/>
    </row>
    <row r="8" spans="1:9" x14ac:dyDescent="0.25">
      <c r="A8" s="1">
        <v>43970</v>
      </c>
      <c r="B8" t="s">
        <v>4</v>
      </c>
      <c r="C8" t="s">
        <v>7</v>
      </c>
      <c r="E8">
        <f>WEEKNUM(Таблица1[[#This Row],[Дата]],2)</f>
        <v>21</v>
      </c>
      <c r="H8" s="1"/>
    </row>
    <row r="9" spans="1:9" x14ac:dyDescent="0.25">
      <c r="A9" s="1">
        <v>43971</v>
      </c>
      <c r="B9" t="s">
        <v>4</v>
      </c>
      <c r="C9" t="s">
        <v>7</v>
      </c>
      <c r="E9">
        <f>WEEKNUM(Таблица1[[#This Row],[Дата]],2)</f>
        <v>21</v>
      </c>
      <c r="H9" s="1"/>
    </row>
    <row r="10" spans="1:9" ht="48" customHeight="1" x14ac:dyDescent="0.25">
      <c r="A10" s="1">
        <v>43972</v>
      </c>
      <c r="B10" t="s">
        <v>4</v>
      </c>
      <c r="C10" t="s">
        <v>7</v>
      </c>
      <c r="E10">
        <f>WEEKNUM(Таблица1[[#This Row],[Дата]],2)</f>
        <v>21</v>
      </c>
      <c r="H10" s="3" t="s">
        <v>10</v>
      </c>
      <c r="I10">
        <f>COUNTIFS(Таблица1[Город],"Москва",Таблица1[Дата],"&gt;"&amp;(I4-1)*7+("1."&amp;YEAR(A4))-WEEKDAY("1."&amp;YEAR(A4),2),Таблица1[Дата],"&lt;="&amp;I4*7+("1."&amp;YEAR(A4))-WEEKDAY("1."&amp;YEAR(A4),2))</f>
        <v>3</v>
      </c>
    </row>
    <row r="11" spans="1:9" x14ac:dyDescent="0.25">
      <c r="A11" s="1">
        <v>43973</v>
      </c>
      <c r="B11" t="s">
        <v>5</v>
      </c>
      <c r="C11" t="s">
        <v>8</v>
      </c>
      <c r="E11">
        <f>WEEKNUM(Таблица1[[#This Row],[Дата]],2)</f>
        <v>21</v>
      </c>
      <c r="H11" s="1"/>
      <c r="I11">
        <f>SUMPRODUCT((Таблица1[Город]="Москва")*(WEEKNUM(+Таблица1[Дата],2)=I4))</f>
        <v>3</v>
      </c>
    </row>
    <row r="12" spans="1:9" x14ac:dyDescent="0.25">
      <c r="A12" s="1">
        <v>43974</v>
      </c>
      <c r="B12" t="s">
        <v>5</v>
      </c>
      <c r="C12" t="s">
        <v>8</v>
      </c>
      <c r="E12">
        <f>WEEKNUM(Таблица1[[#This Row],[Дата]],2)</f>
        <v>21</v>
      </c>
      <c r="H12" s="1"/>
    </row>
    <row r="13" spans="1:9" x14ac:dyDescent="0.25">
      <c r="A13" s="1">
        <v>43975</v>
      </c>
      <c r="B13" t="s">
        <v>5</v>
      </c>
      <c r="C13" t="s">
        <v>8</v>
      </c>
      <c r="E13">
        <f>WEEKNUM(Таблица1[[#This Row],[Дата]],2)</f>
        <v>21</v>
      </c>
      <c r="H13" s="1"/>
    </row>
    <row r="14" spans="1:9" x14ac:dyDescent="0.25">
      <c r="A14" s="1">
        <v>43976</v>
      </c>
      <c r="B14" t="s">
        <v>5</v>
      </c>
      <c r="C14" t="s">
        <v>8</v>
      </c>
      <c r="E14">
        <f>WEEKNUM(Таблица1[[#This Row],[Дата]],2)</f>
        <v>22</v>
      </c>
      <c r="H14" s="1"/>
    </row>
    <row r="15" spans="1:9" x14ac:dyDescent="0.25">
      <c r="A15" s="1">
        <v>43977</v>
      </c>
      <c r="B15" t="s">
        <v>5</v>
      </c>
      <c r="C15" t="s">
        <v>8</v>
      </c>
      <c r="E15">
        <f>WEEKNUM(Таблица1[[#This Row],[Дата]],2)</f>
        <v>22</v>
      </c>
      <c r="H15" s="1"/>
    </row>
    <row r="16" spans="1:9" x14ac:dyDescent="0.25">
      <c r="A16" s="1">
        <v>43978</v>
      </c>
      <c r="B16" t="s">
        <v>5</v>
      </c>
      <c r="C16" t="s">
        <v>8</v>
      </c>
      <c r="E16">
        <f>WEEKNUM(Таблица1[[#This Row],[Дата]],2)</f>
        <v>22</v>
      </c>
      <c r="H16" s="1"/>
    </row>
    <row r="17" spans="1:8" x14ac:dyDescent="0.25">
      <c r="A17" s="1">
        <v>43979</v>
      </c>
      <c r="B17" t="s">
        <v>5</v>
      </c>
      <c r="C17" t="s">
        <v>8</v>
      </c>
      <c r="E17">
        <f>WEEKNUM(Таблица1[[#This Row],[Дата]],2)</f>
        <v>22</v>
      </c>
      <c r="H17" s="1"/>
    </row>
    <row r="18" spans="1:8" x14ac:dyDescent="0.25">
      <c r="A18" s="1">
        <v>43980</v>
      </c>
      <c r="B18" t="s">
        <v>5</v>
      </c>
      <c r="C18" t="s">
        <v>8</v>
      </c>
      <c r="E18">
        <f>WEEKNUM(Таблица1[[#This Row],[Дата]],2)</f>
        <v>22</v>
      </c>
      <c r="H18" s="1"/>
    </row>
    <row r="19" spans="1:8" x14ac:dyDescent="0.25">
      <c r="A19" s="1">
        <v>43981</v>
      </c>
      <c r="B19" t="s">
        <v>5</v>
      </c>
      <c r="C19" t="s">
        <v>8</v>
      </c>
      <c r="E19">
        <f>WEEKNUM(Таблица1[[#This Row],[Дата]],2)</f>
        <v>22</v>
      </c>
      <c r="H19" s="1"/>
    </row>
    <row r="20" spans="1:8" x14ac:dyDescent="0.25">
      <c r="A20" s="1">
        <v>43982</v>
      </c>
      <c r="B20" t="s">
        <v>5</v>
      </c>
      <c r="C20" t="s">
        <v>8</v>
      </c>
      <c r="E20">
        <f>WEEKNUM(Таблица1[[#This Row],[Дата]],2)</f>
        <v>22</v>
      </c>
      <c r="H20" s="1"/>
    </row>
    <row r="21" spans="1:8" x14ac:dyDescent="0.25">
      <c r="A21" s="1">
        <v>43983</v>
      </c>
      <c r="B21" t="s">
        <v>5</v>
      </c>
      <c r="C21" t="s">
        <v>8</v>
      </c>
      <c r="E21">
        <f>WEEKNUM(Таблица1[[#This Row],[Дата]],2)</f>
        <v>23</v>
      </c>
      <c r="H21" s="1"/>
    </row>
    <row r="22" spans="1:8" x14ac:dyDescent="0.25">
      <c r="A22" s="1">
        <v>43984</v>
      </c>
      <c r="B22" t="s">
        <v>5</v>
      </c>
      <c r="C22" t="s">
        <v>8</v>
      </c>
      <c r="E22">
        <f>WEEKNUM(Таблица1[[#This Row],[Дата]],2)</f>
        <v>23</v>
      </c>
      <c r="H22" s="1"/>
    </row>
    <row r="23" spans="1:8" x14ac:dyDescent="0.25">
      <c r="A23" s="1">
        <v>43985</v>
      </c>
      <c r="B23" t="s">
        <v>5</v>
      </c>
      <c r="C23" t="s">
        <v>8</v>
      </c>
      <c r="E23">
        <f>WEEKNUM(Таблица1[[#This Row],[Дата]],2)</f>
        <v>23</v>
      </c>
      <c r="H23" s="1"/>
    </row>
    <row r="24" spans="1:8" x14ac:dyDescent="0.25">
      <c r="A24" s="1">
        <v>43986</v>
      </c>
      <c r="B24" t="s">
        <v>5</v>
      </c>
      <c r="C24" t="s">
        <v>8</v>
      </c>
      <c r="E24">
        <f>WEEKNUM(Таблица1[[#This Row],[Дата]],2)</f>
        <v>23</v>
      </c>
      <c r="H24" s="1"/>
    </row>
    <row r="25" spans="1:8" x14ac:dyDescent="0.25">
      <c r="A25" s="1">
        <v>43987</v>
      </c>
      <c r="B25" t="s">
        <v>6</v>
      </c>
      <c r="C25" t="s">
        <v>9</v>
      </c>
      <c r="E25">
        <f>WEEKNUM(Таблица1[[#This Row],[Дата]],2)</f>
        <v>23</v>
      </c>
      <c r="H25" s="1"/>
    </row>
    <row r="26" spans="1:8" x14ac:dyDescent="0.25">
      <c r="A26" s="1">
        <v>43988</v>
      </c>
      <c r="B26" t="s">
        <v>6</v>
      </c>
      <c r="C26" t="s">
        <v>9</v>
      </c>
      <c r="E26">
        <f>WEEKNUM(Таблица1[[#This Row],[Дата]],2)</f>
        <v>23</v>
      </c>
      <c r="H26" s="1"/>
    </row>
    <row r="27" spans="1:8" x14ac:dyDescent="0.25">
      <c r="A27" s="1">
        <v>43989</v>
      </c>
      <c r="B27" t="s">
        <v>6</v>
      </c>
      <c r="C27" t="s">
        <v>9</v>
      </c>
      <c r="E27">
        <f>WEEKNUM(Таблица1[[#This Row],[Дата]],2)</f>
        <v>23</v>
      </c>
    </row>
    <row r="28" spans="1:8" x14ac:dyDescent="0.25">
      <c r="A28" s="1">
        <v>43990</v>
      </c>
      <c r="B28" t="s">
        <v>6</v>
      </c>
      <c r="C28" t="s">
        <v>9</v>
      </c>
      <c r="E28">
        <f>WEEKNUM(Таблица1[[#This Row],[Дата]],2)</f>
        <v>24</v>
      </c>
    </row>
    <row r="29" spans="1:8" x14ac:dyDescent="0.25">
      <c r="A29" s="1">
        <v>43991</v>
      </c>
      <c r="B29" t="s">
        <v>6</v>
      </c>
      <c r="C29" t="s">
        <v>9</v>
      </c>
      <c r="E29">
        <f>WEEKNUM(Таблица1[[#This Row],[Дата]],2)</f>
        <v>24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SIBUR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Суменко Иван Валерьевич</dc:creator>
  <cp:lastModifiedBy>Boroda</cp:lastModifiedBy>
  <dcterms:created xsi:type="dcterms:W3CDTF">2020-04-25T11:29:32Z</dcterms:created>
  <dcterms:modified xsi:type="dcterms:W3CDTF">2020-04-25T12:26:40Z</dcterms:modified>
</cp:coreProperties>
</file>