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Лист1!$A$1:$T$58</definedName>
    <definedName name="откп">Лист1!$T$17</definedName>
  </definedNames>
  <calcPr calcId="125725" iterate="1"/>
</workbook>
</file>

<file path=xl/calcChain.xml><?xml version="1.0" encoding="utf-8"?>
<calcChain xmlns="http://schemas.openxmlformats.org/spreadsheetml/2006/main">
  <c r="AV33" i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S35" s="1"/>
  <c r="R36"/>
  <c r="S36" s="1"/>
  <c r="R37"/>
  <c r="S37" s="1"/>
  <c r="R38"/>
  <c r="S38" s="1"/>
  <c r="R39"/>
  <c r="S39" s="1"/>
  <c r="R40"/>
  <c r="S40" s="1"/>
  <c r="R41"/>
  <c r="S41" s="1"/>
  <c r="R42"/>
  <c r="S42" s="1"/>
  <c r="R43"/>
  <c r="S43" s="1"/>
  <c r="R44"/>
  <c r="S44" s="1"/>
  <c r="R45"/>
  <c r="S45" s="1"/>
  <c r="R46"/>
  <c r="S46" s="1"/>
  <c r="R47"/>
  <c r="R48"/>
  <c r="R19"/>
  <c r="S19" s="1"/>
  <c r="S47"/>
  <c r="S48"/>
  <c r="AV27" l="1"/>
  <c r="AV35"/>
  <c r="J54" s="1"/>
  <c r="AV28"/>
  <c r="AV26"/>
  <c r="F49"/>
  <c r="F51" s="1"/>
  <c r="F52" s="1"/>
  <c r="G49"/>
  <c r="G51" s="1"/>
  <c r="G52" s="1"/>
  <c r="H49"/>
  <c r="H50" s="1"/>
  <c r="I49"/>
  <c r="I50" s="1"/>
  <c r="J49"/>
  <c r="J51" s="1"/>
  <c r="J52" s="1"/>
  <c r="K49"/>
  <c r="K51" s="1"/>
  <c r="L49"/>
  <c r="L51" s="1"/>
  <c r="L52" s="1"/>
  <c r="M49"/>
  <c r="M51" s="1"/>
  <c r="M52" s="1"/>
  <c r="N49"/>
  <c r="N50" s="1"/>
  <c r="O49"/>
  <c r="O50" s="1"/>
  <c r="P49"/>
  <c r="P51" s="1"/>
  <c r="P52" s="1"/>
  <c r="Q49"/>
  <c r="Q51" s="1"/>
  <c r="Q52" s="1"/>
  <c r="E49"/>
  <c r="E51" s="1"/>
  <c r="E52" s="1"/>
  <c r="D49"/>
  <c r="D51" s="1"/>
  <c r="D52" s="1"/>
  <c r="C54" l="1"/>
  <c r="F50"/>
  <c r="E50"/>
  <c r="Q50"/>
  <c r="P50"/>
  <c r="O51"/>
  <c r="O52" s="1"/>
  <c r="N51"/>
  <c r="N52" s="1"/>
  <c r="L50"/>
  <c r="M50"/>
  <c r="G50"/>
  <c r="H51"/>
  <c r="H52" s="1"/>
  <c r="I51"/>
  <c r="I52" s="1"/>
  <c r="J50"/>
  <c r="K52"/>
  <c r="K50"/>
  <c r="D50"/>
  <c r="C55" l="1"/>
  <c r="J55"/>
  <c r="J56"/>
  <c r="S49"/>
  <c r="S50" s="1"/>
  <c r="C57"/>
  <c r="C56"/>
  <c r="AV30" l="1"/>
  <c r="M54" s="1"/>
  <c r="AV31"/>
  <c r="M55" s="1"/>
  <c r="S51"/>
  <c r="S52" s="1"/>
</calcChain>
</file>

<file path=xl/sharedStrings.xml><?xml version="1.0" encoding="utf-8"?>
<sst xmlns="http://schemas.openxmlformats.org/spreadsheetml/2006/main" count="73" uniqueCount="71">
  <si>
    <t>ФИО</t>
  </si>
  <si>
    <t>Вар</t>
  </si>
  <si>
    <t>Отметка</t>
  </si>
  <si>
    <t>1.                  </t>
  </si>
  <si>
    <t xml:space="preserve">2.                   </t>
  </si>
  <si>
    <t xml:space="preserve">3.                   </t>
  </si>
  <si>
    <t xml:space="preserve">4.                   </t>
  </si>
  <si>
    <t xml:space="preserve">5.                   </t>
  </si>
  <si>
    <t xml:space="preserve">6.                   </t>
  </si>
  <si>
    <t xml:space="preserve">7.                   </t>
  </si>
  <si>
    <t xml:space="preserve">8.                   </t>
  </si>
  <si>
    <t xml:space="preserve">9.                   </t>
  </si>
  <si>
    <t>10.                </t>
  </si>
  <si>
    <t>11.                </t>
  </si>
  <si>
    <t>12.                </t>
  </si>
  <si>
    <t>13.                </t>
  </si>
  <si>
    <t>14.                </t>
  </si>
  <si>
    <t>15.                </t>
  </si>
  <si>
    <t>Не справились</t>
  </si>
  <si>
    <t>Не справились в %</t>
  </si>
  <si>
    <t>Справились</t>
  </si>
  <si>
    <t>Справились в %</t>
  </si>
  <si>
    <t>русскому языку</t>
  </si>
  <si>
    <t>литературе</t>
  </si>
  <si>
    <t>№</t>
  </si>
  <si>
    <t>Диагностическая работа по</t>
  </si>
  <si>
    <t>Класс:</t>
  </si>
  <si>
    <t>Дата выполнения:</t>
  </si>
  <si>
    <t>29.</t>
  </si>
  <si>
    <t>30.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</si>
  <si>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</si>
  <si>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</si>
  <si>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</si>
  <si>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</si>
  <si>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</si>
  <si>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</si>
  <si>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</si>
  <si>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</si>
  <si>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</si>
  <si>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</si>
  <si>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</si>
  <si>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</si>
  <si>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</si>
  <si>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Год</t>
  </si>
  <si>
    <t>ДКР№1</t>
  </si>
  <si>
    <t>ДКР№2</t>
  </si>
  <si>
    <t>Общий балл</t>
  </si>
  <si>
    <t>Номер задания</t>
  </si>
  <si>
    <t>Отметок "5" в классе:</t>
  </si>
  <si>
    <t>Отметок "4" в классе:</t>
  </si>
  <si>
    <t>Отметок "3" в классе:</t>
  </si>
  <si>
    <t>Отметок "2" в классе:</t>
  </si>
  <si>
    <t>Повысили результат:</t>
  </si>
  <si>
    <t>Подтвердили результат:</t>
  </si>
  <si>
    <t>Понизили результат:</t>
  </si>
  <si>
    <t>Количество учеников:</t>
  </si>
  <si>
    <t>УУ</t>
  </si>
  <si>
    <t>УКЗ</t>
  </si>
  <si>
    <t>%</t>
  </si>
  <si>
    <t>Считает "5" в "отметка"</t>
  </si>
  <si>
    <t>Считает "4" в "отметка"</t>
  </si>
  <si>
    <t>Считает "3" в "отметка"</t>
  </si>
  <si>
    <t>УУ (чел.)</t>
  </si>
  <si>
    <t>УКЗ (чел.)</t>
  </si>
  <si>
    <t>Считает пустые ячейки в ФИО</t>
  </si>
  <si>
    <t>Считает повысивших без учета отсутствующих</t>
  </si>
  <si>
    <t>"А"</t>
  </si>
  <si>
    <t>"Б"</t>
  </si>
  <si>
    <t>"В"</t>
  </si>
  <si>
    <t>"Г"</t>
  </si>
  <si>
    <t>Для выпадающих списков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</si>
</sst>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mediumDashed">
        <color auto="1"/>
      </top>
      <bottom/>
      <diagonal/>
    </border>
    <border>
      <left/>
      <right style="hair">
        <color auto="1"/>
      </right>
      <top style="mediumDashed">
        <color auto="1"/>
      </top>
      <bottom/>
      <diagonal/>
    </border>
    <border>
      <left style="hair">
        <color auto="1"/>
      </left>
      <right style="mediumDashed">
        <color auto="1"/>
      </right>
      <top style="mediumDashed">
        <color auto="1"/>
      </top>
      <bottom/>
      <diagonal/>
    </border>
    <border>
      <left style="hair">
        <color auto="1"/>
      </left>
      <right style="mediumDashed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Dashed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Protection="0"/>
  </cellStyleXfs>
  <cellXfs count="115">
    <xf numFmtId="0" fontId="0" fillId="0" borderId="0" xfId="0"/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27" xfId="0" applyFont="1" applyBorder="1" applyProtection="1"/>
    <xf numFmtId="0" fontId="1" fillId="0" borderId="0" xfId="0" applyFont="1" applyBorder="1" applyProtection="1"/>
    <xf numFmtId="0" fontId="1" fillId="0" borderId="28" xfId="0" applyFont="1" applyBorder="1" applyProtection="1"/>
    <xf numFmtId="0" fontId="8" fillId="0" borderId="0" xfId="0" applyFont="1" applyBorder="1" applyProtection="1"/>
    <xf numFmtId="0" fontId="8" fillId="0" borderId="30" xfId="0" applyFont="1" applyBorder="1" applyProtection="1"/>
    <xf numFmtId="0" fontId="1" fillId="0" borderId="30" xfId="0" applyFont="1" applyBorder="1" applyProtection="1"/>
    <xf numFmtId="0" fontId="1" fillId="0" borderId="31" xfId="0" applyFont="1" applyBorder="1" applyProtection="1"/>
    <xf numFmtId="1" fontId="1" fillId="0" borderId="0" xfId="0" applyNumberFormat="1" applyFont="1" applyAlignment="1" applyProtection="1"/>
    <xf numFmtId="0" fontId="1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5" fillId="0" borderId="1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vertical="top" wrapText="1"/>
    </xf>
    <xf numFmtId="1" fontId="3" fillId="0" borderId="1" xfId="0" applyNumberFormat="1" applyFont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right"/>
    </xf>
    <xf numFmtId="0" fontId="1" fillId="0" borderId="0" xfId="0" applyFont="1" applyFill="1" applyProtection="1"/>
    <xf numFmtId="0" fontId="11" fillId="0" borderId="12" xfId="0" applyFont="1" applyBorder="1" applyProtection="1"/>
    <xf numFmtId="0" fontId="11" fillId="0" borderId="13" xfId="0" applyFont="1" applyBorder="1" applyProtection="1"/>
    <xf numFmtId="0" fontId="12" fillId="0" borderId="13" xfId="0" applyFont="1" applyFill="1" applyBorder="1" applyProtection="1"/>
    <xf numFmtId="43" fontId="9" fillId="0" borderId="12" xfId="0" applyNumberFormat="1" applyFont="1" applyBorder="1" applyProtection="1"/>
    <xf numFmtId="41" fontId="9" fillId="0" borderId="21" xfId="0" applyNumberFormat="1" applyFont="1" applyBorder="1" applyProtection="1"/>
    <xf numFmtId="0" fontId="9" fillId="0" borderId="22" xfId="0" applyFont="1" applyBorder="1" applyAlignment="1" applyProtection="1">
      <alignment horizontal="left"/>
    </xf>
    <xf numFmtId="0" fontId="11" fillId="0" borderId="14" xfId="0" applyFont="1" applyBorder="1" applyProtection="1"/>
    <xf numFmtId="0" fontId="11" fillId="0" borderId="15" xfId="0" applyFont="1" applyBorder="1" applyProtection="1"/>
    <xf numFmtId="0" fontId="12" fillId="0" borderId="15" xfId="0" applyFont="1" applyFill="1" applyBorder="1" applyProtection="1"/>
    <xf numFmtId="43" fontId="9" fillId="0" borderId="16" xfId="0" applyNumberFormat="1" applyFont="1" applyBorder="1" applyProtection="1"/>
    <xf numFmtId="41" fontId="9" fillId="0" borderId="23" xfId="0" applyNumberFormat="1" applyFont="1" applyBorder="1" applyProtection="1"/>
    <xf numFmtId="0" fontId="9" fillId="0" borderId="24" xfId="0" applyFont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0" borderId="17" xfId="0" applyFont="1" applyFill="1" applyBorder="1" applyProtection="1"/>
    <xf numFmtId="0" fontId="11" fillId="0" borderId="16" xfId="0" applyFont="1" applyBorder="1" applyProtection="1"/>
    <xf numFmtId="0" fontId="11" fillId="0" borderId="17" xfId="0" applyFont="1" applyBorder="1" applyProtection="1"/>
    <xf numFmtId="2" fontId="13" fillId="0" borderId="0" xfId="0" applyNumberFormat="1" applyFont="1" applyBorder="1" applyProtection="1"/>
    <xf numFmtId="2" fontId="14" fillId="0" borderId="0" xfId="0" applyNumberFormat="1" applyFont="1" applyBorder="1" applyProtection="1"/>
    <xf numFmtId="2" fontId="13" fillId="2" borderId="0" xfId="0" applyNumberFormat="1" applyFont="1" applyFill="1" applyBorder="1" applyProtection="1"/>
    <xf numFmtId="2" fontId="15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6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Protection="1"/>
    <xf numFmtId="1" fontId="14" fillId="0" borderId="0" xfId="0" applyNumberFormat="1" applyFont="1" applyBorder="1" applyProtection="1"/>
    <xf numFmtId="1" fontId="13" fillId="2" borderId="0" xfId="0" applyNumberFormat="1" applyFont="1" applyFill="1" applyBorder="1" applyProtection="1"/>
    <xf numFmtId="0" fontId="13" fillId="2" borderId="0" xfId="0" applyFont="1" applyFill="1" applyBorder="1" applyProtection="1"/>
    <xf numFmtId="0" fontId="4" fillId="0" borderId="2" xfId="0" applyFont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vertical="top" wrapText="1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Protection="1">
      <protection locked="0"/>
    </xf>
    <xf numFmtId="0" fontId="5" fillId="0" borderId="5" xfId="0" applyFont="1" applyBorder="1" applyAlignment="1" applyProtection="1">
      <alignment vertical="top" wrapText="1"/>
    </xf>
    <xf numFmtId="0" fontId="1" fillId="0" borderId="19" xfId="0" applyFont="1" applyBorder="1" applyProtection="1">
      <protection locked="0"/>
    </xf>
    <xf numFmtId="1" fontId="4" fillId="0" borderId="3" xfId="0" applyNumberFormat="1" applyFont="1" applyFill="1" applyBorder="1" applyAlignment="1" applyProtection="1">
      <alignment horizontal="right"/>
      <protection locked="0"/>
    </xf>
    <xf numFmtId="1" fontId="1" fillId="0" borderId="3" xfId="0" applyNumberFormat="1" applyFont="1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right" vertical="top" wrapText="1"/>
    </xf>
    <xf numFmtId="0" fontId="9" fillId="0" borderId="29" xfId="0" applyFont="1" applyBorder="1" applyAlignment="1" applyProtection="1">
      <alignment horizontal="right" vertical="top" wrapText="1"/>
    </xf>
    <xf numFmtId="1" fontId="8" fillId="0" borderId="36" xfId="0" applyNumberFormat="1" applyFont="1" applyBorder="1" applyAlignment="1" applyProtection="1">
      <alignment horizontal="center" vertical="top"/>
      <protection locked="0"/>
    </xf>
    <xf numFmtId="1" fontId="8" fillId="0" borderId="42" xfId="0" applyNumberFormat="1" applyFont="1" applyBorder="1" applyAlignment="1" applyProtection="1">
      <alignment horizontal="center" vertical="top"/>
      <protection locked="0"/>
    </xf>
    <xf numFmtId="0" fontId="9" fillId="0" borderId="27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4" fontId="9" fillId="0" borderId="32" xfId="0" applyNumberFormat="1" applyFont="1" applyBorder="1" applyProtection="1">
      <protection locked="0"/>
    </xf>
    <xf numFmtId="0" fontId="9" fillId="0" borderId="33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35" xfId="0" applyFont="1" applyBorder="1" applyProtection="1"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textRotation="90"/>
    </xf>
    <xf numFmtId="0" fontId="10" fillId="0" borderId="10" xfId="0" applyFont="1" applyBorder="1" applyAlignment="1" applyProtection="1">
      <alignment horizontal="center" textRotation="90"/>
    </xf>
    <xf numFmtId="0" fontId="10" fillId="0" borderId="4" xfId="0" applyFont="1" applyBorder="1" applyAlignment="1" applyProtection="1">
      <alignment horizontal="center" vertical="center" textRotation="90"/>
      <protection locked="0"/>
    </xf>
    <xf numFmtId="0" fontId="10" fillId="0" borderId="5" xfId="0" applyFont="1" applyBorder="1" applyAlignment="1" applyProtection="1">
      <alignment horizontal="center" vertical="center" textRotation="90"/>
      <protection locked="0"/>
    </xf>
    <xf numFmtId="0" fontId="9" fillId="0" borderId="16" xfId="0" applyFont="1" applyFill="1" applyBorder="1" applyAlignment="1" applyProtection="1">
      <alignment horizontal="left"/>
    </xf>
    <xf numFmtId="0" fontId="9" fillId="0" borderId="20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>
      <alignment horizontal="left"/>
    </xf>
    <xf numFmtId="0" fontId="9" fillId="0" borderId="19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left"/>
    </xf>
    <xf numFmtId="2" fontId="13" fillId="0" borderId="0" xfId="0" applyNumberFormat="1" applyFont="1" applyBorder="1" applyAlignment="1" applyProtection="1">
      <alignment horizontal="center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center"/>
    </xf>
    <xf numFmtId="0" fontId="0" fillId="0" borderId="43" xfId="0" applyBorder="1" applyAlignment="1" applyProtection="1">
      <alignment vertical="top" wrapText="1"/>
      <protection locked="0"/>
    </xf>
    <xf numFmtId="0" fontId="0" fillId="0" borderId="44" xfId="0" applyBorder="1" applyAlignment="1" applyProtection="1">
      <alignment vertical="top" wrapText="1"/>
      <protection locked="0"/>
    </xf>
  </cellXfs>
  <cellStyles count="1"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7"/>
  <sheetViews>
    <sheetView showGridLines="0" tabSelected="1" topLeftCell="A16" zoomScale="55" zoomScaleNormal="55" zoomScaleSheetLayoutView="40" zoomScalePageLayoutView="40" workbookViewId="0">
      <selection activeCell="B19" sqref="B19:B48"/>
    </sheetView>
  </sheetViews>
  <sheetFormatPr defaultRowHeight="18.75"/>
  <cols>
    <col min="1" max="1" width="9.140625" style="7"/>
    <col min="2" max="2" width="38.7109375" style="7" customWidth="1"/>
    <col min="3" max="10" width="9.140625" style="7"/>
    <col min="11" max="11" width="10.7109375" style="7" bestFit="1" customWidth="1"/>
    <col min="12" max="12" width="9.140625" style="7"/>
    <col min="13" max="13" width="12" style="7" bestFit="1" customWidth="1"/>
    <col min="14" max="14" width="9.140625" style="7" customWidth="1"/>
    <col min="15" max="34" width="9.140625" style="7"/>
    <col min="35" max="35" width="11.28515625" style="7" bestFit="1" customWidth="1"/>
    <col min="36" max="39" width="9.140625" style="7"/>
    <col min="40" max="40" width="9.28515625" style="7" bestFit="1" customWidth="1"/>
    <col min="41" max="42" width="9.140625" style="7"/>
    <col min="43" max="43" width="10.5703125" style="7" bestFit="1" customWidth="1"/>
    <col min="44" max="47" width="9.140625" style="7"/>
    <col min="48" max="48" width="9.28515625" style="7" bestFit="1" customWidth="1"/>
    <col min="49" max="16384" width="9.140625" style="7"/>
  </cols>
  <sheetData>
    <row r="1" spans="2:52" ht="12.75" customHeight="1"/>
    <row r="2" spans="2:52" ht="12.75" customHeight="1"/>
    <row r="3" spans="2:52" ht="12.75" customHeight="1"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9"/>
    </row>
    <row r="4" spans="2:52" ht="12.75" customHeight="1" thickBot="1"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9"/>
    </row>
    <row r="5" spans="2:52" ht="12.75" customHeight="1">
      <c r="B5" s="80" t="s">
        <v>25</v>
      </c>
      <c r="C5" s="81"/>
      <c r="D5" s="81"/>
      <c r="E5" s="81"/>
      <c r="F5" s="84"/>
      <c r="G5" s="85"/>
      <c r="H5" s="86"/>
      <c r="I5" s="90" t="s">
        <v>24</v>
      </c>
      <c r="J5" s="96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9"/>
    </row>
    <row r="6" spans="2:52" ht="12.75" customHeight="1">
      <c r="B6" s="82"/>
      <c r="C6" s="83"/>
      <c r="D6" s="83"/>
      <c r="E6" s="83"/>
      <c r="F6" s="87"/>
      <c r="G6" s="88"/>
      <c r="H6" s="89"/>
      <c r="I6" s="91"/>
      <c r="J6" s="97"/>
      <c r="AK6" s="48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8"/>
      <c r="AZ6" s="49"/>
    </row>
    <row r="7" spans="2:52" ht="12.75" customHeight="1">
      <c r="B7" s="8"/>
      <c r="C7" s="9"/>
      <c r="D7" s="9"/>
      <c r="E7" s="9"/>
      <c r="F7" s="9"/>
      <c r="G7" s="9"/>
      <c r="H7" s="9"/>
      <c r="I7" s="9"/>
      <c r="J7" s="10"/>
      <c r="AK7" s="48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8"/>
      <c r="AZ7" s="49"/>
    </row>
    <row r="8" spans="2:52" ht="12.75" customHeight="1">
      <c r="B8" s="74" t="s">
        <v>27</v>
      </c>
      <c r="C8" s="92"/>
      <c r="D8" s="93"/>
      <c r="E8" s="9"/>
      <c r="F8" s="9"/>
      <c r="G8" s="9"/>
      <c r="H8" s="9"/>
      <c r="I8" s="9"/>
      <c r="J8" s="10"/>
      <c r="AK8" s="48"/>
      <c r="AL8" s="42"/>
      <c r="AM8" s="110" t="s">
        <v>70</v>
      </c>
      <c r="AN8" s="110"/>
      <c r="AO8" s="110"/>
      <c r="AP8" s="110"/>
      <c r="AQ8" s="110"/>
      <c r="AR8" s="110"/>
      <c r="AS8" s="110"/>
      <c r="AT8" s="42"/>
      <c r="AU8" s="42"/>
      <c r="AV8" s="42"/>
      <c r="AW8" s="42"/>
      <c r="AX8" s="42"/>
      <c r="AY8" s="48"/>
      <c r="AZ8" s="49"/>
    </row>
    <row r="9" spans="2:52" ht="12.75" customHeight="1">
      <c r="B9" s="74"/>
      <c r="C9" s="94"/>
      <c r="D9" s="95"/>
      <c r="E9" s="9"/>
      <c r="F9" s="9"/>
      <c r="G9" s="9"/>
      <c r="H9" s="9"/>
      <c r="I9" s="9"/>
      <c r="J9" s="10"/>
      <c r="AK9" s="48"/>
      <c r="AL9" s="42"/>
      <c r="AM9" s="42"/>
      <c r="AN9" s="43" t="s">
        <v>22</v>
      </c>
      <c r="AO9" s="43"/>
      <c r="AP9" s="43"/>
      <c r="AQ9" s="50">
        <v>5</v>
      </c>
      <c r="AR9" s="43" t="s">
        <v>66</v>
      </c>
      <c r="AS9" s="42"/>
      <c r="AT9" s="42"/>
      <c r="AU9" s="42"/>
      <c r="AV9" s="42"/>
      <c r="AW9" s="42"/>
      <c r="AX9" s="42"/>
      <c r="AY9" s="48"/>
      <c r="AZ9" s="49"/>
    </row>
    <row r="10" spans="2:52" ht="12.75" customHeight="1">
      <c r="B10" s="74" t="s">
        <v>26</v>
      </c>
      <c r="C10" s="66"/>
      <c r="D10" s="68"/>
      <c r="E10" s="9"/>
      <c r="F10" s="9"/>
      <c r="G10" s="9"/>
      <c r="H10" s="9"/>
      <c r="I10" s="9"/>
      <c r="J10" s="10"/>
      <c r="AK10" s="48"/>
      <c r="AL10" s="42"/>
      <c r="AM10" s="42"/>
      <c r="AN10" s="43" t="s">
        <v>23</v>
      </c>
      <c r="AO10" s="43"/>
      <c r="AP10" s="43"/>
      <c r="AQ10" s="50">
        <v>6</v>
      </c>
      <c r="AR10" s="43" t="s">
        <v>67</v>
      </c>
      <c r="AS10" s="42"/>
      <c r="AT10" s="42"/>
      <c r="AU10" s="42"/>
      <c r="AV10" s="42"/>
      <c r="AW10" s="42"/>
      <c r="AX10" s="42"/>
      <c r="AY10" s="48"/>
      <c r="AZ10" s="49"/>
    </row>
    <row r="11" spans="2:52" ht="12.75" customHeight="1">
      <c r="B11" s="74"/>
      <c r="C11" s="67"/>
      <c r="D11" s="69"/>
      <c r="E11" s="9"/>
      <c r="F11" s="9"/>
      <c r="G11" s="9"/>
      <c r="H11" s="9"/>
      <c r="I11" s="9"/>
      <c r="J11" s="10"/>
      <c r="AK11" s="48"/>
      <c r="AL11" s="42"/>
      <c r="AM11" s="42"/>
      <c r="AN11" s="43"/>
      <c r="AO11" s="43"/>
      <c r="AP11" s="43"/>
      <c r="AQ11" s="50">
        <v>7</v>
      </c>
      <c r="AR11" s="43" t="s">
        <v>68</v>
      </c>
      <c r="AS11" s="42"/>
      <c r="AT11" s="42"/>
      <c r="AU11" s="42"/>
      <c r="AV11" s="42"/>
      <c r="AW11" s="42"/>
      <c r="AX11" s="42"/>
      <c r="AY11" s="48"/>
      <c r="AZ11" s="49"/>
    </row>
    <row r="12" spans="2:52" ht="12.75" customHeight="1">
      <c r="B12" s="70" t="s">
        <v>55</v>
      </c>
      <c r="C12" s="72"/>
      <c r="D12" s="11"/>
      <c r="E12" s="9"/>
      <c r="F12" s="9"/>
      <c r="G12" s="9"/>
      <c r="H12" s="9"/>
      <c r="I12" s="9"/>
      <c r="J12" s="10"/>
      <c r="AK12" s="48"/>
      <c r="AL12" s="42"/>
      <c r="AM12" s="42"/>
      <c r="AN12" s="50">
        <v>1</v>
      </c>
      <c r="AO12" s="43"/>
      <c r="AP12" s="43"/>
      <c r="AQ12" s="50">
        <v>8</v>
      </c>
      <c r="AR12" s="43" t="s">
        <v>69</v>
      </c>
      <c r="AS12" s="42"/>
      <c r="AT12" s="42"/>
      <c r="AU12" s="42"/>
      <c r="AV12" s="42"/>
      <c r="AW12" s="42"/>
      <c r="AX12" s="42"/>
      <c r="AY12" s="48"/>
      <c r="AZ12" s="49"/>
    </row>
    <row r="13" spans="2:52" ht="12.75" customHeight="1" thickBot="1">
      <c r="B13" s="71"/>
      <c r="C13" s="73"/>
      <c r="D13" s="12"/>
      <c r="E13" s="13"/>
      <c r="F13" s="13"/>
      <c r="G13" s="13"/>
      <c r="H13" s="13"/>
      <c r="I13" s="13"/>
      <c r="J13" s="14"/>
      <c r="AK13" s="48"/>
      <c r="AL13" s="42"/>
      <c r="AM13" s="42"/>
      <c r="AN13" s="50">
        <v>2</v>
      </c>
      <c r="AO13" s="43"/>
      <c r="AP13" s="43"/>
      <c r="AQ13" s="50">
        <v>9</v>
      </c>
      <c r="AR13" s="43"/>
      <c r="AS13" s="42"/>
      <c r="AT13" s="42"/>
      <c r="AU13" s="42"/>
      <c r="AV13" s="42"/>
      <c r="AW13" s="42"/>
      <c r="AX13" s="42"/>
      <c r="AY13" s="48"/>
      <c r="AZ13" s="49"/>
    </row>
    <row r="14" spans="2:52" ht="12.75" customHeight="1">
      <c r="D14" s="15"/>
      <c r="AK14" s="48"/>
      <c r="AL14" s="42"/>
      <c r="AM14" s="42"/>
      <c r="AN14" s="50">
        <v>3</v>
      </c>
      <c r="AO14" s="43"/>
      <c r="AP14" s="43"/>
      <c r="AQ14" s="50">
        <v>10</v>
      </c>
      <c r="AR14" s="43"/>
      <c r="AS14" s="42"/>
      <c r="AT14" s="42"/>
      <c r="AU14" s="42"/>
      <c r="AV14" s="42"/>
      <c r="AW14" s="42"/>
      <c r="AX14" s="42"/>
      <c r="AY14" s="48"/>
      <c r="AZ14" s="49"/>
    </row>
    <row r="15" spans="2:52" ht="12.75" customHeight="1">
      <c r="D15" s="15"/>
      <c r="AK15" s="48"/>
      <c r="AL15" s="42"/>
      <c r="AM15" s="42"/>
      <c r="AN15" s="43"/>
      <c r="AO15" s="43"/>
      <c r="AP15" s="43"/>
      <c r="AQ15" s="50">
        <v>11</v>
      </c>
      <c r="AR15" s="43"/>
      <c r="AS15" s="42"/>
      <c r="AT15" s="42"/>
      <c r="AU15" s="42"/>
      <c r="AV15" s="42"/>
      <c r="AW15" s="42"/>
      <c r="AX15" s="42"/>
      <c r="AY15" s="48"/>
      <c r="AZ15" s="49"/>
    </row>
    <row r="16" spans="2:52" ht="12.75" customHeight="1">
      <c r="AK16" s="48"/>
      <c r="AL16" s="42"/>
      <c r="AM16" s="42"/>
      <c r="AN16" s="43" t="s">
        <v>43</v>
      </c>
      <c r="AO16" s="43"/>
      <c r="AP16" s="43"/>
      <c r="AQ16" s="43"/>
      <c r="AR16" s="43"/>
      <c r="AS16" s="42"/>
      <c r="AT16" s="42"/>
      <c r="AU16" s="42"/>
      <c r="AV16" s="42"/>
      <c r="AW16" s="42"/>
      <c r="AX16" s="42"/>
      <c r="AY16" s="48"/>
      <c r="AZ16" s="49"/>
    </row>
    <row r="17" spans="1:52" ht="30" customHeight="1">
      <c r="A17" s="61" t="s">
        <v>24</v>
      </c>
      <c r="B17" s="75" t="s">
        <v>0</v>
      </c>
      <c r="C17" s="63" t="s">
        <v>47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98" t="s">
        <v>46</v>
      </c>
      <c r="S17" s="100" t="s">
        <v>2</v>
      </c>
      <c r="T17" s="102"/>
      <c r="AK17" s="48"/>
      <c r="AL17" s="42"/>
      <c r="AM17" s="42"/>
      <c r="AN17" s="43" t="s">
        <v>44</v>
      </c>
      <c r="AO17" s="43"/>
      <c r="AP17" s="43"/>
      <c r="AQ17" s="43"/>
      <c r="AR17" s="43"/>
      <c r="AS17" s="42"/>
      <c r="AT17" s="42"/>
      <c r="AU17" s="42"/>
      <c r="AV17" s="42"/>
      <c r="AW17" s="42"/>
      <c r="AX17" s="42"/>
      <c r="AY17" s="48"/>
      <c r="AZ17" s="49"/>
    </row>
    <row r="18" spans="1:52" ht="39" customHeight="1" thickBot="1">
      <c r="A18" s="62"/>
      <c r="B18" s="76"/>
      <c r="C18" s="16" t="s">
        <v>1</v>
      </c>
      <c r="D18" s="16">
        <v>1</v>
      </c>
      <c r="E18" s="16">
        <v>2</v>
      </c>
      <c r="F18" s="16">
        <v>3</v>
      </c>
      <c r="G18" s="16">
        <v>4</v>
      </c>
      <c r="H18" s="16">
        <v>5</v>
      </c>
      <c r="I18" s="16">
        <v>6</v>
      </c>
      <c r="J18" s="16">
        <v>7</v>
      </c>
      <c r="K18" s="16">
        <v>8</v>
      </c>
      <c r="L18" s="16">
        <v>9</v>
      </c>
      <c r="M18" s="16">
        <v>10</v>
      </c>
      <c r="N18" s="16">
        <v>11</v>
      </c>
      <c r="O18" s="16">
        <v>12</v>
      </c>
      <c r="P18" s="16">
        <v>13</v>
      </c>
      <c r="Q18" s="16">
        <v>14</v>
      </c>
      <c r="R18" s="99"/>
      <c r="S18" s="101"/>
      <c r="T18" s="103"/>
      <c r="AK18" s="48"/>
      <c r="AL18" s="42"/>
      <c r="AM18" s="42"/>
      <c r="AN18" s="43" t="s">
        <v>45</v>
      </c>
      <c r="AO18" s="43"/>
      <c r="AP18" s="43"/>
      <c r="AQ18" s="43"/>
      <c r="AR18" s="43"/>
      <c r="AS18" s="42"/>
      <c r="AT18" s="42"/>
      <c r="AU18" s="42"/>
      <c r="AV18" s="42"/>
      <c r="AW18" s="42"/>
      <c r="AX18" s="42"/>
      <c r="AY18" s="48"/>
      <c r="AZ18" s="49"/>
    </row>
    <row r="19" spans="1:52" ht="20.100000000000001" customHeight="1" thickBot="1">
      <c r="A19" s="53" t="s">
        <v>3</v>
      </c>
      <c r="B19" s="113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3">
        <f>SUM(D19:Q19)</f>
        <v>0</v>
      </c>
      <c r="S19" s="4" t="str">
        <f>IF(R19=0," ",IF(R19=1,2,IF(R19=2,2,IF(R19=3,2,IF(R19=4,2,IF(R19=5,3,IF(R19=6,3,IF(R19=7,3,IF(R19=8,4,IF(R19=9,4,IF(R19=10,4,IF(R19=11,4,IF(R19=12,5,IF(R19=13,5,IF(R19=14,5,"ошибка")))))))))))))))</f>
        <v xml:space="preserve"> </v>
      </c>
      <c r="T19" s="59"/>
      <c r="AI19" s="19"/>
      <c r="AJ19" s="19"/>
      <c r="AK19" s="48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8"/>
      <c r="AZ19" s="49"/>
    </row>
    <row r="20" spans="1:52" ht="20.100000000000001" customHeight="1" thickBot="1">
      <c r="A20" s="53" t="s">
        <v>4</v>
      </c>
      <c r="B20" s="11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3">
        <f t="shared" ref="R20:R48" si="0">SUM(D20:Q20)</f>
        <v>0</v>
      </c>
      <c r="S20" s="5" t="str">
        <f t="shared" ref="S20:S48" si="1">IF(R20=0," ",IF(R20=1,2,IF(R20=2,2,IF(R20=3,2,IF(R20=4,2,IF(R20=5,3,IF(R20=6,3,IF(R20=7,3,IF(R20=8,4,IF(R20=9,4,IF(R20=10,4,IF(R20=11,4,IF(R20=12,5,IF(R20=13,5,IF(R20=14,5,"ошибка")))))))))))))))</f>
        <v xml:space="preserve"> </v>
      </c>
      <c r="T20" s="59"/>
      <c r="AI20" s="19"/>
      <c r="AJ20" s="19"/>
      <c r="AK20" s="48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8"/>
      <c r="AZ20" s="49"/>
    </row>
    <row r="21" spans="1:52" ht="20.100000000000001" customHeight="1" thickBot="1">
      <c r="A21" s="53" t="s">
        <v>5</v>
      </c>
      <c r="B21" s="11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">
        <f t="shared" si="0"/>
        <v>0</v>
      </c>
      <c r="S21" s="5" t="str">
        <f t="shared" si="1"/>
        <v xml:space="preserve"> </v>
      </c>
      <c r="T21" s="59"/>
      <c r="AI21" s="19"/>
      <c r="AJ21" s="19"/>
      <c r="AK21" s="48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8"/>
      <c r="AZ21" s="49"/>
    </row>
    <row r="22" spans="1:52" ht="20.100000000000001" customHeight="1" thickBot="1">
      <c r="A22" s="53" t="s">
        <v>6</v>
      </c>
      <c r="B22" s="11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">
        <f t="shared" si="0"/>
        <v>0</v>
      </c>
      <c r="S22" s="5" t="str">
        <f t="shared" si="1"/>
        <v xml:space="preserve"> </v>
      </c>
      <c r="T22" s="59"/>
      <c r="AI22" s="19"/>
      <c r="AJ22" s="19"/>
      <c r="AK22" s="48"/>
      <c r="AL22" s="42"/>
      <c r="AM22" s="42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2"/>
      <c r="AY22" s="48"/>
      <c r="AZ22" s="49"/>
    </row>
    <row r="23" spans="1:52" ht="20.100000000000001" customHeight="1" thickBot="1">
      <c r="A23" s="53" t="s">
        <v>7</v>
      </c>
      <c r="B23" s="11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3">
        <f t="shared" si="0"/>
        <v>0</v>
      </c>
      <c r="S23" s="5" t="str">
        <f t="shared" si="1"/>
        <v xml:space="preserve"> </v>
      </c>
      <c r="T23" s="59"/>
      <c r="AI23" s="19"/>
      <c r="AJ23" s="19"/>
      <c r="AK23" s="48"/>
      <c r="AL23" s="42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2"/>
      <c r="AY23" s="48"/>
      <c r="AZ23" s="49"/>
    </row>
    <row r="24" spans="1:52" ht="20.100000000000001" customHeight="1" thickBot="1">
      <c r="A24" s="53" t="s">
        <v>8</v>
      </c>
      <c r="B24" s="11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3">
        <f t="shared" si="0"/>
        <v>0</v>
      </c>
      <c r="S24" s="5" t="str">
        <f t="shared" si="1"/>
        <v xml:space="preserve"> </v>
      </c>
      <c r="T24" s="59"/>
      <c r="AI24" s="19"/>
      <c r="AJ24" s="19"/>
      <c r="AK24" s="48"/>
      <c r="AL24" s="42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2"/>
      <c r="AY24" s="48"/>
      <c r="AZ24" s="49"/>
    </row>
    <row r="25" spans="1:52" ht="20.100000000000001" customHeight="1" thickBot="1">
      <c r="A25" s="53" t="s">
        <v>9</v>
      </c>
      <c r="B25" s="11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3">
        <f t="shared" si="0"/>
        <v>0</v>
      </c>
      <c r="S25" s="5" t="str">
        <f t="shared" si="1"/>
        <v xml:space="preserve"> </v>
      </c>
      <c r="T25" s="59"/>
      <c r="AI25" s="19"/>
      <c r="AJ25" s="19"/>
      <c r="AK25" s="48"/>
      <c r="AL25" s="42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2"/>
      <c r="AY25" s="48"/>
      <c r="AZ25" s="49"/>
    </row>
    <row r="26" spans="1:52" ht="20.100000000000001" customHeight="1" thickBot="1">
      <c r="A26" s="53" t="s">
        <v>10</v>
      </c>
      <c r="B26" s="11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3">
        <f t="shared" si="0"/>
        <v>0</v>
      </c>
      <c r="S26" s="5" t="str">
        <f t="shared" si="1"/>
        <v xml:space="preserve"> </v>
      </c>
      <c r="T26" s="59"/>
      <c r="AI26" s="19"/>
      <c r="AJ26" s="19"/>
      <c r="AK26" s="48"/>
      <c r="AL26" s="42"/>
      <c r="AM26" s="44"/>
      <c r="AN26" s="44"/>
      <c r="AO26" s="111" t="s">
        <v>59</v>
      </c>
      <c r="AP26" s="111"/>
      <c r="AQ26" s="111"/>
      <c r="AR26" s="111"/>
      <c r="AS26" s="111"/>
      <c r="AT26" s="111"/>
      <c r="AU26" s="111"/>
      <c r="AV26" s="51">
        <f>COUNTIF(S19:S48,5)</f>
        <v>0</v>
      </c>
      <c r="AW26" s="44"/>
      <c r="AX26" s="42"/>
      <c r="AY26" s="48"/>
      <c r="AZ26" s="49"/>
    </row>
    <row r="27" spans="1:52" ht="20.100000000000001" customHeight="1" thickBot="1">
      <c r="A27" s="53" t="s">
        <v>11</v>
      </c>
      <c r="B27" s="11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3">
        <f t="shared" si="0"/>
        <v>0</v>
      </c>
      <c r="S27" s="5" t="str">
        <f t="shared" si="1"/>
        <v xml:space="preserve"> </v>
      </c>
      <c r="T27" s="59"/>
      <c r="AI27" s="19"/>
      <c r="AJ27" s="19"/>
      <c r="AK27" s="48"/>
      <c r="AL27" s="42"/>
      <c r="AM27" s="44"/>
      <c r="AN27" s="44"/>
      <c r="AO27" s="111" t="s">
        <v>60</v>
      </c>
      <c r="AP27" s="111"/>
      <c r="AQ27" s="111"/>
      <c r="AR27" s="111"/>
      <c r="AS27" s="111"/>
      <c r="AT27" s="111"/>
      <c r="AU27" s="111"/>
      <c r="AV27" s="51">
        <f>COUNTIF(S19:S48,4)</f>
        <v>0</v>
      </c>
      <c r="AW27" s="44"/>
      <c r="AX27" s="42"/>
      <c r="AY27" s="48"/>
      <c r="AZ27" s="49"/>
    </row>
    <row r="28" spans="1:52" ht="20.100000000000001" customHeight="1" thickBot="1">
      <c r="A28" s="53" t="s">
        <v>12</v>
      </c>
      <c r="B28" s="11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3">
        <f t="shared" si="0"/>
        <v>0</v>
      </c>
      <c r="S28" s="5" t="str">
        <f t="shared" si="1"/>
        <v xml:space="preserve"> </v>
      </c>
      <c r="T28" s="59"/>
      <c r="AI28" s="19"/>
      <c r="AJ28" s="19"/>
      <c r="AK28" s="48"/>
      <c r="AL28" s="42"/>
      <c r="AM28" s="44"/>
      <c r="AN28" s="44"/>
      <c r="AO28" s="111" t="s">
        <v>61</v>
      </c>
      <c r="AP28" s="111"/>
      <c r="AQ28" s="111"/>
      <c r="AR28" s="111"/>
      <c r="AS28" s="111"/>
      <c r="AT28" s="111"/>
      <c r="AU28" s="111"/>
      <c r="AV28" s="51">
        <f>COUNTIF(S19:S48,3)</f>
        <v>0</v>
      </c>
      <c r="AW28" s="44"/>
      <c r="AX28" s="42"/>
      <c r="AY28" s="48"/>
      <c r="AZ28" s="49"/>
    </row>
    <row r="29" spans="1:52" ht="20.100000000000001" customHeight="1" thickBot="1">
      <c r="A29" s="53" t="s">
        <v>13</v>
      </c>
      <c r="B29" s="11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3">
        <f t="shared" si="0"/>
        <v>0</v>
      </c>
      <c r="S29" s="5" t="str">
        <f t="shared" si="1"/>
        <v xml:space="preserve"> </v>
      </c>
      <c r="T29" s="59"/>
      <c r="AI29" s="19"/>
      <c r="AJ29" s="19"/>
      <c r="AK29" s="48"/>
      <c r="AL29" s="42"/>
      <c r="AM29" s="44"/>
      <c r="AN29" s="44"/>
      <c r="AO29" s="44"/>
      <c r="AP29" s="44"/>
      <c r="AQ29" s="44"/>
      <c r="AR29" s="44"/>
      <c r="AS29" s="44"/>
      <c r="AT29" s="44"/>
      <c r="AU29" s="44"/>
      <c r="AV29" s="51"/>
      <c r="AW29" s="44"/>
      <c r="AX29" s="42"/>
      <c r="AY29" s="48"/>
      <c r="AZ29" s="49"/>
    </row>
    <row r="30" spans="1:52" ht="20.100000000000001" customHeight="1" thickBot="1">
      <c r="A30" s="53" t="s">
        <v>14</v>
      </c>
      <c r="B30" s="11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3">
        <f t="shared" si="0"/>
        <v>0</v>
      </c>
      <c r="S30" s="5" t="str">
        <f t="shared" si="1"/>
        <v xml:space="preserve"> </v>
      </c>
      <c r="T30" s="59"/>
      <c r="AI30" s="19"/>
      <c r="AJ30" s="19"/>
      <c r="AK30" s="48"/>
      <c r="AL30" s="42"/>
      <c r="AM30" s="44"/>
      <c r="AN30" s="44"/>
      <c r="AO30" s="44"/>
      <c r="AP30" s="44"/>
      <c r="AQ30" s="44"/>
      <c r="AR30" s="44"/>
      <c r="AS30" s="111" t="s">
        <v>62</v>
      </c>
      <c r="AT30" s="111"/>
      <c r="AU30" s="111"/>
      <c r="AV30" s="51">
        <f>SUM(AV26:AV28)</f>
        <v>0</v>
      </c>
      <c r="AW30" s="44"/>
      <c r="AX30" s="42"/>
      <c r="AY30" s="48"/>
      <c r="AZ30" s="49"/>
    </row>
    <row r="31" spans="1:52" ht="20.100000000000001" customHeight="1" thickBot="1">
      <c r="A31" s="53" t="s">
        <v>15</v>
      </c>
      <c r="B31" s="11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3">
        <f t="shared" si="0"/>
        <v>0</v>
      </c>
      <c r="S31" s="5" t="str">
        <f t="shared" si="1"/>
        <v xml:space="preserve"> </v>
      </c>
      <c r="T31" s="59"/>
      <c r="AI31" s="19"/>
      <c r="AJ31" s="19"/>
      <c r="AK31" s="48"/>
      <c r="AL31" s="42"/>
      <c r="AM31" s="44"/>
      <c r="AN31" s="44"/>
      <c r="AO31" s="44"/>
      <c r="AP31" s="44"/>
      <c r="AQ31" s="44"/>
      <c r="AR31" s="44"/>
      <c r="AS31" s="111" t="s">
        <v>63</v>
      </c>
      <c r="AT31" s="111"/>
      <c r="AU31" s="111"/>
      <c r="AV31" s="51">
        <f>SUM(AV26:AV27)</f>
        <v>0</v>
      </c>
      <c r="AW31" s="44"/>
      <c r="AX31" s="42"/>
      <c r="AY31" s="48"/>
      <c r="AZ31" s="49"/>
    </row>
    <row r="32" spans="1:52" ht="20.100000000000001" customHeight="1" thickBot="1">
      <c r="A32" s="53" t="s">
        <v>16</v>
      </c>
      <c r="B32" s="11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3">
        <f t="shared" si="0"/>
        <v>0</v>
      </c>
      <c r="S32" s="5" t="str">
        <f t="shared" si="1"/>
        <v xml:space="preserve"> </v>
      </c>
      <c r="T32" s="59"/>
      <c r="AI32" s="19"/>
      <c r="AJ32" s="19"/>
      <c r="AK32" s="48"/>
      <c r="AL32" s="42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2"/>
      <c r="AY32" s="48"/>
      <c r="AZ32" s="49"/>
    </row>
    <row r="33" spans="1:52" ht="20.100000000000001" customHeight="1" thickBot="1">
      <c r="A33" s="53" t="s">
        <v>17</v>
      </c>
      <c r="B33" s="11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3">
        <f t="shared" si="0"/>
        <v>0</v>
      </c>
      <c r="S33" s="5" t="str">
        <f t="shared" si="1"/>
        <v xml:space="preserve"> </v>
      </c>
      <c r="T33" s="59"/>
      <c r="AI33" s="19"/>
      <c r="AJ33" s="19"/>
      <c r="AK33" s="48"/>
      <c r="AL33" s="42"/>
      <c r="AM33" s="44"/>
      <c r="AN33" s="44"/>
      <c r="AO33" s="111" t="s">
        <v>64</v>
      </c>
      <c r="AP33" s="111"/>
      <c r="AQ33" s="111"/>
      <c r="AR33" s="111"/>
      <c r="AS33" s="111"/>
      <c r="AT33" s="111"/>
      <c r="AU33" s="111"/>
      <c r="AV33" s="44">
        <f>COUNTBLANK(B19:B48)</f>
        <v>30</v>
      </c>
      <c r="AW33" s="44"/>
      <c r="AX33" s="42"/>
      <c r="AY33" s="48"/>
      <c r="AZ33" s="49"/>
    </row>
    <row r="34" spans="1:52" ht="20.100000000000001" customHeight="1" thickBot="1">
      <c r="A34" s="53" t="s">
        <v>30</v>
      </c>
      <c r="B34" s="11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3">
        <f t="shared" si="0"/>
        <v>0</v>
      </c>
      <c r="S34" s="5" t="str">
        <f t="shared" si="1"/>
        <v xml:space="preserve"> </v>
      </c>
      <c r="T34" s="59"/>
      <c r="AI34" s="19"/>
      <c r="AJ34" s="19"/>
      <c r="AK34" s="48"/>
      <c r="AL34" s="42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2"/>
      <c r="AY34" s="48"/>
      <c r="AZ34" s="49"/>
    </row>
    <row r="35" spans="1:52" ht="20.100000000000001" customHeight="1" thickBot="1">
      <c r="A35" s="53" t="s">
        <v>31</v>
      </c>
      <c r="B35" s="11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3">
        <f t="shared" si="0"/>
        <v>0</v>
      </c>
      <c r="S35" s="5" t="str">
        <f t="shared" si="1"/>
        <v xml:space="preserve"> </v>
      </c>
      <c r="T35" s="59"/>
      <c r="AI35" s="19"/>
      <c r="AJ35" s="19"/>
      <c r="AK35" s="48"/>
      <c r="AL35" s="42"/>
      <c r="AM35" s="44"/>
      <c r="AN35" s="44"/>
      <c r="AO35" s="112" t="s">
        <v>65</v>
      </c>
      <c r="AP35" s="112"/>
      <c r="AQ35" s="112"/>
      <c r="AR35" s="112"/>
      <c r="AS35" s="112"/>
      <c r="AT35" s="112"/>
      <c r="AU35" s="112"/>
      <c r="AV35" s="45">
        <f>SUMPRODUCT(--(S19:S48&gt;T19:T48))</f>
        <v>30</v>
      </c>
      <c r="AW35" s="44"/>
      <c r="AX35" s="42"/>
      <c r="AY35" s="48"/>
      <c r="AZ35" s="49"/>
    </row>
    <row r="36" spans="1:52" ht="20.100000000000001" customHeight="1" thickBot="1">
      <c r="A36" s="53" t="s">
        <v>32</v>
      </c>
      <c r="B36" s="11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3">
        <f t="shared" si="0"/>
        <v>0</v>
      </c>
      <c r="S36" s="5" t="str">
        <f t="shared" si="1"/>
        <v xml:space="preserve"> </v>
      </c>
      <c r="T36" s="59"/>
      <c r="AI36" s="19"/>
      <c r="AJ36" s="19"/>
      <c r="AK36" s="48"/>
      <c r="AL36" s="42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2"/>
      <c r="AY36" s="48"/>
      <c r="AZ36" s="49"/>
    </row>
    <row r="37" spans="1:52" ht="20.100000000000001" customHeight="1" thickBot="1">
      <c r="A37" s="53" t="s">
        <v>33</v>
      </c>
      <c r="B37" s="11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3">
        <f t="shared" si="0"/>
        <v>0</v>
      </c>
      <c r="S37" s="5" t="str">
        <f t="shared" si="1"/>
        <v xml:space="preserve"> </v>
      </c>
      <c r="T37" s="59"/>
      <c r="AI37" s="19"/>
      <c r="AJ37" s="19"/>
      <c r="AK37" s="48"/>
      <c r="AL37" s="48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48"/>
      <c r="AY37" s="48"/>
      <c r="AZ37" s="49"/>
    </row>
    <row r="38" spans="1:52" ht="20.100000000000001" customHeight="1" thickBot="1">
      <c r="A38" s="53" t="s">
        <v>34</v>
      </c>
      <c r="B38" s="11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3">
        <f t="shared" si="0"/>
        <v>0</v>
      </c>
      <c r="S38" s="5" t="str">
        <f t="shared" si="1"/>
        <v xml:space="preserve"> </v>
      </c>
      <c r="T38" s="59"/>
      <c r="AI38" s="19"/>
      <c r="AJ38" s="19"/>
      <c r="AK38" s="9"/>
      <c r="AL38" s="9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9"/>
      <c r="AY38" s="9"/>
    </row>
    <row r="39" spans="1:52" ht="20.100000000000001" customHeight="1" thickBot="1">
      <c r="A39" s="53" t="s">
        <v>35</v>
      </c>
      <c r="B39" s="11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3">
        <f t="shared" si="0"/>
        <v>0</v>
      </c>
      <c r="S39" s="5" t="str">
        <f t="shared" si="1"/>
        <v xml:space="preserve"> </v>
      </c>
      <c r="T39" s="59"/>
      <c r="AI39" s="19"/>
      <c r="AJ39" s="19"/>
    </row>
    <row r="40" spans="1:52" ht="20.100000000000001" customHeight="1" thickBot="1">
      <c r="A40" s="53" t="s">
        <v>36</v>
      </c>
      <c r="B40" s="11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3">
        <f t="shared" si="0"/>
        <v>0</v>
      </c>
      <c r="S40" s="5" t="str">
        <f t="shared" si="1"/>
        <v xml:space="preserve"> </v>
      </c>
      <c r="T40" s="59"/>
      <c r="AI40" s="19"/>
      <c r="AJ40" s="19"/>
    </row>
    <row r="41" spans="1:52" ht="20.100000000000001" customHeight="1" thickBot="1">
      <c r="A41" s="53" t="s">
        <v>37</v>
      </c>
      <c r="B41" s="11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3">
        <f t="shared" si="0"/>
        <v>0</v>
      </c>
      <c r="S41" s="5" t="str">
        <f t="shared" si="1"/>
        <v xml:space="preserve"> </v>
      </c>
      <c r="T41" s="59"/>
      <c r="AI41" s="19"/>
      <c r="AJ41" s="19"/>
    </row>
    <row r="42" spans="1:52" ht="20.100000000000001" customHeight="1" thickBot="1">
      <c r="A42" s="53" t="s">
        <v>38</v>
      </c>
      <c r="B42" s="11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3">
        <f t="shared" si="0"/>
        <v>0</v>
      </c>
      <c r="S42" s="5" t="str">
        <f t="shared" si="1"/>
        <v xml:space="preserve"> </v>
      </c>
      <c r="T42" s="59"/>
      <c r="AI42" s="19"/>
      <c r="AJ42" s="19"/>
    </row>
    <row r="43" spans="1:52" ht="20.100000000000001" customHeight="1" thickBot="1">
      <c r="A43" s="53" t="s">
        <v>39</v>
      </c>
      <c r="B43" s="11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3">
        <f t="shared" si="0"/>
        <v>0</v>
      </c>
      <c r="S43" s="5" t="str">
        <f t="shared" si="1"/>
        <v xml:space="preserve"> </v>
      </c>
      <c r="T43" s="59"/>
      <c r="AI43" s="19"/>
      <c r="AJ43" s="19"/>
    </row>
    <row r="44" spans="1:52" ht="20.100000000000001" customHeight="1" thickBot="1">
      <c r="A44" s="53" t="s">
        <v>40</v>
      </c>
      <c r="B44" s="11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3">
        <f t="shared" si="0"/>
        <v>0</v>
      </c>
      <c r="S44" s="5" t="str">
        <f t="shared" si="1"/>
        <v xml:space="preserve"> </v>
      </c>
      <c r="T44" s="59"/>
      <c r="AI44" s="19"/>
      <c r="AJ44" s="19"/>
    </row>
    <row r="45" spans="1:52" ht="20.100000000000001" customHeight="1" thickBot="1">
      <c r="A45" s="53" t="s">
        <v>41</v>
      </c>
      <c r="B45" s="11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3">
        <f t="shared" si="0"/>
        <v>0</v>
      </c>
      <c r="S45" s="5" t="str">
        <f t="shared" si="1"/>
        <v xml:space="preserve"> </v>
      </c>
      <c r="T45" s="59"/>
      <c r="AI45" s="19"/>
      <c r="AJ45" s="19"/>
    </row>
    <row r="46" spans="1:52" ht="20.100000000000001" customHeight="1" thickBot="1">
      <c r="A46" s="53" t="s">
        <v>42</v>
      </c>
      <c r="B46" s="11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3">
        <f t="shared" si="0"/>
        <v>0</v>
      </c>
      <c r="S46" s="5" t="str">
        <f t="shared" si="1"/>
        <v xml:space="preserve"> </v>
      </c>
      <c r="T46" s="59"/>
      <c r="AI46" s="19"/>
      <c r="AJ46" s="19"/>
    </row>
    <row r="47" spans="1:52" ht="20.100000000000001" customHeight="1">
      <c r="A47" s="54" t="s">
        <v>28</v>
      </c>
      <c r="B47" s="58"/>
      <c r="C47" s="5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">
        <f t="shared" si="0"/>
        <v>0</v>
      </c>
      <c r="S47" s="5" t="str">
        <f t="shared" si="1"/>
        <v xml:space="preserve"> </v>
      </c>
      <c r="T47" s="60"/>
      <c r="AI47" s="19"/>
      <c r="AJ47" s="19"/>
    </row>
    <row r="48" spans="1:52" ht="20.100000000000001" customHeight="1" thickBot="1">
      <c r="A48" s="54" t="s">
        <v>29</v>
      </c>
      <c r="B48" s="58"/>
      <c r="C48" s="5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">
        <f t="shared" si="0"/>
        <v>0</v>
      </c>
      <c r="S48" s="6" t="str">
        <f t="shared" si="1"/>
        <v xml:space="preserve"> </v>
      </c>
      <c r="T48" s="60"/>
      <c r="AI48" s="19"/>
      <c r="AJ48" s="19"/>
    </row>
    <row r="49" spans="1:35">
      <c r="A49" s="17"/>
      <c r="B49" s="57" t="s">
        <v>18</v>
      </c>
      <c r="C49" s="77"/>
      <c r="D49" s="18">
        <f>COUNTIF(D19:D46,0)</f>
        <v>0</v>
      </c>
      <c r="E49" s="18">
        <f>COUNTIF(E19:E46,0)</f>
        <v>0</v>
      </c>
      <c r="F49" s="18">
        <f t="shared" ref="F49:Q49" si="2">COUNTIF(F19:F46,0)</f>
        <v>0</v>
      </c>
      <c r="G49" s="18">
        <f t="shared" si="2"/>
        <v>0</v>
      </c>
      <c r="H49" s="18">
        <f t="shared" si="2"/>
        <v>0</v>
      </c>
      <c r="I49" s="18">
        <f t="shared" si="2"/>
        <v>0</v>
      </c>
      <c r="J49" s="18">
        <f t="shared" si="2"/>
        <v>0</v>
      </c>
      <c r="K49" s="18">
        <f t="shared" si="2"/>
        <v>0</v>
      </c>
      <c r="L49" s="18">
        <f t="shared" si="2"/>
        <v>0</v>
      </c>
      <c r="M49" s="18">
        <f t="shared" si="2"/>
        <v>0</v>
      </c>
      <c r="N49" s="18">
        <f t="shared" si="2"/>
        <v>0</v>
      </c>
      <c r="O49" s="18">
        <f t="shared" si="2"/>
        <v>0</v>
      </c>
      <c r="P49" s="18">
        <f t="shared" si="2"/>
        <v>0</v>
      </c>
      <c r="Q49" s="18">
        <f t="shared" si="2"/>
        <v>0</v>
      </c>
      <c r="R49" s="77"/>
      <c r="S49" s="21">
        <f>COUNTIF(S20:S46,2)</f>
        <v>0</v>
      </c>
      <c r="T49" s="77"/>
    </row>
    <row r="50" spans="1:35">
      <c r="A50" s="17"/>
      <c r="B50" s="22" t="s">
        <v>19</v>
      </c>
      <c r="C50" s="78"/>
      <c r="D50" s="23" t="e">
        <f>100/C12*D49</f>
        <v>#DIV/0!</v>
      </c>
      <c r="E50" s="23" t="e">
        <f>100/C12*E49</f>
        <v>#DIV/0!</v>
      </c>
      <c r="F50" s="23" t="e">
        <f>100/C12*F49</f>
        <v>#DIV/0!</v>
      </c>
      <c r="G50" s="23" t="e">
        <f>100/C12*G49</f>
        <v>#DIV/0!</v>
      </c>
      <c r="H50" s="23" t="e">
        <f>100/C12*H49</f>
        <v>#DIV/0!</v>
      </c>
      <c r="I50" s="23" t="e">
        <f>100/C12*I49</f>
        <v>#DIV/0!</v>
      </c>
      <c r="J50" s="23" t="e">
        <f>100/C12*J49</f>
        <v>#DIV/0!</v>
      </c>
      <c r="K50" s="23" t="e">
        <f>100/C12*K49</f>
        <v>#DIV/0!</v>
      </c>
      <c r="L50" s="23" t="e">
        <f>100/C12*L49</f>
        <v>#DIV/0!</v>
      </c>
      <c r="M50" s="23" t="e">
        <f>100/C12*M49</f>
        <v>#DIV/0!</v>
      </c>
      <c r="N50" s="23" t="e">
        <f>100/C12*N49</f>
        <v>#DIV/0!</v>
      </c>
      <c r="O50" s="23" t="e">
        <f>100/C12*O49</f>
        <v>#DIV/0!</v>
      </c>
      <c r="P50" s="23" t="e">
        <f>100/C12*P49</f>
        <v>#DIV/0!</v>
      </c>
      <c r="Q50" s="23" t="e">
        <f>100/C12*Q49</f>
        <v>#DIV/0!</v>
      </c>
      <c r="R50" s="78"/>
      <c r="S50" s="23" t="e">
        <f>100/C12*S49</f>
        <v>#DIV/0!</v>
      </c>
      <c r="T50" s="78"/>
    </row>
    <row r="51" spans="1:35">
      <c r="A51" s="20"/>
      <c r="B51" s="20" t="s">
        <v>20</v>
      </c>
      <c r="C51" s="78"/>
      <c r="D51" s="24">
        <f>C12-D49</f>
        <v>0</v>
      </c>
      <c r="E51" s="24">
        <f>C12-E49</f>
        <v>0</v>
      </c>
      <c r="F51" s="24">
        <f>C12-F49</f>
        <v>0</v>
      </c>
      <c r="G51" s="24">
        <f>C12-G49</f>
        <v>0</v>
      </c>
      <c r="H51" s="24">
        <f>C12-H49</f>
        <v>0</v>
      </c>
      <c r="I51" s="24">
        <f>C12-I49</f>
        <v>0</v>
      </c>
      <c r="J51" s="24">
        <f>C12-J49</f>
        <v>0</v>
      </c>
      <c r="K51" s="24">
        <f>C12-K49</f>
        <v>0</v>
      </c>
      <c r="L51" s="24">
        <f>C12-L49</f>
        <v>0</v>
      </c>
      <c r="M51" s="24">
        <f>C12-M49</f>
        <v>0</v>
      </c>
      <c r="N51" s="24">
        <f>C12-N49</f>
        <v>0</v>
      </c>
      <c r="O51" s="24">
        <f>C12-O49</f>
        <v>0</v>
      </c>
      <c r="P51" s="24">
        <f>C12-P49</f>
        <v>0</v>
      </c>
      <c r="Q51" s="24">
        <f>C12-Q49</f>
        <v>0</v>
      </c>
      <c r="R51" s="78"/>
      <c r="S51" s="24">
        <f>C12-S49</f>
        <v>0</v>
      </c>
      <c r="T51" s="78"/>
    </row>
    <row r="52" spans="1:35">
      <c r="A52" s="17"/>
      <c r="B52" s="22" t="s">
        <v>21</v>
      </c>
      <c r="C52" s="79"/>
      <c r="D52" s="23" t="e">
        <f>100/C12*D51</f>
        <v>#DIV/0!</v>
      </c>
      <c r="E52" s="23" t="e">
        <f>100/C12*E51</f>
        <v>#DIV/0!</v>
      </c>
      <c r="F52" s="23" t="e">
        <f>100/C12*F51</f>
        <v>#DIV/0!</v>
      </c>
      <c r="G52" s="23" t="e">
        <f>100/C12*G51</f>
        <v>#DIV/0!</v>
      </c>
      <c r="H52" s="23" t="e">
        <f>100/C12*H51</f>
        <v>#DIV/0!</v>
      </c>
      <c r="I52" s="23" t="e">
        <f>100/C12*I51</f>
        <v>#DIV/0!</v>
      </c>
      <c r="J52" s="23" t="e">
        <f>100/C12*J51</f>
        <v>#DIV/0!</v>
      </c>
      <c r="K52" s="23" t="e">
        <f>100/C12*K51</f>
        <v>#DIV/0!</v>
      </c>
      <c r="L52" s="23" t="e">
        <f>100/C12*L51</f>
        <v>#DIV/0!</v>
      </c>
      <c r="M52" s="23" t="e">
        <f>100/C12*M51</f>
        <v>#DIV/0!</v>
      </c>
      <c r="N52" s="23" t="e">
        <f>100/C12*N51</f>
        <v>#DIV/0!</v>
      </c>
      <c r="O52" s="23" t="e">
        <f>100/C12*O51</f>
        <v>#DIV/0!</v>
      </c>
      <c r="P52" s="23" t="e">
        <f>100/C12*P51</f>
        <v>#DIV/0!</v>
      </c>
      <c r="Q52" s="23" t="e">
        <f>100/C12*Q51</f>
        <v>#DIV/0!</v>
      </c>
      <c r="R52" s="79"/>
      <c r="S52" s="23" t="e">
        <f>100/C12*S51</f>
        <v>#DIV/0!</v>
      </c>
      <c r="T52" s="79"/>
    </row>
    <row r="53" spans="1:35" ht="19.5" thickBot="1">
      <c r="G53" s="25"/>
      <c r="H53" s="25"/>
      <c r="I53" s="25"/>
      <c r="J53" s="25"/>
      <c r="K53" s="25"/>
    </row>
    <row r="54" spans="1:35" ht="26.25">
      <c r="B54" s="26" t="s">
        <v>48</v>
      </c>
      <c r="C54" s="27">
        <f>COUNTIF(S19:S48,"5")</f>
        <v>0</v>
      </c>
      <c r="F54" s="108" t="s">
        <v>52</v>
      </c>
      <c r="G54" s="109"/>
      <c r="H54" s="109"/>
      <c r="I54" s="109"/>
      <c r="J54" s="28">
        <f>AV35-AV33</f>
        <v>0</v>
      </c>
      <c r="K54" s="25"/>
      <c r="L54" s="29" t="s">
        <v>56</v>
      </c>
      <c r="M54" s="30" t="e">
        <f>100/C12*AV30</f>
        <v>#DIV/0!</v>
      </c>
      <c r="N54" s="31" t="s">
        <v>58</v>
      </c>
    </row>
    <row r="55" spans="1:35" ht="27" thickBot="1">
      <c r="B55" s="32" t="s">
        <v>49</v>
      </c>
      <c r="C55" s="33">
        <f>COUNTIF(S19:S48,"4")</f>
        <v>0</v>
      </c>
      <c r="F55" s="106" t="s">
        <v>53</v>
      </c>
      <c r="G55" s="107"/>
      <c r="H55" s="107"/>
      <c r="I55" s="107"/>
      <c r="J55" s="34">
        <f>SUMPRODUCT(--(S19:S48=T19:T48))</f>
        <v>0</v>
      </c>
      <c r="K55" s="25"/>
      <c r="L55" s="35" t="s">
        <v>57</v>
      </c>
      <c r="M55" s="36" t="e">
        <f>100/C12*AV31</f>
        <v>#DIV/0!</v>
      </c>
      <c r="N55" s="37" t="s">
        <v>58</v>
      </c>
      <c r="AI55" s="38"/>
    </row>
    <row r="56" spans="1:35" ht="27" thickBot="1">
      <c r="B56" s="32" t="s">
        <v>50</v>
      </c>
      <c r="C56" s="33">
        <f>COUNTIF(S19:S48,"3")</f>
        <v>0</v>
      </c>
      <c r="F56" s="104" t="s">
        <v>54</v>
      </c>
      <c r="G56" s="105"/>
      <c r="H56" s="105"/>
      <c r="I56" s="105"/>
      <c r="J56" s="39">
        <f>SUMPRODUCT(--(S19:S48&lt;T19:T48))</f>
        <v>0</v>
      </c>
      <c r="K56" s="25"/>
      <c r="AI56" s="38"/>
    </row>
    <row r="57" spans="1:35" ht="27" thickBot="1">
      <c r="B57" s="40" t="s">
        <v>51</v>
      </c>
      <c r="C57" s="41">
        <f>COUNTIF(S19:S48,"2")</f>
        <v>0</v>
      </c>
      <c r="G57" s="25"/>
      <c r="H57" s="25"/>
      <c r="I57" s="25"/>
      <c r="J57" s="25"/>
      <c r="K57" s="25"/>
    </row>
  </sheetData>
  <sheetProtection sheet="1" objects="1" scenarios="1"/>
  <mergeCells count="31">
    <mergeCell ref="F56:I56"/>
    <mergeCell ref="F55:I55"/>
    <mergeCell ref="F54:I54"/>
    <mergeCell ref="AM8:AS8"/>
    <mergeCell ref="AS31:AU31"/>
    <mergeCell ref="AO33:AU33"/>
    <mergeCell ref="AO35:AU35"/>
    <mergeCell ref="AO26:AU26"/>
    <mergeCell ref="AO27:AU27"/>
    <mergeCell ref="AO28:AU28"/>
    <mergeCell ref="AS30:AU30"/>
    <mergeCell ref="C49:C52"/>
    <mergeCell ref="T49:T52"/>
    <mergeCell ref="B5:E6"/>
    <mergeCell ref="F5:H6"/>
    <mergeCell ref="I5:I6"/>
    <mergeCell ref="B8:B9"/>
    <mergeCell ref="C8:D9"/>
    <mergeCell ref="J5:J6"/>
    <mergeCell ref="R17:R18"/>
    <mergeCell ref="S17:S18"/>
    <mergeCell ref="T17:T18"/>
    <mergeCell ref="R49:R52"/>
    <mergeCell ref="A17:A18"/>
    <mergeCell ref="C17:Q17"/>
    <mergeCell ref="C10:C11"/>
    <mergeCell ref="D10:D11"/>
    <mergeCell ref="B12:B13"/>
    <mergeCell ref="C12:C13"/>
    <mergeCell ref="B10:B11"/>
    <mergeCell ref="B17:B18"/>
  </mergeCells>
  <dataValidations count="5">
    <dataValidation type="list" allowBlank="1" showInputMessage="1" showErrorMessage="1" sqref="T17">
      <formula1>$AN$16:$AN$18</formula1>
    </dataValidation>
    <dataValidation type="list" allowBlank="1" showInputMessage="1" showErrorMessage="1" promptTitle="Номер" prompt="Выберете номер работы" sqref="J5:J6">
      <formula1>$AN$12:$AN$14</formula1>
    </dataValidation>
    <dataValidation type="list" allowBlank="1" showInputMessage="1" showErrorMessage="1" promptTitle="Предмет" prompt="Выберете предмет" sqref="F5:H6">
      <formula1>$AN$9:$AN$10</formula1>
    </dataValidation>
    <dataValidation type="list" allowBlank="1" showInputMessage="1" showErrorMessage="1" promptTitle="Класс" prompt="Выберете номер" sqref="C10:C11">
      <formula1>$AQ$9:$AQ$15</formula1>
    </dataValidation>
    <dataValidation type="list" allowBlank="1" showInputMessage="1" showErrorMessage="1" promptTitle="Класс" prompt="Выберете букву" sqref="D10:D11">
      <formula1>$AR$9:$AR$12</formula1>
    </dataValidation>
  </dataValidations>
  <pageMargins left="0.7" right="0.7" top="0.75" bottom="0.75" header="0.3" footer="0.3"/>
  <pageSetup paperSize="9" scale="46" orientation="landscape" horizontalDpi="180" verticalDpi="180" r:id="rId1"/>
  <colBreaks count="1" manualBreakCount="1">
    <brk id="20" min="1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sqref="A1:G1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zoomScale="55" zoomScaleNormal="55" workbookViewId="0">
      <selection activeCell="A2" sqref="A2:O28"/>
    </sheetView>
  </sheetViews>
  <sheetFormatPr defaultRowHeight="15"/>
  <sheetData>
    <row r="1" spans="1:15" ht="18.7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</row>
    <row r="2" spans="1:15" ht="18.75">
      <c r="A2" s="1">
        <v>2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0</v>
      </c>
    </row>
    <row r="3" spans="1:15" ht="18.75">
      <c r="A3" s="1">
        <v>1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0</v>
      </c>
      <c r="O3" s="1">
        <v>0</v>
      </c>
    </row>
    <row r="4" spans="1:15" ht="18.75">
      <c r="A4" s="1">
        <v>2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0</v>
      </c>
      <c r="N4" s="1">
        <v>0</v>
      </c>
      <c r="O4" s="1">
        <v>0</v>
      </c>
    </row>
    <row r="5" spans="1:15" ht="18.7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0</v>
      </c>
      <c r="N5" s="1">
        <v>0</v>
      </c>
      <c r="O5" s="1">
        <v>0</v>
      </c>
    </row>
    <row r="6" spans="1:15" ht="18.75">
      <c r="A6" s="1">
        <v>2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ht="18.75">
      <c r="A7" s="1">
        <v>1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ht="18.75">
      <c r="A8" s="1">
        <v>2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ht="18.75">
      <c r="A9" s="1">
        <v>1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ht="18.75">
      <c r="A10" s="1">
        <v>2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ht="18.75">
      <c r="A11" s="1">
        <v>1</v>
      </c>
      <c r="B11" s="1">
        <v>1</v>
      </c>
      <c r="C11" s="1"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ht="18.75">
      <c r="A12" s="1">
        <v>2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0</v>
      </c>
    </row>
    <row r="13" spans="1:15" ht="18.75">
      <c r="A13" s="1">
        <v>1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v>0</v>
      </c>
    </row>
    <row r="14" spans="1:15" ht="18.75">
      <c r="A14" s="1">
        <v>2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</row>
    <row r="15" spans="1:15" ht="18.75">
      <c r="A15" s="1">
        <v>1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</row>
    <row r="16" spans="1:15" ht="18.75">
      <c r="A16" s="1">
        <v>2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t="18.75">
      <c r="A17" s="1">
        <v>1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ht="18.75">
      <c r="A18" s="1">
        <v>2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0</v>
      </c>
    </row>
    <row r="19" spans="1:15" ht="18.75">
      <c r="A19" s="1">
        <v>1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0</v>
      </c>
      <c r="O19" s="1">
        <v>0</v>
      </c>
    </row>
    <row r="20" spans="1:15" ht="18.75">
      <c r="A20" s="1">
        <v>2</v>
      </c>
      <c r="B20" s="1">
        <v>1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</row>
    <row r="21" spans="1:15" ht="18.75">
      <c r="A21" s="1">
        <v>1</v>
      </c>
      <c r="B21" s="1">
        <v>1</v>
      </c>
      <c r="C21" s="1">
        <v>0</v>
      </c>
      <c r="D21" s="1">
        <v>0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</row>
    <row r="22" spans="1:15" ht="18.75">
      <c r="A22" s="1">
        <v>2</v>
      </c>
      <c r="B22" s="1">
        <v>1</v>
      </c>
      <c r="C22" s="1">
        <v>0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ht="18.75">
      <c r="A23" s="1">
        <v>1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t="18.75">
      <c r="A24" s="1">
        <v>2</v>
      </c>
      <c r="B24" s="1">
        <v>1</v>
      </c>
      <c r="C24" s="1">
        <v>1</v>
      </c>
      <c r="D24" s="1">
        <v>1</v>
      </c>
      <c r="E24" s="1">
        <v>1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ht="18.75">
      <c r="A25" s="1">
        <v>1</v>
      </c>
      <c r="B25" s="1">
        <v>1</v>
      </c>
      <c r="C25" s="1">
        <v>1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t="18.75">
      <c r="A26" s="1">
        <v>2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0</v>
      </c>
    </row>
    <row r="27" spans="1:15" ht="18.75">
      <c r="A27" s="1">
        <v>1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0</v>
      </c>
      <c r="O27" s="1">
        <v>0</v>
      </c>
    </row>
    <row r="28" spans="1:15" ht="18.75">
      <c r="A28" s="1">
        <v>2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0</v>
      </c>
      <c r="N28" s="1">
        <v>0</v>
      </c>
      <c r="O28" s="1">
        <v>0</v>
      </c>
    </row>
    <row r="29" spans="1:15" ht="18.7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откп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2020-05-04T14:45:24Z</dcterms:modified>
</cp:coreProperties>
</file>