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ГЛАВНАЯ" sheetId="1" r:id="rId1"/>
    <sheet name="Организация" sheetId="2" r:id="rId2"/>
    <sheet name="Обучение" sheetId="3" r:id="rId3"/>
    <sheet name="треня" sheetId="4" r:id="rId4"/>
    <sheet name="Огнетушители" sheetId="5" r:id="rId5"/>
    <sheet name="Подписи" sheetId="6" r:id="rId6"/>
  </sheets>
  <definedNames/>
  <calcPr fullCalcOnLoad="1" refMode="R1C1"/>
</workbook>
</file>

<file path=xl/sharedStrings.xml><?xml version="1.0" encoding="utf-8"?>
<sst xmlns="http://schemas.openxmlformats.org/spreadsheetml/2006/main" count="98" uniqueCount="67">
  <si>
    <t>Ф.И.О.</t>
  </si>
  <si>
    <t>Должность</t>
  </si>
  <si>
    <t>ДАТА</t>
  </si>
  <si>
    <t>инструктажи</t>
  </si>
  <si>
    <t>ОТ</t>
  </si>
  <si>
    <t>ГО и ЧС</t>
  </si>
  <si>
    <t>рождения</t>
  </si>
  <si>
    <t>№ карты</t>
  </si>
  <si>
    <t>увольнения</t>
  </si>
  <si>
    <t>приёма</t>
  </si>
  <si>
    <t>Проведение СОУТ</t>
  </si>
  <si>
    <t>Дата</t>
  </si>
  <si>
    <t>ДАТА ОСМОТРОВ</t>
  </si>
  <si>
    <t>Мед.</t>
  </si>
  <si>
    <t>Псих.</t>
  </si>
  <si>
    <t>Документы для сотрудников при трудоустройстве и в процессе работы</t>
  </si>
  <si>
    <t>Ответственные за ОТ</t>
  </si>
  <si>
    <t>Ответственные за ПБ</t>
  </si>
  <si>
    <t>Административно-Управленческий персонал</t>
  </si>
  <si>
    <t>Руководители организаций / директора</t>
  </si>
  <si>
    <t>Перечень документов для определённых категорий работников, обязательных для ознакомления под подпись при трудоустройстве и в процессе трудовой деятельности</t>
  </si>
  <si>
    <t>Генеральный директор, директор, руководитель ООО/ИП</t>
  </si>
  <si>
    <t>заместители руководителей организации</t>
  </si>
  <si>
    <t>исполнительные, технические директора</t>
  </si>
  <si>
    <t>заместители (генерального) директора</t>
  </si>
  <si>
    <t>менеджер, администратор</t>
  </si>
  <si>
    <t>и прочие</t>
  </si>
  <si>
    <t>отдел бухгалтерии: главбух, бухгалтер, заместители (главного) бухгалтера, юрисконсульт, секретарь</t>
  </si>
  <si>
    <t>Перечень документации по пожарной безопасности на объекте</t>
  </si>
  <si>
    <t>Перечень документации по охране труда на объекте</t>
  </si>
  <si>
    <t>1. ПБ</t>
  </si>
  <si>
    <t>3. ПБ</t>
  </si>
  <si>
    <t>обучен ПБ</t>
  </si>
  <si>
    <t>ДА</t>
  </si>
  <si>
    <t>НЕТ</t>
  </si>
  <si>
    <t>д.б. обучен ПБ</t>
  </si>
  <si>
    <t>д.б. обучен ОТ</t>
  </si>
  <si>
    <t>Производство / рабочие профессии / командированные / подряд.</t>
  </si>
  <si>
    <t>Начальник производства / мастер цеха / мастер участка / начальник подразделения</t>
  </si>
  <si>
    <t>ГЛАВНАЯ</t>
  </si>
  <si>
    <t>Наименование организации</t>
  </si>
  <si>
    <t>Дата проведения тренировок</t>
  </si>
  <si>
    <t>ФАКТИЧЕСКАЯ</t>
  </si>
  <si>
    <t>СЛЕДУЮЩАЯ</t>
  </si>
  <si>
    <t>Дата проведения объектовой тренировки по эвакуации и тушению (условного) пожара</t>
  </si>
  <si>
    <t>Дата осмотра первичных средств пожаротушения (огнетушители)</t>
  </si>
  <si>
    <t>Дата изготовления</t>
  </si>
  <si>
    <t>Дата замены</t>
  </si>
  <si>
    <t>Дата проверки</t>
  </si>
  <si>
    <t>Дата следующей проверки</t>
  </si>
  <si>
    <t>Обучение руководителей и отвественных за ОТ, ПБ, ПМП, ГО ЧС ЭБ</t>
  </si>
  <si>
    <t>ДАТА ОБУЧЕНИЯ РУКОВОДИТЕЛЕЙ И ОТВЕТСТВЕННЫХ ЛИЦ</t>
  </si>
  <si>
    <t>Электробезопасность</t>
  </si>
  <si>
    <t>Первая медицинская помощь</t>
  </si>
  <si>
    <t>Пожаро-технический минимум</t>
  </si>
  <si>
    <t>Охрана труда</t>
  </si>
  <si>
    <t>ФАКТИЧ</t>
  </si>
  <si>
    <t>ПОВТОРН</t>
  </si>
  <si>
    <t>Вводный ОТ</t>
  </si>
  <si>
    <t>повтор ОТ</t>
  </si>
  <si>
    <t>повтор ПБ</t>
  </si>
  <si>
    <t>повтор ЭБ</t>
  </si>
  <si>
    <t>Вводн ПБ</t>
  </si>
  <si>
    <t>Вводн ЭБ</t>
  </si>
  <si>
    <t>№ 498123</t>
  </si>
  <si>
    <t>Порядковый № огнетушителя</t>
  </si>
  <si>
    <t>Если в "Наименование организации" заменить первую дату, выделенную красным на 27.12.2019, то выделение пропадёт, при этом вторая выделенная красным цветом дата сохранится. К сожалению, на листе "ГЛАВНАЯ" не высветится "подходит срок". Как сделать функцию "ЕСЛИ" ко всему столбцу? Пыталась интервалом и выделением, не получилось. Данную формулу буду применять также и для "Дата проведения тренировок"; "Дата осмотра первичных средств пожаротушения"; "Обучение руководителей". Такое ощущение, что где-то какую-то формулу забыла добавить...((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</si>
</sst>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9"/>
      <name val="Calibri"/>
      <family val="2"/>
    </font>
    <font>
      <sz val="8"/>
      <color indexed="8"/>
      <name val="Calibri"/>
      <family val="2"/>
    </font>
    <font>
      <b/>
      <u val="single"/>
      <sz val="11"/>
      <color indexed="40"/>
      <name val="Calibri"/>
      <family val="2"/>
    </font>
    <font>
      <b/>
      <u val="single"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b/>
      <sz val="11"/>
      <color indexed="5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1"/>
      <color indexed="56"/>
      <name val="Calibri"/>
      <family val="2"/>
    </font>
    <font>
      <b/>
      <sz val="12"/>
      <color indexed="40"/>
      <name val="Calibri"/>
      <family val="2"/>
    </font>
    <font>
      <sz val="12"/>
      <color indexed="8"/>
      <name val="Calibri"/>
      <family val="2"/>
    </font>
    <font>
      <u val="single"/>
      <sz val="14"/>
      <color indexed="30"/>
      <name val="Calibri"/>
      <family val="2"/>
    </font>
    <font>
      <u val="single"/>
      <sz val="14"/>
      <name val="Calibri"/>
      <family val="2"/>
    </font>
    <font>
      <u val="single"/>
      <sz val="14"/>
      <color indexed="9"/>
      <name val="Calibri"/>
      <family val="2"/>
    </font>
    <font>
      <b/>
      <sz val="11"/>
      <color indexed="4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8"/>
      <color theme="1"/>
      <name val="Calibri"/>
      <family val="2"/>
    </font>
    <font>
      <b/>
      <sz val="11"/>
      <color rgb="FFFFC000"/>
      <name val="Calibri"/>
      <family val="2"/>
    </font>
    <font>
      <b/>
      <u val="single"/>
      <sz val="11"/>
      <color theme="0"/>
      <name val="Calibri"/>
      <family val="2"/>
    </font>
    <font>
      <b/>
      <sz val="11"/>
      <color rgb="FFFFFF00"/>
      <name val="Calibri"/>
      <family val="2"/>
    </font>
    <font>
      <b/>
      <sz val="12"/>
      <color rgb="FF00B0F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u val="single"/>
      <sz val="14"/>
      <color theme="10"/>
      <name val="Calibri"/>
      <family val="2"/>
    </font>
    <font>
      <u val="single"/>
      <sz val="14"/>
      <color theme="0"/>
      <name val="Calibri"/>
      <family val="2"/>
    </font>
    <font>
      <b/>
      <u val="single"/>
      <sz val="11"/>
      <color rgb="FF00B0F0"/>
      <name val="Calibri"/>
      <family val="2"/>
    </font>
    <font>
      <u val="single"/>
      <sz val="11"/>
      <color theme="0"/>
      <name val="Calibri"/>
      <family val="2"/>
    </font>
    <font>
      <b/>
      <sz val="11"/>
      <color rgb="FF00B0F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0"/>
      <name val="Calibri"/>
      <family val="2"/>
    </font>
    <font>
      <sz val="11"/>
      <color rgb="FF002060"/>
      <name val="Calibri"/>
      <family val="2"/>
    </font>
  </fonts>
  <fills count="10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type="path" left="1" right="1" top="1" bottom="1">
        <stop position="0">
          <color theme="0" tint="-0.4980199933052063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1">
          <color rgb="FFC00000"/>
        </stop>
      </gradientFill>
    </fill>
    <fill>
      <gradientFill degree="90">
        <stop position="0">
          <color theme="1"/>
        </stop>
        <stop position="1">
          <color rgb="FFC00000"/>
        </stop>
      </gradientFill>
    </fill>
    <fill>
      <gradientFill degree="90">
        <stop position="0">
          <color theme="1"/>
        </stop>
        <stop position="1">
          <color rgb="FFC00000"/>
        </stop>
      </gradientFill>
    </fill>
    <fill>
      <gradientFill degree="90">
        <stop position="0">
          <color theme="1"/>
        </stop>
        <stop position="1">
          <color rgb="FFC00000"/>
        </stop>
      </gradientFill>
    </fill>
    <fill>
      <gradientFill degree="90">
        <stop position="0">
          <color theme="1"/>
        </stop>
        <stop position="1">
          <color rgb="FFC00000"/>
        </stop>
      </gradientFill>
    </fill>
    <fill>
      <gradientFill degree="90">
        <stop position="0">
          <color theme="1"/>
        </stop>
        <stop position="1">
          <color rgb="FFC00000"/>
        </stop>
      </gradientFill>
    </fill>
    <fill>
      <gradientFill degree="90">
        <stop position="0">
          <color theme="1"/>
        </stop>
        <stop position="1">
          <color rgb="FFC00000"/>
        </stop>
      </gradientFill>
    </fill>
    <fill>
      <gradientFill degree="90">
        <stop position="0">
          <color theme="1"/>
        </stop>
        <stop position="1">
          <color rgb="FFC00000"/>
        </stop>
      </gradientFill>
    </fill>
    <fill>
      <gradientFill degree="90">
        <stop position="0">
          <color theme="1"/>
        </stop>
        <stop position="1">
          <color rgb="FFC00000"/>
        </stop>
      </gradient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type="path" left="1" right="1" top="1" bottom="1">
        <stop position="0">
          <color theme="0" tint="-0.4980199933052063"/>
        </stop>
        <stop position="1">
          <color theme="1"/>
        </stop>
      </gradientFill>
    </fill>
    <fill>
      <gradientFill type="path" left="1" right="1" top="1" bottom="1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rgb="FFFFFF00"/>
        </stop>
        <stop position="1">
          <color theme="0" tint="-0.4980199933052063"/>
        </stop>
      </gradientFill>
    </fill>
    <fill>
      <gradientFill degree="90">
        <stop position="0">
          <color rgb="FFFFFF00"/>
        </stop>
        <stop position="1">
          <color theme="0" tint="-0.4980199933052063"/>
        </stop>
      </gradientFill>
    </fill>
    <fill>
      <gradientFill degree="90">
        <stop position="0">
          <color rgb="FFFFFF00"/>
        </stop>
        <stop position="1">
          <color theme="0" tint="-0.4980199933052063"/>
        </stop>
      </gradientFill>
    </fill>
    <fill>
      <gradientFill degree="90">
        <stop position="0">
          <color rgb="FFFFFF00"/>
        </stop>
        <stop position="1">
          <color theme="0" tint="-0.4980199933052063"/>
        </stop>
      </gradientFill>
    </fill>
    <fill>
      <gradientFill degree="90">
        <stop position="0">
          <color rgb="FFFFFF00"/>
        </stop>
        <stop position="1">
          <color theme="0" tint="-0.4980199933052063"/>
        </stop>
      </gradientFill>
    </fill>
    <fill>
      <gradientFill degree="90">
        <stop position="0">
          <color rgb="FFFFFF00"/>
        </stop>
        <stop position="1">
          <color theme="0" tint="-0.4980199933052063"/>
        </stop>
      </gradientFill>
    </fill>
    <fill>
      <gradientFill degree="90">
        <stop position="0">
          <color rgb="FFFFFF00"/>
        </stop>
        <stop position="1">
          <color theme="0" tint="-0.4980199933052063"/>
        </stop>
      </gradientFill>
    </fill>
    <fill>
      <gradientFill degree="90">
        <stop position="0">
          <color rgb="FFFFFF00"/>
        </stop>
        <stop position="1">
          <color theme="0" tint="-0.4980199933052063"/>
        </stop>
      </gradientFill>
    </fill>
    <fill>
      <gradientFill type="path">
        <stop position="0">
          <color theme="1"/>
        </stop>
        <stop position="1">
          <color theme="0" tint="-0.4980199933052063"/>
        </stop>
      </gradientFill>
    </fill>
    <fill>
      <gradientFill type="path">
        <stop position="0">
          <color theme="1"/>
        </stop>
        <stop position="1">
          <color theme="0" tint="-0.4980199933052063"/>
        </stop>
      </gradientFill>
    </fill>
    <fill>
      <gradientFill type="path">
        <stop position="0">
          <color theme="1"/>
        </stop>
        <stop position="1">
          <color theme="0" tint="-0.4980199933052063"/>
        </stop>
      </gradientFill>
    </fill>
    <fill>
      <gradientFill type="path">
        <stop position="0">
          <color theme="1"/>
        </stop>
        <stop position="1">
          <color theme="0" tint="-0.4980199933052063"/>
        </stop>
      </gradientFill>
    </fill>
    <fill>
      <gradientFill type="path">
        <stop position="0">
          <color theme="1"/>
        </stop>
        <stop position="1">
          <color theme="0" tint="-0.4980199933052063"/>
        </stop>
      </gradientFill>
    </fill>
    <fill>
      <gradientFill type="path">
        <stop position="0">
          <color theme="1"/>
        </stop>
        <stop position="1">
          <color theme="0" tint="-0.4980199933052063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theme="1"/>
        </stop>
      </gradientFill>
    </fill>
    <fill>
      <gradientFill degree="90">
        <stop position="0">
          <color theme="0" tint="-0.4980199933052063"/>
        </stop>
        <stop position="1">
          <color rgb="FFFF0000"/>
        </stop>
      </gradientFill>
    </fill>
    <fill>
      <gradientFill degree="90">
        <stop position="0">
          <color theme="0" tint="-0.4980199933052063"/>
        </stop>
        <stop position="1">
          <color rgb="FFFF0000"/>
        </stop>
      </gradientFill>
    </fill>
    <fill>
      <gradientFill type="path" left="1" right="1" top="1" bottom="1">
        <stop position="0">
          <color theme="0" tint="-0.4980199933052063"/>
        </stop>
        <stop position="1">
          <color theme="1"/>
        </stop>
      </gradientFill>
    </fill>
    <fill>
      <gradientFill type="path" left="1" right="1" top="1" bottom="1">
        <stop position="0">
          <color theme="0" tint="-0.4980199933052063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/>
    </xf>
    <xf numFmtId="0" fontId="48" fillId="0" borderId="11" xfId="0" applyFont="1" applyBorder="1" applyAlignment="1">
      <alignment vertical="center" shrinkToFit="1"/>
    </xf>
    <xf numFmtId="0" fontId="58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4" fontId="59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14" fontId="60" fillId="0" borderId="0" xfId="0" applyNumberFormat="1" applyFont="1" applyBorder="1" applyAlignment="1">
      <alignment horizontal="center" vertical="center" shrinkToFit="1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34" borderId="12" xfId="0" applyFont="1" applyFill="1" applyBorder="1" applyAlignment="1">
      <alignment horizontal="center" vertical="top"/>
    </xf>
    <xf numFmtId="0" fontId="49" fillId="35" borderId="12" xfId="0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center" vertical="top"/>
    </xf>
    <xf numFmtId="0" fontId="49" fillId="37" borderId="12" xfId="0" applyFont="1" applyFill="1" applyBorder="1" applyAlignment="1">
      <alignment horizontal="center" vertical="center"/>
    </xf>
    <xf numFmtId="0" fontId="62" fillId="38" borderId="12" xfId="42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4" fontId="59" fillId="33" borderId="12" xfId="0" applyNumberFormat="1" applyFont="1" applyFill="1" applyBorder="1" applyAlignment="1">
      <alignment horizontal="center" vertical="center"/>
    </xf>
    <xf numFmtId="0" fontId="63" fillId="39" borderId="12" xfId="0" applyFont="1" applyFill="1" applyBorder="1" applyAlignment="1">
      <alignment horizontal="center" vertical="center"/>
    </xf>
    <xf numFmtId="0" fontId="64" fillId="4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60" fillId="0" borderId="10" xfId="0" applyNumberFormat="1" applyFont="1" applyBorder="1" applyAlignment="1">
      <alignment horizontal="center" vertical="center" shrinkToFit="1"/>
    </xf>
    <xf numFmtId="14" fontId="65" fillId="0" borderId="0" xfId="0" applyNumberFormat="1" applyFont="1" applyFill="1" applyBorder="1" applyAlignment="1">
      <alignment horizontal="center" vertical="center"/>
    </xf>
    <xf numFmtId="14" fontId="65" fillId="0" borderId="0" xfId="0" applyNumberFormat="1" applyFont="1" applyFill="1" applyBorder="1" applyAlignment="1">
      <alignment horizontal="center" vertical="center" shrinkToFit="1"/>
    </xf>
    <xf numFmtId="14" fontId="60" fillId="0" borderId="0" xfId="0" applyNumberFormat="1" applyFont="1" applyAlignment="1">
      <alignment horizontal="center" vertical="center"/>
    </xf>
    <xf numFmtId="14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6" fillId="0" borderId="10" xfId="0" applyFont="1" applyBorder="1" applyAlignment="1">
      <alignment horizontal="center" vertical="center"/>
    </xf>
    <xf numFmtId="14" fontId="59" fillId="33" borderId="16" xfId="0" applyNumberFormat="1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" fontId="66" fillId="0" borderId="13" xfId="0" applyNumberFormat="1" applyFont="1" applyFill="1" applyBorder="1" applyAlignment="1">
      <alignment horizontal="center" vertical="center" wrapText="1"/>
    </xf>
    <xf numFmtId="17" fontId="66" fillId="0" borderId="25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14" fontId="60" fillId="0" borderId="27" xfId="0" applyNumberFormat="1" applyFont="1" applyFill="1" applyBorder="1" applyAlignment="1">
      <alignment horizontal="center" vertical="center" wrapText="1"/>
    </xf>
    <xf numFmtId="14" fontId="60" fillId="0" borderId="28" xfId="0" applyNumberFormat="1" applyFont="1" applyFill="1" applyBorder="1" applyAlignment="1">
      <alignment horizontal="center" vertical="center" wrapText="1"/>
    </xf>
    <xf numFmtId="14" fontId="60" fillId="0" borderId="29" xfId="0" applyNumberFormat="1" applyFont="1" applyFill="1" applyBorder="1" applyAlignment="1">
      <alignment horizontal="center" vertical="center" wrapText="1"/>
    </xf>
    <xf numFmtId="14" fontId="60" fillId="0" borderId="30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14" fontId="60" fillId="0" borderId="13" xfId="0" applyNumberFormat="1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14" fontId="60" fillId="0" borderId="25" xfId="0" applyNumberFormat="1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14" fontId="60" fillId="0" borderId="27" xfId="0" applyNumberFormat="1" applyFont="1" applyBorder="1" applyAlignment="1">
      <alignment horizontal="center" vertical="center" shrinkToFit="1"/>
    </xf>
    <xf numFmtId="14" fontId="60" fillId="0" borderId="28" xfId="0" applyNumberFormat="1" applyFont="1" applyBorder="1" applyAlignment="1">
      <alignment horizontal="center" vertical="center" shrinkToFit="1"/>
    </xf>
    <xf numFmtId="14" fontId="60" fillId="0" borderId="29" xfId="0" applyNumberFormat="1" applyFont="1" applyBorder="1" applyAlignment="1">
      <alignment horizontal="center" vertical="center" shrinkToFit="1"/>
    </xf>
    <xf numFmtId="14" fontId="60" fillId="0" borderId="31" xfId="0" applyNumberFormat="1" applyFont="1" applyBorder="1" applyAlignment="1">
      <alignment horizontal="center" vertical="center" shrinkToFit="1"/>
    </xf>
    <xf numFmtId="14" fontId="60" fillId="0" borderId="32" xfId="0" applyNumberFormat="1" applyFont="1" applyBorder="1" applyAlignment="1">
      <alignment horizontal="center" vertical="center" shrinkToFit="1"/>
    </xf>
    <xf numFmtId="14" fontId="60" fillId="0" borderId="33" xfId="0" applyNumberFormat="1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41" borderId="18" xfId="42" applyFont="1" applyFill="1" applyBorder="1" applyAlignment="1">
      <alignment horizontal="center" vertical="center"/>
    </xf>
    <xf numFmtId="0" fontId="23" fillId="41" borderId="34" xfId="42" applyFont="1" applyFill="1" applyBorder="1" applyAlignment="1">
      <alignment horizontal="center" vertical="center"/>
    </xf>
    <xf numFmtId="0" fontId="23" fillId="41" borderId="35" xfId="42" applyFont="1" applyFill="1" applyBorder="1" applyAlignment="1">
      <alignment horizontal="center" vertical="center"/>
    </xf>
    <xf numFmtId="0" fontId="23" fillId="41" borderId="14" xfId="42" applyFont="1" applyFill="1" applyBorder="1" applyAlignment="1">
      <alignment horizontal="center" vertical="center"/>
    </xf>
    <xf numFmtId="0" fontId="23" fillId="41" borderId="0" xfId="42" applyFont="1" applyFill="1" applyBorder="1" applyAlignment="1">
      <alignment horizontal="center" vertical="center"/>
    </xf>
    <xf numFmtId="0" fontId="23" fillId="41" borderId="30" xfId="42" applyFont="1" applyFill="1" applyBorder="1" applyAlignment="1">
      <alignment horizontal="center" vertical="center"/>
    </xf>
    <xf numFmtId="0" fontId="23" fillId="41" borderId="15" xfId="42" applyFont="1" applyFill="1" applyBorder="1" applyAlignment="1">
      <alignment horizontal="center" vertical="center"/>
    </xf>
    <xf numFmtId="0" fontId="23" fillId="41" borderId="36" xfId="42" applyFont="1" applyFill="1" applyBorder="1" applyAlignment="1">
      <alignment horizontal="center" vertical="center"/>
    </xf>
    <xf numFmtId="0" fontId="23" fillId="41" borderId="37" xfId="42" applyFont="1" applyFill="1" applyBorder="1" applyAlignment="1">
      <alignment horizontal="center" vertical="center"/>
    </xf>
    <xf numFmtId="0" fontId="68" fillId="42" borderId="18" xfId="42" applyFont="1" applyFill="1" applyBorder="1" applyAlignment="1">
      <alignment horizontal="center" vertical="center"/>
    </xf>
    <xf numFmtId="0" fontId="68" fillId="42" borderId="34" xfId="42" applyFont="1" applyFill="1" applyBorder="1" applyAlignment="1">
      <alignment horizontal="center" vertical="center"/>
    </xf>
    <xf numFmtId="0" fontId="68" fillId="42" borderId="35" xfId="42" applyFont="1" applyFill="1" applyBorder="1" applyAlignment="1">
      <alignment horizontal="center" vertical="center"/>
    </xf>
    <xf numFmtId="0" fontId="68" fillId="42" borderId="14" xfId="42" applyFont="1" applyFill="1" applyBorder="1" applyAlignment="1">
      <alignment horizontal="center" vertical="center"/>
    </xf>
    <xf numFmtId="0" fontId="68" fillId="42" borderId="0" xfId="42" applyFont="1" applyFill="1" applyBorder="1" applyAlignment="1">
      <alignment horizontal="center" vertical="center"/>
    </xf>
    <xf numFmtId="0" fontId="68" fillId="42" borderId="30" xfId="42" applyFont="1" applyFill="1" applyBorder="1" applyAlignment="1">
      <alignment horizontal="center" vertical="center"/>
    </xf>
    <xf numFmtId="0" fontId="68" fillId="42" borderId="15" xfId="42" applyFont="1" applyFill="1" applyBorder="1" applyAlignment="1">
      <alignment horizontal="center" vertical="center"/>
    </xf>
    <xf numFmtId="0" fontId="68" fillId="42" borderId="36" xfId="42" applyFont="1" applyFill="1" applyBorder="1" applyAlignment="1">
      <alignment horizontal="center" vertical="center"/>
    </xf>
    <xf numFmtId="0" fontId="68" fillId="42" borderId="37" xfId="42" applyFont="1" applyFill="1" applyBorder="1" applyAlignment="1">
      <alignment horizontal="center" vertical="center"/>
    </xf>
    <xf numFmtId="0" fontId="69" fillId="33" borderId="18" xfId="42" applyFont="1" applyFill="1" applyBorder="1" applyAlignment="1">
      <alignment horizontal="center" vertical="center" wrapText="1"/>
    </xf>
    <xf numFmtId="0" fontId="69" fillId="33" borderId="34" xfId="42" applyFont="1" applyFill="1" applyBorder="1" applyAlignment="1">
      <alignment horizontal="center" vertical="center" wrapText="1"/>
    </xf>
    <xf numFmtId="0" fontId="69" fillId="33" borderId="35" xfId="42" applyFont="1" applyFill="1" applyBorder="1" applyAlignment="1">
      <alignment horizontal="center" vertical="center" wrapText="1"/>
    </xf>
    <xf numFmtId="0" fontId="69" fillId="33" borderId="14" xfId="42" applyFont="1" applyFill="1" applyBorder="1" applyAlignment="1">
      <alignment horizontal="center" vertical="center" wrapText="1"/>
    </xf>
    <xf numFmtId="0" fontId="69" fillId="33" borderId="0" xfId="42" applyFont="1" applyFill="1" applyBorder="1" applyAlignment="1">
      <alignment horizontal="center" vertical="center" wrapText="1"/>
    </xf>
    <xf numFmtId="0" fontId="69" fillId="33" borderId="30" xfId="42" applyFont="1" applyFill="1" applyBorder="1" applyAlignment="1">
      <alignment horizontal="center" vertical="center" wrapText="1"/>
    </xf>
    <xf numFmtId="0" fontId="69" fillId="33" borderId="15" xfId="42" applyFont="1" applyFill="1" applyBorder="1" applyAlignment="1">
      <alignment horizontal="center" vertical="center" wrapText="1"/>
    </xf>
    <xf numFmtId="0" fontId="69" fillId="33" borderId="36" xfId="42" applyFont="1" applyFill="1" applyBorder="1" applyAlignment="1">
      <alignment horizontal="center" vertical="center" wrapText="1"/>
    </xf>
    <xf numFmtId="0" fontId="69" fillId="33" borderId="37" xfId="42" applyFont="1" applyFill="1" applyBorder="1" applyAlignment="1">
      <alignment horizontal="center" vertical="center" wrapText="1"/>
    </xf>
    <xf numFmtId="0" fontId="70" fillId="43" borderId="18" xfId="42" applyFont="1" applyFill="1" applyBorder="1" applyAlignment="1">
      <alignment horizontal="center" vertical="center" wrapText="1"/>
    </xf>
    <xf numFmtId="0" fontId="70" fillId="43" borderId="34" xfId="42" applyFont="1" applyFill="1" applyBorder="1" applyAlignment="1">
      <alignment horizontal="center" vertical="center" wrapText="1"/>
    </xf>
    <xf numFmtId="0" fontId="70" fillId="43" borderId="35" xfId="42" applyFont="1" applyFill="1" applyBorder="1" applyAlignment="1">
      <alignment horizontal="center" vertical="center" wrapText="1"/>
    </xf>
    <xf numFmtId="0" fontId="70" fillId="43" borderId="14" xfId="42" applyFont="1" applyFill="1" applyBorder="1" applyAlignment="1">
      <alignment horizontal="center" vertical="center" wrapText="1"/>
    </xf>
    <xf numFmtId="0" fontId="70" fillId="43" borderId="0" xfId="42" applyFont="1" applyFill="1" applyBorder="1" applyAlignment="1">
      <alignment horizontal="center" vertical="center" wrapText="1"/>
    </xf>
    <xf numFmtId="0" fontId="70" fillId="43" borderId="30" xfId="42" applyFont="1" applyFill="1" applyBorder="1" applyAlignment="1">
      <alignment horizontal="center" vertical="center" wrapText="1"/>
    </xf>
    <xf numFmtId="0" fontId="70" fillId="43" borderId="15" xfId="42" applyFont="1" applyFill="1" applyBorder="1" applyAlignment="1">
      <alignment horizontal="center" vertical="center" wrapText="1"/>
    </xf>
    <xf numFmtId="0" fontId="70" fillId="43" borderId="36" xfId="42" applyFont="1" applyFill="1" applyBorder="1" applyAlignment="1">
      <alignment horizontal="center" vertical="center" wrapText="1"/>
    </xf>
    <xf numFmtId="0" fontId="70" fillId="43" borderId="37" xfId="42" applyFont="1" applyFill="1" applyBorder="1" applyAlignment="1">
      <alignment horizontal="center" vertical="center" wrapText="1"/>
    </xf>
    <xf numFmtId="0" fontId="62" fillId="44" borderId="18" xfId="42" applyFont="1" applyFill="1" applyBorder="1" applyAlignment="1">
      <alignment horizontal="center" vertical="center" wrapText="1"/>
    </xf>
    <xf numFmtId="0" fontId="62" fillId="45" borderId="34" xfId="42" applyFont="1" applyFill="1" applyBorder="1" applyAlignment="1">
      <alignment horizontal="center" vertical="center" wrapText="1"/>
    </xf>
    <xf numFmtId="0" fontId="62" fillId="46" borderId="35" xfId="42" applyFont="1" applyFill="1" applyBorder="1" applyAlignment="1">
      <alignment horizontal="center" vertical="center" wrapText="1"/>
    </xf>
    <xf numFmtId="0" fontId="62" fillId="47" borderId="14" xfId="42" applyFont="1" applyFill="1" applyBorder="1" applyAlignment="1">
      <alignment horizontal="center" vertical="center" wrapText="1"/>
    </xf>
    <xf numFmtId="0" fontId="62" fillId="48" borderId="0" xfId="42" applyFont="1" applyFill="1" applyBorder="1" applyAlignment="1">
      <alignment horizontal="center" vertical="center" wrapText="1"/>
    </xf>
    <xf numFmtId="0" fontId="62" fillId="49" borderId="30" xfId="42" applyFont="1" applyFill="1" applyBorder="1" applyAlignment="1">
      <alignment horizontal="center" vertical="center" wrapText="1"/>
    </xf>
    <xf numFmtId="0" fontId="62" fillId="50" borderId="15" xfId="42" applyFont="1" applyFill="1" applyBorder="1" applyAlignment="1">
      <alignment horizontal="center" vertical="center" wrapText="1"/>
    </xf>
    <xf numFmtId="0" fontId="62" fillId="51" borderId="36" xfId="42" applyFont="1" applyFill="1" applyBorder="1" applyAlignment="1">
      <alignment horizontal="center" vertical="center" wrapText="1"/>
    </xf>
    <xf numFmtId="0" fontId="62" fillId="52" borderId="37" xfId="42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8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 shrinkToFit="1"/>
    </xf>
    <xf numFmtId="0" fontId="71" fillId="53" borderId="16" xfId="42" applyFont="1" applyFill="1" applyBorder="1" applyAlignment="1">
      <alignment horizontal="center" vertical="center" shrinkToFit="1"/>
    </xf>
    <xf numFmtId="0" fontId="71" fillId="53" borderId="17" xfId="42" applyFont="1" applyFill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72" fillId="43" borderId="38" xfId="0" applyFont="1" applyFill="1" applyBorder="1" applyAlignment="1">
      <alignment horizontal="center" vertical="center"/>
    </xf>
    <xf numFmtId="0" fontId="72" fillId="43" borderId="39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 wrapText="1"/>
    </xf>
    <xf numFmtId="0" fontId="0" fillId="41" borderId="35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37" xfId="0" applyFont="1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/>
    </xf>
    <xf numFmtId="0" fontId="0" fillId="42" borderId="35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71" fillId="53" borderId="14" xfId="42" applyFont="1" applyFill="1" applyBorder="1" applyAlignment="1">
      <alignment horizontal="center" vertical="center" shrinkToFit="1"/>
    </xf>
    <xf numFmtId="0" fontId="71" fillId="53" borderId="18" xfId="42" applyFont="1" applyFill="1" applyBorder="1" applyAlignment="1">
      <alignment horizontal="center" vertical="center" shrinkToFit="1"/>
    </xf>
    <xf numFmtId="0" fontId="71" fillId="53" borderId="15" xfId="42" applyFont="1" applyFill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73" fillId="54" borderId="18" xfId="0" applyFont="1" applyFill="1" applyBorder="1" applyAlignment="1">
      <alignment horizontal="center" vertical="center" wrapText="1"/>
    </xf>
    <xf numFmtId="0" fontId="73" fillId="54" borderId="34" xfId="0" applyFont="1" applyFill="1" applyBorder="1" applyAlignment="1">
      <alignment horizontal="center" vertical="center" wrapText="1"/>
    </xf>
    <xf numFmtId="0" fontId="73" fillId="54" borderId="35" xfId="0" applyFont="1" applyFill="1" applyBorder="1" applyAlignment="1">
      <alignment horizontal="center" vertical="center" wrapText="1"/>
    </xf>
    <xf numFmtId="0" fontId="73" fillId="54" borderId="14" xfId="0" applyFont="1" applyFill="1" applyBorder="1" applyAlignment="1">
      <alignment horizontal="center" vertical="center" wrapText="1"/>
    </xf>
    <xf numFmtId="0" fontId="73" fillId="54" borderId="0" xfId="0" applyFont="1" applyFill="1" applyBorder="1" applyAlignment="1">
      <alignment horizontal="center" vertical="center" wrapText="1"/>
    </xf>
    <xf numFmtId="0" fontId="73" fillId="54" borderId="30" xfId="0" applyFont="1" applyFill="1" applyBorder="1" applyAlignment="1">
      <alignment horizontal="center" vertical="center" wrapText="1"/>
    </xf>
    <xf numFmtId="0" fontId="73" fillId="54" borderId="15" xfId="0" applyFont="1" applyFill="1" applyBorder="1" applyAlignment="1">
      <alignment horizontal="center" vertical="center" wrapText="1"/>
    </xf>
    <xf numFmtId="0" fontId="73" fillId="54" borderId="36" xfId="0" applyFont="1" applyFill="1" applyBorder="1" applyAlignment="1">
      <alignment horizontal="center" vertical="center" wrapText="1"/>
    </xf>
    <xf numFmtId="0" fontId="73" fillId="54" borderId="37" xfId="0" applyFont="1" applyFill="1" applyBorder="1" applyAlignment="1">
      <alignment horizontal="center" vertical="center" wrapText="1"/>
    </xf>
    <xf numFmtId="0" fontId="63" fillId="55" borderId="38" xfId="0" applyFont="1" applyFill="1" applyBorder="1" applyAlignment="1">
      <alignment horizontal="center" vertical="center"/>
    </xf>
    <xf numFmtId="0" fontId="63" fillId="56" borderId="11" xfId="0" applyFont="1" applyFill="1" applyBorder="1" applyAlignment="1">
      <alignment horizontal="center" vertical="center"/>
    </xf>
    <xf numFmtId="0" fontId="63" fillId="57" borderId="39" xfId="0" applyFont="1" applyFill="1" applyBorder="1" applyAlignment="1">
      <alignment horizontal="center" vertical="center"/>
    </xf>
    <xf numFmtId="0" fontId="61" fillId="58" borderId="38" xfId="0" applyFont="1" applyFill="1" applyBorder="1" applyAlignment="1">
      <alignment horizontal="left" vertical="center"/>
    </xf>
    <xf numFmtId="0" fontId="61" fillId="59" borderId="11" xfId="0" applyFont="1" applyFill="1" applyBorder="1" applyAlignment="1">
      <alignment horizontal="left" vertical="center"/>
    </xf>
    <xf numFmtId="0" fontId="61" fillId="60" borderId="39" xfId="0" applyFont="1" applyFill="1" applyBorder="1" applyAlignment="1">
      <alignment horizontal="left" vertical="center"/>
    </xf>
    <xf numFmtId="0" fontId="49" fillId="61" borderId="38" xfId="0" applyFont="1" applyFill="1" applyBorder="1" applyAlignment="1">
      <alignment horizontal="center" vertical="center"/>
    </xf>
    <xf numFmtId="0" fontId="49" fillId="62" borderId="39" xfId="0" applyFont="1" applyFill="1" applyBorder="1" applyAlignment="1">
      <alignment horizontal="center" vertical="center"/>
    </xf>
    <xf numFmtId="0" fontId="12" fillId="63" borderId="16" xfId="0" applyFont="1" applyFill="1" applyBorder="1" applyAlignment="1">
      <alignment horizontal="center" vertical="center"/>
    </xf>
    <xf numFmtId="0" fontId="12" fillId="64" borderId="17" xfId="0" applyFont="1" applyFill="1" applyBorder="1" applyAlignment="1">
      <alignment horizontal="center" vertical="center"/>
    </xf>
    <xf numFmtId="0" fontId="12" fillId="65" borderId="18" xfId="0" applyFont="1" applyFill="1" applyBorder="1" applyAlignment="1">
      <alignment horizontal="left" vertical="center" wrapText="1"/>
    </xf>
    <xf numFmtId="0" fontId="12" fillId="66" borderId="34" xfId="0" applyFont="1" applyFill="1" applyBorder="1" applyAlignment="1">
      <alignment horizontal="left" vertical="center" wrapText="1"/>
    </xf>
    <xf numFmtId="0" fontId="12" fillId="67" borderId="35" xfId="0" applyFont="1" applyFill="1" applyBorder="1" applyAlignment="1">
      <alignment horizontal="left" vertical="center" wrapText="1"/>
    </xf>
    <xf numFmtId="0" fontId="12" fillId="68" borderId="15" xfId="0" applyFont="1" applyFill="1" applyBorder="1" applyAlignment="1">
      <alignment horizontal="left" vertical="center" wrapText="1"/>
    </xf>
    <xf numFmtId="0" fontId="12" fillId="69" borderId="36" xfId="0" applyFont="1" applyFill="1" applyBorder="1" applyAlignment="1">
      <alignment horizontal="left" vertical="center" wrapText="1"/>
    </xf>
    <xf numFmtId="0" fontId="12" fillId="70" borderId="37" xfId="0" applyFont="1" applyFill="1" applyBorder="1" applyAlignment="1">
      <alignment horizontal="left" vertical="center" wrapText="1"/>
    </xf>
    <xf numFmtId="0" fontId="74" fillId="71" borderId="18" xfId="42" applyFont="1" applyFill="1" applyBorder="1" applyAlignment="1">
      <alignment horizontal="center" vertical="center"/>
    </xf>
    <xf numFmtId="0" fontId="74" fillId="72" borderId="34" xfId="42" applyFont="1" applyFill="1" applyBorder="1" applyAlignment="1">
      <alignment horizontal="center" vertical="center"/>
    </xf>
    <xf numFmtId="0" fontId="74" fillId="73" borderId="35" xfId="42" applyFont="1" applyFill="1" applyBorder="1" applyAlignment="1">
      <alignment horizontal="center" vertical="center"/>
    </xf>
    <xf numFmtId="0" fontId="74" fillId="74" borderId="15" xfId="42" applyFont="1" applyFill="1" applyBorder="1" applyAlignment="1">
      <alignment horizontal="center" vertical="center"/>
    </xf>
    <xf numFmtId="0" fontId="74" fillId="75" borderId="36" xfId="42" applyFont="1" applyFill="1" applyBorder="1" applyAlignment="1">
      <alignment horizontal="center" vertical="center"/>
    </xf>
    <xf numFmtId="0" fontId="74" fillId="76" borderId="37" xfId="42" applyFont="1" applyFill="1" applyBorder="1" applyAlignment="1">
      <alignment horizontal="center" vertical="center"/>
    </xf>
    <xf numFmtId="0" fontId="74" fillId="77" borderId="18" xfId="42" applyFont="1" applyFill="1" applyBorder="1" applyAlignment="1">
      <alignment horizontal="center" vertical="center"/>
    </xf>
    <xf numFmtId="0" fontId="74" fillId="78" borderId="34" xfId="42" applyFont="1" applyFill="1" applyBorder="1" applyAlignment="1">
      <alignment horizontal="center" vertical="center"/>
    </xf>
    <xf numFmtId="0" fontId="74" fillId="79" borderId="35" xfId="42" applyFont="1" applyFill="1" applyBorder="1" applyAlignment="1">
      <alignment horizontal="center" vertical="center"/>
    </xf>
    <xf numFmtId="0" fontId="74" fillId="80" borderId="15" xfId="42" applyFont="1" applyFill="1" applyBorder="1" applyAlignment="1">
      <alignment horizontal="center" vertical="center"/>
    </xf>
    <xf numFmtId="0" fontId="74" fillId="81" borderId="36" xfId="42" applyFont="1" applyFill="1" applyBorder="1" applyAlignment="1">
      <alignment horizontal="center" vertical="center"/>
    </xf>
    <xf numFmtId="0" fontId="74" fillId="82" borderId="37" xfId="42" applyFont="1" applyFill="1" applyBorder="1" applyAlignment="1">
      <alignment horizontal="center" vertical="center"/>
    </xf>
    <xf numFmtId="0" fontId="49" fillId="83" borderId="18" xfId="0" applyFont="1" applyFill="1" applyBorder="1" applyAlignment="1">
      <alignment horizontal="center" vertical="center"/>
    </xf>
    <xf numFmtId="0" fontId="49" fillId="84" borderId="35" xfId="0" applyFont="1" applyFill="1" applyBorder="1" applyAlignment="1">
      <alignment horizontal="center" vertical="center"/>
    </xf>
    <xf numFmtId="0" fontId="49" fillId="85" borderId="15" xfId="0" applyFont="1" applyFill="1" applyBorder="1" applyAlignment="1">
      <alignment horizontal="center" vertical="center"/>
    </xf>
    <xf numFmtId="0" fontId="49" fillId="86" borderId="37" xfId="0" applyFont="1" applyFill="1" applyBorder="1" applyAlignment="1">
      <alignment horizontal="center" vertical="center"/>
    </xf>
    <xf numFmtId="0" fontId="49" fillId="87" borderId="38" xfId="0" applyFont="1" applyFill="1" applyBorder="1" applyAlignment="1">
      <alignment horizontal="center" vertical="top"/>
    </xf>
    <xf numFmtId="0" fontId="49" fillId="88" borderId="11" xfId="0" applyFont="1" applyFill="1" applyBorder="1" applyAlignment="1">
      <alignment horizontal="center" vertical="top"/>
    </xf>
    <xf numFmtId="0" fontId="49" fillId="89" borderId="39" xfId="0" applyFont="1" applyFill="1" applyBorder="1" applyAlignment="1">
      <alignment horizontal="center" vertical="top"/>
    </xf>
    <xf numFmtId="0" fontId="49" fillId="90" borderId="38" xfId="0" applyFont="1" applyFill="1" applyBorder="1" applyAlignment="1">
      <alignment horizontal="center" vertical="center"/>
    </xf>
    <xf numFmtId="0" fontId="49" fillId="91" borderId="11" xfId="0" applyFont="1" applyFill="1" applyBorder="1" applyAlignment="1">
      <alignment horizontal="center" vertical="center"/>
    </xf>
    <xf numFmtId="0" fontId="49" fillId="92" borderId="39" xfId="0" applyFont="1" applyFill="1" applyBorder="1" applyAlignment="1">
      <alignment horizontal="center" vertical="center"/>
    </xf>
    <xf numFmtId="0" fontId="40" fillId="93" borderId="38" xfId="0" applyFont="1" applyFill="1" applyBorder="1" applyAlignment="1">
      <alignment horizontal="center" vertical="top"/>
    </xf>
    <xf numFmtId="0" fontId="40" fillId="94" borderId="39" xfId="0" applyFont="1" applyFill="1" applyBorder="1" applyAlignment="1">
      <alignment horizontal="center" vertical="top"/>
    </xf>
    <xf numFmtId="0" fontId="49" fillId="95" borderId="38" xfId="0" applyFont="1" applyFill="1" applyBorder="1" applyAlignment="1">
      <alignment horizontal="center" vertical="top"/>
    </xf>
    <xf numFmtId="0" fontId="49" fillId="96" borderId="39" xfId="0" applyFont="1" applyFill="1" applyBorder="1" applyAlignment="1">
      <alignment horizontal="center" vertical="top"/>
    </xf>
    <xf numFmtId="0" fontId="64" fillId="97" borderId="38" xfId="0" applyFont="1" applyFill="1" applyBorder="1" applyAlignment="1">
      <alignment horizontal="center" vertical="center"/>
    </xf>
    <xf numFmtId="0" fontId="64" fillId="98" borderId="11" xfId="0" applyFont="1" applyFill="1" applyBorder="1" applyAlignment="1">
      <alignment horizontal="center" vertical="center"/>
    </xf>
    <xf numFmtId="0" fontId="64" fillId="99" borderId="39" xfId="0" applyFont="1" applyFill="1" applyBorder="1" applyAlignment="1">
      <alignment horizontal="center" vertical="center"/>
    </xf>
    <xf numFmtId="0" fontId="12" fillId="100" borderId="38" xfId="0" applyFont="1" applyFill="1" applyBorder="1" applyAlignment="1">
      <alignment horizontal="center" vertical="top"/>
    </xf>
    <xf numFmtId="0" fontId="12" fillId="101" borderId="39" xfId="0" applyFont="1" applyFill="1" applyBorder="1" applyAlignment="1">
      <alignment horizontal="center" vertical="top"/>
    </xf>
    <xf numFmtId="0" fontId="49" fillId="102" borderId="16" xfId="0" applyFont="1" applyFill="1" applyBorder="1" applyAlignment="1">
      <alignment horizontal="center" vertical="center"/>
    </xf>
    <xf numFmtId="0" fontId="49" fillId="103" borderId="17" xfId="0" applyFont="1" applyFill="1" applyBorder="1" applyAlignment="1">
      <alignment horizontal="center" vertical="center"/>
    </xf>
    <xf numFmtId="0" fontId="62" fillId="104" borderId="16" xfId="42" applyFont="1" applyFill="1" applyBorder="1" applyAlignment="1">
      <alignment horizontal="center" vertical="center"/>
    </xf>
    <xf numFmtId="0" fontId="62" fillId="105" borderId="17" xfId="42" applyFont="1" applyFill="1" applyBorder="1" applyAlignment="1">
      <alignment horizontal="center" vertical="center"/>
    </xf>
    <xf numFmtId="0" fontId="62" fillId="106" borderId="38" xfId="42" applyFont="1" applyFill="1" applyBorder="1" applyAlignment="1">
      <alignment horizontal="center" vertical="top"/>
    </xf>
    <xf numFmtId="0" fontId="62" fillId="107" borderId="39" xfId="42" applyFont="1" applyFill="1" applyBorder="1" applyAlignment="1">
      <alignment horizontal="center" vertical="top"/>
    </xf>
    <xf numFmtId="0" fontId="75" fillId="108" borderId="38" xfId="0" applyFont="1" applyFill="1" applyBorder="1" applyAlignment="1">
      <alignment horizontal="left" vertical="center"/>
    </xf>
    <xf numFmtId="0" fontId="75" fillId="108" borderId="11" xfId="0" applyFont="1" applyFill="1" applyBorder="1" applyAlignment="1">
      <alignment horizontal="left" vertical="center"/>
    </xf>
    <xf numFmtId="0" fontId="75" fillId="108" borderId="39" xfId="0" applyFont="1" applyFill="1" applyBorder="1" applyAlignment="1">
      <alignment horizontal="left" vertical="center"/>
    </xf>
    <xf numFmtId="0" fontId="75" fillId="108" borderId="18" xfId="0" applyFont="1" applyFill="1" applyBorder="1" applyAlignment="1">
      <alignment horizontal="left" vertical="center" wrapText="1"/>
    </xf>
    <xf numFmtId="0" fontId="75" fillId="108" borderId="34" xfId="0" applyFont="1" applyFill="1" applyBorder="1" applyAlignment="1">
      <alignment horizontal="left" vertical="center" wrapText="1"/>
    </xf>
    <xf numFmtId="0" fontId="75" fillId="108" borderId="35" xfId="0" applyFont="1" applyFill="1" applyBorder="1" applyAlignment="1">
      <alignment horizontal="left" vertical="center" wrapText="1"/>
    </xf>
    <xf numFmtId="0" fontId="75" fillId="108" borderId="15" xfId="0" applyFont="1" applyFill="1" applyBorder="1" applyAlignment="1">
      <alignment horizontal="left" vertical="center" wrapText="1"/>
    </xf>
    <xf numFmtId="0" fontId="75" fillId="108" borderId="36" xfId="0" applyFont="1" applyFill="1" applyBorder="1" applyAlignment="1">
      <alignment horizontal="left" vertical="center" wrapText="1"/>
    </xf>
    <xf numFmtId="0" fontId="75" fillId="108" borderId="3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&#1076;&#1086;&#1082;&#1080;%20&#1087;&#1086;&#1076;&#1087;&#1080;&#1089;&#1072;&#1085;&#1080;&#1103;\&#1055;&#1086;&#1078;&#1072;&#1088;&#1082;&#1072;\2.%20&#1088;&#1091;&#1082;-&#1083;&#1080;%20&#1086;&#1090;&#1074;&#1077;&#1089;&#1090;&#1074;&#1077;&#1085;&#1085;.docx" TargetMode="External" /><Relationship Id="rId2" Type="http://schemas.openxmlformats.org/officeDocument/2006/relationships/hyperlink" Target="&#1076;&#1086;&#1082;&#1080;%20&#1087;&#1086;&#1076;&#1087;&#1080;&#1089;&#1072;&#1085;&#1080;&#1103;\&#1055;&#1086;&#1078;&#1072;&#1088;&#1082;&#1072;\2.%20&#1088;&#1091;&#1082;-&#1083;&#1080;%20&#1086;&#1090;&#1074;&#1077;&#1089;&#1090;&#1074;&#1077;&#1085;&#1085;.docx" TargetMode="External" /><Relationship Id="rId3" Type="http://schemas.openxmlformats.org/officeDocument/2006/relationships/hyperlink" Target="&#1076;&#1086;&#1082;&#1080;%20&#1087;&#1086;&#1076;&#1087;&#1080;&#1089;&#1072;&#1085;&#1080;&#1103;\&#1055;&#1086;&#1078;&#1072;&#1088;&#1082;&#1072;\3.%20&#1055;&#1041;%20&#1040;&#1059;&#1055;%20&#1080;%20&#1055;&#1056;-&#1042;&#1054;.docx" TargetMode="External" /><Relationship Id="rId4" Type="http://schemas.openxmlformats.org/officeDocument/2006/relationships/hyperlink" Target="&#1076;&#1086;&#1082;&#1080;%20&#1087;&#1086;&#1076;&#1087;&#1080;&#1089;&#1072;&#1085;&#1080;&#1103;\&#1055;&#1086;&#1078;&#1072;&#1088;&#1082;&#1072;\3.%20&#1055;&#1041;%20&#1040;&#1059;&#1055;%20&#1080;%20&#1055;&#1056;-&#1042;&#1054;.docx" TargetMode="External" /><Relationship Id="rId5" Type="http://schemas.openxmlformats.org/officeDocument/2006/relationships/hyperlink" Target="&#1076;&#1086;&#1082;&#1080;%20&#1087;&#1086;&#1076;&#1087;&#1080;&#1089;&#1072;&#1085;&#1080;&#1103;\&#1055;&#1086;&#1078;&#1072;&#1088;&#1082;&#1072;\3.%20&#1055;&#1041;%20&#1040;&#1059;&#1055;%20&#1080;%20&#1055;&#1056;-&#1042;&#1054;.docx" TargetMode="External" /><Relationship Id="rId6" Type="http://schemas.openxmlformats.org/officeDocument/2006/relationships/hyperlink" Target="&#1076;&#1086;&#1082;&#1080;%20&#1087;&#1086;&#1076;&#1087;&#1080;&#1089;&#1072;&#1085;&#1080;&#1103;\&#1055;&#1086;&#1078;&#1072;&#1088;&#1082;&#1072;\2.%20&#1088;&#1091;&#1082;-&#1083;&#1080;%20&#1086;&#1090;&#1074;&#1077;&#1089;&#1090;&#1074;&#1077;&#1085;&#1085;.docx" TargetMode="External" /><Relationship Id="rId7" Type="http://schemas.openxmlformats.org/officeDocument/2006/relationships/hyperlink" Target="&#1076;&#1086;&#1082;&#1080;%20&#1087;&#1086;&#1076;&#1087;&#1080;&#1089;&#1072;&#1085;&#1080;&#1103;\&#1055;&#1086;&#1078;&#1072;&#1088;&#1082;&#1072;\1.%20&#1042;&#1089;&#1103;%20&#1087;&#1086;&#1078;&#1072;&#1088;&#1082;&#1072;.docx" TargetMode="External" /><Relationship Id="rId8" Type="http://schemas.openxmlformats.org/officeDocument/2006/relationships/hyperlink" Target="&#1076;&#1086;&#1082;&#1080;%20&#1087;&#1086;&#1076;&#1087;&#1080;&#1089;&#1072;&#1085;&#1080;&#1103;\&#1054;&#1093;&#1088;&#1072;&#1085;&#1072;%20&#1090;&#1088;&#1091;&#1076;&#1072;\1.%20&#1074;&#1089;&#1103;%20&#1076;&#1082;-&#1094;&#1080;&#1103;%20&#1054;&#1058;.doc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E5" sqref="E5:T21"/>
    </sheetView>
  </sheetViews>
  <sheetFormatPr defaultColWidth="9.140625" defaultRowHeight="15"/>
  <cols>
    <col min="1" max="1" width="9.140625" style="0" customWidth="1"/>
  </cols>
  <sheetData>
    <row r="1" spans="1:4" ht="15">
      <c r="A1" s="90" t="s">
        <v>40</v>
      </c>
      <c r="B1" s="91"/>
      <c r="C1" s="91"/>
      <c r="D1" s="92"/>
    </row>
    <row r="2" spans="1:6" ht="15">
      <c r="A2" s="93"/>
      <c r="B2" s="94"/>
      <c r="C2" s="94"/>
      <c r="D2" s="95"/>
      <c r="E2" s="79" t="str">
        <f>IF(OR(Организация!L3-Организация!A3&lt;14,Организация!N3-Организация!A3&lt;14,Организация!P3-Организация!A3&lt;14),"Подходит срок","--")</f>
        <v>Подходит срок</v>
      </c>
      <c r="F2" s="80"/>
    </row>
    <row r="3" spans="1:9" ht="15.75" thickBot="1">
      <c r="A3" s="96"/>
      <c r="B3" s="97"/>
      <c r="C3" s="97"/>
      <c r="D3" s="98"/>
      <c r="E3" s="11"/>
      <c r="F3" s="11"/>
      <c r="G3" s="11"/>
      <c r="H3" s="11"/>
      <c r="I3" s="11"/>
    </row>
    <row r="4" spans="8:9" ht="15.75" thickBot="1">
      <c r="H4" s="11"/>
      <c r="I4" s="11"/>
    </row>
    <row r="5" spans="1:20" ht="15">
      <c r="A5" s="81" t="s">
        <v>41</v>
      </c>
      <c r="B5" s="82"/>
      <c r="C5" s="82"/>
      <c r="D5" s="83"/>
      <c r="E5" s="78" t="s">
        <v>66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5">
      <c r="A6" s="84"/>
      <c r="B6" s="85"/>
      <c r="C6" s="85"/>
      <c r="D6" s="86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ht="15.75" thickBot="1">
      <c r="A7" s="87"/>
      <c r="B7" s="88"/>
      <c r="C7" s="88"/>
      <c r="D7" s="89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5:20" ht="15.75" thickBot="1"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15">
      <c r="A9" s="99" t="s">
        <v>45</v>
      </c>
      <c r="B9" s="100"/>
      <c r="C9" s="100"/>
      <c r="D9" s="101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0" ht="15">
      <c r="A10" s="102"/>
      <c r="B10" s="103"/>
      <c r="C10" s="103"/>
      <c r="D10" s="104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ht="15">
      <c r="A11" s="102"/>
      <c r="B11" s="103"/>
      <c r="C11" s="103"/>
      <c r="D11" s="104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15.75" thickBot="1">
      <c r="A12" s="105"/>
      <c r="B12" s="106"/>
      <c r="C12" s="106"/>
      <c r="D12" s="10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5:20" ht="15.75" thickBot="1"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ht="15">
      <c r="A14" s="108" t="s">
        <v>50</v>
      </c>
      <c r="B14" s="109"/>
      <c r="C14" s="109"/>
      <c r="D14" s="110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 ht="15">
      <c r="A15" s="111"/>
      <c r="B15" s="112"/>
      <c r="C15" s="112"/>
      <c r="D15" s="11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 ht="15.75" thickBot="1">
      <c r="A16" s="114"/>
      <c r="B16" s="115"/>
      <c r="C16" s="115"/>
      <c r="D16" s="116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5:20" ht="15.75" thickBot="1"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1:20" ht="15">
      <c r="A18" s="117" t="s">
        <v>15</v>
      </c>
      <c r="B18" s="118"/>
      <c r="C18" s="118"/>
      <c r="D18" s="119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0" ht="15" customHeight="1">
      <c r="A19" s="120"/>
      <c r="B19" s="121"/>
      <c r="C19" s="121"/>
      <c r="D19" s="122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1:20" ht="15.75" thickBot="1">
      <c r="A20" s="123"/>
      <c r="B20" s="124"/>
      <c r="C20" s="124"/>
      <c r="D20" s="125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5:20" ht="15"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</sheetData>
  <sheetProtection/>
  <mergeCells count="7">
    <mergeCell ref="E5:T21"/>
    <mergeCell ref="E2:F2"/>
    <mergeCell ref="A5:D7"/>
    <mergeCell ref="A1:D3"/>
    <mergeCell ref="A9:D12"/>
    <mergeCell ref="A14:D16"/>
    <mergeCell ref="A18:D20"/>
  </mergeCells>
  <hyperlinks>
    <hyperlink ref="A1" location="ЧЗДТ!A1" display="ООО &quot;ЧЗДТ&quot;"/>
    <hyperlink ref="A18:B19" location="Подписи!R1C1" display="Документы для сотрудников при трудоустройстве и в процессе работы"/>
    <hyperlink ref="A5:D7" location="треня!R1C1" display="Дата проведения тренировок"/>
    <hyperlink ref="A1:D3" location="Организация!R1C1" display="Наименование организации"/>
    <hyperlink ref="A9:D12" location="Огнетушители!R1C1" display="Дата осмотра первичных средств пожаротушения (огнетушители)"/>
    <hyperlink ref="A14:D16" location="Обучение!R1C1" display="Обучение руководителей и отвественных за ОТ, ПБ, ПМП, ГО ЧС ЭБ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8.421875" style="8" customWidth="1"/>
    <col min="2" max="2" width="28.8515625" style="0" customWidth="1"/>
    <col min="3" max="3" width="30.57421875" style="0" customWidth="1"/>
    <col min="4" max="4" width="9.421875" style="0" customWidth="1"/>
    <col min="5" max="5" width="9.57421875" style="0" customWidth="1"/>
    <col min="6" max="6" width="10.28125" style="0" customWidth="1"/>
    <col min="7" max="7" width="12.7109375" style="0" customWidth="1"/>
    <col min="8" max="8" width="13.421875" style="0" customWidth="1"/>
    <col min="9" max="9" width="7.57421875" style="0" customWidth="1"/>
    <col min="10" max="10" width="7.7109375" style="0" customWidth="1"/>
    <col min="11" max="11" width="9.421875" style="29" customWidth="1"/>
    <col min="12" max="12" width="9.7109375" style="29" customWidth="1"/>
    <col min="13" max="13" width="8.8515625" style="29" customWidth="1"/>
    <col min="14" max="14" width="9.140625" style="29" customWidth="1"/>
    <col min="15" max="15" width="9.140625" style="45" customWidth="1"/>
    <col min="16" max="16" width="10.140625" style="29" bestFit="1" customWidth="1"/>
    <col min="17" max="17" width="9.140625" style="29" customWidth="1"/>
    <col min="26" max="26" width="12.57421875" style="0" customWidth="1"/>
    <col min="27" max="27" width="13.28125" style="0" customWidth="1"/>
  </cols>
  <sheetData>
    <row r="1" spans="1:29" s="4" customFormat="1" ht="15.75" customHeight="1" thickBot="1">
      <c r="A1" s="131" t="s">
        <v>39</v>
      </c>
      <c r="B1" s="133" t="s">
        <v>0</v>
      </c>
      <c r="C1" s="133" t="s">
        <v>1</v>
      </c>
      <c r="D1" s="128" t="s">
        <v>2</v>
      </c>
      <c r="E1" s="129"/>
      <c r="F1" s="130"/>
      <c r="G1" s="126" t="s">
        <v>10</v>
      </c>
      <c r="H1" s="135"/>
      <c r="I1" s="126" t="s">
        <v>12</v>
      </c>
      <c r="J1" s="127"/>
      <c r="K1" s="128" t="s">
        <v>3</v>
      </c>
      <c r="L1" s="129"/>
      <c r="M1" s="129"/>
      <c r="N1" s="129"/>
      <c r="O1" s="129"/>
      <c r="P1" s="129"/>
      <c r="Q1" s="130"/>
      <c r="R1"/>
      <c r="S1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6" customFormat="1" ht="15.75" thickBot="1">
      <c r="A2" s="132"/>
      <c r="B2" s="134"/>
      <c r="C2" s="134"/>
      <c r="D2" s="7" t="s">
        <v>9</v>
      </c>
      <c r="E2" s="7" t="s">
        <v>6</v>
      </c>
      <c r="F2" s="7" t="s">
        <v>8</v>
      </c>
      <c r="G2" s="7" t="s">
        <v>11</v>
      </c>
      <c r="H2" s="7" t="s">
        <v>7</v>
      </c>
      <c r="I2" s="7" t="s">
        <v>13</v>
      </c>
      <c r="J2" s="7" t="s">
        <v>14</v>
      </c>
      <c r="K2" s="7" t="s">
        <v>58</v>
      </c>
      <c r="L2" s="7" t="s">
        <v>59</v>
      </c>
      <c r="M2" s="7" t="s">
        <v>62</v>
      </c>
      <c r="N2" s="7" t="s">
        <v>60</v>
      </c>
      <c r="O2" s="7" t="s">
        <v>63</v>
      </c>
      <c r="P2" s="7" t="s">
        <v>61</v>
      </c>
      <c r="Q2" s="7" t="s">
        <v>5</v>
      </c>
      <c r="R2"/>
      <c r="S2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7" ht="15.75" thickBot="1">
      <c r="A3" s="26">
        <f ca="1">TODAY()</f>
        <v>43948</v>
      </c>
      <c r="K3" s="44">
        <v>43765</v>
      </c>
      <c r="L3" s="44">
        <f>DATE(YEAR(K3),MONTH(K3)+6,DAY(K3))</f>
        <v>43948</v>
      </c>
      <c r="M3" s="44">
        <v>43765</v>
      </c>
      <c r="N3" s="44">
        <f>DATE(YEAR(M3)+1,MONTH(M3),DAY(M3))</f>
        <v>44131</v>
      </c>
      <c r="O3" s="44">
        <v>43765</v>
      </c>
      <c r="P3" s="44">
        <f>DATE(YEAR(O3)+1,MONTH(O3),DAY(O3))</f>
        <v>44131</v>
      </c>
      <c r="Q3" s="45"/>
    </row>
    <row r="4" spans="1:17" ht="15">
      <c r="A4"/>
      <c r="K4" s="44">
        <v>43827</v>
      </c>
      <c r="L4" s="44">
        <f aca="true" t="shared" si="0" ref="L4:L50">DATE(YEAR(K4),MONTH(K4)+6,DAY(K4))</f>
        <v>44010</v>
      </c>
      <c r="M4" s="44">
        <v>43766</v>
      </c>
      <c r="N4" s="44">
        <f aca="true" t="shared" si="1" ref="N4:N50">DATE(YEAR(M4)+1,MONTH(M4),DAY(M4))</f>
        <v>44132</v>
      </c>
      <c r="O4" s="44">
        <v>43766</v>
      </c>
      <c r="P4" s="44">
        <f aca="true" t="shared" si="2" ref="P4:P50">DATE(YEAR(O4)+1,MONTH(O4),DAY(O4))</f>
        <v>44132</v>
      </c>
      <c r="Q4" s="45"/>
    </row>
    <row r="5" spans="1:17" ht="15">
      <c r="A5"/>
      <c r="K5" s="44">
        <v>43765</v>
      </c>
      <c r="L5" s="44">
        <f t="shared" si="0"/>
        <v>43948</v>
      </c>
      <c r="M5" s="44">
        <v>43767</v>
      </c>
      <c r="N5" s="44">
        <f t="shared" si="1"/>
        <v>44133</v>
      </c>
      <c r="O5" s="44">
        <v>43767</v>
      </c>
      <c r="P5" s="44">
        <f t="shared" si="2"/>
        <v>44133</v>
      </c>
      <c r="Q5" s="45"/>
    </row>
    <row r="6" spans="1:17" ht="15">
      <c r="A6"/>
      <c r="K6" s="44">
        <v>43829</v>
      </c>
      <c r="L6" s="44">
        <f t="shared" si="0"/>
        <v>44012</v>
      </c>
      <c r="M6" s="44">
        <v>43768</v>
      </c>
      <c r="N6" s="44">
        <f t="shared" si="1"/>
        <v>44134</v>
      </c>
      <c r="O6" s="44">
        <v>43768</v>
      </c>
      <c r="P6" s="44">
        <f t="shared" si="2"/>
        <v>44134</v>
      </c>
      <c r="Q6" s="45"/>
    </row>
    <row r="7" spans="1:17" ht="15">
      <c r="A7"/>
      <c r="K7" s="44">
        <v>43830</v>
      </c>
      <c r="L7" s="44">
        <f t="shared" si="0"/>
        <v>44013</v>
      </c>
      <c r="M7" s="44">
        <v>43769</v>
      </c>
      <c r="N7" s="44">
        <f t="shared" si="1"/>
        <v>44135</v>
      </c>
      <c r="O7" s="44">
        <v>43769</v>
      </c>
      <c r="P7" s="44">
        <f t="shared" si="2"/>
        <v>44135</v>
      </c>
      <c r="Q7" s="45"/>
    </row>
    <row r="8" spans="1:17" ht="15">
      <c r="A8"/>
      <c r="K8" s="44">
        <v>43831</v>
      </c>
      <c r="L8" s="44">
        <f t="shared" si="0"/>
        <v>44013</v>
      </c>
      <c r="M8" s="44">
        <v>43770</v>
      </c>
      <c r="N8" s="44">
        <f t="shared" si="1"/>
        <v>44136</v>
      </c>
      <c r="O8" s="44">
        <v>43770</v>
      </c>
      <c r="P8" s="44">
        <f t="shared" si="2"/>
        <v>44136</v>
      </c>
      <c r="Q8" s="45"/>
    </row>
    <row r="9" spans="1:17" ht="15">
      <c r="A9"/>
      <c r="K9" s="44">
        <v>43832</v>
      </c>
      <c r="L9" s="44">
        <f t="shared" si="0"/>
        <v>44014</v>
      </c>
      <c r="M9" s="44">
        <v>43771</v>
      </c>
      <c r="N9" s="44">
        <f t="shared" si="1"/>
        <v>44137</v>
      </c>
      <c r="O9" s="44">
        <v>43771</v>
      </c>
      <c r="P9" s="44">
        <f t="shared" si="2"/>
        <v>44137</v>
      </c>
      <c r="Q9" s="45"/>
    </row>
    <row r="10" spans="1:17" ht="15" customHeight="1">
      <c r="A10"/>
      <c r="K10" s="44">
        <v>43833</v>
      </c>
      <c r="L10" s="44">
        <f t="shared" si="0"/>
        <v>44015</v>
      </c>
      <c r="M10" s="44">
        <v>43772</v>
      </c>
      <c r="N10" s="44">
        <f t="shared" si="1"/>
        <v>44138</v>
      </c>
      <c r="O10" s="44">
        <v>43772</v>
      </c>
      <c r="P10" s="44">
        <f t="shared" si="2"/>
        <v>44138</v>
      </c>
      <c r="Q10" s="45"/>
    </row>
    <row r="11" spans="1:17" ht="15">
      <c r="A11"/>
      <c r="K11" s="44">
        <v>43834</v>
      </c>
      <c r="L11" s="44">
        <f t="shared" si="0"/>
        <v>44016</v>
      </c>
      <c r="M11" s="44">
        <v>43773</v>
      </c>
      <c r="N11" s="44">
        <f t="shared" si="1"/>
        <v>44139</v>
      </c>
      <c r="O11" s="44">
        <v>43773</v>
      </c>
      <c r="P11" s="44">
        <f t="shared" si="2"/>
        <v>44139</v>
      </c>
      <c r="Q11" s="45"/>
    </row>
    <row r="12" spans="1:17" ht="15">
      <c r="A12"/>
      <c r="K12" s="44">
        <v>43835</v>
      </c>
      <c r="L12" s="44">
        <f t="shared" si="0"/>
        <v>44017</v>
      </c>
      <c r="M12" s="44">
        <v>43774</v>
      </c>
      <c r="N12" s="44">
        <f t="shared" si="1"/>
        <v>44140</v>
      </c>
      <c r="O12" s="44">
        <v>43774</v>
      </c>
      <c r="P12" s="44">
        <f t="shared" si="2"/>
        <v>44140</v>
      </c>
      <c r="Q12" s="45"/>
    </row>
    <row r="13" spans="1:16" ht="15" customHeight="1">
      <c r="A13"/>
      <c r="K13" s="44">
        <v>43836</v>
      </c>
      <c r="L13" s="44">
        <f t="shared" si="0"/>
        <v>44018</v>
      </c>
      <c r="M13" s="44">
        <v>43775</v>
      </c>
      <c r="N13" s="44">
        <f t="shared" si="1"/>
        <v>44141</v>
      </c>
      <c r="O13" s="44">
        <v>43775</v>
      </c>
      <c r="P13" s="44">
        <f t="shared" si="2"/>
        <v>44141</v>
      </c>
    </row>
    <row r="14" spans="1:16" ht="15">
      <c r="A14"/>
      <c r="K14" s="44">
        <v>43837</v>
      </c>
      <c r="L14" s="44">
        <f t="shared" si="0"/>
        <v>44019</v>
      </c>
      <c r="M14" s="44">
        <v>43776</v>
      </c>
      <c r="N14" s="44">
        <f t="shared" si="1"/>
        <v>44142</v>
      </c>
      <c r="O14" s="44">
        <v>43776</v>
      </c>
      <c r="P14" s="44">
        <f t="shared" si="2"/>
        <v>44142</v>
      </c>
    </row>
    <row r="15" spans="1:16" ht="15">
      <c r="A15"/>
      <c r="K15" s="44">
        <v>43838</v>
      </c>
      <c r="L15" s="44">
        <f t="shared" si="0"/>
        <v>44020</v>
      </c>
      <c r="M15" s="44">
        <v>43777</v>
      </c>
      <c r="N15" s="44">
        <f t="shared" si="1"/>
        <v>44143</v>
      </c>
      <c r="O15" s="44">
        <v>43777</v>
      </c>
      <c r="P15" s="44">
        <f t="shared" si="2"/>
        <v>44143</v>
      </c>
    </row>
    <row r="16" spans="1:19" ht="15">
      <c r="A16"/>
      <c r="K16" s="44">
        <v>43839</v>
      </c>
      <c r="L16" s="44">
        <f t="shared" si="0"/>
        <v>44021</v>
      </c>
      <c r="M16" s="44">
        <v>43778</v>
      </c>
      <c r="N16" s="44">
        <f t="shared" si="1"/>
        <v>44144</v>
      </c>
      <c r="O16" s="44">
        <v>43778</v>
      </c>
      <c r="P16" s="44">
        <f t="shared" si="2"/>
        <v>44144</v>
      </c>
      <c r="S16" s="43"/>
    </row>
    <row r="17" spans="1:16" ht="15">
      <c r="A17"/>
      <c r="K17" s="44">
        <v>43840</v>
      </c>
      <c r="L17" s="44">
        <f t="shared" si="0"/>
        <v>44022</v>
      </c>
      <c r="M17" s="44">
        <v>43779</v>
      </c>
      <c r="N17" s="44">
        <f t="shared" si="1"/>
        <v>44145</v>
      </c>
      <c r="O17" s="44">
        <v>43779</v>
      </c>
      <c r="P17" s="44">
        <f t="shared" si="2"/>
        <v>44145</v>
      </c>
    </row>
    <row r="18" spans="1:16" ht="15">
      <c r="A18"/>
      <c r="K18" s="44">
        <v>43841</v>
      </c>
      <c r="L18" s="44">
        <f t="shared" si="0"/>
        <v>44023</v>
      </c>
      <c r="M18" s="44">
        <v>43780</v>
      </c>
      <c r="N18" s="44">
        <f t="shared" si="1"/>
        <v>44146</v>
      </c>
      <c r="O18" s="44">
        <v>43780</v>
      </c>
      <c r="P18" s="44">
        <f t="shared" si="2"/>
        <v>44146</v>
      </c>
    </row>
    <row r="19" spans="1:18" ht="15">
      <c r="A19"/>
      <c r="K19" s="44">
        <v>43842</v>
      </c>
      <c r="L19" s="44">
        <f t="shared" si="0"/>
        <v>44024</v>
      </c>
      <c r="M19" s="44">
        <v>43781</v>
      </c>
      <c r="N19" s="44">
        <f t="shared" si="1"/>
        <v>44147</v>
      </c>
      <c r="O19" s="44">
        <v>43781</v>
      </c>
      <c r="P19" s="44">
        <f t="shared" si="2"/>
        <v>44147</v>
      </c>
      <c r="R19" s="43"/>
    </row>
    <row r="20" spans="1:16" ht="15">
      <c r="A20"/>
      <c r="K20" s="44">
        <v>43843</v>
      </c>
      <c r="L20" s="44">
        <f t="shared" si="0"/>
        <v>44025</v>
      </c>
      <c r="M20" s="44">
        <v>43782</v>
      </c>
      <c r="N20" s="44">
        <f t="shared" si="1"/>
        <v>44148</v>
      </c>
      <c r="O20" s="44">
        <v>43782</v>
      </c>
      <c r="P20" s="44">
        <f t="shared" si="2"/>
        <v>44148</v>
      </c>
    </row>
    <row r="21" spans="1:16" ht="15">
      <c r="A21"/>
      <c r="K21" s="44">
        <v>43844</v>
      </c>
      <c r="L21" s="44">
        <f t="shared" si="0"/>
        <v>44026</v>
      </c>
      <c r="M21" s="44">
        <v>43783</v>
      </c>
      <c r="N21" s="44">
        <f t="shared" si="1"/>
        <v>44149</v>
      </c>
      <c r="O21" s="44">
        <v>43783</v>
      </c>
      <c r="P21" s="44">
        <f t="shared" si="2"/>
        <v>44149</v>
      </c>
    </row>
    <row r="22" spans="1:16" ht="15">
      <c r="A22"/>
      <c r="K22" s="44">
        <v>43845</v>
      </c>
      <c r="L22" s="44">
        <f t="shared" si="0"/>
        <v>44027</v>
      </c>
      <c r="M22" s="44">
        <v>43784</v>
      </c>
      <c r="N22" s="44">
        <f t="shared" si="1"/>
        <v>44150</v>
      </c>
      <c r="O22" s="44">
        <v>43784</v>
      </c>
      <c r="P22" s="44">
        <f t="shared" si="2"/>
        <v>44150</v>
      </c>
    </row>
    <row r="23" spans="1:16" ht="15">
      <c r="A23"/>
      <c r="K23" s="44">
        <v>43846</v>
      </c>
      <c r="L23" s="44">
        <f t="shared" si="0"/>
        <v>44028</v>
      </c>
      <c r="M23" s="44">
        <v>43785</v>
      </c>
      <c r="N23" s="44">
        <f t="shared" si="1"/>
        <v>44151</v>
      </c>
      <c r="O23" s="44">
        <v>43785</v>
      </c>
      <c r="P23" s="44">
        <f t="shared" si="2"/>
        <v>44151</v>
      </c>
    </row>
    <row r="24" spans="1:16" ht="15">
      <c r="A24"/>
      <c r="K24" s="44">
        <v>43847</v>
      </c>
      <c r="L24" s="44">
        <f t="shared" si="0"/>
        <v>44029</v>
      </c>
      <c r="M24" s="44">
        <v>43786</v>
      </c>
      <c r="N24" s="44">
        <f t="shared" si="1"/>
        <v>44152</v>
      </c>
      <c r="O24" s="44">
        <v>43786</v>
      </c>
      <c r="P24" s="44">
        <f t="shared" si="2"/>
        <v>44152</v>
      </c>
    </row>
    <row r="25" spans="1:16" ht="15">
      <c r="A25"/>
      <c r="K25" s="44">
        <v>43848</v>
      </c>
      <c r="L25" s="44">
        <f t="shared" si="0"/>
        <v>44030</v>
      </c>
      <c r="M25" s="44">
        <v>43787</v>
      </c>
      <c r="N25" s="44">
        <f t="shared" si="1"/>
        <v>44153</v>
      </c>
      <c r="O25" s="44">
        <v>43787</v>
      </c>
      <c r="P25" s="44">
        <f t="shared" si="2"/>
        <v>44153</v>
      </c>
    </row>
    <row r="26" spans="1:16" ht="15">
      <c r="A26"/>
      <c r="K26" s="44">
        <v>43849</v>
      </c>
      <c r="L26" s="44">
        <f t="shared" si="0"/>
        <v>44031</v>
      </c>
      <c r="M26" s="44">
        <v>43788</v>
      </c>
      <c r="N26" s="44">
        <f t="shared" si="1"/>
        <v>44154</v>
      </c>
      <c r="O26" s="44">
        <v>43788</v>
      </c>
      <c r="P26" s="44">
        <f t="shared" si="2"/>
        <v>44154</v>
      </c>
    </row>
    <row r="27" spans="1:16" ht="15">
      <c r="A27"/>
      <c r="K27" s="44">
        <v>43850</v>
      </c>
      <c r="L27" s="44">
        <f t="shared" si="0"/>
        <v>44032</v>
      </c>
      <c r="M27" s="44">
        <v>43789</v>
      </c>
      <c r="N27" s="44">
        <f t="shared" si="1"/>
        <v>44155</v>
      </c>
      <c r="O27" s="44">
        <v>43789</v>
      </c>
      <c r="P27" s="44">
        <f t="shared" si="2"/>
        <v>44155</v>
      </c>
    </row>
    <row r="28" spans="11:16" ht="15">
      <c r="K28" s="44">
        <v>43851</v>
      </c>
      <c r="L28" s="44">
        <f t="shared" si="0"/>
        <v>44033</v>
      </c>
      <c r="M28" s="44">
        <v>43790</v>
      </c>
      <c r="N28" s="44">
        <f t="shared" si="1"/>
        <v>44156</v>
      </c>
      <c r="O28" s="44">
        <v>43790</v>
      </c>
      <c r="P28" s="44">
        <f t="shared" si="2"/>
        <v>44156</v>
      </c>
    </row>
    <row r="29" spans="11:16" ht="15">
      <c r="K29" s="44">
        <v>43852</v>
      </c>
      <c r="L29" s="44">
        <f t="shared" si="0"/>
        <v>44034</v>
      </c>
      <c r="M29" s="44">
        <v>43791</v>
      </c>
      <c r="N29" s="44">
        <f t="shared" si="1"/>
        <v>44157</v>
      </c>
      <c r="O29" s="44">
        <v>43791</v>
      </c>
      <c r="P29" s="44">
        <f t="shared" si="2"/>
        <v>44157</v>
      </c>
    </row>
    <row r="30" spans="11:16" ht="15">
      <c r="K30" s="44">
        <v>43853</v>
      </c>
      <c r="L30" s="44">
        <f t="shared" si="0"/>
        <v>44035</v>
      </c>
      <c r="M30" s="44">
        <v>43792</v>
      </c>
      <c r="N30" s="44">
        <f t="shared" si="1"/>
        <v>44158</v>
      </c>
      <c r="O30" s="44">
        <v>43792</v>
      </c>
      <c r="P30" s="44">
        <f t="shared" si="2"/>
        <v>44158</v>
      </c>
    </row>
    <row r="31" spans="11:16" ht="15">
      <c r="K31" s="44">
        <v>43854</v>
      </c>
      <c r="L31" s="44">
        <f t="shared" si="0"/>
        <v>44036</v>
      </c>
      <c r="M31" s="44">
        <v>43793</v>
      </c>
      <c r="N31" s="44">
        <f t="shared" si="1"/>
        <v>44159</v>
      </c>
      <c r="O31" s="44">
        <v>43793</v>
      </c>
      <c r="P31" s="44">
        <f t="shared" si="2"/>
        <v>44159</v>
      </c>
    </row>
    <row r="32" spans="11:16" ht="15">
      <c r="K32" s="44">
        <v>43855</v>
      </c>
      <c r="L32" s="44">
        <f t="shared" si="0"/>
        <v>44037</v>
      </c>
      <c r="M32" s="44">
        <v>43794</v>
      </c>
      <c r="N32" s="44">
        <f t="shared" si="1"/>
        <v>44160</v>
      </c>
      <c r="O32" s="44">
        <v>43794</v>
      </c>
      <c r="P32" s="44">
        <f t="shared" si="2"/>
        <v>44160</v>
      </c>
    </row>
    <row r="33" spans="11:16" ht="15">
      <c r="K33" s="44">
        <v>43856</v>
      </c>
      <c r="L33" s="44">
        <f t="shared" si="0"/>
        <v>44038</v>
      </c>
      <c r="M33" s="44">
        <v>43795</v>
      </c>
      <c r="N33" s="44">
        <f t="shared" si="1"/>
        <v>44161</v>
      </c>
      <c r="O33" s="44">
        <v>43795</v>
      </c>
      <c r="P33" s="44">
        <f t="shared" si="2"/>
        <v>44161</v>
      </c>
    </row>
    <row r="34" spans="11:16" ht="15">
      <c r="K34" s="44">
        <v>43857</v>
      </c>
      <c r="L34" s="44">
        <f t="shared" si="0"/>
        <v>44039</v>
      </c>
      <c r="M34" s="44">
        <v>43796</v>
      </c>
      <c r="N34" s="44">
        <f t="shared" si="1"/>
        <v>44162</v>
      </c>
      <c r="O34" s="44">
        <v>43796</v>
      </c>
      <c r="P34" s="44">
        <f t="shared" si="2"/>
        <v>44162</v>
      </c>
    </row>
    <row r="35" spans="11:16" ht="15">
      <c r="K35" s="44">
        <v>43858</v>
      </c>
      <c r="L35" s="44">
        <f t="shared" si="0"/>
        <v>44040</v>
      </c>
      <c r="M35" s="44">
        <v>43797</v>
      </c>
      <c r="N35" s="44">
        <f t="shared" si="1"/>
        <v>44163</v>
      </c>
      <c r="O35" s="44">
        <v>43797</v>
      </c>
      <c r="P35" s="44">
        <f t="shared" si="2"/>
        <v>44163</v>
      </c>
    </row>
    <row r="36" spans="11:16" ht="15">
      <c r="K36" s="44">
        <v>43859</v>
      </c>
      <c r="L36" s="44">
        <f t="shared" si="0"/>
        <v>44041</v>
      </c>
      <c r="M36" s="44">
        <v>43798</v>
      </c>
      <c r="N36" s="44">
        <f t="shared" si="1"/>
        <v>44164</v>
      </c>
      <c r="O36" s="44">
        <v>43798</v>
      </c>
      <c r="P36" s="44">
        <f t="shared" si="2"/>
        <v>44164</v>
      </c>
    </row>
    <row r="37" spans="11:16" ht="15">
      <c r="K37" s="44">
        <v>43860</v>
      </c>
      <c r="L37" s="44">
        <f t="shared" si="0"/>
        <v>44042</v>
      </c>
      <c r="M37" s="44">
        <v>43799</v>
      </c>
      <c r="N37" s="44">
        <f t="shared" si="1"/>
        <v>44165</v>
      </c>
      <c r="O37" s="44">
        <v>43799</v>
      </c>
      <c r="P37" s="44">
        <f t="shared" si="2"/>
        <v>44165</v>
      </c>
    </row>
    <row r="38" spans="11:16" ht="15">
      <c r="K38" s="44">
        <v>43861</v>
      </c>
      <c r="L38" s="44">
        <f t="shared" si="0"/>
        <v>44043</v>
      </c>
      <c r="M38" s="44">
        <v>43800</v>
      </c>
      <c r="N38" s="44">
        <f t="shared" si="1"/>
        <v>44166</v>
      </c>
      <c r="O38" s="44">
        <v>43800</v>
      </c>
      <c r="P38" s="44">
        <f t="shared" si="2"/>
        <v>44166</v>
      </c>
    </row>
    <row r="39" spans="11:16" ht="15">
      <c r="K39" s="44">
        <v>43862</v>
      </c>
      <c r="L39" s="44">
        <f t="shared" si="0"/>
        <v>44044</v>
      </c>
      <c r="M39" s="44">
        <v>43801</v>
      </c>
      <c r="N39" s="44">
        <f t="shared" si="1"/>
        <v>44167</v>
      </c>
      <c r="O39" s="44">
        <v>43801</v>
      </c>
      <c r="P39" s="44">
        <f t="shared" si="2"/>
        <v>44167</v>
      </c>
    </row>
    <row r="40" spans="11:16" ht="15">
      <c r="K40" s="44">
        <v>43863</v>
      </c>
      <c r="L40" s="44">
        <f t="shared" si="0"/>
        <v>44045</v>
      </c>
      <c r="M40" s="44">
        <v>43802</v>
      </c>
      <c r="N40" s="44">
        <f t="shared" si="1"/>
        <v>44168</v>
      </c>
      <c r="O40" s="44">
        <v>43802</v>
      </c>
      <c r="P40" s="44">
        <f t="shared" si="2"/>
        <v>44168</v>
      </c>
    </row>
    <row r="41" spans="11:16" ht="15">
      <c r="K41" s="44">
        <v>43864</v>
      </c>
      <c r="L41" s="44">
        <f t="shared" si="0"/>
        <v>44046</v>
      </c>
      <c r="M41" s="44">
        <v>43803</v>
      </c>
      <c r="N41" s="44">
        <f t="shared" si="1"/>
        <v>44169</v>
      </c>
      <c r="O41" s="44">
        <v>43803</v>
      </c>
      <c r="P41" s="44">
        <f t="shared" si="2"/>
        <v>44169</v>
      </c>
    </row>
    <row r="42" spans="11:16" ht="15">
      <c r="K42" s="44">
        <v>43865</v>
      </c>
      <c r="L42" s="44">
        <f t="shared" si="0"/>
        <v>44047</v>
      </c>
      <c r="M42" s="44">
        <v>43804</v>
      </c>
      <c r="N42" s="44">
        <f t="shared" si="1"/>
        <v>44170</v>
      </c>
      <c r="O42" s="44">
        <v>43804</v>
      </c>
      <c r="P42" s="44">
        <f t="shared" si="2"/>
        <v>44170</v>
      </c>
    </row>
    <row r="43" spans="11:16" ht="15">
      <c r="K43" s="44">
        <v>43866</v>
      </c>
      <c r="L43" s="44">
        <f t="shared" si="0"/>
        <v>44048</v>
      </c>
      <c r="M43" s="44">
        <v>43805</v>
      </c>
      <c r="N43" s="44">
        <f t="shared" si="1"/>
        <v>44171</v>
      </c>
      <c r="O43" s="44">
        <v>43805</v>
      </c>
      <c r="P43" s="44">
        <f t="shared" si="2"/>
        <v>44171</v>
      </c>
    </row>
    <row r="44" spans="11:16" ht="15">
      <c r="K44" s="44">
        <v>43867</v>
      </c>
      <c r="L44" s="44">
        <f t="shared" si="0"/>
        <v>44049</v>
      </c>
      <c r="M44" s="44">
        <v>43806</v>
      </c>
      <c r="N44" s="44">
        <f t="shared" si="1"/>
        <v>44172</v>
      </c>
      <c r="O44" s="44">
        <v>43806</v>
      </c>
      <c r="P44" s="44">
        <f t="shared" si="2"/>
        <v>44172</v>
      </c>
    </row>
    <row r="45" spans="11:16" ht="15">
      <c r="K45" s="44">
        <v>43868</v>
      </c>
      <c r="L45" s="44">
        <f t="shared" si="0"/>
        <v>44050</v>
      </c>
      <c r="M45" s="44">
        <v>43807</v>
      </c>
      <c r="N45" s="44">
        <f t="shared" si="1"/>
        <v>44173</v>
      </c>
      <c r="O45" s="44">
        <v>43807</v>
      </c>
      <c r="P45" s="44">
        <f t="shared" si="2"/>
        <v>44173</v>
      </c>
    </row>
    <row r="46" spans="11:16" ht="15">
      <c r="K46" s="44">
        <v>43869</v>
      </c>
      <c r="L46" s="44">
        <f t="shared" si="0"/>
        <v>44051</v>
      </c>
      <c r="M46" s="44">
        <v>43808</v>
      </c>
      <c r="N46" s="44">
        <f t="shared" si="1"/>
        <v>44174</v>
      </c>
      <c r="O46" s="44">
        <v>43808</v>
      </c>
      <c r="P46" s="44">
        <f t="shared" si="2"/>
        <v>44174</v>
      </c>
    </row>
    <row r="47" spans="11:16" ht="15">
      <c r="K47" s="44">
        <v>43870</v>
      </c>
      <c r="L47" s="44">
        <f t="shared" si="0"/>
        <v>44052</v>
      </c>
      <c r="M47" s="44">
        <v>43809</v>
      </c>
      <c r="N47" s="44">
        <f t="shared" si="1"/>
        <v>44175</v>
      </c>
      <c r="O47" s="44">
        <v>43809</v>
      </c>
      <c r="P47" s="44">
        <f t="shared" si="2"/>
        <v>44175</v>
      </c>
    </row>
    <row r="48" spans="11:16" ht="15">
      <c r="K48" s="44">
        <v>43871</v>
      </c>
      <c r="L48" s="44">
        <f t="shared" si="0"/>
        <v>44053</v>
      </c>
      <c r="M48" s="44">
        <v>43810</v>
      </c>
      <c r="N48" s="44">
        <f t="shared" si="1"/>
        <v>44176</v>
      </c>
      <c r="O48" s="44">
        <v>43810</v>
      </c>
      <c r="P48" s="44">
        <f t="shared" si="2"/>
        <v>44176</v>
      </c>
    </row>
    <row r="49" spans="11:16" ht="15">
      <c r="K49" s="44">
        <v>43872</v>
      </c>
      <c r="L49" s="44">
        <f t="shared" si="0"/>
        <v>44054</v>
      </c>
      <c r="M49" s="44">
        <v>43811</v>
      </c>
      <c r="N49" s="44">
        <f t="shared" si="1"/>
        <v>44177</v>
      </c>
      <c r="O49" s="44">
        <v>43811</v>
      </c>
      <c r="P49" s="44">
        <f t="shared" si="2"/>
        <v>44177</v>
      </c>
    </row>
    <row r="50" spans="11:16" ht="15">
      <c r="K50" s="44">
        <v>43873</v>
      </c>
      <c r="L50" s="44">
        <f t="shared" si="0"/>
        <v>44055</v>
      </c>
      <c r="M50" s="44">
        <v>43812</v>
      </c>
      <c r="N50" s="44">
        <f t="shared" si="1"/>
        <v>44178</v>
      </c>
      <c r="O50" s="44">
        <v>43812</v>
      </c>
      <c r="P50" s="44">
        <f t="shared" si="2"/>
        <v>44178</v>
      </c>
    </row>
  </sheetData>
  <sheetProtection/>
  <mergeCells count="7">
    <mergeCell ref="I1:J1"/>
    <mergeCell ref="K1:Q1"/>
    <mergeCell ref="A1:A2"/>
    <mergeCell ref="B1:B2"/>
    <mergeCell ref="C1:C2"/>
    <mergeCell ref="D1:F1"/>
    <mergeCell ref="G1:H1"/>
  </mergeCells>
  <conditionalFormatting sqref="L2:L65536">
    <cfRule type="expression" priority="3" dxfId="0">
      <formula>L2-$A$3&lt;10</formula>
    </cfRule>
  </conditionalFormatting>
  <conditionalFormatting sqref="N2:N65536">
    <cfRule type="expression" priority="2" dxfId="0">
      <formula>N2-$A$3&lt;10</formula>
    </cfRule>
  </conditionalFormatting>
  <conditionalFormatting sqref="P2:P65536">
    <cfRule type="expression" priority="1" dxfId="0">
      <formula>P2-$A$3&lt;10</formula>
    </cfRule>
  </conditionalFormatting>
  <hyperlinks>
    <hyperlink ref="A1:A2" location="ГЛАВНАЯ!R1C1" display="ГЛАВНАЯ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A2"/>
    </sheetView>
  </sheetViews>
  <sheetFormatPr defaultColWidth="9.140625" defaultRowHeight="15"/>
  <cols>
    <col min="2" max="2" width="28.8515625" style="0" customWidth="1"/>
    <col min="3" max="3" width="30.57421875" style="0" customWidth="1"/>
  </cols>
  <sheetData>
    <row r="1" spans="1:13" ht="15.75" thickBot="1">
      <c r="A1" s="131" t="s">
        <v>39</v>
      </c>
      <c r="B1" s="148" t="s">
        <v>51</v>
      </c>
      <c r="C1" s="149"/>
      <c r="D1" s="140" t="s">
        <v>55</v>
      </c>
      <c r="E1" s="141"/>
      <c r="F1" s="144" t="s">
        <v>54</v>
      </c>
      <c r="G1" s="145"/>
      <c r="H1" s="144" t="s">
        <v>53</v>
      </c>
      <c r="I1" s="145"/>
      <c r="J1" s="140" t="s">
        <v>5</v>
      </c>
      <c r="K1" s="141"/>
      <c r="L1" s="136" t="s">
        <v>52</v>
      </c>
      <c r="M1" s="137"/>
    </row>
    <row r="2" spans="1:13" ht="15.75" thickBot="1">
      <c r="A2" s="132"/>
      <c r="B2" s="133" t="s">
        <v>0</v>
      </c>
      <c r="C2" s="133" t="s">
        <v>1</v>
      </c>
      <c r="D2" s="142"/>
      <c r="E2" s="143"/>
      <c r="F2" s="146"/>
      <c r="G2" s="147"/>
      <c r="H2" s="146"/>
      <c r="I2" s="147"/>
      <c r="J2" s="142"/>
      <c r="K2" s="143"/>
      <c r="L2" s="138"/>
      <c r="M2" s="139"/>
    </row>
    <row r="3" spans="1:13" ht="15.75" thickBot="1">
      <c r="A3" s="26">
        <f ca="1">TODAY()</f>
        <v>43948</v>
      </c>
      <c r="B3" s="134"/>
      <c r="C3" s="134"/>
      <c r="D3" s="7" t="s">
        <v>56</v>
      </c>
      <c r="E3" s="7" t="s">
        <v>57</v>
      </c>
      <c r="F3" s="7" t="s">
        <v>56</v>
      </c>
      <c r="G3" s="7" t="s">
        <v>57</v>
      </c>
      <c r="H3" s="7" t="s">
        <v>56</v>
      </c>
      <c r="I3" s="7" t="s">
        <v>57</v>
      </c>
      <c r="J3" s="7" t="s">
        <v>56</v>
      </c>
      <c r="K3" s="7" t="s">
        <v>57</v>
      </c>
      <c r="L3" s="7" t="s">
        <v>56</v>
      </c>
      <c r="M3" s="7" t="s">
        <v>57</v>
      </c>
    </row>
    <row r="4" spans="4:13" ht="15">
      <c r="D4" s="41"/>
      <c r="E4" s="42">
        <f>DATE(YEAR(D4)+3,MONTH(D4),DAY(D4)-7)</f>
        <v>1089</v>
      </c>
      <c r="F4" s="41"/>
      <c r="G4" s="42">
        <f>DATE(YEAR(F4)+3,MONTH(F4),DAY(F4)-7)</f>
        <v>1089</v>
      </c>
      <c r="H4" s="41"/>
      <c r="I4" s="42">
        <f>DATE(YEAR(H4)+1,MONTH(H4),DAY(H4)-7)</f>
        <v>359</v>
      </c>
      <c r="J4" s="41"/>
      <c r="K4" s="42">
        <f>DATE(YEAR(J4)+5,MONTH(J4),DAY(J4)-7)</f>
        <v>1820</v>
      </c>
      <c r="L4" s="1"/>
      <c r="M4" s="1"/>
    </row>
    <row r="5" spans="4:13" ht="15">
      <c r="D5" s="41">
        <v>43850</v>
      </c>
      <c r="E5" s="42">
        <f>DATE(YEAR(D5)+3,MONTH(D5),DAY(D5)-7)</f>
        <v>44939</v>
      </c>
      <c r="F5" s="41"/>
      <c r="G5" s="42">
        <f>DATE(YEAR(F5)+3,MONTH(F5),DAY(F5)-7)</f>
        <v>1089</v>
      </c>
      <c r="H5" s="41"/>
      <c r="I5" s="42">
        <f>DATE(YEAR(H5)+1,MONTH(H5),DAY(H5)-7)</f>
        <v>359</v>
      </c>
      <c r="J5" s="41"/>
      <c r="K5" s="42">
        <f>DATE(YEAR(J5)+5,MONTH(J5),DAY(J5)-7)</f>
        <v>1820</v>
      </c>
      <c r="L5" s="1"/>
      <c r="M5" s="1"/>
    </row>
    <row r="6" spans="4:11" ht="15">
      <c r="D6" s="41"/>
      <c r="E6" s="42">
        <f aca="true" t="shared" si="0" ref="E6:E35">DATE(YEAR(D6)+3,MONTH(D6),DAY(D6)-7)</f>
        <v>1089</v>
      </c>
      <c r="F6" s="41">
        <v>43850</v>
      </c>
      <c r="G6" s="42">
        <f aca="true" t="shared" si="1" ref="G6:G35">DATE(YEAR(F6)+3,MONTH(F6),DAY(F6)-7)</f>
        <v>44939</v>
      </c>
      <c r="H6" s="41"/>
      <c r="I6" s="42">
        <f aca="true" t="shared" si="2" ref="I6:I35">DATE(YEAR(H6)+1,MONTH(H6),DAY(H6)-7)</f>
        <v>359</v>
      </c>
      <c r="J6" s="41"/>
      <c r="K6" s="42">
        <f aca="true" t="shared" si="3" ref="K6:K35">DATE(YEAR(J6)+5,MONTH(J6),DAY(J6)-7)</f>
        <v>1820</v>
      </c>
    </row>
    <row r="7" spans="4:11" ht="15">
      <c r="D7" s="41"/>
      <c r="E7" s="42">
        <f t="shared" si="0"/>
        <v>1089</v>
      </c>
      <c r="F7" s="41"/>
      <c r="G7" s="42">
        <f t="shared" si="1"/>
        <v>1089</v>
      </c>
      <c r="H7" s="41">
        <v>43850</v>
      </c>
      <c r="I7" s="42">
        <f t="shared" si="2"/>
        <v>44209</v>
      </c>
      <c r="J7" s="41"/>
      <c r="K7" s="42">
        <f t="shared" si="3"/>
        <v>1820</v>
      </c>
    </row>
    <row r="8" spans="4:11" ht="15">
      <c r="D8" s="41"/>
      <c r="E8" s="42">
        <f t="shared" si="0"/>
        <v>1089</v>
      </c>
      <c r="F8" s="41"/>
      <c r="G8" s="42">
        <f t="shared" si="1"/>
        <v>1089</v>
      </c>
      <c r="H8" s="41"/>
      <c r="I8" s="42">
        <f t="shared" si="2"/>
        <v>359</v>
      </c>
      <c r="J8" s="41">
        <v>43850</v>
      </c>
      <c r="K8" s="42">
        <f t="shared" si="3"/>
        <v>45670</v>
      </c>
    </row>
    <row r="9" spans="4:11" ht="15">
      <c r="D9" s="41"/>
      <c r="E9" s="42">
        <f t="shared" si="0"/>
        <v>1089</v>
      </c>
      <c r="F9" s="41"/>
      <c r="G9" s="42">
        <f t="shared" si="1"/>
        <v>1089</v>
      </c>
      <c r="H9" s="41"/>
      <c r="I9" s="42">
        <f t="shared" si="2"/>
        <v>359</v>
      </c>
      <c r="J9" s="41"/>
      <c r="K9" s="42">
        <f t="shared" si="3"/>
        <v>1820</v>
      </c>
    </row>
    <row r="10" spans="4:11" ht="15">
      <c r="D10" s="41"/>
      <c r="E10" s="42">
        <f t="shared" si="0"/>
        <v>1089</v>
      </c>
      <c r="F10" s="41"/>
      <c r="G10" s="42">
        <f t="shared" si="1"/>
        <v>1089</v>
      </c>
      <c r="H10" s="41"/>
      <c r="I10" s="42">
        <f t="shared" si="2"/>
        <v>359</v>
      </c>
      <c r="J10" s="41"/>
      <c r="K10" s="42">
        <f t="shared" si="3"/>
        <v>1820</v>
      </c>
    </row>
    <row r="11" spans="4:11" ht="15">
      <c r="D11" s="41"/>
      <c r="E11" s="42">
        <f t="shared" si="0"/>
        <v>1089</v>
      </c>
      <c r="F11" s="41"/>
      <c r="G11" s="42">
        <f t="shared" si="1"/>
        <v>1089</v>
      </c>
      <c r="H11" s="41"/>
      <c r="I11" s="42">
        <f t="shared" si="2"/>
        <v>359</v>
      </c>
      <c r="J11" s="41"/>
      <c r="K11" s="42">
        <f t="shared" si="3"/>
        <v>1820</v>
      </c>
    </row>
    <row r="12" spans="4:11" ht="15">
      <c r="D12" s="41"/>
      <c r="E12" s="42">
        <f t="shared" si="0"/>
        <v>1089</v>
      </c>
      <c r="F12" s="41"/>
      <c r="G12" s="42">
        <f t="shared" si="1"/>
        <v>1089</v>
      </c>
      <c r="H12" s="41"/>
      <c r="I12" s="42">
        <f t="shared" si="2"/>
        <v>359</v>
      </c>
      <c r="J12" s="41"/>
      <c r="K12" s="42">
        <f t="shared" si="3"/>
        <v>1820</v>
      </c>
    </row>
    <row r="13" spans="4:11" ht="15">
      <c r="D13" s="41"/>
      <c r="E13" s="42">
        <f t="shared" si="0"/>
        <v>1089</v>
      </c>
      <c r="F13" s="41"/>
      <c r="G13" s="42">
        <f t="shared" si="1"/>
        <v>1089</v>
      </c>
      <c r="H13" s="41"/>
      <c r="I13" s="42">
        <f t="shared" si="2"/>
        <v>359</v>
      </c>
      <c r="J13" s="41"/>
      <c r="K13" s="42">
        <f t="shared" si="3"/>
        <v>1820</v>
      </c>
    </row>
    <row r="14" spans="4:11" ht="15">
      <c r="D14" s="41"/>
      <c r="E14" s="42">
        <f t="shared" si="0"/>
        <v>1089</v>
      </c>
      <c r="F14" s="41"/>
      <c r="G14" s="42">
        <f t="shared" si="1"/>
        <v>1089</v>
      </c>
      <c r="H14" s="41"/>
      <c r="I14" s="42">
        <f t="shared" si="2"/>
        <v>359</v>
      </c>
      <c r="J14" s="41"/>
      <c r="K14" s="42">
        <f t="shared" si="3"/>
        <v>1820</v>
      </c>
    </row>
    <row r="15" spans="4:11" ht="15">
      <c r="D15" s="41"/>
      <c r="E15" s="42">
        <f t="shared" si="0"/>
        <v>1089</v>
      </c>
      <c r="F15" s="41"/>
      <c r="G15" s="42">
        <f t="shared" si="1"/>
        <v>1089</v>
      </c>
      <c r="H15" s="41"/>
      <c r="I15" s="42">
        <f t="shared" si="2"/>
        <v>359</v>
      </c>
      <c r="J15" s="41"/>
      <c r="K15" s="42">
        <f t="shared" si="3"/>
        <v>1820</v>
      </c>
    </row>
    <row r="16" spans="4:11" ht="15">
      <c r="D16" s="41"/>
      <c r="E16" s="42">
        <f t="shared" si="0"/>
        <v>1089</v>
      </c>
      <c r="F16" s="41"/>
      <c r="G16" s="42">
        <f t="shared" si="1"/>
        <v>1089</v>
      </c>
      <c r="H16" s="41"/>
      <c r="I16" s="42">
        <f t="shared" si="2"/>
        <v>359</v>
      </c>
      <c r="J16" s="41"/>
      <c r="K16" s="42">
        <f t="shared" si="3"/>
        <v>1820</v>
      </c>
    </row>
    <row r="17" spans="4:11" ht="15">
      <c r="D17" s="41"/>
      <c r="E17" s="42">
        <f t="shared" si="0"/>
        <v>1089</v>
      </c>
      <c r="F17" s="41"/>
      <c r="G17" s="42">
        <f t="shared" si="1"/>
        <v>1089</v>
      </c>
      <c r="H17" s="41"/>
      <c r="I17" s="42">
        <f t="shared" si="2"/>
        <v>359</v>
      </c>
      <c r="J17" s="41"/>
      <c r="K17" s="42">
        <f t="shared" si="3"/>
        <v>1820</v>
      </c>
    </row>
    <row r="18" spans="4:11" ht="15">
      <c r="D18" s="41"/>
      <c r="E18" s="42">
        <f t="shared" si="0"/>
        <v>1089</v>
      </c>
      <c r="F18" s="41"/>
      <c r="G18" s="42">
        <f t="shared" si="1"/>
        <v>1089</v>
      </c>
      <c r="H18" s="41"/>
      <c r="I18" s="42">
        <f t="shared" si="2"/>
        <v>359</v>
      </c>
      <c r="J18" s="41"/>
      <c r="K18" s="42">
        <f t="shared" si="3"/>
        <v>1820</v>
      </c>
    </row>
    <row r="19" spans="4:11" ht="15">
      <c r="D19" s="41"/>
      <c r="E19" s="42">
        <f t="shared" si="0"/>
        <v>1089</v>
      </c>
      <c r="F19" s="41"/>
      <c r="G19" s="42">
        <f t="shared" si="1"/>
        <v>1089</v>
      </c>
      <c r="H19" s="41"/>
      <c r="I19" s="42">
        <f t="shared" si="2"/>
        <v>359</v>
      </c>
      <c r="J19" s="41"/>
      <c r="K19" s="42">
        <f t="shared" si="3"/>
        <v>1820</v>
      </c>
    </row>
    <row r="20" spans="4:11" ht="15">
      <c r="D20" s="41"/>
      <c r="E20" s="42">
        <f t="shared" si="0"/>
        <v>1089</v>
      </c>
      <c r="F20" s="41"/>
      <c r="G20" s="42">
        <f t="shared" si="1"/>
        <v>1089</v>
      </c>
      <c r="H20" s="41"/>
      <c r="I20" s="42">
        <f t="shared" si="2"/>
        <v>359</v>
      </c>
      <c r="J20" s="41"/>
      <c r="K20" s="42">
        <f t="shared" si="3"/>
        <v>1820</v>
      </c>
    </row>
    <row r="21" spans="4:11" ht="15">
      <c r="D21" s="41"/>
      <c r="E21" s="42">
        <f t="shared" si="0"/>
        <v>1089</v>
      </c>
      <c r="F21" s="41"/>
      <c r="G21" s="42">
        <f t="shared" si="1"/>
        <v>1089</v>
      </c>
      <c r="H21" s="41"/>
      <c r="I21" s="42">
        <f t="shared" si="2"/>
        <v>359</v>
      </c>
      <c r="J21" s="41"/>
      <c r="K21" s="42">
        <f t="shared" si="3"/>
        <v>1820</v>
      </c>
    </row>
    <row r="22" spans="4:11" ht="15">
      <c r="D22" s="41"/>
      <c r="E22" s="42">
        <f t="shared" si="0"/>
        <v>1089</v>
      </c>
      <c r="F22" s="41"/>
      <c r="G22" s="42">
        <f t="shared" si="1"/>
        <v>1089</v>
      </c>
      <c r="H22" s="41"/>
      <c r="I22" s="42">
        <f t="shared" si="2"/>
        <v>359</v>
      </c>
      <c r="J22" s="41"/>
      <c r="K22" s="42">
        <f t="shared" si="3"/>
        <v>1820</v>
      </c>
    </row>
    <row r="23" spans="4:11" ht="15">
      <c r="D23" s="41"/>
      <c r="E23" s="42">
        <f t="shared" si="0"/>
        <v>1089</v>
      </c>
      <c r="F23" s="41"/>
      <c r="G23" s="42">
        <f t="shared" si="1"/>
        <v>1089</v>
      </c>
      <c r="H23" s="41"/>
      <c r="I23" s="42">
        <f t="shared" si="2"/>
        <v>359</v>
      </c>
      <c r="J23" s="41"/>
      <c r="K23" s="42">
        <f t="shared" si="3"/>
        <v>1820</v>
      </c>
    </row>
    <row r="24" spans="4:11" ht="15">
      <c r="D24" s="41"/>
      <c r="E24" s="42">
        <f t="shared" si="0"/>
        <v>1089</v>
      </c>
      <c r="F24" s="41"/>
      <c r="G24" s="42">
        <f t="shared" si="1"/>
        <v>1089</v>
      </c>
      <c r="H24" s="41"/>
      <c r="I24" s="42">
        <f t="shared" si="2"/>
        <v>359</v>
      </c>
      <c r="J24" s="41"/>
      <c r="K24" s="42">
        <f t="shared" si="3"/>
        <v>1820</v>
      </c>
    </row>
    <row r="25" spans="4:11" ht="15">
      <c r="D25" s="41"/>
      <c r="E25" s="42">
        <f t="shared" si="0"/>
        <v>1089</v>
      </c>
      <c r="F25" s="41"/>
      <c r="G25" s="42">
        <f t="shared" si="1"/>
        <v>1089</v>
      </c>
      <c r="H25" s="41"/>
      <c r="I25" s="42">
        <f t="shared" si="2"/>
        <v>359</v>
      </c>
      <c r="J25" s="41"/>
      <c r="K25" s="42">
        <f t="shared" si="3"/>
        <v>1820</v>
      </c>
    </row>
    <row r="26" spans="4:11" ht="15">
      <c r="D26" s="41"/>
      <c r="E26" s="42">
        <f t="shared" si="0"/>
        <v>1089</v>
      </c>
      <c r="F26" s="41"/>
      <c r="G26" s="42">
        <f t="shared" si="1"/>
        <v>1089</v>
      </c>
      <c r="H26" s="41"/>
      <c r="I26" s="42">
        <f t="shared" si="2"/>
        <v>359</v>
      </c>
      <c r="J26" s="41"/>
      <c r="K26" s="42">
        <f t="shared" si="3"/>
        <v>1820</v>
      </c>
    </row>
    <row r="27" spans="4:11" ht="15">
      <c r="D27" s="41"/>
      <c r="E27" s="42">
        <f t="shared" si="0"/>
        <v>1089</v>
      </c>
      <c r="F27" s="41"/>
      <c r="G27" s="42">
        <f t="shared" si="1"/>
        <v>1089</v>
      </c>
      <c r="H27" s="41"/>
      <c r="I27" s="42">
        <f t="shared" si="2"/>
        <v>359</v>
      </c>
      <c r="J27" s="41"/>
      <c r="K27" s="42">
        <f t="shared" si="3"/>
        <v>1820</v>
      </c>
    </row>
    <row r="28" spans="4:11" ht="15">
      <c r="D28" s="41"/>
      <c r="E28" s="42">
        <f t="shared" si="0"/>
        <v>1089</v>
      </c>
      <c r="F28" s="41"/>
      <c r="G28" s="42">
        <f t="shared" si="1"/>
        <v>1089</v>
      </c>
      <c r="H28" s="41"/>
      <c r="I28" s="42">
        <f t="shared" si="2"/>
        <v>359</v>
      </c>
      <c r="J28" s="41"/>
      <c r="K28" s="42">
        <f t="shared" si="3"/>
        <v>1820</v>
      </c>
    </row>
    <row r="29" spans="4:11" ht="15">
      <c r="D29" s="41"/>
      <c r="E29" s="42">
        <f t="shared" si="0"/>
        <v>1089</v>
      </c>
      <c r="F29" s="41"/>
      <c r="G29" s="42">
        <f t="shared" si="1"/>
        <v>1089</v>
      </c>
      <c r="H29" s="41"/>
      <c r="I29" s="42">
        <f t="shared" si="2"/>
        <v>359</v>
      </c>
      <c r="J29" s="41"/>
      <c r="K29" s="42">
        <f t="shared" si="3"/>
        <v>1820</v>
      </c>
    </row>
    <row r="30" spans="4:11" ht="15">
      <c r="D30" s="41"/>
      <c r="E30" s="42">
        <f t="shared" si="0"/>
        <v>1089</v>
      </c>
      <c r="F30" s="41"/>
      <c r="G30" s="42">
        <f t="shared" si="1"/>
        <v>1089</v>
      </c>
      <c r="H30" s="41"/>
      <c r="I30" s="42">
        <f t="shared" si="2"/>
        <v>359</v>
      </c>
      <c r="J30" s="41"/>
      <c r="K30" s="42">
        <f t="shared" si="3"/>
        <v>1820</v>
      </c>
    </row>
    <row r="31" spans="4:11" ht="15">
      <c r="D31" s="41"/>
      <c r="E31" s="42">
        <f t="shared" si="0"/>
        <v>1089</v>
      </c>
      <c r="F31" s="41"/>
      <c r="G31" s="42">
        <f t="shared" si="1"/>
        <v>1089</v>
      </c>
      <c r="H31" s="41"/>
      <c r="I31" s="42">
        <f t="shared" si="2"/>
        <v>359</v>
      </c>
      <c r="J31" s="41"/>
      <c r="K31" s="42">
        <f t="shared" si="3"/>
        <v>1820</v>
      </c>
    </row>
    <row r="32" spans="4:11" ht="15">
      <c r="D32" s="41"/>
      <c r="E32" s="42">
        <f t="shared" si="0"/>
        <v>1089</v>
      </c>
      <c r="F32" s="41"/>
      <c r="G32" s="42">
        <f t="shared" si="1"/>
        <v>1089</v>
      </c>
      <c r="H32" s="41"/>
      <c r="I32" s="42">
        <f t="shared" si="2"/>
        <v>359</v>
      </c>
      <c r="J32" s="41"/>
      <c r="K32" s="42">
        <f t="shared" si="3"/>
        <v>1820</v>
      </c>
    </row>
    <row r="33" spans="4:11" ht="15">
      <c r="D33" s="41"/>
      <c r="E33" s="42">
        <f t="shared" si="0"/>
        <v>1089</v>
      </c>
      <c r="F33" s="41"/>
      <c r="G33" s="42">
        <f t="shared" si="1"/>
        <v>1089</v>
      </c>
      <c r="H33" s="41"/>
      <c r="I33" s="42">
        <f t="shared" si="2"/>
        <v>359</v>
      </c>
      <c r="J33" s="41"/>
      <c r="K33" s="42">
        <f t="shared" si="3"/>
        <v>1820</v>
      </c>
    </row>
    <row r="34" spans="4:11" ht="15">
      <c r="D34" s="41"/>
      <c r="E34" s="42">
        <f t="shared" si="0"/>
        <v>1089</v>
      </c>
      <c r="F34" s="41"/>
      <c r="G34" s="42">
        <f t="shared" si="1"/>
        <v>1089</v>
      </c>
      <c r="H34" s="41"/>
      <c r="I34" s="42">
        <f t="shared" si="2"/>
        <v>359</v>
      </c>
      <c r="J34" s="41"/>
      <c r="K34" s="42">
        <f t="shared" si="3"/>
        <v>1820</v>
      </c>
    </row>
    <row r="35" spans="4:11" ht="15">
      <c r="D35" s="41"/>
      <c r="E35" s="42">
        <f t="shared" si="0"/>
        <v>1089</v>
      </c>
      <c r="F35" s="41"/>
      <c r="G35" s="42">
        <f t="shared" si="1"/>
        <v>1089</v>
      </c>
      <c r="H35" s="41"/>
      <c r="I35" s="42">
        <f t="shared" si="2"/>
        <v>359</v>
      </c>
      <c r="J35" s="41"/>
      <c r="K35" s="42">
        <f t="shared" si="3"/>
        <v>1820</v>
      </c>
    </row>
  </sheetData>
  <sheetProtection/>
  <mergeCells count="9">
    <mergeCell ref="L1:M2"/>
    <mergeCell ref="J1:K2"/>
    <mergeCell ref="H1:I2"/>
    <mergeCell ref="A1:A2"/>
    <mergeCell ref="B2:B3"/>
    <mergeCell ref="C2:C3"/>
    <mergeCell ref="B1:C1"/>
    <mergeCell ref="F1:G2"/>
    <mergeCell ref="D1:E2"/>
  </mergeCells>
  <conditionalFormatting sqref="E1:E65536">
    <cfRule type="expression" priority="4" dxfId="0">
      <formula>E1-$A$3&lt;15</formula>
    </cfRule>
  </conditionalFormatting>
  <conditionalFormatting sqref="G1:G65536">
    <cfRule type="expression" priority="3" dxfId="0">
      <formula>G1-$A$3&lt;15</formula>
    </cfRule>
  </conditionalFormatting>
  <conditionalFormatting sqref="I1:I65536">
    <cfRule type="expression" priority="2" dxfId="0">
      <formula>I1-$A$3&lt;15</formula>
    </cfRule>
  </conditionalFormatting>
  <conditionalFormatting sqref="K1:K65536">
    <cfRule type="expression" priority="1" dxfId="0">
      <formula>K1-$A$3&lt;10</formula>
    </cfRule>
  </conditionalFormatting>
  <hyperlinks>
    <hyperlink ref="A1:A2" location="ГЛАВНАЯ!R1C1" display="ГЛАВНАЯ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1" sqref="A1:A2"/>
    </sheetView>
  </sheetViews>
  <sheetFormatPr defaultColWidth="9.140625" defaultRowHeight="15"/>
  <cols>
    <col min="2" max="2" width="14.421875" style="8" customWidth="1"/>
    <col min="3" max="3" width="14.57421875" style="8" customWidth="1"/>
    <col min="4" max="4" width="9.140625" style="0" customWidth="1"/>
  </cols>
  <sheetData>
    <row r="1" spans="1:5" ht="15" customHeight="1">
      <c r="A1" s="160" t="s">
        <v>39</v>
      </c>
      <c r="B1" s="156" t="s">
        <v>40</v>
      </c>
      <c r="C1" s="157"/>
      <c r="E1" s="31"/>
    </row>
    <row r="2" spans="1:5" ht="15.75" customHeight="1" thickBot="1">
      <c r="A2" s="160"/>
      <c r="B2" s="158"/>
      <c r="C2" s="159"/>
      <c r="E2" s="31"/>
    </row>
    <row r="3" spans="1:3" ht="15" customHeight="1">
      <c r="A3" s="9">
        <f ca="1">TODAY()</f>
        <v>43948</v>
      </c>
      <c r="B3" s="150" t="s">
        <v>44</v>
      </c>
      <c r="C3" s="151"/>
    </row>
    <row r="4" spans="2:5" ht="15" customHeight="1">
      <c r="B4" s="152"/>
      <c r="C4" s="153"/>
      <c r="E4" s="30"/>
    </row>
    <row r="5" spans="2:5" ht="15.75" thickBot="1">
      <c r="B5" s="154"/>
      <c r="C5" s="155"/>
      <c r="E5" s="30"/>
    </row>
    <row r="6" spans="2:5" ht="15.75" thickBot="1">
      <c r="B6" s="32" t="s">
        <v>42</v>
      </c>
      <c r="C6" s="33" t="s">
        <v>43</v>
      </c>
      <c r="E6" s="30"/>
    </row>
    <row r="7" spans="2:23" ht="15">
      <c r="B7" s="37">
        <v>43754</v>
      </c>
      <c r="C7" s="34">
        <f>DATE(YEAR(B7),MONTH(B7)+6,DAY(B7))</f>
        <v>43937</v>
      </c>
      <c r="W7" s="11"/>
    </row>
    <row r="8" spans="2:3" ht="15">
      <c r="B8" s="39">
        <f>C7</f>
        <v>43937</v>
      </c>
      <c r="C8" s="35">
        <f aca="true" t="shared" si="0" ref="C8:C26">DATE(YEAR(B8),MONTH(B8)+6,DAY(B8))</f>
        <v>44120</v>
      </c>
    </row>
    <row r="9" spans="2:3" ht="15">
      <c r="B9" s="13"/>
      <c r="C9" s="35">
        <f t="shared" si="0"/>
        <v>182</v>
      </c>
    </row>
    <row r="10" spans="2:3" ht="15">
      <c r="B10" s="13"/>
      <c r="C10" s="35">
        <f t="shared" si="0"/>
        <v>182</v>
      </c>
    </row>
    <row r="11" spans="1:23" ht="15">
      <c r="A11" s="11"/>
      <c r="B11" s="13"/>
      <c r="C11" s="35">
        <f t="shared" si="0"/>
        <v>182</v>
      </c>
      <c r="W11" s="11"/>
    </row>
    <row r="12" spans="1:23" ht="15">
      <c r="A12" s="11"/>
      <c r="B12" s="13"/>
      <c r="C12" s="35">
        <f t="shared" si="0"/>
        <v>182</v>
      </c>
      <c r="W12" s="11"/>
    </row>
    <row r="13" spans="1:23" ht="15" customHeight="1">
      <c r="A13" s="11"/>
      <c r="B13" s="13"/>
      <c r="C13" s="35">
        <f t="shared" si="0"/>
        <v>182</v>
      </c>
      <c r="E13" s="11"/>
      <c r="W13" s="11"/>
    </row>
    <row r="14" spans="1:23" ht="15">
      <c r="A14" s="11"/>
      <c r="B14" s="13"/>
      <c r="C14" s="35">
        <f t="shared" si="0"/>
        <v>182</v>
      </c>
      <c r="E14" s="11"/>
      <c r="W14" s="11"/>
    </row>
    <row r="15" spans="1:23" ht="15">
      <c r="A15" s="11"/>
      <c r="B15" s="13"/>
      <c r="C15" s="35">
        <f t="shared" si="0"/>
        <v>182</v>
      </c>
      <c r="E15" s="11"/>
      <c r="U15" s="11"/>
      <c r="V15" s="11"/>
      <c r="W15" s="11"/>
    </row>
    <row r="16" spans="1:23" ht="15">
      <c r="A16" s="11"/>
      <c r="B16" s="13"/>
      <c r="C16" s="35">
        <f t="shared" si="0"/>
        <v>182</v>
      </c>
      <c r="U16" s="11"/>
      <c r="V16" s="11"/>
      <c r="W16" s="11"/>
    </row>
    <row r="17" spans="1:23" ht="15">
      <c r="A17" s="11"/>
      <c r="B17" s="13"/>
      <c r="C17" s="35">
        <f t="shared" si="0"/>
        <v>182</v>
      </c>
      <c r="U17" s="11"/>
      <c r="V17" s="11"/>
      <c r="W17" s="11"/>
    </row>
    <row r="18" spans="1:23" ht="15">
      <c r="A18" s="11"/>
      <c r="B18" s="13"/>
      <c r="C18" s="35">
        <f t="shared" si="0"/>
        <v>182</v>
      </c>
      <c r="U18" s="11"/>
      <c r="V18" s="11"/>
      <c r="W18" s="11"/>
    </row>
    <row r="19" spans="1:23" ht="15">
      <c r="A19" s="11"/>
      <c r="B19" s="13"/>
      <c r="C19" s="35">
        <f t="shared" si="0"/>
        <v>182</v>
      </c>
      <c r="U19" s="11"/>
      <c r="V19" s="11"/>
      <c r="W19" s="11"/>
    </row>
    <row r="20" spans="1:23" ht="15">
      <c r="A20" s="11"/>
      <c r="B20" s="38"/>
      <c r="C20" s="35">
        <f t="shared" si="0"/>
        <v>182</v>
      </c>
      <c r="U20" s="11"/>
      <c r="V20" s="11"/>
      <c r="W20" s="11"/>
    </row>
    <row r="21" spans="1:23" ht="15">
      <c r="A21" s="11"/>
      <c r="B21" s="38"/>
      <c r="C21" s="35">
        <f t="shared" si="0"/>
        <v>182</v>
      </c>
      <c r="U21" s="11"/>
      <c r="V21" s="11"/>
      <c r="W21" s="11"/>
    </row>
    <row r="22" spans="2:23" ht="15">
      <c r="B22" s="38"/>
      <c r="C22" s="35">
        <f t="shared" si="0"/>
        <v>182</v>
      </c>
      <c r="J22" s="11"/>
      <c r="K22" s="11"/>
      <c r="T22" s="11"/>
      <c r="U22" s="11"/>
      <c r="V22" s="11"/>
      <c r="W22" s="11"/>
    </row>
    <row r="23" spans="2:23" ht="15">
      <c r="B23" s="38"/>
      <c r="C23" s="35">
        <f t="shared" si="0"/>
        <v>182</v>
      </c>
      <c r="H23" s="11"/>
      <c r="I23" s="11"/>
      <c r="J23" s="11"/>
      <c r="K23" s="11"/>
      <c r="T23" s="11"/>
      <c r="U23" s="11"/>
      <c r="V23" s="11"/>
      <c r="W23" s="11"/>
    </row>
    <row r="24" spans="2:23" ht="15">
      <c r="B24" s="13"/>
      <c r="C24" s="35">
        <f t="shared" si="0"/>
        <v>182</v>
      </c>
      <c r="H24" s="11"/>
      <c r="I24" s="11"/>
      <c r="J24" s="11"/>
      <c r="K24" s="11"/>
      <c r="R24" s="11"/>
      <c r="S24" s="11"/>
      <c r="T24" s="11"/>
      <c r="U24" s="11"/>
      <c r="V24" s="11"/>
      <c r="W24" s="11"/>
    </row>
    <row r="25" spans="2:23" ht="15">
      <c r="B25" s="13"/>
      <c r="C25" s="35">
        <f t="shared" si="0"/>
        <v>182</v>
      </c>
      <c r="H25" s="11"/>
      <c r="I25" s="11"/>
      <c r="J25" s="11"/>
      <c r="K25" s="11"/>
      <c r="R25" s="11"/>
      <c r="S25" s="11"/>
      <c r="T25" s="11"/>
      <c r="U25" s="11"/>
      <c r="V25" s="11"/>
      <c r="W25" s="11"/>
    </row>
    <row r="26" spans="1:23" ht="15.75" thickBot="1">
      <c r="A26" s="11"/>
      <c r="B26" s="14"/>
      <c r="C26" s="36">
        <f t="shared" si="0"/>
        <v>182</v>
      </c>
      <c r="E26" s="11"/>
      <c r="H26" s="11"/>
      <c r="I26" s="11"/>
      <c r="J26" s="11"/>
      <c r="K26" s="11"/>
      <c r="R26" s="11"/>
      <c r="S26" s="11"/>
      <c r="T26" s="11"/>
      <c r="U26" s="11"/>
      <c r="V26" s="11"/>
      <c r="W26" s="11"/>
    </row>
    <row r="27" spans="1:23" ht="15">
      <c r="A27" s="11"/>
      <c r="B27" s="11"/>
      <c r="C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A28" s="11"/>
      <c r="B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5">
      <c r="A29" s="11"/>
      <c r="B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5">
      <c r="A39" s="12"/>
      <c r="B39" s="16"/>
      <c r="C39" s="1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</sheetData>
  <sheetProtection/>
  <mergeCells count="3">
    <mergeCell ref="B3:C5"/>
    <mergeCell ref="B1:C2"/>
    <mergeCell ref="A1:A2"/>
  </mergeCells>
  <conditionalFormatting sqref="C7:C26">
    <cfRule type="expression" priority="1" dxfId="0">
      <formula>C7-$A$3&lt;14</formula>
    </cfRule>
  </conditionalFormatting>
  <hyperlinks>
    <hyperlink ref="A1:A2" location="ГЛАВНАЯ!R1C1" display="ГЛАВНАЯ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55"/>
  <sheetViews>
    <sheetView zoomScale="115" zoomScaleNormal="115" zoomScalePageLayoutView="0" workbookViewId="0" topLeftCell="A1">
      <selection activeCell="A1" sqref="A1:A2"/>
    </sheetView>
  </sheetViews>
  <sheetFormatPr defaultColWidth="9.140625" defaultRowHeight="15"/>
  <cols>
    <col min="1" max="1" width="9.140625" style="10" customWidth="1"/>
    <col min="2" max="2" width="27.28125" style="47" customWidth="1"/>
    <col min="3" max="3" width="9.140625" style="48" customWidth="1"/>
    <col min="4" max="4" width="9.140625" style="17" customWidth="1"/>
    <col min="5" max="5" width="9.140625" style="2" customWidth="1"/>
    <col min="6" max="6" width="9.140625" style="1" customWidth="1"/>
    <col min="7" max="7" width="9.140625" style="2" customWidth="1"/>
    <col min="8" max="8" width="9.140625" style="1" customWidth="1"/>
    <col min="9" max="9" width="9.140625" style="2" customWidth="1"/>
    <col min="10" max="10" width="9.140625" style="1" customWidth="1"/>
    <col min="11" max="11" width="9.140625" style="2" customWidth="1"/>
    <col min="12" max="12" width="9.140625" style="66" customWidth="1"/>
  </cols>
  <sheetData>
    <row r="1" spans="1:12" ht="15" customHeight="1">
      <c r="A1" s="161" t="s">
        <v>39</v>
      </c>
      <c r="B1" s="156" t="s">
        <v>40</v>
      </c>
      <c r="C1" s="167" t="s">
        <v>46</v>
      </c>
      <c r="D1" s="169" t="s">
        <v>47</v>
      </c>
      <c r="E1" s="163" t="s">
        <v>48</v>
      </c>
      <c r="F1" s="165" t="s">
        <v>49</v>
      </c>
      <c r="G1" s="163" t="s">
        <v>48</v>
      </c>
      <c r="H1" s="165" t="s">
        <v>49</v>
      </c>
      <c r="I1" s="163" t="s">
        <v>48</v>
      </c>
      <c r="J1" s="165" t="s">
        <v>49</v>
      </c>
      <c r="K1" s="163" t="s">
        <v>48</v>
      </c>
      <c r="L1" s="171" t="s">
        <v>49</v>
      </c>
    </row>
    <row r="2" spans="1:12" ht="15.75" customHeight="1" thickBot="1">
      <c r="A2" s="162"/>
      <c r="B2" s="158"/>
      <c r="C2" s="168"/>
      <c r="D2" s="170"/>
      <c r="E2" s="164"/>
      <c r="F2" s="166"/>
      <c r="G2" s="164"/>
      <c r="H2" s="166"/>
      <c r="I2" s="164"/>
      <c r="J2" s="166"/>
      <c r="K2" s="164"/>
      <c r="L2" s="172"/>
    </row>
    <row r="3" spans="1:12" ht="15.75" customHeight="1" thickBot="1">
      <c r="A3" s="49">
        <f ca="1">TODAY()</f>
        <v>43948</v>
      </c>
      <c r="B3" s="53" t="s">
        <v>65</v>
      </c>
      <c r="C3" s="168"/>
      <c r="D3" s="170"/>
      <c r="E3" s="164"/>
      <c r="F3" s="166"/>
      <c r="G3" s="164"/>
      <c r="H3" s="166"/>
      <c r="I3" s="164"/>
      <c r="J3" s="166"/>
      <c r="K3" s="164"/>
      <c r="L3" s="172"/>
    </row>
    <row r="4" spans="1:12" s="1" customFormat="1" ht="15" customHeight="1">
      <c r="A4" s="50">
        <v>1</v>
      </c>
      <c r="B4" s="54" t="s">
        <v>64</v>
      </c>
      <c r="C4" s="57">
        <v>43160</v>
      </c>
      <c r="D4" s="62">
        <f>DATE(YEAR(C4)+5,MONTH(C4),DAY(C4))</f>
        <v>44986</v>
      </c>
      <c r="E4" s="67">
        <v>43860</v>
      </c>
      <c r="F4" s="72">
        <f aca="true" t="shared" si="0" ref="F4:F16">DATE(YEAR(E4),MONTH(E4)+3,DAY(E4))</f>
        <v>43951</v>
      </c>
      <c r="G4" s="67">
        <v>43950</v>
      </c>
      <c r="H4" s="72">
        <f aca="true" t="shared" si="1" ref="H4:H27">DATE(YEAR(G4),MONTH(G4)+3,DAY(G4))</f>
        <v>44041</v>
      </c>
      <c r="I4" s="67">
        <v>44041</v>
      </c>
      <c r="J4" s="72">
        <f aca="true" t="shared" si="2" ref="J4:J27">DATE(YEAR(I4),MONTH(I4)+3,DAY(I4))</f>
        <v>44133</v>
      </c>
      <c r="K4" s="67">
        <v>44133</v>
      </c>
      <c r="L4" s="75">
        <f aca="true" t="shared" si="3" ref="L4:L27">DATE(YEAR(K4),MONTH(K4)+3,DAY(K4))</f>
        <v>44225</v>
      </c>
    </row>
    <row r="5" spans="1:12" ht="15">
      <c r="A5" s="51">
        <v>2</v>
      </c>
      <c r="B5" s="55"/>
      <c r="C5" s="58">
        <v>42064</v>
      </c>
      <c r="D5" s="63">
        <f aca="true" t="shared" si="4" ref="D5:D27">DATE(YEAR(C5)+5,MONTH(C5),DAY(C5))</f>
        <v>43891</v>
      </c>
      <c r="E5" s="69">
        <v>43860</v>
      </c>
      <c r="F5" s="73">
        <f t="shared" si="0"/>
        <v>43951</v>
      </c>
      <c r="G5" s="68"/>
      <c r="H5" s="73">
        <f t="shared" si="1"/>
        <v>91</v>
      </c>
      <c r="I5" s="68"/>
      <c r="J5" s="73">
        <f t="shared" si="2"/>
        <v>91</v>
      </c>
      <c r="K5" s="68"/>
      <c r="L5" s="76">
        <f t="shared" si="3"/>
        <v>91</v>
      </c>
    </row>
    <row r="6" spans="1:12" ht="15">
      <c r="A6" s="51">
        <v>3</v>
      </c>
      <c r="B6" s="55"/>
      <c r="C6" s="59"/>
      <c r="D6" s="63">
        <f t="shared" si="4"/>
        <v>1827</v>
      </c>
      <c r="E6" s="68"/>
      <c r="F6" s="73">
        <f t="shared" si="0"/>
        <v>91</v>
      </c>
      <c r="G6" s="68"/>
      <c r="H6" s="73">
        <f t="shared" si="1"/>
        <v>91</v>
      </c>
      <c r="I6" s="68"/>
      <c r="J6" s="73">
        <f t="shared" si="2"/>
        <v>91</v>
      </c>
      <c r="K6" s="68"/>
      <c r="L6" s="76">
        <f t="shared" si="3"/>
        <v>91</v>
      </c>
    </row>
    <row r="7" spans="1:12" ht="15">
      <c r="A7" s="51">
        <v>4</v>
      </c>
      <c r="B7" s="55"/>
      <c r="C7" s="60"/>
      <c r="D7" s="63">
        <f t="shared" si="4"/>
        <v>1827</v>
      </c>
      <c r="E7" s="68"/>
      <c r="F7" s="73">
        <f t="shared" si="0"/>
        <v>91</v>
      </c>
      <c r="G7" s="68"/>
      <c r="H7" s="73">
        <f t="shared" si="1"/>
        <v>91</v>
      </c>
      <c r="I7" s="68"/>
      <c r="J7" s="73">
        <f t="shared" si="2"/>
        <v>91</v>
      </c>
      <c r="K7" s="68"/>
      <c r="L7" s="76">
        <f t="shared" si="3"/>
        <v>91</v>
      </c>
    </row>
    <row r="8" spans="1:12" ht="15">
      <c r="A8" s="51">
        <v>5</v>
      </c>
      <c r="B8" s="55"/>
      <c r="C8" s="60"/>
      <c r="D8" s="63">
        <f t="shared" si="4"/>
        <v>1827</v>
      </c>
      <c r="E8" s="68"/>
      <c r="F8" s="73">
        <f t="shared" si="0"/>
        <v>91</v>
      </c>
      <c r="G8" s="68"/>
      <c r="H8" s="73">
        <f t="shared" si="1"/>
        <v>91</v>
      </c>
      <c r="I8" s="68"/>
      <c r="J8" s="73">
        <f t="shared" si="2"/>
        <v>91</v>
      </c>
      <c r="K8" s="68"/>
      <c r="L8" s="76">
        <f t="shared" si="3"/>
        <v>91</v>
      </c>
    </row>
    <row r="9" spans="1:12" ht="15">
      <c r="A9" s="51">
        <v>6</v>
      </c>
      <c r="B9" s="55"/>
      <c r="C9" s="60"/>
      <c r="D9" s="63">
        <f t="shared" si="4"/>
        <v>1827</v>
      </c>
      <c r="E9" s="68"/>
      <c r="F9" s="73">
        <f t="shared" si="0"/>
        <v>91</v>
      </c>
      <c r="G9" s="68"/>
      <c r="H9" s="73">
        <f t="shared" si="1"/>
        <v>91</v>
      </c>
      <c r="I9" s="68"/>
      <c r="J9" s="73">
        <f t="shared" si="2"/>
        <v>91</v>
      </c>
      <c r="K9" s="68"/>
      <c r="L9" s="76">
        <f t="shared" si="3"/>
        <v>91</v>
      </c>
    </row>
    <row r="10" spans="1:12" ht="15">
      <c r="A10" s="51">
        <v>7</v>
      </c>
      <c r="B10" s="55"/>
      <c r="C10" s="60"/>
      <c r="D10" s="63">
        <f t="shared" si="4"/>
        <v>1827</v>
      </c>
      <c r="E10" s="68"/>
      <c r="F10" s="73">
        <f t="shared" si="0"/>
        <v>91</v>
      </c>
      <c r="G10" s="68"/>
      <c r="H10" s="73">
        <f t="shared" si="1"/>
        <v>91</v>
      </c>
      <c r="I10" s="68"/>
      <c r="J10" s="73">
        <f t="shared" si="2"/>
        <v>91</v>
      </c>
      <c r="K10" s="68"/>
      <c r="L10" s="76">
        <f t="shared" si="3"/>
        <v>91</v>
      </c>
    </row>
    <row r="11" spans="1:12" ht="15">
      <c r="A11" s="51">
        <v>8</v>
      </c>
      <c r="B11" s="55"/>
      <c r="C11" s="60"/>
      <c r="D11" s="63">
        <f t="shared" si="4"/>
        <v>1827</v>
      </c>
      <c r="E11" s="68"/>
      <c r="F11" s="73">
        <f t="shared" si="0"/>
        <v>91</v>
      </c>
      <c r="G11" s="68"/>
      <c r="H11" s="73">
        <f t="shared" si="1"/>
        <v>91</v>
      </c>
      <c r="I11" s="68"/>
      <c r="J11" s="73">
        <f t="shared" si="2"/>
        <v>91</v>
      </c>
      <c r="K11" s="68"/>
      <c r="L11" s="76">
        <f t="shared" si="3"/>
        <v>91</v>
      </c>
    </row>
    <row r="12" spans="1:12" ht="15">
      <c r="A12" s="51">
        <v>9</v>
      </c>
      <c r="B12" s="55"/>
      <c r="C12" s="60"/>
      <c r="D12" s="63">
        <f t="shared" si="4"/>
        <v>1827</v>
      </c>
      <c r="E12" s="68"/>
      <c r="F12" s="73">
        <f t="shared" si="0"/>
        <v>91</v>
      </c>
      <c r="G12" s="68"/>
      <c r="H12" s="73">
        <f t="shared" si="1"/>
        <v>91</v>
      </c>
      <c r="I12" s="68"/>
      <c r="J12" s="73">
        <f t="shared" si="2"/>
        <v>91</v>
      </c>
      <c r="K12" s="68"/>
      <c r="L12" s="76">
        <f t="shared" si="3"/>
        <v>91</v>
      </c>
    </row>
    <row r="13" spans="1:12" ht="15">
      <c r="A13" s="51">
        <v>10</v>
      </c>
      <c r="B13" s="55"/>
      <c r="C13" s="60"/>
      <c r="D13" s="63">
        <f t="shared" si="4"/>
        <v>1827</v>
      </c>
      <c r="E13" s="68"/>
      <c r="F13" s="73">
        <f t="shared" si="0"/>
        <v>91</v>
      </c>
      <c r="G13" s="68"/>
      <c r="H13" s="73">
        <f t="shared" si="1"/>
        <v>91</v>
      </c>
      <c r="I13" s="68"/>
      <c r="J13" s="73">
        <f t="shared" si="2"/>
        <v>91</v>
      </c>
      <c r="K13" s="68"/>
      <c r="L13" s="76">
        <f t="shared" si="3"/>
        <v>91</v>
      </c>
    </row>
    <row r="14" spans="1:12" ht="15">
      <c r="A14" s="51">
        <v>11</v>
      </c>
      <c r="B14" s="55"/>
      <c r="C14" s="60"/>
      <c r="D14" s="63">
        <f t="shared" si="4"/>
        <v>1827</v>
      </c>
      <c r="E14" s="68"/>
      <c r="F14" s="73">
        <f t="shared" si="0"/>
        <v>91</v>
      </c>
      <c r="G14" s="68"/>
      <c r="H14" s="73">
        <f t="shared" si="1"/>
        <v>91</v>
      </c>
      <c r="I14" s="68"/>
      <c r="J14" s="73">
        <f t="shared" si="2"/>
        <v>91</v>
      </c>
      <c r="K14" s="68"/>
      <c r="L14" s="76">
        <f t="shared" si="3"/>
        <v>91</v>
      </c>
    </row>
    <row r="15" spans="1:12" ht="15">
      <c r="A15" s="51">
        <v>12</v>
      </c>
      <c r="B15" s="55"/>
      <c r="C15" s="60"/>
      <c r="D15" s="63">
        <f t="shared" si="4"/>
        <v>1827</v>
      </c>
      <c r="E15" s="68"/>
      <c r="F15" s="73">
        <f t="shared" si="0"/>
        <v>91</v>
      </c>
      <c r="G15" s="68"/>
      <c r="H15" s="73">
        <f t="shared" si="1"/>
        <v>91</v>
      </c>
      <c r="I15" s="68"/>
      <c r="J15" s="73">
        <f t="shared" si="2"/>
        <v>91</v>
      </c>
      <c r="K15" s="68"/>
      <c r="L15" s="76">
        <f t="shared" si="3"/>
        <v>91</v>
      </c>
    </row>
    <row r="16" spans="1:12" ht="15">
      <c r="A16" s="51">
        <v>13</v>
      </c>
      <c r="B16" s="55"/>
      <c r="C16" s="60"/>
      <c r="D16" s="63">
        <f t="shared" si="4"/>
        <v>1827</v>
      </c>
      <c r="E16" s="68"/>
      <c r="F16" s="73">
        <f t="shared" si="0"/>
        <v>91</v>
      </c>
      <c r="G16" s="68"/>
      <c r="H16" s="73">
        <f t="shared" si="1"/>
        <v>91</v>
      </c>
      <c r="I16" s="68"/>
      <c r="J16" s="73">
        <f t="shared" si="2"/>
        <v>91</v>
      </c>
      <c r="K16" s="68"/>
      <c r="L16" s="76">
        <f t="shared" si="3"/>
        <v>91</v>
      </c>
    </row>
    <row r="17" spans="1:12" ht="15">
      <c r="A17" s="51">
        <v>14</v>
      </c>
      <c r="B17" s="55"/>
      <c r="C17" s="60"/>
      <c r="D17" s="63">
        <f t="shared" si="4"/>
        <v>1827</v>
      </c>
      <c r="E17" s="69"/>
      <c r="F17" s="73">
        <f aca="true" t="shared" si="5" ref="F17:F27">DATE(YEAR(E17),MONTH(E17)+3,DAY(E17))</f>
        <v>91</v>
      </c>
      <c r="G17" s="69"/>
      <c r="H17" s="73">
        <f t="shared" si="1"/>
        <v>91</v>
      </c>
      <c r="I17" s="69"/>
      <c r="J17" s="73">
        <f t="shared" si="2"/>
        <v>91</v>
      </c>
      <c r="K17" s="69"/>
      <c r="L17" s="76">
        <f t="shared" si="3"/>
        <v>91</v>
      </c>
    </row>
    <row r="18" spans="1:12" ht="15">
      <c r="A18" s="51">
        <v>15</v>
      </c>
      <c r="B18" s="55"/>
      <c r="C18" s="60"/>
      <c r="D18" s="63">
        <f t="shared" si="4"/>
        <v>1827</v>
      </c>
      <c r="E18" s="68"/>
      <c r="F18" s="73">
        <f t="shared" si="5"/>
        <v>91</v>
      </c>
      <c r="G18" s="68"/>
      <c r="H18" s="73">
        <f t="shared" si="1"/>
        <v>91</v>
      </c>
      <c r="I18" s="68"/>
      <c r="J18" s="73">
        <f t="shared" si="2"/>
        <v>91</v>
      </c>
      <c r="K18" s="68"/>
      <c r="L18" s="76">
        <f t="shared" si="3"/>
        <v>91</v>
      </c>
    </row>
    <row r="19" spans="1:12" ht="15">
      <c r="A19" s="51">
        <v>16</v>
      </c>
      <c r="B19" s="55"/>
      <c r="C19" s="60"/>
      <c r="D19" s="63">
        <f t="shared" si="4"/>
        <v>1827</v>
      </c>
      <c r="E19" s="68"/>
      <c r="F19" s="73">
        <f t="shared" si="5"/>
        <v>91</v>
      </c>
      <c r="G19" s="68"/>
      <c r="H19" s="73">
        <f t="shared" si="1"/>
        <v>91</v>
      </c>
      <c r="I19" s="68"/>
      <c r="J19" s="73">
        <f t="shared" si="2"/>
        <v>91</v>
      </c>
      <c r="K19" s="68"/>
      <c r="L19" s="76">
        <f t="shared" si="3"/>
        <v>91</v>
      </c>
    </row>
    <row r="20" spans="1:12" ht="15">
      <c r="A20" s="51">
        <v>17</v>
      </c>
      <c r="B20" s="55"/>
      <c r="C20" s="60"/>
      <c r="D20" s="63">
        <f t="shared" si="4"/>
        <v>1827</v>
      </c>
      <c r="E20" s="68"/>
      <c r="F20" s="73">
        <f t="shared" si="5"/>
        <v>91</v>
      </c>
      <c r="G20" s="68"/>
      <c r="H20" s="73">
        <f t="shared" si="1"/>
        <v>91</v>
      </c>
      <c r="I20" s="68"/>
      <c r="J20" s="73">
        <f t="shared" si="2"/>
        <v>91</v>
      </c>
      <c r="K20" s="68"/>
      <c r="L20" s="76">
        <f t="shared" si="3"/>
        <v>91</v>
      </c>
    </row>
    <row r="21" spans="1:12" ht="15">
      <c r="A21" s="51">
        <v>18</v>
      </c>
      <c r="B21" s="55"/>
      <c r="C21" s="60"/>
      <c r="D21" s="63">
        <f t="shared" si="4"/>
        <v>1827</v>
      </c>
      <c r="E21" s="68"/>
      <c r="F21" s="73">
        <f t="shared" si="5"/>
        <v>91</v>
      </c>
      <c r="G21" s="68"/>
      <c r="H21" s="73">
        <f t="shared" si="1"/>
        <v>91</v>
      </c>
      <c r="I21" s="68"/>
      <c r="J21" s="73">
        <f t="shared" si="2"/>
        <v>91</v>
      </c>
      <c r="K21" s="68"/>
      <c r="L21" s="76">
        <f t="shared" si="3"/>
        <v>91</v>
      </c>
    </row>
    <row r="22" spans="1:12" ht="15">
      <c r="A22" s="51">
        <v>19</v>
      </c>
      <c r="B22" s="55"/>
      <c r="C22" s="60"/>
      <c r="D22" s="63">
        <f t="shared" si="4"/>
        <v>1827</v>
      </c>
      <c r="E22" s="68"/>
      <c r="F22" s="73">
        <f t="shared" si="5"/>
        <v>91</v>
      </c>
      <c r="G22" s="68"/>
      <c r="H22" s="73">
        <f t="shared" si="1"/>
        <v>91</v>
      </c>
      <c r="I22" s="68"/>
      <c r="J22" s="73">
        <f t="shared" si="2"/>
        <v>91</v>
      </c>
      <c r="K22" s="68"/>
      <c r="L22" s="76">
        <f t="shared" si="3"/>
        <v>91</v>
      </c>
    </row>
    <row r="23" spans="1:12" ht="15">
      <c r="A23" s="51">
        <v>20</v>
      </c>
      <c r="B23" s="55"/>
      <c r="C23" s="60"/>
      <c r="D23" s="63">
        <f t="shared" si="4"/>
        <v>1827</v>
      </c>
      <c r="E23" s="68"/>
      <c r="F23" s="73">
        <f t="shared" si="5"/>
        <v>91</v>
      </c>
      <c r="G23" s="68"/>
      <c r="H23" s="73">
        <f t="shared" si="1"/>
        <v>91</v>
      </c>
      <c r="I23" s="68"/>
      <c r="J23" s="73">
        <f t="shared" si="2"/>
        <v>91</v>
      </c>
      <c r="K23" s="68"/>
      <c r="L23" s="76">
        <f t="shared" si="3"/>
        <v>91</v>
      </c>
    </row>
    <row r="24" spans="1:12" ht="15">
      <c r="A24" s="51">
        <v>21</v>
      </c>
      <c r="B24" s="55"/>
      <c r="C24" s="60"/>
      <c r="D24" s="63">
        <f t="shared" si="4"/>
        <v>1827</v>
      </c>
      <c r="E24" s="68"/>
      <c r="F24" s="73">
        <f t="shared" si="5"/>
        <v>91</v>
      </c>
      <c r="G24" s="68"/>
      <c r="H24" s="73">
        <f t="shared" si="1"/>
        <v>91</v>
      </c>
      <c r="I24" s="68"/>
      <c r="J24" s="73">
        <f t="shared" si="2"/>
        <v>91</v>
      </c>
      <c r="K24" s="68"/>
      <c r="L24" s="76">
        <f t="shared" si="3"/>
        <v>91</v>
      </c>
    </row>
    <row r="25" spans="1:12" ht="15">
      <c r="A25" s="51">
        <v>22</v>
      </c>
      <c r="B25" s="55"/>
      <c r="C25" s="60"/>
      <c r="D25" s="63">
        <f t="shared" si="4"/>
        <v>1827</v>
      </c>
      <c r="E25" s="68"/>
      <c r="F25" s="73">
        <f t="shared" si="5"/>
        <v>91</v>
      </c>
      <c r="G25" s="68"/>
      <c r="H25" s="73">
        <f t="shared" si="1"/>
        <v>91</v>
      </c>
      <c r="I25" s="68"/>
      <c r="J25" s="73">
        <f t="shared" si="2"/>
        <v>91</v>
      </c>
      <c r="K25" s="68"/>
      <c r="L25" s="76">
        <f t="shared" si="3"/>
        <v>91</v>
      </c>
    </row>
    <row r="26" spans="1:12" ht="15">
      <c r="A26" s="51">
        <v>23</v>
      </c>
      <c r="B26" s="55"/>
      <c r="C26" s="60"/>
      <c r="D26" s="63">
        <f t="shared" si="4"/>
        <v>1827</v>
      </c>
      <c r="E26" s="68"/>
      <c r="F26" s="73">
        <f t="shared" si="5"/>
        <v>91</v>
      </c>
      <c r="G26" s="68"/>
      <c r="H26" s="73">
        <f t="shared" si="1"/>
        <v>91</v>
      </c>
      <c r="I26" s="68"/>
      <c r="J26" s="73">
        <f t="shared" si="2"/>
        <v>91</v>
      </c>
      <c r="K26" s="68"/>
      <c r="L26" s="76">
        <f t="shared" si="3"/>
        <v>91</v>
      </c>
    </row>
    <row r="27" spans="1:12" ht="15.75" thickBot="1">
      <c r="A27" s="52">
        <v>24</v>
      </c>
      <c r="B27" s="56"/>
      <c r="C27" s="61"/>
      <c r="D27" s="64">
        <f t="shared" si="4"/>
        <v>1827</v>
      </c>
      <c r="E27" s="70"/>
      <c r="F27" s="74">
        <f t="shared" si="5"/>
        <v>91</v>
      </c>
      <c r="G27" s="70"/>
      <c r="H27" s="74">
        <f t="shared" si="1"/>
        <v>91</v>
      </c>
      <c r="I27" s="70"/>
      <c r="J27" s="74">
        <f t="shared" si="2"/>
        <v>91</v>
      </c>
      <c r="K27" s="70"/>
      <c r="L27" s="77">
        <f t="shared" si="3"/>
        <v>91</v>
      </c>
    </row>
    <row r="28" spans="1:12" ht="15">
      <c r="A28" s="29"/>
      <c r="D28" s="46"/>
      <c r="E28" s="71"/>
      <c r="F28" s="15"/>
      <c r="G28" s="71"/>
      <c r="H28" s="15"/>
      <c r="I28" s="71"/>
      <c r="J28" s="15"/>
      <c r="K28" s="71"/>
      <c r="L28" s="65"/>
    </row>
    <row r="29" spans="1:12" ht="15">
      <c r="A29" s="29"/>
      <c r="D29" s="46"/>
      <c r="E29" s="71"/>
      <c r="F29" s="15"/>
      <c r="G29" s="71"/>
      <c r="H29" s="15"/>
      <c r="I29" s="71"/>
      <c r="J29" s="15"/>
      <c r="K29" s="71"/>
      <c r="L29" s="65"/>
    </row>
    <row r="30" spans="1:12" ht="15">
      <c r="A30" s="29"/>
      <c r="D30" s="46"/>
      <c r="E30" s="40"/>
      <c r="F30" s="15"/>
      <c r="G30" s="40"/>
      <c r="H30" s="15"/>
      <c r="I30" s="40"/>
      <c r="J30" s="15"/>
      <c r="K30" s="40"/>
      <c r="L30" s="65"/>
    </row>
    <row r="31" spans="1:12" ht="15">
      <c r="A31" s="29"/>
      <c r="D31" s="46"/>
      <c r="E31" s="71"/>
      <c r="F31" s="15"/>
      <c r="G31" s="71"/>
      <c r="H31" s="15"/>
      <c r="I31" s="71"/>
      <c r="J31" s="15"/>
      <c r="K31" s="71"/>
      <c r="L31" s="65"/>
    </row>
    <row r="32" spans="1:12" ht="15">
      <c r="A32" s="29"/>
      <c r="D32" s="46"/>
      <c r="E32" s="71"/>
      <c r="F32" s="15"/>
      <c r="G32" s="71"/>
      <c r="H32" s="15"/>
      <c r="I32" s="71"/>
      <c r="J32" s="15"/>
      <c r="K32" s="71"/>
      <c r="L32" s="65"/>
    </row>
    <row r="33" spans="1:12" ht="15">
      <c r="A33" s="29"/>
      <c r="D33" s="46"/>
      <c r="E33" s="71"/>
      <c r="F33" s="15"/>
      <c r="G33" s="71"/>
      <c r="H33" s="15"/>
      <c r="I33" s="71"/>
      <c r="J33" s="15"/>
      <c r="K33" s="71"/>
      <c r="L33" s="65"/>
    </row>
    <row r="34" spans="1:12" ht="15">
      <c r="A34" s="29"/>
      <c r="D34" s="46"/>
      <c r="E34" s="71"/>
      <c r="F34" s="15"/>
      <c r="G34" s="71"/>
      <c r="H34" s="15"/>
      <c r="I34" s="71"/>
      <c r="J34" s="15"/>
      <c r="K34" s="71"/>
      <c r="L34" s="65"/>
    </row>
    <row r="35" spans="1:12" ht="15">
      <c r="A35" s="29"/>
      <c r="D35" s="46"/>
      <c r="E35" s="71"/>
      <c r="F35" s="15"/>
      <c r="G35" s="71"/>
      <c r="H35" s="15"/>
      <c r="I35" s="71"/>
      <c r="J35" s="15"/>
      <c r="K35" s="71"/>
      <c r="L35" s="65"/>
    </row>
    <row r="36" spans="1:12" ht="15">
      <c r="A36" s="29"/>
      <c r="D36" s="46"/>
      <c r="E36" s="71"/>
      <c r="F36" s="15"/>
      <c r="G36" s="71"/>
      <c r="H36" s="15"/>
      <c r="I36" s="71"/>
      <c r="J36" s="15"/>
      <c r="K36" s="71"/>
      <c r="L36" s="65"/>
    </row>
    <row r="37" spans="1:12" ht="15">
      <c r="A37" s="29"/>
      <c r="D37" s="46"/>
      <c r="E37" s="71"/>
      <c r="F37" s="15"/>
      <c r="G37" s="71"/>
      <c r="H37" s="15"/>
      <c r="I37" s="71"/>
      <c r="J37" s="15"/>
      <c r="K37" s="71"/>
      <c r="L37" s="65"/>
    </row>
    <row r="38" spans="1:12" ht="15">
      <c r="A38" s="29"/>
      <c r="D38" s="46"/>
      <c r="E38" s="71"/>
      <c r="F38" s="15"/>
      <c r="G38" s="71"/>
      <c r="H38" s="15"/>
      <c r="I38" s="71"/>
      <c r="J38" s="15"/>
      <c r="K38" s="71"/>
      <c r="L38" s="65"/>
    </row>
    <row r="39" spans="1:12" ht="15">
      <c r="A39" s="29"/>
      <c r="D39" s="46"/>
      <c r="E39" s="71"/>
      <c r="F39" s="15"/>
      <c r="G39" s="71"/>
      <c r="H39" s="15"/>
      <c r="I39" s="71"/>
      <c r="J39" s="15"/>
      <c r="K39" s="71"/>
      <c r="L39" s="65"/>
    </row>
    <row r="40" spans="1:12" ht="15">
      <c r="A40" s="29"/>
      <c r="D40" s="46"/>
      <c r="E40" s="71"/>
      <c r="F40" s="15"/>
      <c r="G40" s="71"/>
      <c r="H40" s="15"/>
      <c r="I40" s="71"/>
      <c r="J40" s="15"/>
      <c r="K40" s="71"/>
      <c r="L40" s="65"/>
    </row>
    <row r="41" ht="15">
      <c r="A41" s="25"/>
    </row>
    <row r="42" ht="15">
      <c r="A42" s="25"/>
    </row>
    <row r="43" ht="15">
      <c r="A43" s="25"/>
    </row>
    <row r="44" ht="15">
      <c r="A44" s="1"/>
    </row>
    <row r="45" ht="15">
      <c r="A45" s="1"/>
    </row>
    <row r="46" ht="15">
      <c r="A46" s="1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</sheetData>
  <sheetProtection/>
  <mergeCells count="12">
    <mergeCell ref="L1:L3"/>
    <mergeCell ref="G1:G3"/>
    <mergeCell ref="H1:H3"/>
    <mergeCell ref="I1:I3"/>
    <mergeCell ref="J1:J3"/>
    <mergeCell ref="K1:K3"/>
    <mergeCell ref="A1:A2"/>
    <mergeCell ref="E1:E3"/>
    <mergeCell ref="F1:F3"/>
    <mergeCell ref="B1:B2"/>
    <mergeCell ref="C1:C3"/>
    <mergeCell ref="D1:D3"/>
  </mergeCells>
  <conditionalFormatting sqref="F1:F65536">
    <cfRule type="expression" priority="5" dxfId="0">
      <formula>F1-$A$3&lt;10</formula>
    </cfRule>
  </conditionalFormatting>
  <conditionalFormatting sqref="D1:D65536">
    <cfRule type="expression" priority="4" dxfId="0">
      <formula>D1-$A$3&lt;14</formula>
    </cfRule>
  </conditionalFormatting>
  <conditionalFormatting sqref="H1:H65536">
    <cfRule type="expression" priority="3" dxfId="0">
      <formula>H1-$A$3&lt;10</formula>
    </cfRule>
  </conditionalFormatting>
  <conditionalFormatting sqref="J1:J65536">
    <cfRule type="expression" priority="2" dxfId="0">
      <formula>J1-$A$3&lt;10</formula>
    </cfRule>
  </conditionalFormatting>
  <conditionalFormatting sqref="L1:L65536">
    <cfRule type="expression" priority="1" dxfId="0">
      <formula>L1-$A$3&lt;10</formula>
    </cfRule>
  </conditionalFormatting>
  <hyperlinks>
    <hyperlink ref="A1:A2" location="ГЛАВНАЯ!R1C1" display="ГЛАВНАЯ"/>
  </hyperlink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9.140625" style="18" customWidth="1"/>
  </cols>
  <sheetData>
    <row r="1" spans="1:11" ht="15">
      <c r="A1" s="131" t="s">
        <v>39</v>
      </c>
      <c r="B1" s="173" t="s">
        <v>20</v>
      </c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5.75" thickBot="1">
      <c r="A2" s="132"/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1:11" ht="15.75" thickBot="1">
      <c r="A3" s="26">
        <f ca="1">TODAY()</f>
        <v>43948</v>
      </c>
      <c r="B3" s="179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15" customHeight="1">
      <c r="A4" s="198" t="s">
        <v>29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15.75" customHeight="1" thickBo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3"/>
    </row>
    <row r="6" spans="1:11" ht="15" customHeight="1">
      <c r="A6" s="204" t="s">
        <v>28</v>
      </c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5" customHeight="1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8:9" ht="15.75" thickBot="1">
      <c r="H8" s="18"/>
      <c r="I8" s="18"/>
    </row>
    <row r="9" spans="1:11" ht="15.75" thickBot="1">
      <c r="A9" s="27">
        <v>1</v>
      </c>
      <c r="B9" s="182" t="s">
        <v>19</v>
      </c>
      <c r="C9" s="183"/>
      <c r="D9" s="183"/>
      <c r="E9" s="183"/>
      <c r="F9" s="184"/>
      <c r="G9" s="210" t="s">
        <v>36</v>
      </c>
      <c r="H9" s="211"/>
      <c r="J9" s="229" t="s">
        <v>4</v>
      </c>
      <c r="K9" s="231" t="s">
        <v>30</v>
      </c>
    </row>
    <row r="10" spans="1:11" ht="15.75" thickBot="1">
      <c r="A10" s="182" t="s">
        <v>21</v>
      </c>
      <c r="B10" s="183"/>
      <c r="C10" s="183"/>
      <c r="D10" s="183"/>
      <c r="E10" s="183"/>
      <c r="F10" s="184"/>
      <c r="G10" s="212"/>
      <c r="H10" s="213"/>
      <c r="J10" s="230"/>
      <c r="K10" s="232"/>
    </row>
    <row r="11" spans="8:9" ht="15.75" thickBot="1">
      <c r="H11" s="18"/>
      <c r="I11" s="18"/>
    </row>
    <row r="12" spans="1:11" ht="15.75" thickBot="1">
      <c r="A12" s="20">
        <v>2</v>
      </c>
      <c r="B12" s="214" t="s">
        <v>16</v>
      </c>
      <c r="C12" s="215"/>
      <c r="D12" s="215"/>
      <c r="E12" s="215"/>
      <c r="F12" s="216"/>
      <c r="G12" s="222" t="s">
        <v>36</v>
      </c>
      <c r="H12" s="223"/>
      <c r="J12" s="188" t="s">
        <v>4</v>
      </c>
      <c r="K12" s="189"/>
    </row>
    <row r="13" spans="1:11" ht="15.75" thickBot="1">
      <c r="A13" s="21">
        <v>3</v>
      </c>
      <c r="B13" s="217" t="s">
        <v>17</v>
      </c>
      <c r="C13" s="218"/>
      <c r="D13" s="218"/>
      <c r="E13" s="218"/>
      <c r="F13" s="219"/>
      <c r="G13" s="227" t="s">
        <v>35</v>
      </c>
      <c r="H13" s="228"/>
      <c r="I13" s="18"/>
      <c r="J13" s="233" t="s">
        <v>30</v>
      </c>
      <c r="K13" s="234"/>
    </row>
    <row r="14" spans="1:9" ht="15.75" thickBot="1">
      <c r="A14" s="19"/>
      <c r="H14" s="18"/>
      <c r="I14" s="18"/>
    </row>
    <row r="15" spans="1:11" ht="16.5" thickBot="1">
      <c r="A15" s="28">
        <v>4</v>
      </c>
      <c r="B15" s="224" t="s">
        <v>18</v>
      </c>
      <c r="C15" s="225"/>
      <c r="D15" s="225"/>
      <c r="E15" s="225"/>
      <c r="F15" s="225"/>
      <c r="G15" s="225"/>
      <c r="H15" s="226"/>
      <c r="I15" s="18"/>
      <c r="J15" s="23" t="s">
        <v>4</v>
      </c>
      <c r="K15" s="24" t="s">
        <v>31</v>
      </c>
    </row>
    <row r="16" spans="1:8" ht="15.75" customHeight="1" thickBot="1">
      <c r="A16" s="19"/>
      <c r="B16" s="235" t="s">
        <v>22</v>
      </c>
      <c r="C16" s="236"/>
      <c r="D16" s="236"/>
      <c r="E16" s="236"/>
      <c r="F16" s="236"/>
      <c r="G16" s="236"/>
      <c r="H16" s="237"/>
    </row>
    <row r="17" spans="2:11" ht="15.75" thickBot="1">
      <c r="B17" s="235" t="s">
        <v>23</v>
      </c>
      <c r="C17" s="236"/>
      <c r="D17" s="236"/>
      <c r="E17" s="236"/>
      <c r="F17" s="236"/>
      <c r="G17" s="236"/>
      <c r="H17" s="237"/>
      <c r="I17" s="18"/>
      <c r="K17" s="18"/>
    </row>
    <row r="18" spans="2:9" ht="15.75" thickBot="1">
      <c r="B18" s="235" t="s">
        <v>24</v>
      </c>
      <c r="C18" s="236"/>
      <c r="D18" s="236"/>
      <c r="E18" s="236"/>
      <c r="F18" s="236"/>
      <c r="G18" s="236"/>
      <c r="H18" s="237"/>
      <c r="I18" s="18"/>
    </row>
    <row r="19" spans="2:8" ht="15" customHeight="1">
      <c r="B19" s="238" t="s">
        <v>27</v>
      </c>
      <c r="C19" s="239"/>
      <c r="D19" s="239"/>
      <c r="E19" s="239"/>
      <c r="F19" s="239"/>
      <c r="G19" s="239"/>
      <c r="H19" s="240"/>
    </row>
    <row r="20" spans="2:8" ht="15.75" thickBot="1">
      <c r="B20" s="241"/>
      <c r="C20" s="242"/>
      <c r="D20" s="242"/>
      <c r="E20" s="242"/>
      <c r="F20" s="242"/>
      <c r="G20" s="242"/>
      <c r="H20" s="243"/>
    </row>
    <row r="21" spans="2:8" ht="15.75" thickBot="1">
      <c r="B21" s="235" t="s">
        <v>25</v>
      </c>
      <c r="C21" s="236"/>
      <c r="D21" s="236"/>
      <c r="E21" s="236"/>
      <c r="F21" s="236"/>
      <c r="G21" s="236"/>
      <c r="H21" s="237"/>
    </row>
    <row r="22" spans="2:8" ht="15.75" thickBot="1">
      <c r="B22" s="235" t="s">
        <v>26</v>
      </c>
      <c r="C22" s="236"/>
      <c r="D22" s="236"/>
      <c r="E22" s="236"/>
      <c r="F22" s="236"/>
      <c r="G22" s="236"/>
      <c r="H22" s="237"/>
    </row>
    <row r="23" ht="15.75" thickBot="1"/>
    <row r="24" spans="1:11" ht="15.75" thickBot="1">
      <c r="A24" s="190">
        <v>5</v>
      </c>
      <c r="B24" s="192" t="s">
        <v>38</v>
      </c>
      <c r="C24" s="193"/>
      <c r="D24" s="193"/>
      <c r="E24" s="193"/>
      <c r="F24" s="194"/>
      <c r="G24" s="220" t="s">
        <v>36</v>
      </c>
      <c r="H24" s="221"/>
      <c r="J24" s="227" t="s">
        <v>32</v>
      </c>
      <c r="K24" s="228"/>
    </row>
    <row r="25" spans="1:11" ht="15.75" thickBot="1">
      <c r="A25" s="191"/>
      <c r="B25" s="195"/>
      <c r="C25" s="196"/>
      <c r="D25" s="196"/>
      <c r="E25" s="196"/>
      <c r="F25" s="197"/>
      <c r="G25" s="188" t="s">
        <v>4</v>
      </c>
      <c r="H25" s="189"/>
      <c r="I25" s="25"/>
      <c r="J25" s="24" t="s">
        <v>33</v>
      </c>
      <c r="K25" s="24" t="s">
        <v>34</v>
      </c>
    </row>
    <row r="26" ht="15.75" thickBot="1">
      <c r="I26" s="1"/>
    </row>
    <row r="27" spans="1:11" ht="15.75" thickBot="1">
      <c r="A27" s="22">
        <v>6</v>
      </c>
      <c r="B27" s="185" t="s">
        <v>37</v>
      </c>
      <c r="C27" s="186"/>
      <c r="D27" s="186"/>
      <c r="E27" s="186"/>
      <c r="F27" s="186"/>
      <c r="G27" s="186"/>
      <c r="H27" s="187"/>
      <c r="J27" s="23" t="s">
        <v>4</v>
      </c>
      <c r="K27" s="24" t="s">
        <v>31</v>
      </c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</sheetData>
  <sheetProtection/>
  <mergeCells count="28">
    <mergeCell ref="J24:K24"/>
    <mergeCell ref="G13:H13"/>
    <mergeCell ref="J9:J10"/>
    <mergeCell ref="K9:K10"/>
    <mergeCell ref="J12:K12"/>
    <mergeCell ref="J13:K13"/>
    <mergeCell ref="B21:H21"/>
    <mergeCell ref="B22:H22"/>
    <mergeCell ref="B16:H16"/>
    <mergeCell ref="B17:H17"/>
    <mergeCell ref="B18:H18"/>
    <mergeCell ref="B19:H20"/>
    <mergeCell ref="B1:K3"/>
    <mergeCell ref="B9:F9"/>
    <mergeCell ref="A10:F10"/>
    <mergeCell ref="A1:A2"/>
    <mergeCell ref="B27:H27"/>
    <mergeCell ref="G25:H25"/>
    <mergeCell ref="A24:A25"/>
    <mergeCell ref="B24:F25"/>
    <mergeCell ref="A4:K5"/>
    <mergeCell ref="A6:K7"/>
    <mergeCell ref="G9:H10"/>
    <mergeCell ref="B12:F12"/>
    <mergeCell ref="B13:F13"/>
    <mergeCell ref="G24:H24"/>
    <mergeCell ref="G12:H12"/>
    <mergeCell ref="B15:H15"/>
  </mergeCells>
  <hyperlinks>
    <hyperlink ref="K9:K10" r:id="rId1" display="ПБ"/>
    <hyperlink ref="J13:K13" r:id="rId2" display="ПБ"/>
    <hyperlink ref="K15" r:id="rId3" display="3. ПБ"/>
    <hyperlink ref="K27" r:id="rId4" display="3. ПБ"/>
    <hyperlink ref="K25" r:id="rId5" display="3. ПБ"/>
    <hyperlink ref="J25" r:id="rId6" display="3. ПБ"/>
    <hyperlink ref="A6:K7" r:id="rId7" display="Перечень документации по пожарной безопасности на объекте"/>
    <hyperlink ref="A4:K5" r:id="rId8" display="Перечень документации по охране труда на объекте"/>
    <hyperlink ref="A1:A2" location="ГЛАВНАЯ!R1C1" display="ГЛАВНАЯ"/>
  </hyperlinks>
  <printOptions/>
  <pageMargins left="0.7" right="0.7" top="0.75" bottom="0.75" header="0.3" footer="0.3"/>
  <pageSetup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2020-04-27T08:16:31Z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